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65521" windowWidth="7650" windowHeight="8730" tabRatio="927" firstSheet="3" activeTab="14"/>
  </bookViews>
  <sheets>
    <sheet name="平成7年度" sheetId="1" r:id="rId1"/>
    <sheet name="平成8年度" sheetId="2" r:id="rId2"/>
    <sheet name="平成9年度" sheetId="3" r:id="rId3"/>
    <sheet name="平成10年度" sheetId="4" r:id="rId4"/>
    <sheet name="平成11年度" sheetId="5" r:id="rId5"/>
    <sheet name="平成12年度" sheetId="6" r:id="rId6"/>
    <sheet name="平成13年度" sheetId="7" r:id="rId7"/>
    <sheet name="平成14年度" sheetId="8" r:id="rId8"/>
    <sheet name="平成15年度" sheetId="9" r:id="rId9"/>
    <sheet name="平成16年度" sheetId="10" r:id="rId10"/>
    <sheet name="平成17年度" sheetId="11" r:id="rId11"/>
    <sheet name="平成18年度" sheetId="12" r:id="rId12"/>
    <sheet name="平成19年度" sheetId="13" r:id="rId13"/>
    <sheet name="平成20年度" sheetId="14" r:id="rId14"/>
    <sheet name="平成21年度 " sheetId="15" r:id="rId15"/>
  </sheets>
  <definedNames>
    <definedName name="_xlnm.Print_Area" localSheetId="4">'平成11年度'!$A$1:$K$75</definedName>
    <definedName name="_xlnm.Print_Area" localSheetId="5">'平成12年度'!$C$3:$M$77</definedName>
    <definedName name="_xlnm.Print_Area" localSheetId="6">'平成13年度'!$A$1:$K$74</definedName>
    <definedName name="_xlnm.Print_Area" localSheetId="7">'平成14年度'!$A$1:$K$74</definedName>
    <definedName name="_xlnm.Print_Area" localSheetId="8">'平成15年度'!$A$1:$K$75</definedName>
    <definedName name="_xlnm.Print_Area" localSheetId="9">'平成16年度'!$A$1:$K$75</definedName>
    <definedName name="_xlnm.Print_Area" localSheetId="14">'平成21年度 '!$A$1:$K$41</definedName>
    <definedName name="_xlnm.Print_Area" localSheetId="1">'平成8年度'!$A$1:$K$63</definedName>
    <definedName name="_xlnm.Print_Titles" localSheetId="5">'平成12年度'!$5:$5</definedName>
    <definedName name="_xlnm.Print_Titles" localSheetId="7">'平成14年度'!$1:$2</definedName>
  </definedNames>
  <calcPr fullCalcOnLoad="1"/>
</workbook>
</file>

<file path=xl/sharedStrings.xml><?xml version="1.0" encoding="utf-8"?>
<sst xmlns="http://schemas.openxmlformats.org/spreadsheetml/2006/main" count="1398" uniqueCount="353">
  <si>
    <t>No.１（A）</t>
  </si>
  <si>
    <t>5～6</t>
  </si>
  <si>
    <t>No.３（Ｄ）</t>
  </si>
  <si>
    <t>No.２(A）</t>
  </si>
  <si>
    <t>No.２(A）</t>
  </si>
  <si>
    <t>4～5</t>
  </si>
  <si>
    <t>No.３（Ｂ）</t>
  </si>
  <si>
    <t>No.１（Ｅ）</t>
  </si>
  <si>
    <t>No.２(Ｃ）</t>
  </si>
  <si>
    <t>No.１（Ｂ）</t>
  </si>
  <si>
    <t>4～5</t>
  </si>
  <si>
    <t>No.２</t>
  </si>
  <si>
    <t>SPSS</t>
  </si>
  <si>
    <t>ﾗﾝｸ</t>
  </si>
  <si>
    <t>6～7</t>
  </si>
  <si>
    <t>No.２(A）</t>
  </si>
  <si>
    <t>７～8</t>
  </si>
  <si>
    <t>No.３</t>
  </si>
  <si>
    <t>No.３（Ｂ）</t>
  </si>
  <si>
    <t>3～4</t>
  </si>
  <si>
    <t>4～5</t>
  </si>
  <si>
    <t>No.２(E）</t>
  </si>
  <si>
    <t>No.２(Ｃ）</t>
  </si>
  <si>
    <t>No.３（Ａ）</t>
  </si>
  <si>
    <t>No.２(Ａ）</t>
  </si>
  <si>
    <t>No.２</t>
  </si>
  <si>
    <t>No.３（Ｄ）</t>
  </si>
  <si>
    <t>No.１（Ｂ）</t>
  </si>
  <si>
    <t>No.２(Ａ）</t>
  </si>
  <si>
    <t>No.３（ｃ）</t>
  </si>
  <si>
    <t>No.３</t>
  </si>
  <si>
    <t>海　　域</t>
  </si>
  <si>
    <t>地点番号</t>
  </si>
  <si>
    <t>年 月 日</t>
  </si>
  <si>
    <t>6～7</t>
  </si>
  <si>
    <t>赤瀬海域</t>
  </si>
  <si>
    <t>5～6</t>
  </si>
  <si>
    <t>アージ島海域</t>
  </si>
  <si>
    <t>4～5</t>
  </si>
  <si>
    <t>阿嘉島海域</t>
  </si>
  <si>
    <t>白保海域</t>
  </si>
  <si>
    <t>平成12年度海域定点底質中懸濁物質含量（SPSS）分析結果</t>
  </si>
  <si>
    <t>No.2</t>
  </si>
  <si>
    <t>No.3</t>
  </si>
  <si>
    <t>平成13年度海域定点調査懸濁物質含量状況</t>
  </si>
  <si>
    <t>海域</t>
  </si>
  <si>
    <t>地点番号</t>
  </si>
  <si>
    <t>年月日</t>
  </si>
  <si>
    <t>No.1</t>
  </si>
  <si>
    <t>平成14年度海域定点調査懸濁物質含量状況</t>
  </si>
  <si>
    <t>10月</t>
  </si>
  <si>
    <t>２月</t>
  </si>
  <si>
    <t>5b</t>
  </si>
  <si>
    <t>5a</t>
  </si>
  <si>
    <t>5a</t>
  </si>
  <si>
    <t>5b</t>
  </si>
  <si>
    <t>5a</t>
  </si>
  <si>
    <t>5b</t>
  </si>
  <si>
    <t>平成15年度海域定点調査懸濁物質含量状況</t>
  </si>
  <si>
    <t>SPSS</t>
  </si>
  <si>
    <t>ランク</t>
  </si>
  <si>
    <t>5b</t>
  </si>
  <si>
    <t>5a</t>
  </si>
  <si>
    <t>5a</t>
  </si>
  <si>
    <t>5b</t>
  </si>
  <si>
    <t>5a</t>
  </si>
  <si>
    <t>5b</t>
  </si>
  <si>
    <t>平南川河口域</t>
  </si>
  <si>
    <t>源河川河口域</t>
  </si>
  <si>
    <t>平良川河口域</t>
  </si>
  <si>
    <t>漢那中港河口域</t>
  </si>
  <si>
    <t>加武川河口域</t>
  </si>
  <si>
    <t>石川川河口域</t>
  </si>
  <si>
    <t>平南川河口域</t>
  </si>
  <si>
    <t>漢那中港河口域</t>
  </si>
  <si>
    <t>加武川河口域</t>
  </si>
  <si>
    <t>宮良川河口域</t>
  </si>
  <si>
    <t>大度海域</t>
  </si>
  <si>
    <t>＊：新No.２定点の値</t>
  </si>
  <si>
    <t>No.１（Ｂ）</t>
  </si>
  <si>
    <t>No.１（Ｅ）</t>
  </si>
  <si>
    <t>No.２(A）</t>
  </si>
  <si>
    <t>No.３</t>
  </si>
  <si>
    <t>No.１（Ｄ）</t>
  </si>
  <si>
    <t>No.２(E）</t>
  </si>
  <si>
    <t>No.３（Ａ）</t>
  </si>
  <si>
    <t>No.１（Ｂ）</t>
  </si>
  <si>
    <t>No.１（Ｂ）</t>
  </si>
  <si>
    <t>No.２(Ａ）</t>
  </si>
  <si>
    <t>No.３（Ｄ）</t>
  </si>
  <si>
    <t>No.１（Ｄ）</t>
  </si>
  <si>
    <t>5b</t>
  </si>
  <si>
    <t>5a</t>
  </si>
  <si>
    <t>No.２(Ａ）</t>
  </si>
  <si>
    <t>No.３（ｃ）</t>
  </si>
  <si>
    <t>No.１（A）</t>
  </si>
  <si>
    <t>No.１</t>
  </si>
  <si>
    <t>ＳＰＳＳ</t>
  </si>
  <si>
    <t>ランク</t>
  </si>
  <si>
    <t>*99.5</t>
  </si>
  <si>
    <t>5a</t>
  </si>
  <si>
    <t>5b</t>
  </si>
  <si>
    <t>5b</t>
  </si>
  <si>
    <t>No.２(A）</t>
  </si>
  <si>
    <t>No.３（Ｂ）</t>
  </si>
  <si>
    <t>768.0</t>
  </si>
  <si>
    <t>787.0</t>
  </si>
  <si>
    <t>908.0</t>
  </si>
  <si>
    <t>938.0</t>
  </si>
  <si>
    <t>No.２(A）</t>
  </si>
  <si>
    <t>No.２(Ｃ）</t>
  </si>
  <si>
    <t>286.0</t>
  </si>
  <si>
    <t>103.0</t>
  </si>
  <si>
    <t>150.0</t>
  </si>
  <si>
    <t>92.3</t>
  </si>
  <si>
    <t>No.３</t>
  </si>
  <si>
    <t>No.３（Ａ）</t>
  </si>
  <si>
    <t>90.3</t>
  </si>
  <si>
    <t>101.0</t>
  </si>
  <si>
    <t>79.1</t>
  </si>
  <si>
    <t>52.5</t>
  </si>
  <si>
    <t>152.0</t>
  </si>
  <si>
    <t>239.0</t>
  </si>
  <si>
    <t>33.7</t>
  </si>
  <si>
    <t>25.2</t>
  </si>
  <si>
    <t>100.0</t>
  </si>
  <si>
    <t>41.6</t>
  </si>
  <si>
    <t>34.6</t>
  </si>
  <si>
    <t>62.4</t>
  </si>
  <si>
    <t>70.0</t>
  </si>
  <si>
    <t>33.9</t>
  </si>
  <si>
    <t>46.1</t>
  </si>
  <si>
    <t>41.2</t>
  </si>
  <si>
    <t>31.5</t>
  </si>
  <si>
    <t>16.8</t>
  </si>
  <si>
    <t>19.4</t>
  </si>
  <si>
    <t>89.3</t>
  </si>
  <si>
    <t>30.7</t>
  </si>
  <si>
    <t>15.4</t>
  </si>
  <si>
    <t>20.8</t>
  </si>
  <si>
    <t>42.4</t>
  </si>
  <si>
    <t>38.4</t>
  </si>
  <si>
    <t>22.4</t>
  </si>
  <si>
    <t>24.1</t>
  </si>
  <si>
    <t>38.0</t>
  </si>
  <si>
    <t>82.8</t>
  </si>
  <si>
    <t>92.3</t>
  </si>
  <si>
    <t>46.9</t>
  </si>
  <si>
    <t>86.6</t>
  </si>
  <si>
    <t>80.8</t>
  </si>
  <si>
    <t>97.0</t>
  </si>
  <si>
    <t>36.6</t>
  </si>
  <si>
    <t>32.6</t>
  </si>
  <si>
    <t>58.0</t>
  </si>
  <si>
    <t>65.3</t>
  </si>
  <si>
    <t>18.6</t>
  </si>
  <si>
    <t>48.3</t>
  </si>
  <si>
    <t>63.2</t>
  </si>
  <si>
    <t>17.1</t>
  </si>
  <si>
    <t>10.6</t>
  </si>
  <si>
    <t>19.6</t>
  </si>
  <si>
    <t>14.5</t>
  </si>
  <si>
    <t>16.8</t>
  </si>
  <si>
    <t>22.4</t>
  </si>
  <si>
    <t>24.7</t>
  </si>
  <si>
    <t>17.3</t>
  </si>
  <si>
    <t>11.2</t>
  </si>
  <si>
    <t>12.9</t>
  </si>
  <si>
    <t xml:space="preserve"> </t>
  </si>
  <si>
    <t>5～6</t>
  </si>
  <si>
    <t>7～8</t>
  </si>
  <si>
    <t>2～3</t>
  </si>
  <si>
    <t>7～8</t>
  </si>
  <si>
    <t>平成10年度懸濁物質含量推移状況(平成10年5月～平成11年2月）</t>
  </si>
  <si>
    <t>海域</t>
  </si>
  <si>
    <t>年月日</t>
  </si>
  <si>
    <t>No.１</t>
  </si>
  <si>
    <t>6～7</t>
  </si>
  <si>
    <t>No.２(E）</t>
  </si>
  <si>
    <t>6～7</t>
  </si>
  <si>
    <t>赤瀬海域</t>
  </si>
  <si>
    <t>大度海域</t>
  </si>
  <si>
    <t>旧No.２</t>
  </si>
  <si>
    <t>平成９年度懸濁物質含量推移状況(平成9年4月～平成10年3月）</t>
  </si>
  <si>
    <t>　</t>
  </si>
  <si>
    <t xml:space="preserve"> </t>
  </si>
  <si>
    <t xml:space="preserve"> </t>
  </si>
  <si>
    <t>4～5</t>
  </si>
  <si>
    <t>No.３（Ｂ）</t>
  </si>
  <si>
    <t xml:space="preserve"> </t>
  </si>
  <si>
    <t>3～４</t>
  </si>
  <si>
    <t>6～７</t>
  </si>
  <si>
    <t xml:space="preserve"> </t>
  </si>
  <si>
    <t>No.3（Ａ）</t>
  </si>
  <si>
    <t xml:space="preserve"> </t>
  </si>
  <si>
    <t>No.３（Ｄ）</t>
  </si>
  <si>
    <t>4～5</t>
  </si>
  <si>
    <t>3～４</t>
  </si>
  <si>
    <t>4～5</t>
  </si>
  <si>
    <t>平成８年度懸濁物質含有量推移状況(平成8年7月～平成9年2月）</t>
  </si>
  <si>
    <t>平南川河口域</t>
  </si>
  <si>
    <t>　</t>
  </si>
  <si>
    <t>加武川河口域</t>
  </si>
  <si>
    <t>　</t>
  </si>
  <si>
    <t>Ａ</t>
  </si>
  <si>
    <t>(№2)</t>
  </si>
  <si>
    <t>Ｂ</t>
  </si>
  <si>
    <t>(№1)</t>
  </si>
  <si>
    <t>2～3</t>
  </si>
  <si>
    <t>(№3)</t>
  </si>
  <si>
    <t>Ｄ</t>
  </si>
  <si>
    <t>Ｃ</t>
  </si>
  <si>
    <t>源河川河口域</t>
  </si>
  <si>
    <t>　</t>
  </si>
  <si>
    <t>　</t>
  </si>
  <si>
    <t>Ａ</t>
  </si>
  <si>
    <t>(№3)</t>
  </si>
  <si>
    <t>Ｄ</t>
  </si>
  <si>
    <t>Ｃ</t>
  </si>
  <si>
    <t>(№1)</t>
  </si>
  <si>
    <t>(№2)</t>
  </si>
  <si>
    <t>Ｅ</t>
  </si>
  <si>
    <t>　</t>
  </si>
  <si>
    <t>　</t>
  </si>
  <si>
    <t>Ａ</t>
  </si>
  <si>
    <t>(№2)</t>
  </si>
  <si>
    <t>Ｂ</t>
  </si>
  <si>
    <t>(№1)</t>
  </si>
  <si>
    <t>Ｄ</t>
  </si>
  <si>
    <t>(№3)</t>
  </si>
  <si>
    <t>恩納村赤瀬海域</t>
  </si>
  <si>
    <t>　</t>
  </si>
  <si>
    <t>Ａ</t>
  </si>
  <si>
    <t>(№2)</t>
  </si>
  <si>
    <t>Ｃ</t>
  </si>
  <si>
    <t>Ｂ</t>
  </si>
  <si>
    <t>(№3)</t>
  </si>
  <si>
    <t>(№1)</t>
  </si>
  <si>
    <t>2～3</t>
  </si>
  <si>
    <t>Ｄ</t>
  </si>
  <si>
    <t>漢那中港河口域</t>
  </si>
  <si>
    <t>　</t>
  </si>
  <si>
    <t>阿嘉島海域</t>
  </si>
  <si>
    <t>Ａ</t>
  </si>
  <si>
    <t>Ｂ</t>
  </si>
  <si>
    <t>(№1)</t>
  </si>
  <si>
    <t>　</t>
  </si>
  <si>
    <t>Ｃ</t>
  </si>
  <si>
    <t>(№2)</t>
  </si>
  <si>
    <t>Ｄ</t>
  </si>
  <si>
    <t>(№3)</t>
  </si>
  <si>
    <t>平成7年度懸濁物質含有量推移状況(平成7年9月～平成8年4月）</t>
  </si>
  <si>
    <t>与那川河口域</t>
  </si>
  <si>
    <t>　</t>
  </si>
  <si>
    <t>Ａ</t>
  </si>
  <si>
    <t>(№1)</t>
  </si>
  <si>
    <t>Ｂ</t>
  </si>
  <si>
    <t>Ｃ</t>
  </si>
  <si>
    <t>(№2)</t>
  </si>
  <si>
    <t>Ｄ</t>
  </si>
  <si>
    <t>(№3)</t>
  </si>
  <si>
    <t>Ｅ</t>
  </si>
  <si>
    <t>Ｅ</t>
  </si>
  <si>
    <t>Ｂ</t>
  </si>
  <si>
    <t>H8に移動</t>
  </si>
  <si>
    <t>Ｅ</t>
  </si>
  <si>
    <t>Ｅ</t>
  </si>
  <si>
    <t>平成16年度海域定点調査懸濁物質含量状況</t>
  </si>
  <si>
    <t>資料ー１-1</t>
  </si>
  <si>
    <t>資料ｰ1-2</t>
  </si>
  <si>
    <t>資料ｰ1-3</t>
  </si>
  <si>
    <t>資料ｰ1-4</t>
  </si>
  <si>
    <t>資料ｰ1-5</t>
  </si>
  <si>
    <t>資料-1-6</t>
  </si>
  <si>
    <t>資料-1-7</t>
  </si>
  <si>
    <t>資料-1-8</t>
  </si>
  <si>
    <t>資料-1-9</t>
  </si>
  <si>
    <t>資料-1-10</t>
  </si>
  <si>
    <t>平成11年度海域定点底質中懸濁物質含量（SPSS）分析結果</t>
  </si>
  <si>
    <t>平成17年度海域定点調査懸濁物質含量状況</t>
  </si>
  <si>
    <t>資料-1-11</t>
  </si>
  <si>
    <t>平成18年度海域定点調査懸濁物質含量状況</t>
  </si>
  <si>
    <t>資料-1-12</t>
  </si>
  <si>
    <t>平成19年度海域定点調査懸濁物質含量状況</t>
  </si>
  <si>
    <t>資料-1-13</t>
  </si>
  <si>
    <t>平成20年度海域定点調査懸濁物質含量状況</t>
  </si>
  <si>
    <t>資料-1-14</t>
  </si>
  <si>
    <t>No.４</t>
  </si>
  <si>
    <t>No.１</t>
  </si>
  <si>
    <t>No.２</t>
  </si>
  <si>
    <t>No.１</t>
  </si>
  <si>
    <t>No.３</t>
  </si>
  <si>
    <t>No.１</t>
  </si>
  <si>
    <t>No.２</t>
  </si>
  <si>
    <t>No.３</t>
  </si>
  <si>
    <t>No.１</t>
  </si>
  <si>
    <t>平成21年度海域定点調査懸濁物質含量状況</t>
  </si>
  <si>
    <t>SPSS</t>
  </si>
  <si>
    <t>ランク</t>
  </si>
  <si>
    <t>No.１</t>
  </si>
  <si>
    <t>No.２</t>
  </si>
  <si>
    <t>No.３</t>
  </si>
  <si>
    <t>No.１</t>
  </si>
  <si>
    <t>No.１</t>
  </si>
  <si>
    <t>No.２</t>
  </si>
  <si>
    <t>No.３</t>
  </si>
  <si>
    <t>No.１</t>
  </si>
  <si>
    <t>No.１</t>
  </si>
  <si>
    <t>No.２</t>
  </si>
  <si>
    <t>No.３</t>
  </si>
  <si>
    <t>No.１</t>
  </si>
  <si>
    <t>No.１</t>
  </si>
  <si>
    <t>No.２</t>
  </si>
  <si>
    <t>No.３</t>
  </si>
  <si>
    <t>No.４</t>
  </si>
  <si>
    <t>5b</t>
  </si>
  <si>
    <t>5a</t>
  </si>
  <si>
    <t>5a</t>
  </si>
  <si>
    <t>5b</t>
  </si>
  <si>
    <t>5b</t>
  </si>
  <si>
    <t>5a</t>
  </si>
  <si>
    <t>5a</t>
  </si>
  <si>
    <t>5a</t>
  </si>
  <si>
    <t>5b</t>
  </si>
  <si>
    <t>No.１（Ｂ）</t>
  </si>
  <si>
    <t>No.１（Ｅ）</t>
  </si>
  <si>
    <t>No.２(A）</t>
  </si>
  <si>
    <t>No.２(Ｃ）</t>
  </si>
  <si>
    <t>No.３（Ａ）</t>
  </si>
  <si>
    <t>No.１（Ｄ）</t>
  </si>
  <si>
    <t>No.１（Ｂ）</t>
  </si>
  <si>
    <t>No.２(E）</t>
  </si>
  <si>
    <t>No.３（Ａ）</t>
  </si>
  <si>
    <t>No.３（Ｄ）</t>
  </si>
  <si>
    <t>No.１（Ｂ）</t>
  </si>
  <si>
    <t>No.１（Ｂ）</t>
  </si>
  <si>
    <t>No.２(Ａ）</t>
  </si>
  <si>
    <t>No.３（Ｄ）</t>
  </si>
  <si>
    <t>No.１（Ｄ）</t>
  </si>
  <si>
    <t>No.１</t>
  </si>
  <si>
    <t>No.２(Ａ）</t>
  </si>
  <si>
    <t>No.２</t>
  </si>
  <si>
    <t>No.３（ｃ）</t>
  </si>
  <si>
    <t>No.１</t>
  </si>
  <si>
    <t>No.１（A）</t>
  </si>
  <si>
    <t>No.２</t>
  </si>
  <si>
    <t>No.３</t>
  </si>
  <si>
    <t>No.３（Ｄ）</t>
  </si>
  <si>
    <t>No.１</t>
  </si>
  <si>
    <t>No.２(A）</t>
  </si>
  <si>
    <t>5a</t>
  </si>
  <si>
    <t>No.３（Ｂ）</t>
  </si>
  <si>
    <t>資料-1-15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</si>
</sst>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0.000"/>
    <numFmt numFmtId="180" formatCode="0.00_);[Red]\(0.00\)"/>
    <numFmt numFmtId="181" formatCode="0.000_ 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0.0_ "/>
    <numFmt numFmtId="189" formatCode="0.0_);[Red]\(0.0\)"/>
    <numFmt numFmtId="190" formatCode="_ * #,##0.0_ ;_ * \-#,##0.0_ ;_ * &quot;-&quot;?_ ;_ @_ "/>
    <numFmt numFmtId="191" formatCode="_ * #,##0_ ;_ * \-#,##0_ ;_ * &quot;-&quot;?_ ;_ @_ "/>
    <numFmt numFmtId="192" formatCode="0?"/>
    <numFmt numFmtId="193" formatCode="0???"/>
    <numFmt numFmtId="194" formatCode="??"/>
    <numFmt numFmtId="195" formatCode="0.?"/>
    <numFmt numFmtId="196" formatCode="0.00_ "/>
    <numFmt numFmtId="197" formatCode="mmm\-yyyy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_ "/>
    <numFmt numFmtId="204" formatCode="[$-411]ggge&quot;年&quot;m&quot;月&quot;"/>
    <numFmt numFmtId="205" formatCode="[$-411]ge\.m"/>
    <numFmt numFmtId="206" formatCode="[$-411]ge\.m\.d;@"/>
    <numFmt numFmtId="207" formatCode="yy/mm/dd"/>
    <numFmt numFmtId="208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61" applyFont="1">
      <alignment/>
      <protection/>
    </xf>
    <xf numFmtId="56" fontId="2" fillId="0" borderId="0" xfId="61" applyNumberFormat="1" applyFont="1">
      <alignment/>
      <protection/>
    </xf>
    <xf numFmtId="190" fontId="2" fillId="0" borderId="10" xfId="61" applyNumberFormat="1" applyFont="1" applyBorder="1">
      <alignment/>
      <protection/>
    </xf>
    <xf numFmtId="0" fontId="2" fillId="0" borderId="11" xfId="61" applyFont="1" applyBorder="1" applyAlignment="1">
      <alignment horizontal="center"/>
      <protection/>
    </xf>
    <xf numFmtId="190" fontId="2" fillId="0" borderId="12" xfId="61" applyNumberFormat="1" applyFont="1" applyBorder="1">
      <alignment/>
      <protection/>
    </xf>
    <xf numFmtId="0" fontId="2" fillId="0" borderId="13" xfId="61" applyFont="1" applyBorder="1" applyAlignment="1">
      <alignment horizontal="center"/>
      <protection/>
    </xf>
    <xf numFmtId="190" fontId="2" fillId="0" borderId="12" xfId="61" applyNumberFormat="1" applyFont="1" applyBorder="1" applyAlignment="1">
      <alignment horizontal="left"/>
      <protection/>
    </xf>
    <xf numFmtId="190" fontId="2" fillId="0" borderId="14" xfId="61" applyNumberFormat="1" applyFont="1" applyBorder="1">
      <alignment/>
      <protection/>
    </xf>
    <xf numFmtId="0" fontId="2" fillId="0" borderId="15" xfId="61" applyFont="1" applyBorder="1" applyAlignment="1">
      <alignment horizontal="center"/>
      <protection/>
    </xf>
    <xf numFmtId="176" fontId="2" fillId="0" borderId="12" xfId="61" applyNumberFormat="1" applyFont="1" applyBorder="1">
      <alignment/>
      <protection/>
    </xf>
    <xf numFmtId="190" fontId="2" fillId="0" borderId="12" xfId="61" applyNumberFormat="1" applyFont="1" applyFill="1" applyBorder="1">
      <alignment/>
      <protection/>
    </xf>
    <xf numFmtId="0" fontId="2" fillId="0" borderId="0" xfId="61" applyFont="1" applyBorder="1">
      <alignment/>
      <protection/>
    </xf>
    <xf numFmtId="176" fontId="2" fillId="0" borderId="10" xfId="61" applyNumberFormat="1" applyFont="1" applyBorder="1">
      <alignment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8" fillId="0" borderId="0" xfId="63" applyFont="1">
      <alignment/>
      <protection/>
    </xf>
    <xf numFmtId="189" fontId="9" fillId="0" borderId="0" xfId="63" applyNumberFormat="1" applyFont="1" applyAlignment="1">
      <alignment horizont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10" fillId="0" borderId="21" xfId="63" applyFont="1" applyBorder="1" applyAlignment="1">
      <alignment horizontal="center"/>
      <protection/>
    </xf>
    <xf numFmtId="189" fontId="10" fillId="0" borderId="21" xfId="63" applyNumberFormat="1" applyFont="1" applyBorder="1" applyAlignment="1">
      <alignment horizontal="center"/>
      <protection/>
    </xf>
    <xf numFmtId="0" fontId="10" fillId="0" borderId="22" xfId="63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8" fillId="0" borderId="28" xfId="62" applyNumberFormat="1" applyFont="1" applyBorder="1" applyAlignment="1">
      <alignment shrinkToFit="1"/>
      <protection/>
    </xf>
    <xf numFmtId="14" fontId="8" fillId="0" borderId="25" xfId="62" applyNumberFormat="1" applyFont="1" applyBorder="1" applyAlignment="1">
      <alignment shrinkToFi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8" fillId="0" borderId="29" xfId="62" applyNumberFormat="1" applyFont="1" applyBorder="1" applyAlignment="1">
      <alignment shrinkToFit="1"/>
      <protection/>
    </xf>
    <xf numFmtId="0" fontId="2" fillId="0" borderId="0" xfId="0" applyFont="1" applyAlignment="1">
      <alignment vertical="center"/>
    </xf>
    <xf numFmtId="56" fontId="8" fillId="0" borderId="0" xfId="62" applyNumberFormat="1" applyFont="1" applyAlignment="1">
      <alignment vertical="center"/>
      <protection/>
    </xf>
    <xf numFmtId="0" fontId="8" fillId="0" borderId="0" xfId="62" applyFont="1">
      <alignment/>
      <protection/>
    </xf>
    <xf numFmtId="176" fontId="8" fillId="0" borderId="25" xfId="62" applyNumberFormat="1" applyFont="1" applyBorder="1">
      <alignment/>
      <protection/>
    </xf>
    <xf numFmtId="176" fontId="8" fillId="0" borderId="28" xfId="62" applyNumberFormat="1" applyFont="1" applyBorder="1">
      <alignment/>
      <protection/>
    </xf>
    <xf numFmtId="14" fontId="8" fillId="0" borderId="28" xfId="62" applyNumberFormat="1" applyFont="1" applyFill="1" applyBorder="1" applyAlignment="1">
      <alignment shrinkToFit="1"/>
      <protection/>
    </xf>
    <xf numFmtId="176" fontId="8" fillId="0" borderId="28" xfId="62" applyNumberFormat="1" applyFont="1" applyFill="1" applyBorder="1" applyAlignment="1">
      <alignment horizontal="right"/>
      <protection/>
    </xf>
    <xf numFmtId="176" fontId="8" fillId="0" borderId="29" xfId="62" applyNumberFormat="1" applyFont="1" applyBorder="1">
      <alignment/>
      <protection/>
    </xf>
    <xf numFmtId="56" fontId="8" fillId="0" borderId="0" xfId="62" applyNumberFormat="1" applyFont="1">
      <alignment/>
      <protection/>
    </xf>
    <xf numFmtId="0" fontId="8" fillId="0" borderId="0" xfId="62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89" fontId="2" fillId="0" borderId="24" xfId="0" applyNumberFormat="1" applyFont="1" applyBorder="1" applyAlignment="1">
      <alignment horizontal="right"/>
    </xf>
    <xf numFmtId="14" fontId="2" fillId="0" borderId="32" xfId="0" applyNumberFormat="1" applyFont="1" applyBorder="1" applyAlignment="1">
      <alignment horizontal="right"/>
    </xf>
    <xf numFmtId="189" fontId="2" fillId="0" borderId="25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4" fontId="2" fillId="0" borderId="3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right"/>
    </xf>
    <xf numFmtId="189" fontId="2" fillId="0" borderId="34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right"/>
    </xf>
    <xf numFmtId="189" fontId="2" fillId="0" borderId="25" xfId="49" applyNumberFormat="1" applyFont="1" applyBorder="1" applyAlignment="1">
      <alignment horizontal="right"/>
    </xf>
    <xf numFmtId="189" fontId="2" fillId="0" borderId="24" xfId="49" applyNumberFormat="1" applyFont="1" applyBorder="1" applyAlignment="1">
      <alignment horizontal="right"/>
    </xf>
    <xf numFmtId="178" fontId="2" fillId="0" borderId="24" xfId="49" applyNumberFormat="1" applyFont="1" applyBorder="1" applyAlignment="1">
      <alignment horizontal="right"/>
    </xf>
    <xf numFmtId="178" fontId="2" fillId="0" borderId="25" xfId="49" applyNumberFormat="1" applyFont="1" applyBorder="1" applyAlignment="1">
      <alignment horizontal="right"/>
    </xf>
    <xf numFmtId="14" fontId="2" fillId="0" borderId="3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14" fontId="2" fillId="0" borderId="37" xfId="0" applyNumberFormat="1" applyFont="1" applyBorder="1" applyAlignment="1">
      <alignment horizontal="right"/>
    </xf>
    <xf numFmtId="189" fontId="2" fillId="0" borderId="26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78" fontId="2" fillId="0" borderId="25" xfId="49" applyNumberFormat="1" applyFont="1" applyBorder="1" applyAlignment="1">
      <alignment/>
    </xf>
    <xf numFmtId="38" fontId="2" fillId="0" borderId="24" xfId="49" applyFont="1" applyBorder="1" applyAlignment="1">
      <alignment/>
    </xf>
    <xf numFmtId="14" fontId="2" fillId="0" borderId="38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right" vertical="center"/>
    </xf>
    <xf numFmtId="14" fontId="2" fillId="0" borderId="3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4" fontId="2" fillId="0" borderId="3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4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4" fontId="2" fillId="0" borderId="29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4" fontId="2" fillId="0" borderId="2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22" xfId="0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right" vertical="center"/>
    </xf>
    <xf numFmtId="14" fontId="2" fillId="0" borderId="2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189" fontId="2" fillId="0" borderId="0" xfId="63" applyNumberFormat="1" applyFont="1" applyAlignment="1">
      <alignment horizont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189" fontId="2" fillId="0" borderId="21" xfId="63" applyNumberFormat="1" applyFont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8" fontId="2" fillId="0" borderId="28" xfId="0" applyNumberFormat="1" applyFont="1" applyFill="1" applyBorder="1" applyAlignment="1">
      <alignment horizontal="right" vertical="center"/>
    </xf>
    <xf numFmtId="0" fontId="2" fillId="0" borderId="13" xfId="63" applyFont="1" applyBorder="1" applyAlignment="1">
      <alignment horizontal="center"/>
      <protection/>
    </xf>
    <xf numFmtId="188" fontId="2" fillId="0" borderId="25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 applyProtection="1">
      <alignment horizontal="right" vertical="center"/>
      <protection/>
    </xf>
    <xf numFmtId="176" fontId="2" fillId="0" borderId="23" xfId="0" applyNumberFormat="1" applyFont="1" applyFill="1" applyBorder="1" applyAlignment="1" applyProtection="1">
      <alignment horizontal="right" vertical="center"/>
      <protection/>
    </xf>
    <xf numFmtId="188" fontId="2" fillId="0" borderId="29" xfId="0" applyNumberFormat="1" applyFont="1" applyFill="1" applyBorder="1" applyAlignment="1">
      <alignment horizontal="right" vertical="center"/>
    </xf>
    <xf numFmtId="0" fontId="2" fillId="0" borderId="15" xfId="63" applyFont="1" applyBorder="1" applyAlignment="1">
      <alignment horizontal="center"/>
      <protection/>
    </xf>
    <xf numFmtId="14" fontId="2" fillId="0" borderId="0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>
      <alignment horizontal="right"/>
    </xf>
    <xf numFmtId="208" fontId="2" fillId="0" borderId="23" xfId="0" applyNumberFormat="1" applyFont="1" applyBorder="1" applyAlignment="1">
      <alignment horizontal="right" vertical="distributed"/>
    </xf>
    <xf numFmtId="208" fontId="2" fillId="0" borderId="28" xfId="0" applyNumberFormat="1" applyFont="1" applyBorder="1" applyAlignment="1">
      <alignment horizontal="right" vertical="distributed"/>
    </xf>
    <xf numFmtId="208" fontId="2" fillId="0" borderId="24" xfId="0" applyNumberFormat="1" applyFont="1" applyBorder="1" applyAlignment="1">
      <alignment horizontal="right" vertical="distributed"/>
    </xf>
    <xf numFmtId="208" fontId="2" fillId="0" borderId="29" xfId="0" applyNumberFormat="1" applyFont="1" applyBorder="1" applyAlignment="1">
      <alignment horizontal="right" vertical="distributed"/>
    </xf>
    <xf numFmtId="208" fontId="2" fillId="0" borderId="25" xfId="0" applyNumberFormat="1" applyFont="1" applyBorder="1" applyAlignment="1">
      <alignment horizontal="right" vertical="distributed"/>
    </xf>
    <xf numFmtId="14" fontId="2" fillId="0" borderId="28" xfId="0" applyNumberFormat="1" applyFont="1" applyBorder="1" applyAlignment="1">
      <alignment horizontal="right" shrinkToFit="1"/>
    </xf>
    <xf numFmtId="176" fontId="2" fillId="0" borderId="28" xfId="0" applyNumberFormat="1" applyFont="1" applyBorder="1" applyAlignment="1">
      <alignment horizontal="right"/>
    </xf>
    <xf numFmtId="14" fontId="2" fillId="0" borderId="28" xfId="63" applyNumberFormat="1" applyFont="1" applyBorder="1" applyAlignment="1">
      <alignment horizontal="right"/>
      <protection/>
    </xf>
    <xf numFmtId="14" fontId="2" fillId="0" borderId="29" xfId="63" applyNumberFormat="1" applyFont="1" applyBorder="1" applyAlignment="1">
      <alignment horizontal="right"/>
      <protection/>
    </xf>
    <xf numFmtId="176" fontId="2" fillId="0" borderId="29" xfId="0" applyNumberFormat="1" applyFont="1" applyBorder="1" applyAlignment="1">
      <alignment horizontal="right"/>
    </xf>
    <xf numFmtId="0" fontId="12" fillId="0" borderId="15" xfId="63" applyFont="1" applyBorder="1" applyAlignment="1">
      <alignment horizontal="center"/>
      <protection/>
    </xf>
    <xf numFmtId="176" fontId="2" fillId="0" borderId="12" xfId="0" applyNumberFormat="1" applyFont="1" applyBorder="1" applyAlignment="1">
      <alignment horizontal="right"/>
    </xf>
    <xf numFmtId="0" fontId="2" fillId="0" borderId="11" xfId="63" applyFont="1" applyBorder="1" applyAlignment="1">
      <alignment horizontal="center"/>
      <protection/>
    </xf>
    <xf numFmtId="14" fontId="2" fillId="0" borderId="28" xfId="0" applyNumberFormat="1" applyFont="1" applyBorder="1" applyAlignment="1">
      <alignment shrinkToFit="1"/>
    </xf>
    <xf numFmtId="14" fontId="2" fillId="0" borderId="29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horizontal="right"/>
    </xf>
    <xf numFmtId="14" fontId="2" fillId="0" borderId="29" xfId="0" applyNumberFormat="1" applyFont="1" applyBorder="1" applyAlignment="1">
      <alignment horizontal="right" shrinkToFit="1"/>
    </xf>
    <xf numFmtId="0" fontId="2" fillId="0" borderId="0" xfId="63" applyFont="1" applyBorder="1" applyAlignment="1">
      <alignment horizontal="center"/>
      <protection/>
    </xf>
    <xf numFmtId="14" fontId="2" fillId="0" borderId="25" xfId="63" applyNumberFormat="1" applyFont="1" applyBorder="1" applyAlignment="1">
      <alignment horizontal="right"/>
      <protection/>
    </xf>
    <xf numFmtId="14" fontId="2" fillId="0" borderId="28" xfId="62" applyNumberFormat="1" applyFont="1" applyBorder="1" applyAlignment="1">
      <alignment shrinkToFit="1"/>
      <protection/>
    </xf>
    <xf numFmtId="14" fontId="2" fillId="0" borderId="25" xfId="62" applyNumberFormat="1" applyFont="1" applyBorder="1" applyAlignment="1">
      <alignment shrinkToFit="1"/>
      <protection/>
    </xf>
    <xf numFmtId="14" fontId="2" fillId="0" borderId="29" xfId="62" applyNumberFormat="1" applyFont="1" applyBorder="1" applyAlignment="1">
      <alignment shrinkToFit="1"/>
      <protection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8" fillId="0" borderId="0" xfId="62" applyFont="1" applyAlignment="1">
      <alignment vertical="center"/>
      <protection/>
    </xf>
    <xf numFmtId="0" fontId="0" fillId="0" borderId="0" xfId="0" applyAlignment="1">
      <alignment/>
    </xf>
    <xf numFmtId="0" fontId="2" fillId="0" borderId="50" xfId="0" applyFont="1" applyBorder="1" applyAlignment="1">
      <alignment shrinkToFit="1"/>
    </xf>
    <xf numFmtId="0" fontId="8" fillId="0" borderId="23" xfId="62" applyFont="1" applyBorder="1" applyAlignment="1">
      <alignment horizontal="center" vertical="center" shrinkToFit="1"/>
      <protection/>
    </xf>
    <xf numFmtId="0" fontId="2" fillId="0" borderId="0" xfId="62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2-2H14年度懸濁濃度の推移" xfId="61"/>
    <cellStyle name="標準_平成１３年度懸濁濃度の推移" xfId="62"/>
    <cellStyle name="標準_報告所用第１回～３回結果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0</xdr:rowOff>
    </xdr:from>
    <xdr:to>
      <xdr:col>0</xdr:col>
      <xdr:colOff>0</xdr:colOff>
      <xdr:row>112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9935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86250" y="19935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0</xdr:colOff>
      <xdr:row>111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3831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401175" y="7715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view="pageBreakPreview" zoomScale="75" zoomScaleSheetLayoutView="75" zoomScalePageLayoutView="0" workbookViewId="0" topLeftCell="A1">
      <selection activeCell="M4" sqref="M4"/>
    </sheetView>
  </sheetViews>
  <sheetFormatPr defaultColWidth="9.00390625" defaultRowHeight="23.25" customHeight="1"/>
  <cols>
    <col min="1" max="1" width="17.375" style="54" customWidth="1"/>
    <col min="2" max="2" width="9.00390625" style="54" customWidth="1"/>
    <col min="3" max="3" width="12.625" style="54" customWidth="1"/>
    <col min="4" max="4" width="10.50390625" style="56" customWidth="1"/>
    <col min="5" max="5" width="10.50390625" style="145" customWidth="1"/>
    <col min="6" max="6" width="2.125" style="54" customWidth="1"/>
    <col min="7" max="7" width="16.125" style="54" customWidth="1"/>
    <col min="8" max="8" width="9.00390625" style="54" customWidth="1"/>
    <col min="9" max="9" width="12.625" style="54" customWidth="1"/>
    <col min="10" max="10" width="10.75390625" style="56" customWidth="1"/>
    <col min="11" max="11" width="10.75390625" style="145" customWidth="1"/>
    <col min="12" max="12" width="2.125" style="54" customWidth="1"/>
    <col min="13" max="16384" width="9.00390625" style="54" customWidth="1"/>
  </cols>
  <sheetData>
    <row r="1" spans="1:11" s="41" customFormat="1" ht="13.5" customHeight="1">
      <c r="A1" s="41" t="s">
        <v>268</v>
      </c>
      <c r="C1" s="28" t="s">
        <v>251</v>
      </c>
      <c r="E1" s="127"/>
      <c r="J1" s="42"/>
      <c r="K1" s="128"/>
    </row>
    <row r="2" spans="1:11" s="41" customFormat="1" ht="13.5" customHeight="1" thickBot="1">
      <c r="A2" s="28"/>
      <c r="D2" s="42"/>
      <c r="E2" s="128"/>
      <c r="J2" s="42"/>
      <c r="K2" s="128"/>
    </row>
    <row r="3" spans="1:11" s="41" customFormat="1" ht="13.5" customHeight="1">
      <c r="A3" s="101" t="s">
        <v>174</v>
      </c>
      <c r="B3" s="102" t="s">
        <v>32</v>
      </c>
      <c r="C3" s="35" t="s">
        <v>175</v>
      </c>
      <c r="D3" s="35" t="s">
        <v>12</v>
      </c>
      <c r="E3" s="147" t="s">
        <v>13</v>
      </c>
      <c r="G3" s="101" t="s">
        <v>174</v>
      </c>
      <c r="H3" s="102" t="s">
        <v>32</v>
      </c>
      <c r="I3" s="35" t="s">
        <v>175</v>
      </c>
      <c r="J3" s="35" t="s">
        <v>12</v>
      </c>
      <c r="K3" s="147" t="s">
        <v>13</v>
      </c>
    </row>
    <row r="4" spans="1:12" s="41" customFormat="1" ht="12.75" customHeight="1">
      <c r="A4" s="200" t="s">
        <v>252</v>
      </c>
      <c r="B4" s="27" t="s">
        <v>253</v>
      </c>
      <c r="C4" s="103">
        <v>34947</v>
      </c>
      <c r="D4" s="104">
        <v>5.2</v>
      </c>
      <c r="E4" s="133">
        <v>4</v>
      </c>
      <c r="G4" s="200" t="s">
        <v>240</v>
      </c>
      <c r="H4" s="27" t="s">
        <v>241</v>
      </c>
      <c r="I4" s="103">
        <v>34946</v>
      </c>
      <c r="J4" s="104">
        <v>367</v>
      </c>
      <c r="K4" s="130">
        <v>7</v>
      </c>
      <c r="L4" s="58"/>
    </row>
    <row r="5" spans="1:12" s="41" customFormat="1" ht="12.75" customHeight="1">
      <c r="A5" s="201"/>
      <c r="B5" s="30" t="s">
        <v>254</v>
      </c>
      <c r="C5" s="103">
        <v>35077</v>
      </c>
      <c r="D5" s="104">
        <v>1.2</v>
      </c>
      <c r="E5" s="133">
        <v>3</v>
      </c>
      <c r="G5" s="201"/>
      <c r="H5" s="30" t="s">
        <v>254</v>
      </c>
      <c r="I5" s="103">
        <v>35024</v>
      </c>
      <c r="J5" s="104">
        <v>29.5</v>
      </c>
      <c r="K5" s="130">
        <v>5</v>
      </c>
      <c r="L5" s="58"/>
    </row>
    <row r="6" spans="1:12" s="41" customFormat="1" ht="12.75" customHeight="1">
      <c r="A6" s="201"/>
      <c r="B6" s="30"/>
      <c r="C6" s="103">
        <v>35109</v>
      </c>
      <c r="D6" s="104">
        <v>0.9</v>
      </c>
      <c r="E6" s="133">
        <v>2</v>
      </c>
      <c r="G6" s="201"/>
      <c r="H6" s="30" t="s">
        <v>255</v>
      </c>
      <c r="I6" s="103">
        <v>35081</v>
      </c>
      <c r="J6" s="104">
        <v>11.7</v>
      </c>
      <c r="K6" s="130">
        <v>5</v>
      </c>
      <c r="L6" s="58"/>
    </row>
    <row r="7" spans="1:12" s="41" customFormat="1" ht="12.75" customHeight="1">
      <c r="A7" s="201"/>
      <c r="B7" s="30"/>
      <c r="C7" s="103">
        <v>35165</v>
      </c>
      <c r="D7" s="104">
        <v>0.5</v>
      </c>
      <c r="E7" s="133">
        <v>2</v>
      </c>
      <c r="G7" s="201"/>
      <c r="H7" s="30"/>
      <c r="I7" s="103">
        <v>35157</v>
      </c>
      <c r="J7" s="104">
        <v>1260</v>
      </c>
      <c r="K7" s="130">
        <v>8</v>
      </c>
      <c r="L7" s="58"/>
    </row>
    <row r="8" spans="1:12" s="41" customFormat="1" ht="12.75" customHeight="1">
      <c r="A8" s="201"/>
      <c r="B8" s="27" t="s">
        <v>241</v>
      </c>
      <c r="C8" s="103">
        <v>34947</v>
      </c>
      <c r="D8" s="104">
        <v>9.2</v>
      </c>
      <c r="E8" s="133">
        <v>4</v>
      </c>
      <c r="G8" s="201"/>
      <c r="H8" s="27" t="s">
        <v>241</v>
      </c>
      <c r="I8" s="103">
        <v>34946</v>
      </c>
      <c r="J8" s="104">
        <v>91.9</v>
      </c>
      <c r="K8" s="130">
        <v>6</v>
      </c>
      <c r="L8" s="58"/>
    </row>
    <row r="9" spans="1:12" s="41" customFormat="1" ht="12.75" customHeight="1">
      <c r="A9" s="201"/>
      <c r="B9" s="30" t="s">
        <v>256</v>
      </c>
      <c r="C9" s="103">
        <v>35077</v>
      </c>
      <c r="D9" s="104">
        <v>2.3</v>
      </c>
      <c r="E9" s="133">
        <v>3</v>
      </c>
      <c r="G9" s="201"/>
      <c r="H9" s="30" t="s">
        <v>256</v>
      </c>
      <c r="I9" s="103">
        <v>35024</v>
      </c>
      <c r="J9" s="104">
        <v>230</v>
      </c>
      <c r="K9" s="130">
        <v>7</v>
      </c>
      <c r="L9" s="58"/>
    </row>
    <row r="10" spans="1:12" s="41" customFormat="1" ht="12.75" customHeight="1">
      <c r="A10" s="201"/>
      <c r="B10" s="30"/>
      <c r="C10" s="103">
        <v>35109</v>
      </c>
      <c r="D10" s="104">
        <v>2</v>
      </c>
      <c r="E10" s="133">
        <v>3</v>
      </c>
      <c r="G10" s="201"/>
      <c r="H10" s="30" t="s">
        <v>241</v>
      </c>
      <c r="I10" s="103">
        <v>35081</v>
      </c>
      <c r="J10" s="104">
        <v>145</v>
      </c>
      <c r="K10" s="130">
        <v>6</v>
      </c>
      <c r="L10" s="58"/>
    </row>
    <row r="11" spans="1:12" s="41" customFormat="1" ht="12.75" customHeight="1">
      <c r="A11" s="201"/>
      <c r="B11" s="31"/>
      <c r="C11" s="103">
        <v>35165</v>
      </c>
      <c r="D11" s="104">
        <v>0.8</v>
      </c>
      <c r="E11" s="133">
        <v>2</v>
      </c>
      <c r="G11" s="201"/>
      <c r="H11" s="31"/>
      <c r="I11" s="103">
        <v>35157</v>
      </c>
      <c r="J11" s="104">
        <v>612</v>
      </c>
      <c r="K11" s="130">
        <v>8</v>
      </c>
      <c r="L11" s="58"/>
    </row>
    <row r="12" spans="1:12" s="41" customFormat="1" ht="12.75" customHeight="1">
      <c r="A12" s="201"/>
      <c r="B12" s="27" t="s">
        <v>241</v>
      </c>
      <c r="C12" s="103">
        <v>34947</v>
      </c>
      <c r="D12" s="104">
        <v>0.6</v>
      </c>
      <c r="E12" s="133">
        <v>2</v>
      </c>
      <c r="G12" s="201"/>
      <c r="H12" s="27" t="s">
        <v>241</v>
      </c>
      <c r="I12" s="103">
        <v>34946</v>
      </c>
      <c r="J12" s="104">
        <v>34.1</v>
      </c>
      <c r="K12" s="130">
        <v>5</v>
      </c>
      <c r="L12" s="58"/>
    </row>
    <row r="13" spans="1:12" s="41" customFormat="1" ht="12.75" customHeight="1">
      <c r="A13" s="201"/>
      <c r="B13" s="30" t="s">
        <v>257</v>
      </c>
      <c r="C13" s="103">
        <v>35077</v>
      </c>
      <c r="D13" s="104">
        <v>0.8</v>
      </c>
      <c r="E13" s="133">
        <v>2</v>
      </c>
      <c r="G13" s="201"/>
      <c r="H13" s="30" t="s">
        <v>257</v>
      </c>
      <c r="I13" s="103">
        <v>35024</v>
      </c>
      <c r="J13" s="104">
        <v>71.2</v>
      </c>
      <c r="K13" s="130">
        <v>6</v>
      </c>
      <c r="L13" s="58"/>
    </row>
    <row r="14" spans="1:12" s="41" customFormat="1" ht="12.75" customHeight="1">
      <c r="A14" s="201"/>
      <c r="B14" s="30"/>
      <c r="C14" s="103">
        <v>35109</v>
      </c>
      <c r="D14" s="104">
        <v>0.6</v>
      </c>
      <c r="E14" s="133">
        <v>2</v>
      </c>
      <c r="G14" s="201"/>
      <c r="H14" s="30" t="s">
        <v>258</v>
      </c>
      <c r="I14" s="103">
        <v>35081</v>
      </c>
      <c r="J14" s="104">
        <v>66.6</v>
      </c>
      <c r="K14" s="130">
        <v>6</v>
      </c>
      <c r="L14" s="58"/>
    </row>
    <row r="15" spans="1:12" s="41" customFormat="1" ht="12.75" customHeight="1">
      <c r="A15" s="201"/>
      <c r="B15" s="31"/>
      <c r="C15" s="103">
        <v>35165</v>
      </c>
      <c r="D15" s="104">
        <v>0.9</v>
      </c>
      <c r="E15" s="133">
        <v>2</v>
      </c>
      <c r="G15" s="201"/>
      <c r="H15" s="31"/>
      <c r="I15" s="103">
        <v>35157</v>
      </c>
      <c r="J15" s="104">
        <v>74.6</v>
      </c>
      <c r="K15" s="130">
        <v>6</v>
      </c>
      <c r="L15" s="58"/>
    </row>
    <row r="16" spans="1:12" s="41" customFormat="1" ht="12.75" customHeight="1">
      <c r="A16" s="201"/>
      <c r="B16" s="27" t="s">
        <v>241</v>
      </c>
      <c r="C16" s="103">
        <v>34947</v>
      </c>
      <c r="D16" s="104">
        <v>42.9</v>
      </c>
      <c r="E16" s="133">
        <v>5</v>
      </c>
      <c r="G16" s="201"/>
      <c r="H16" s="27" t="s">
        <v>241</v>
      </c>
      <c r="I16" s="103">
        <v>34946</v>
      </c>
      <c r="J16" s="104">
        <v>15.7</v>
      </c>
      <c r="K16" s="130">
        <v>5</v>
      </c>
      <c r="L16" s="58"/>
    </row>
    <row r="17" spans="1:12" s="41" customFormat="1" ht="12.75" customHeight="1">
      <c r="A17" s="201"/>
      <c r="B17" s="30" t="s">
        <v>259</v>
      </c>
      <c r="C17" s="103">
        <v>35077</v>
      </c>
      <c r="D17" s="104">
        <v>3.2</v>
      </c>
      <c r="E17" s="133">
        <v>3</v>
      </c>
      <c r="G17" s="201"/>
      <c r="H17" s="30" t="s">
        <v>259</v>
      </c>
      <c r="I17" s="103">
        <v>35024</v>
      </c>
      <c r="J17" s="104">
        <v>134</v>
      </c>
      <c r="K17" s="130">
        <v>6</v>
      </c>
      <c r="L17" s="58"/>
    </row>
    <row r="18" spans="1:12" s="41" customFormat="1" ht="12.75" customHeight="1">
      <c r="A18" s="201"/>
      <c r="B18" s="30"/>
      <c r="C18" s="103">
        <v>35109</v>
      </c>
      <c r="D18" s="104">
        <v>0.5</v>
      </c>
      <c r="E18" s="133">
        <v>2</v>
      </c>
      <c r="G18" s="201"/>
      <c r="H18" s="30" t="s">
        <v>260</v>
      </c>
      <c r="I18" s="103">
        <v>35081</v>
      </c>
      <c r="J18" s="104">
        <v>11.1</v>
      </c>
      <c r="K18" s="130">
        <v>5</v>
      </c>
      <c r="L18" s="58"/>
    </row>
    <row r="19" spans="1:12" s="41" customFormat="1" ht="12.75" customHeight="1">
      <c r="A19" s="201"/>
      <c r="B19" s="31"/>
      <c r="C19" s="103">
        <v>35165</v>
      </c>
      <c r="D19" s="104">
        <v>0.5</v>
      </c>
      <c r="E19" s="133">
        <v>2</v>
      </c>
      <c r="G19" s="201"/>
      <c r="H19" s="31"/>
      <c r="I19" s="103">
        <v>35157</v>
      </c>
      <c r="J19" s="104">
        <v>32.1</v>
      </c>
      <c r="K19" s="130">
        <v>5</v>
      </c>
      <c r="L19" s="58"/>
    </row>
    <row r="20" spans="1:12" s="41" customFormat="1" ht="12.75" customHeight="1">
      <c r="A20" s="201"/>
      <c r="B20" s="27" t="s">
        <v>241</v>
      </c>
      <c r="C20" s="103">
        <v>34947</v>
      </c>
      <c r="D20" s="104">
        <v>2.5</v>
      </c>
      <c r="E20" s="133">
        <v>3</v>
      </c>
      <c r="G20" s="201"/>
      <c r="H20" s="27" t="s">
        <v>241</v>
      </c>
      <c r="I20" s="103">
        <v>34946</v>
      </c>
      <c r="J20" s="104">
        <v>35.6</v>
      </c>
      <c r="K20" s="130">
        <v>5</v>
      </c>
      <c r="L20" s="58"/>
    </row>
    <row r="21" spans="1:12" s="41" customFormat="1" ht="12.75" customHeight="1">
      <c r="A21" s="201"/>
      <c r="B21" s="30" t="s">
        <v>261</v>
      </c>
      <c r="C21" s="103">
        <v>35077</v>
      </c>
      <c r="D21" s="104">
        <v>1.5</v>
      </c>
      <c r="E21" s="133">
        <v>3</v>
      </c>
      <c r="G21" s="201"/>
      <c r="H21" s="30" t="s">
        <v>261</v>
      </c>
      <c r="I21" s="103">
        <v>35024</v>
      </c>
      <c r="J21" s="104">
        <v>39.6</v>
      </c>
      <c r="K21" s="130">
        <v>5</v>
      </c>
      <c r="L21" s="58"/>
    </row>
    <row r="22" spans="1:12" s="41" customFormat="1" ht="12.75" customHeight="1">
      <c r="A22" s="201"/>
      <c r="B22" s="30"/>
      <c r="C22" s="103">
        <v>35109</v>
      </c>
      <c r="D22" s="104">
        <v>0.5</v>
      </c>
      <c r="E22" s="133">
        <v>2</v>
      </c>
      <c r="G22" s="201"/>
      <c r="H22" s="30" t="s">
        <v>241</v>
      </c>
      <c r="I22" s="103">
        <v>35081</v>
      </c>
      <c r="J22" s="104">
        <v>21.5</v>
      </c>
      <c r="K22" s="130">
        <v>5</v>
      </c>
      <c r="L22" s="58"/>
    </row>
    <row r="23" spans="1:12" s="41" customFormat="1" ht="12.75" customHeight="1">
      <c r="A23" s="202"/>
      <c r="B23" s="31"/>
      <c r="C23" s="103">
        <v>35165</v>
      </c>
      <c r="D23" s="104">
        <v>0.5</v>
      </c>
      <c r="E23" s="133">
        <v>2</v>
      </c>
      <c r="G23" s="202"/>
      <c r="H23" s="31"/>
      <c r="I23" s="103">
        <v>35157</v>
      </c>
      <c r="J23" s="104">
        <v>23.4</v>
      </c>
      <c r="K23" s="130">
        <v>5</v>
      </c>
      <c r="L23" s="58"/>
    </row>
    <row r="24" spans="1:12" s="41" customFormat="1" ht="12.75" customHeight="1">
      <c r="A24" s="200" t="s">
        <v>200</v>
      </c>
      <c r="B24" s="27" t="s">
        <v>201</v>
      </c>
      <c r="C24" s="103">
        <v>34947</v>
      </c>
      <c r="D24" s="104">
        <v>1510</v>
      </c>
      <c r="E24" s="133">
        <v>8</v>
      </c>
      <c r="G24" s="200" t="s">
        <v>202</v>
      </c>
      <c r="H24" s="30" t="s">
        <v>203</v>
      </c>
      <c r="I24" s="113">
        <v>34946</v>
      </c>
      <c r="J24" s="114">
        <v>25.9</v>
      </c>
      <c r="K24" s="131">
        <v>5</v>
      </c>
      <c r="L24" s="58"/>
    </row>
    <row r="25" spans="1:12" s="41" customFormat="1" ht="12.75" customHeight="1">
      <c r="A25" s="201"/>
      <c r="B25" s="30" t="s">
        <v>204</v>
      </c>
      <c r="C25" s="103">
        <v>35033</v>
      </c>
      <c r="D25" s="104">
        <v>2.3</v>
      </c>
      <c r="E25" s="133">
        <v>3</v>
      </c>
      <c r="G25" s="201"/>
      <c r="H25" s="30" t="s">
        <v>204</v>
      </c>
      <c r="I25" s="103">
        <v>34990</v>
      </c>
      <c r="J25" s="104">
        <v>75.6</v>
      </c>
      <c r="K25" s="130">
        <v>6</v>
      </c>
      <c r="L25" s="58"/>
    </row>
    <row r="26" spans="1:12" s="41" customFormat="1" ht="12.75" customHeight="1">
      <c r="A26" s="201"/>
      <c r="B26" s="30" t="s">
        <v>205</v>
      </c>
      <c r="C26" s="103">
        <v>35082</v>
      </c>
      <c r="D26" s="104">
        <v>0.9</v>
      </c>
      <c r="E26" s="133">
        <v>2</v>
      </c>
      <c r="G26" s="201"/>
      <c r="H26" s="30" t="s">
        <v>205</v>
      </c>
      <c r="I26" s="103">
        <v>35083</v>
      </c>
      <c r="J26" s="104">
        <v>118</v>
      </c>
      <c r="K26" s="130">
        <v>6</v>
      </c>
      <c r="L26" s="58"/>
    </row>
    <row r="27" spans="1:12" s="41" customFormat="1" ht="12.75" customHeight="1">
      <c r="A27" s="201"/>
      <c r="B27" s="30"/>
      <c r="C27" s="103">
        <v>35130</v>
      </c>
      <c r="D27" s="104">
        <v>0.7</v>
      </c>
      <c r="E27" s="133">
        <v>2</v>
      </c>
      <c r="G27" s="201"/>
      <c r="H27" s="30"/>
      <c r="I27" s="103">
        <v>35157</v>
      </c>
      <c r="J27" s="104">
        <v>49.4</v>
      </c>
      <c r="K27" s="130">
        <v>5</v>
      </c>
      <c r="L27" s="58"/>
    </row>
    <row r="28" spans="1:12" s="41" customFormat="1" ht="12.75" customHeight="1">
      <c r="A28" s="201"/>
      <c r="B28" s="27" t="s">
        <v>203</v>
      </c>
      <c r="C28" s="103">
        <v>34947</v>
      </c>
      <c r="D28" s="104">
        <v>118</v>
      </c>
      <c r="E28" s="133">
        <v>6</v>
      </c>
      <c r="G28" s="201"/>
      <c r="H28" s="27" t="s">
        <v>203</v>
      </c>
      <c r="I28" s="103">
        <v>34946</v>
      </c>
      <c r="J28" s="104">
        <v>64.5</v>
      </c>
      <c r="K28" s="130">
        <v>6</v>
      </c>
      <c r="L28" s="58"/>
    </row>
    <row r="29" spans="1:12" s="41" customFormat="1" ht="12.75" customHeight="1">
      <c r="A29" s="201"/>
      <c r="B29" s="30" t="s">
        <v>206</v>
      </c>
      <c r="C29" s="103">
        <v>35033</v>
      </c>
      <c r="D29" s="104">
        <v>1.3</v>
      </c>
      <c r="E29" s="133">
        <v>3</v>
      </c>
      <c r="G29" s="201"/>
      <c r="H29" s="30" t="s">
        <v>206</v>
      </c>
      <c r="I29" s="103">
        <v>34990</v>
      </c>
      <c r="J29" s="104">
        <v>30.9</v>
      </c>
      <c r="K29" s="130">
        <v>5</v>
      </c>
      <c r="L29" s="58"/>
    </row>
    <row r="30" spans="1:12" s="41" customFormat="1" ht="12.75" customHeight="1">
      <c r="A30" s="201"/>
      <c r="B30" s="30" t="s">
        <v>207</v>
      </c>
      <c r="C30" s="103">
        <v>35082</v>
      </c>
      <c r="D30" s="104">
        <v>1.4</v>
      </c>
      <c r="E30" s="133">
        <v>3</v>
      </c>
      <c r="G30" s="201"/>
      <c r="H30" s="30" t="s">
        <v>209</v>
      </c>
      <c r="I30" s="103">
        <v>35083</v>
      </c>
      <c r="J30" s="104">
        <v>130</v>
      </c>
      <c r="K30" s="130">
        <v>6</v>
      </c>
      <c r="L30" s="58"/>
    </row>
    <row r="31" spans="1:12" s="41" customFormat="1" ht="12.75" customHeight="1">
      <c r="A31" s="201"/>
      <c r="B31" s="31"/>
      <c r="C31" s="103">
        <v>35130</v>
      </c>
      <c r="D31" s="104">
        <v>0.5</v>
      </c>
      <c r="E31" s="133">
        <v>2</v>
      </c>
      <c r="G31" s="201"/>
      <c r="H31" s="31"/>
      <c r="I31" s="103">
        <v>35157</v>
      </c>
      <c r="J31" s="104">
        <v>47</v>
      </c>
      <c r="K31" s="130">
        <v>5</v>
      </c>
      <c r="L31" s="58"/>
    </row>
    <row r="32" spans="1:12" s="41" customFormat="1" ht="12.75" customHeight="1">
      <c r="A32" s="201"/>
      <c r="B32" s="27" t="s">
        <v>203</v>
      </c>
      <c r="C32" s="103">
        <v>34947</v>
      </c>
      <c r="D32" s="104">
        <v>8.8</v>
      </c>
      <c r="E32" s="133">
        <v>4</v>
      </c>
      <c r="G32" s="201"/>
      <c r="H32" s="27" t="s">
        <v>203</v>
      </c>
      <c r="I32" s="103">
        <v>34946</v>
      </c>
      <c r="J32" s="104">
        <v>10.9</v>
      </c>
      <c r="K32" s="130">
        <v>5</v>
      </c>
      <c r="L32" s="58"/>
    </row>
    <row r="33" spans="1:12" s="41" customFormat="1" ht="12.75" customHeight="1">
      <c r="A33" s="201"/>
      <c r="B33" s="30" t="s">
        <v>211</v>
      </c>
      <c r="C33" s="103">
        <v>35033</v>
      </c>
      <c r="D33" s="104">
        <v>3.3</v>
      </c>
      <c r="E33" s="133">
        <v>3</v>
      </c>
      <c r="G33" s="201"/>
      <c r="H33" s="30" t="s">
        <v>211</v>
      </c>
      <c r="I33" s="103">
        <v>34990</v>
      </c>
      <c r="J33" s="104">
        <v>15.3</v>
      </c>
      <c r="K33" s="130">
        <v>5</v>
      </c>
      <c r="L33" s="58"/>
    </row>
    <row r="34" spans="1:12" s="41" customFormat="1" ht="12.75" customHeight="1">
      <c r="A34" s="201"/>
      <c r="B34" s="30"/>
      <c r="C34" s="103">
        <v>35082</v>
      </c>
      <c r="D34" s="104">
        <v>3.9</v>
      </c>
      <c r="E34" s="133">
        <v>3</v>
      </c>
      <c r="G34" s="201"/>
      <c r="H34" s="30" t="s">
        <v>207</v>
      </c>
      <c r="I34" s="103">
        <v>35083</v>
      </c>
      <c r="J34" s="104">
        <v>213</v>
      </c>
      <c r="K34" s="130">
        <v>7</v>
      </c>
      <c r="L34" s="58"/>
    </row>
    <row r="35" spans="1:12" s="41" customFormat="1" ht="12.75" customHeight="1">
      <c r="A35" s="201"/>
      <c r="B35" s="31"/>
      <c r="C35" s="103">
        <v>35130</v>
      </c>
      <c r="D35" s="104">
        <v>1.8</v>
      </c>
      <c r="E35" s="133">
        <v>3</v>
      </c>
      <c r="G35" s="201"/>
      <c r="H35" s="31"/>
      <c r="I35" s="103">
        <v>35157</v>
      </c>
      <c r="J35" s="104">
        <v>40.9</v>
      </c>
      <c r="K35" s="130">
        <v>5</v>
      </c>
      <c r="L35" s="58"/>
    </row>
    <row r="36" spans="1:12" s="41" customFormat="1" ht="12.75" customHeight="1">
      <c r="A36" s="201"/>
      <c r="B36" s="27" t="s">
        <v>203</v>
      </c>
      <c r="C36" s="103">
        <v>34947</v>
      </c>
      <c r="D36" s="104">
        <v>91.4</v>
      </c>
      <c r="E36" s="133">
        <v>6</v>
      </c>
      <c r="G36" s="201"/>
      <c r="H36" s="27" t="s">
        <v>203</v>
      </c>
      <c r="I36" s="103">
        <v>34946</v>
      </c>
      <c r="J36" s="104">
        <v>18.1</v>
      </c>
      <c r="K36" s="130">
        <v>5</v>
      </c>
      <c r="L36" s="58"/>
    </row>
    <row r="37" spans="1:12" s="41" customFormat="1" ht="12.75" customHeight="1">
      <c r="A37" s="201"/>
      <c r="B37" s="30" t="s">
        <v>210</v>
      </c>
      <c r="C37" s="103">
        <v>35033</v>
      </c>
      <c r="D37" s="104">
        <v>9.4</v>
      </c>
      <c r="E37" s="133">
        <v>4</v>
      </c>
      <c r="G37" s="201"/>
      <c r="H37" s="30" t="s">
        <v>210</v>
      </c>
      <c r="I37" s="103">
        <v>34990</v>
      </c>
      <c r="J37" s="104">
        <v>133</v>
      </c>
      <c r="K37" s="130">
        <v>6</v>
      </c>
      <c r="L37" s="58"/>
    </row>
    <row r="38" spans="1:12" s="41" customFormat="1" ht="12.75" customHeight="1">
      <c r="A38" s="201"/>
      <c r="B38" s="30" t="s">
        <v>209</v>
      </c>
      <c r="C38" s="103">
        <v>35082</v>
      </c>
      <c r="D38" s="104">
        <v>6.3</v>
      </c>
      <c r="E38" s="133">
        <v>4</v>
      </c>
      <c r="G38" s="201"/>
      <c r="H38" s="30" t="s">
        <v>203</v>
      </c>
      <c r="I38" s="103">
        <v>35083</v>
      </c>
      <c r="J38" s="104">
        <v>79.6</v>
      </c>
      <c r="K38" s="130">
        <v>6</v>
      </c>
      <c r="L38" s="58"/>
    </row>
    <row r="39" spans="1:12" s="41" customFormat="1" ht="12.75" customHeight="1">
      <c r="A39" s="201"/>
      <c r="B39" s="31"/>
      <c r="C39" s="103">
        <v>35130</v>
      </c>
      <c r="D39" s="104">
        <v>6.1</v>
      </c>
      <c r="E39" s="133">
        <v>4</v>
      </c>
      <c r="G39" s="201"/>
      <c r="H39" s="31"/>
      <c r="I39" s="103">
        <v>35157</v>
      </c>
      <c r="J39" s="104">
        <v>48.6</v>
      </c>
      <c r="K39" s="130">
        <v>5</v>
      </c>
      <c r="L39" s="58"/>
    </row>
    <row r="40" spans="1:12" s="41" customFormat="1" ht="12.75" customHeight="1">
      <c r="A40" s="201"/>
      <c r="B40" s="27" t="s">
        <v>203</v>
      </c>
      <c r="C40" s="103">
        <v>34947</v>
      </c>
      <c r="D40" s="104">
        <v>313</v>
      </c>
      <c r="E40" s="133">
        <v>7</v>
      </c>
      <c r="G40" s="201"/>
      <c r="H40" s="27" t="s">
        <v>203</v>
      </c>
      <c r="I40" s="103">
        <v>34946</v>
      </c>
      <c r="J40" s="104">
        <v>23.1</v>
      </c>
      <c r="K40" s="130">
        <v>5</v>
      </c>
      <c r="L40" s="58"/>
    </row>
    <row r="41" spans="1:12" s="41" customFormat="1" ht="12.75" customHeight="1">
      <c r="A41" s="201"/>
      <c r="B41" s="30" t="s">
        <v>262</v>
      </c>
      <c r="C41" s="103">
        <v>35033</v>
      </c>
      <c r="D41" s="104">
        <v>8.9</v>
      </c>
      <c r="E41" s="133">
        <v>4</v>
      </c>
      <c r="G41" s="201"/>
      <c r="H41" s="30" t="s">
        <v>262</v>
      </c>
      <c r="I41" s="103">
        <v>34990</v>
      </c>
      <c r="J41" s="104">
        <v>20.9</v>
      </c>
      <c r="K41" s="130">
        <v>5</v>
      </c>
      <c r="L41" s="58"/>
    </row>
    <row r="42" spans="1:12" s="41" customFormat="1" ht="12.75" customHeight="1">
      <c r="A42" s="201"/>
      <c r="B42" s="30"/>
      <c r="C42" s="103">
        <v>35082</v>
      </c>
      <c r="D42" s="104">
        <v>2.3</v>
      </c>
      <c r="E42" s="133">
        <v>3</v>
      </c>
      <c r="G42" s="201"/>
      <c r="H42" s="30" t="s">
        <v>203</v>
      </c>
      <c r="I42" s="103">
        <v>35083</v>
      </c>
      <c r="J42" s="104">
        <v>4.4</v>
      </c>
      <c r="K42" s="130">
        <v>3</v>
      </c>
      <c r="L42" s="58"/>
    </row>
    <row r="43" spans="1:12" s="41" customFormat="1" ht="12.75" customHeight="1">
      <c r="A43" s="202"/>
      <c r="B43" s="31"/>
      <c r="C43" s="103">
        <v>35130</v>
      </c>
      <c r="D43" s="104">
        <v>2.3</v>
      </c>
      <c r="E43" s="133">
        <v>3</v>
      </c>
      <c r="G43" s="202"/>
      <c r="H43" s="31"/>
      <c r="I43" s="103">
        <v>35157</v>
      </c>
      <c r="J43" s="104">
        <v>74.6</v>
      </c>
      <c r="K43" s="130">
        <v>6</v>
      </c>
      <c r="L43" s="58"/>
    </row>
    <row r="44" spans="1:12" s="41" customFormat="1" ht="12.75" customHeight="1">
      <c r="A44" s="200" t="s">
        <v>212</v>
      </c>
      <c r="B44" s="30" t="s">
        <v>213</v>
      </c>
      <c r="C44" s="113">
        <v>34947</v>
      </c>
      <c r="D44" s="114">
        <v>90</v>
      </c>
      <c r="E44" s="135">
        <v>6</v>
      </c>
      <c r="G44" s="200" t="s">
        <v>72</v>
      </c>
      <c r="H44" s="27" t="s">
        <v>214</v>
      </c>
      <c r="I44" s="103">
        <v>34947</v>
      </c>
      <c r="J44" s="104">
        <v>12.6</v>
      </c>
      <c r="K44" s="130">
        <v>5</v>
      </c>
      <c r="L44" s="58"/>
    </row>
    <row r="45" spans="1:12" s="41" customFormat="1" ht="12.75" customHeight="1">
      <c r="A45" s="201"/>
      <c r="B45" s="30" t="s">
        <v>215</v>
      </c>
      <c r="C45" s="103">
        <v>35033</v>
      </c>
      <c r="D45" s="104">
        <v>6.3</v>
      </c>
      <c r="E45" s="133">
        <v>4</v>
      </c>
      <c r="G45" s="201"/>
      <c r="H45" s="30" t="s">
        <v>215</v>
      </c>
      <c r="I45" s="103">
        <v>34991</v>
      </c>
      <c r="J45" s="104">
        <v>79.4</v>
      </c>
      <c r="K45" s="130">
        <v>6</v>
      </c>
      <c r="L45" s="58"/>
    </row>
    <row r="46" spans="1:12" s="41" customFormat="1" ht="12.75" customHeight="1">
      <c r="A46" s="201"/>
      <c r="B46" s="30" t="s">
        <v>216</v>
      </c>
      <c r="C46" s="103">
        <v>35082</v>
      </c>
      <c r="D46" s="104">
        <v>2.2</v>
      </c>
      <c r="E46" s="133">
        <v>3</v>
      </c>
      <c r="G46" s="201"/>
      <c r="H46" s="30" t="s">
        <v>216</v>
      </c>
      <c r="I46" s="103">
        <v>35083</v>
      </c>
      <c r="J46" s="104">
        <v>312</v>
      </c>
      <c r="K46" s="130">
        <v>7</v>
      </c>
      <c r="L46" s="58"/>
    </row>
    <row r="47" spans="1:12" s="41" customFormat="1" ht="12.75" customHeight="1">
      <c r="A47" s="201"/>
      <c r="B47" s="30"/>
      <c r="C47" s="103">
        <v>35130</v>
      </c>
      <c r="D47" s="104">
        <v>6</v>
      </c>
      <c r="E47" s="133">
        <v>4</v>
      </c>
      <c r="G47" s="201"/>
      <c r="H47" s="30"/>
      <c r="I47" s="103">
        <v>35158</v>
      </c>
      <c r="J47" s="104">
        <v>137.4</v>
      </c>
      <c r="K47" s="130">
        <v>6</v>
      </c>
      <c r="L47" s="58"/>
    </row>
    <row r="48" spans="1:12" s="41" customFormat="1" ht="12.75" customHeight="1">
      <c r="A48" s="201"/>
      <c r="B48" s="27" t="s">
        <v>214</v>
      </c>
      <c r="C48" s="103">
        <v>34947</v>
      </c>
      <c r="D48" s="104">
        <v>110</v>
      </c>
      <c r="E48" s="133">
        <v>6</v>
      </c>
      <c r="G48" s="201"/>
      <c r="H48" s="27" t="s">
        <v>214</v>
      </c>
      <c r="I48" s="103">
        <v>34947</v>
      </c>
      <c r="J48" s="104">
        <v>70.9</v>
      </c>
      <c r="K48" s="130">
        <v>6</v>
      </c>
      <c r="L48" s="58"/>
    </row>
    <row r="49" spans="1:12" s="41" customFormat="1" ht="12.75" customHeight="1">
      <c r="A49" s="201"/>
      <c r="B49" s="30" t="s">
        <v>263</v>
      </c>
      <c r="C49" s="103">
        <v>35033</v>
      </c>
      <c r="D49" s="104">
        <v>4.5</v>
      </c>
      <c r="E49" s="133">
        <v>3</v>
      </c>
      <c r="G49" s="201"/>
      <c r="H49" s="30" t="s">
        <v>263</v>
      </c>
      <c r="I49" s="103">
        <v>34991</v>
      </c>
      <c r="J49" s="104">
        <v>418</v>
      </c>
      <c r="K49" s="130">
        <v>8</v>
      </c>
      <c r="L49" s="58"/>
    </row>
    <row r="50" spans="1:12" s="41" customFormat="1" ht="12.75" customHeight="1">
      <c r="A50" s="201"/>
      <c r="B50" s="30" t="s">
        <v>214</v>
      </c>
      <c r="C50" s="103">
        <v>35082</v>
      </c>
      <c r="D50" s="104">
        <v>2</v>
      </c>
      <c r="E50" s="133">
        <v>3</v>
      </c>
      <c r="G50" s="201"/>
      <c r="H50" s="30" t="s">
        <v>214</v>
      </c>
      <c r="I50" s="103">
        <v>35083</v>
      </c>
      <c r="J50" s="104">
        <v>312</v>
      </c>
      <c r="K50" s="130">
        <v>7</v>
      </c>
      <c r="L50" s="58"/>
    </row>
    <row r="51" spans="1:12" s="41" customFormat="1" ht="12.75" customHeight="1">
      <c r="A51" s="201"/>
      <c r="B51" s="31"/>
      <c r="C51" s="103">
        <v>35130</v>
      </c>
      <c r="D51" s="104">
        <v>1.8</v>
      </c>
      <c r="E51" s="133">
        <v>3</v>
      </c>
      <c r="G51" s="201"/>
      <c r="H51" s="31"/>
      <c r="I51" s="103">
        <v>35158</v>
      </c>
      <c r="J51" s="104">
        <v>455</v>
      </c>
      <c r="K51" s="130">
        <v>8</v>
      </c>
      <c r="L51" s="58"/>
    </row>
    <row r="52" spans="1:12" s="41" customFormat="1" ht="12.75" customHeight="1">
      <c r="A52" s="201"/>
      <c r="B52" s="27" t="s">
        <v>214</v>
      </c>
      <c r="C52" s="103">
        <v>34947</v>
      </c>
      <c r="D52" s="104">
        <v>183</v>
      </c>
      <c r="E52" s="133">
        <v>6</v>
      </c>
      <c r="G52" s="201"/>
      <c r="H52" s="27" t="s">
        <v>214</v>
      </c>
      <c r="I52" s="103">
        <v>34947</v>
      </c>
      <c r="J52" s="104">
        <v>79.7</v>
      </c>
      <c r="K52" s="130">
        <v>6</v>
      </c>
      <c r="L52" s="58"/>
    </row>
    <row r="53" spans="1:12" s="41" customFormat="1" ht="12.75" customHeight="1">
      <c r="A53" s="201"/>
      <c r="B53" s="30" t="s">
        <v>218</v>
      </c>
      <c r="C53" s="103">
        <v>35033</v>
      </c>
      <c r="D53" s="104">
        <v>14</v>
      </c>
      <c r="E53" s="133">
        <v>5</v>
      </c>
      <c r="G53" s="201"/>
      <c r="H53" s="30" t="s">
        <v>218</v>
      </c>
      <c r="I53" s="103">
        <v>34991</v>
      </c>
      <c r="J53" s="104">
        <v>49.1</v>
      </c>
      <c r="K53" s="130">
        <v>5</v>
      </c>
      <c r="L53" s="58"/>
    </row>
    <row r="54" spans="1:12" s="41" customFormat="1" ht="12.75" customHeight="1">
      <c r="A54" s="201"/>
      <c r="B54" s="30"/>
      <c r="C54" s="103">
        <v>35082</v>
      </c>
      <c r="D54" s="104">
        <v>8.8</v>
      </c>
      <c r="E54" s="133">
        <v>4</v>
      </c>
      <c r="G54" s="201"/>
      <c r="H54" s="30" t="s">
        <v>220</v>
      </c>
      <c r="I54" s="103">
        <v>35083</v>
      </c>
      <c r="J54" s="104">
        <v>148</v>
      </c>
      <c r="K54" s="130">
        <v>6</v>
      </c>
      <c r="L54" s="58"/>
    </row>
    <row r="55" spans="1:12" s="41" customFormat="1" ht="12.75" customHeight="1">
      <c r="A55" s="201"/>
      <c r="B55" s="31"/>
      <c r="C55" s="103">
        <v>35130</v>
      </c>
      <c r="D55" s="104">
        <v>3.5</v>
      </c>
      <c r="E55" s="133">
        <v>3</v>
      </c>
      <c r="G55" s="201"/>
      <c r="H55" s="31"/>
      <c r="I55" s="103">
        <v>35158</v>
      </c>
      <c r="J55" s="104">
        <v>305</v>
      </c>
      <c r="K55" s="130">
        <v>7</v>
      </c>
      <c r="L55" s="58"/>
    </row>
    <row r="56" spans="1:12" s="41" customFormat="1" ht="12.75" customHeight="1">
      <c r="A56" s="201"/>
      <c r="B56" s="27" t="s">
        <v>214</v>
      </c>
      <c r="C56" s="103">
        <v>34947</v>
      </c>
      <c r="D56" s="104">
        <v>126</v>
      </c>
      <c r="E56" s="133">
        <v>6</v>
      </c>
      <c r="G56" s="201"/>
      <c r="H56" s="27" t="s">
        <v>214</v>
      </c>
      <c r="I56" s="103">
        <v>34947</v>
      </c>
      <c r="J56" s="104">
        <v>13.2</v>
      </c>
      <c r="K56" s="130">
        <v>5</v>
      </c>
      <c r="L56" s="58"/>
    </row>
    <row r="57" spans="1:12" s="41" customFormat="1" ht="12.75" customHeight="1">
      <c r="A57" s="201"/>
      <c r="B57" s="30" t="s">
        <v>217</v>
      </c>
      <c r="C57" s="103">
        <v>35033</v>
      </c>
      <c r="D57" s="104">
        <v>18</v>
      </c>
      <c r="E57" s="133">
        <v>5</v>
      </c>
      <c r="G57" s="201"/>
      <c r="H57" s="30" t="s">
        <v>217</v>
      </c>
      <c r="I57" s="103">
        <v>34991</v>
      </c>
      <c r="J57" s="104">
        <v>25.2</v>
      </c>
      <c r="K57" s="130">
        <v>5</v>
      </c>
      <c r="L57" s="58"/>
    </row>
    <row r="58" spans="1:12" s="41" customFormat="1" ht="12.75" customHeight="1">
      <c r="A58" s="201"/>
      <c r="B58" s="30" t="s">
        <v>219</v>
      </c>
      <c r="C58" s="103">
        <v>35082</v>
      </c>
      <c r="D58" s="104">
        <v>3.6</v>
      </c>
      <c r="E58" s="133">
        <v>3</v>
      </c>
      <c r="G58" s="201"/>
      <c r="H58" s="30" t="s">
        <v>214</v>
      </c>
      <c r="I58" s="103">
        <v>35083</v>
      </c>
      <c r="J58" s="104">
        <v>13.6</v>
      </c>
      <c r="K58" s="130">
        <v>5</v>
      </c>
      <c r="L58" s="58"/>
    </row>
    <row r="59" spans="1:12" s="41" customFormat="1" ht="12.75" customHeight="1">
      <c r="A59" s="201"/>
      <c r="B59" s="31"/>
      <c r="C59" s="103">
        <v>35130</v>
      </c>
      <c r="D59" s="104">
        <v>1.7</v>
      </c>
      <c r="E59" s="133">
        <v>3</v>
      </c>
      <c r="G59" s="201"/>
      <c r="H59" s="31"/>
      <c r="I59" s="103">
        <v>35158</v>
      </c>
      <c r="J59" s="104">
        <v>8.8</v>
      </c>
      <c r="K59" s="130">
        <v>4</v>
      </c>
      <c r="L59" s="58"/>
    </row>
    <row r="60" spans="1:12" s="41" customFormat="1" ht="12.75" customHeight="1">
      <c r="A60" s="201"/>
      <c r="B60" s="27" t="s">
        <v>214</v>
      </c>
      <c r="C60" s="103">
        <v>34947</v>
      </c>
      <c r="D60" s="104">
        <v>280</v>
      </c>
      <c r="E60" s="133">
        <v>7</v>
      </c>
      <c r="G60" s="201"/>
      <c r="H60" s="27" t="s">
        <v>214</v>
      </c>
      <c r="I60" s="103">
        <v>34947</v>
      </c>
      <c r="J60" s="104">
        <v>1740</v>
      </c>
      <c r="K60" s="130">
        <v>8</v>
      </c>
      <c r="L60" s="58"/>
    </row>
    <row r="61" spans="1:12" s="41" customFormat="1" ht="12.75" customHeight="1">
      <c r="A61" s="201"/>
      <c r="B61" s="30" t="s">
        <v>221</v>
      </c>
      <c r="C61" s="103">
        <v>35033</v>
      </c>
      <c r="D61" s="104">
        <v>13.4</v>
      </c>
      <c r="E61" s="133">
        <v>5</v>
      </c>
      <c r="G61" s="201"/>
      <c r="H61" s="30" t="s">
        <v>221</v>
      </c>
      <c r="I61" s="103">
        <v>34991</v>
      </c>
      <c r="J61" s="104">
        <v>1670</v>
      </c>
      <c r="K61" s="130">
        <v>8</v>
      </c>
      <c r="L61" s="58"/>
    </row>
    <row r="62" spans="1:12" s="41" customFormat="1" ht="12.75" customHeight="1">
      <c r="A62" s="201"/>
      <c r="B62" s="30" t="s">
        <v>220</v>
      </c>
      <c r="C62" s="103">
        <v>35082</v>
      </c>
      <c r="D62" s="104">
        <v>6.4</v>
      </c>
      <c r="E62" s="133">
        <v>4</v>
      </c>
      <c r="G62" s="201"/>
      <c r="H62" s="30" t="s">
        <v>219</v>
      </c>
      <c r="I62" s="103">
        <v>35083</v>
      </c>
      <c r="J62" s="104">
        <v>1150</v>
      </c>
      <c r="K62" s="130">
        <v>8</v>
      </c>
      <c r="L62" s="58"/>
    </row>
    <row r="63" spans="1:12" s="41" customFormat="1" ht="12.75" customHeight="1">
      <c r="A63" s="202"/>
      <c r="B63" s="31"/>
      <c r="C63" s="103">
        <v>35130</v>
      </c>
      <c r="D63" s="104">
        <v>4</v>
      </c>
      <c r="E63" s="133">
        <v>3</v>
      </c>
      <c r="G63" s="202"/>
      <c r="H63" s="31"/>
      <c r="I63" s="103">
        <v>35158</v>
      </c>
      <c r="J63" s="104">
        <v>1980</v>
      </c>
      <c r="K63" s="130">
        <v>8</v>
      </c>
      <c r="L63" s="58"/>
    </row>
    <row r="64" spans="1:12" s="41" customFormat="1" ht="12.75" customHeight="1">
      <c r="A64" s="200" t="s">
        <v>69</v>
      </c>
      <c r="B64" s="27" t="s">
        <v>222</v>
      </c>
      <c r="C64" s="113">
        <v>34946</v>
      </c>
      <c r="D64" s="114">
        <v>270</v>
      </c>
      <c r="E64" s="133">
        <v>7</v>
      </c>
      <c r="G64" s="200" t="s">
        <v>37</v>
      </c>
      <c r="H64" s="30" t="s">
        <v>223</v>
      </c>
      <c r="I64" s="113">
        <v>34948</v>
      </c>
      <c r="J64" s="114">
        <v>165</v>
      </c>
      <c r="K64" s="131">
        <v>6</v>
      </c>
      <c r="L64" s="58"/>
    </row>
    <row r="65" spans="1:12" s="41" customFormat="1" ht="12.75" customHeight="1">
      <c r="A65" s="201"/>
      <c r="B65" s="30" t="s">
        <v>224</v>
      </c>
      <c r="C65" s="103">
        <v>34989</v>
      </c>
      <c r="D65" s="104">
        <v>918</v>
      </c>
      <c r="E65" s="133">
        <v>8</v>
      </c>
      <c r="G65" s="201"/>
      <c r="H65" s="30" t="s">
        <v>224</v>
      </c>
      <c r="I65" s="103">
        <v>35018</v>
      </c>
      <c r="J65" s="104">
        <v>78.4</v>
      </c>
      <c r="K65" s="130">
        <v>6</v>
      </c>
      <c r="L65" s="58"/>
    </row>
    <row r="66" spans="1:12" s="41" customFormat="1" ht="12.75" customHeight="1">
      <c r="A66" s="201"/>
      <c r="B66" s="30" t="s">
        <v>225</v>
      </c>
      <c r="C66" s="103">
        <v>35081</v>
      </c>
      <c r="D66" s="104">
        <v>261</v>
      </c>
      <c r="E66" s="133">
        <v>7</v>
      </c>
      <c r="G66" s="201"/>
      <c r="H66" s="30" t="s">
        <v>264</v>
      </c>
      <c r="I66" s="103">
        <v>35084</v>
      </c>
      <c r="J66" s="104">
        <v>177</v>
      </c>
      <c r="K66" s="130">
        <v>6</v>
      </c>
      <c r="L66" s="58"/>
    </row>
    <row r="67" spans="1:12" s="41" customFormat="1" ht="12.75" customHeight="1">
      <c r="A67" s="201"/>
      <c r="B67" s="30"/>
      <c r="C67" s="103">
        <v>35152</v>
      </c>
      <c r="D67" s="104">
        <v>282</v>
      </c>
      <c r="E67" s="133">
        <v>7</v>
      </c>
      <c r="G67" s="201"/>
      <c r="H67" s="30"/>
      <c r="I67" s="103">
        <v>35147</v>
      </c>
      <c r="J67" s="104">
        <v>142</v>
      </c>
      <c r="K67" s="130">
        <v>6</v>
      </c>
      <c r="L67" s="58"/>
    </row>
    <row r="68" spans="1:12" s="41" customFormat="1" ht="12.75" customHeight="1">
      <c r="A68" s="201"/>
      <c r="B68" s="27" t="s">
        <v>214</v>
      </c>
      <c r="C68" s="103">
        <v>34946</v>
      </c>
      <c r="D68" s="104">
        <v>201</v>
      </c>
      <c r="E68" s="133">
        <v>7</v>
      </c>
      <c r="G68" s="201"/>
      <c r="H68" s="27" t="s">
        <v>214</v>
      </c>
      <c r="I68" s="103">
        <v>34948</v>
      </c>
      <c r="J68" s="104">
        <v>165</v>
      </c>
      <c r="K68" s="130">
        <v>6</v>
      </c>
      <c r="L68" s="58"/>
    </row>
    <row r="69" spans="1:12" s="41" customFormat="1" ht="12.75" customHeight="1">
      <c r="A69" s="201"/>
      <c r="B69" s="30" t="s">
        <v>263</v>
      </c>
      <c r="C69" s="103">
        <v>34989</v>
      </c>
      <c r="D69" s="104">
        <v>102</v>
      </c>
      <c r="E69" s="133">
        <v>6</v>
      </c>
      <c r="G69" s="201"/>
      <c r="H69" s="30" t="s">
        <v>263</v>
      </c>
      <c r="I69" s="103">
        <v>35018</v>
      </c>
      <c r="J69" s="104">
        <v>193</v>
      </c>
      <c r="K69" s="130">
        <v>6</v>
      </c>
      <c r="L69" s="58"/>
    </row>
    <row r="70" spans="1:12" s="41" customFormat="1" ht="12.75" customHeight="1">
      <c r="A70" s="201"/>
      <c r="B70" s="30" t="s">
        <v>219</v>
      </c>
      <c r="C70" s="103">
        <v>35081</v>
      </c>
      <c r="D70" s="104">
        <v>314</v>
      </c>
      <c r="E70" s="133">
        <v>7</v>
      </c>
      <c r="G70" s="201"/>
      <c r="H70" s="30" t="s">
        <v>219</v>
      </c>
      <c r="I70" s="103">
        <v>35084</v>
      </c>
      <c r="J70" s="104">
        <v>197</v>
      </c>
      <c r="K70" s="130">
        <v>6</v>
      </c>
      <c r="L70" s="58"/>
    </row>
    <row r="71" spans="1:12" s="41" customFormat="1" ht="12.75" customHeight="1">
      <c r="A71" s="201"/>
      <c r="B71" s="31"/>
      <c r="C71" s="103">
        <v>35152</v>
      </c>
      <c r="D71" s="104">
        <v>165</v>
      </c>
      <c r="E71" s="133">
        <v>6</v>
      </c>
      <c r="G71" s="201"/>
      <c r="H71" s="31"/>
      <c r="I71" s="103">
        <v>35147</v>
      </c>
      <c r="J71" s="104">
        <v>188</v>
      </c>
      <c r="K71" s="130">
        <v>6</v>
      </c>
      <c r="L71" s="58"/>
    </row>
    <row r="72" spans="1:12" s="41" customFormat="1" ht="12.75" customHeight="1">
      <c r="A72" s="201"/>
      <c r="B72" s="27" t="s">
        <v>214</v>
      </c>
      <c r="C72" s="103">
        <v>34946</v>
      </c>
      <c r="D72" s="104">
        <v>102</v>
      </c>
      <c r="E72" s="133">
        <v>6</v>
      </c>
      <c r="G72" s="201"/>
      <c r="H72" s="27" t="s">
        <v>214</v>
      </c>
      <c r="I72" s="103">
        <v>34948</v>
      </c>
      <c r="J72" s="104">
        <v>41.7</v>
      </c>
      <c r="K72" s="130">
        <v>5</v>
      </c>
      <c r="L72" s="58"/>
    </row>
    <row r="73" spans="1:12" s="41" customFormat="1" ht="12.75" customHeight="1">
      <c r="A73" s="201"/>
      <c r="B73" s="30" t="s">
        <v>218</v>
      </c>
      <c r="C73" s="103">
        <v>34989</v>
      </c>
      <c r="D73" s="104">
        <v>67.5</v>
      </c>
      <c r="E73" s="133">
        <v>6</v>
      </c>
      <c r="G73" s="201"/>
      <c r="H73" s="30" t="s">
        <v>218</v>
      </c>
      <c r="I73" s="103">
        <v>35018</v>
      </c>
      <c r="J73" s="104">
        <v>104</v>
      </c>
      <c r="K73" s="130">
        <v>6</v>
      </c>
      <c r="L73" s="58"/>
    </row>
    <row r="74" spans="1:12" s="41" customFormat="1" ht="12.75" customHeight="1">
      <c r="A74" s="201"/>
      <c r="B74" s="30"/>
      <c r="C74" s="103">
        <v>35081</v>
      </c>
      <c r="D74" s="104">
        <v>65.9</v>
      </c>
      <c r="E74" s="133">
        <v>6</v>
      </c>
      <c r="G74" s="201"/>
      <c r="H74" s="30" t="s">
        <v>214</v>
      </c>
      <c r="I74" s="103">
        <v>35084</v>
      </c>
      <c r="J74" s="104">
        <v>70.6</v>
      </c>
      <c r="K74" s="130">
        <v>6</v>
      </c>
      <c r="L74" s="58"/>
    </row>
    <row r="75" spans="1:12" s="41" customFormat="1" ht="12.75" customHeight="1">
      <c r="A75" s="201"/>
      <c r="B75" s="31"/>
      <c r="C75" s="103">
        <v>35152</v>
      </c>
      <c r="D75" s="104">
        <v>217</v>
      </c>
      <c r="E75" s="133">
        <v>7</v>
      </c>
      <c r="G75" s="201"/>
      <c r="H75" s="31"/>
      <c r="I75" s="103">
        <v>35147</v>
      </c>
      <c r="J75" s="104">
        <v>15.1</v>
      </c>
      <c r="K75" s="130">
        <v>5</v>
      </c>
      <c r="L75" s="58"/>
    </row>
    <row r="76" spans="1:12" s="41" customFormat="1" ht="12.75" customHeight="1">
      <c r="A76" s="201"/>
      <c r="B76" s="27" t="s">
        <v>214</v>
      </c>
      <c r="C76" s="103">
        <v>34946</v>
      </c>
      <c r="D76" s="104">
        <v>137</v>
      </c>
      <c r="E76" s="133">
        <v>6</v>
      </c>
      <c r="G76" s="201"/>
      <c r="H76" s="27" t="s">
        <v>214</v>
      </c>
      <c r="I76" s="103">
        <v>34948</v>
      </c>
      <c r="J76" s="104">
        <v>51.3</v>
      </c>
      <c r="K76" s="130">
        <v>6</v>
      </c>
      <c r="L76" s="58"/>
    </row>
    <row r="77" spans="1:12" s="41" customFormat="1" ht="12.75" customHeight="1">
      <c r="A77" s="201"/>
      <c r="B77" s="30" t="s">
        <v>217</v>
      </c>
      <c r="C77" s="103">
        <v>34989</v>
      </c>
      <c r="D77" s="104">
        <v>124</v>
      </c>
      <c r="E77" s="133">
        <v>6</v>
      </c>
      <c r="G77" s="201"/>
      <c r="H77" s="30" t="s">
        <v>217</v>
      </c>
      <c r="I77" s="103">
        <v>35018</v>
      </c>
      <c r="J77" s="104">
        <v>104</v>
      </c>
      <c r="K77" s="130">
        <v>6</v>
      </c>
      <c r="L77" s="58"/>
    </row>
    <row r="78" spans="1:12" s="41" customFormat="1" ht="12.75" customHeight="1">
      <c r="A78" s="201"/>
      <c r="B78" s="30" t="s">
        <v>216</v>
      </c>
      <c r="C78" s="103">
        <v>35081</v>
      </c>
      <c r="D78" s="104">
        <v>119</v>
      </c>
      <c r="E78" s="133">
        <v>6</v>
      </c>
      <c r="G78" s="201"/>
      <c r="H78" s="30" t="s">
        <v>216</v>
      </c>
      <c r="I78" s="103">
        <v>35084</v>
      </c>
      <c r="J78" s="104">
        <v>71.8</v>
      </c>
      <c r="K78" s="130">
        <v>6</v>
      </c>
      <c r="L78" s="58"/>
    </row>
    <row r="79" spans="1:12" s="41" customFormat="1" ht="12.75" customHeight="1">
      <c r="A79" s="201"/>
      <c r="B79" s="31"/>
      <c r="C79" s="103">
        <v>35152</v>
      </c>
      <c r="D79" s="104">
        <v>168</v>
      </c>
      <c r="E79" s="133">
        <v>6</v>
      </c>
      <c r="G79" s="202"/>
      <c r="H79" s="31"/>
      <c r="I79" s="103">
        <v>35147</v>
      </c>
      <c r="J79" s="104">
        <v>80.3</v>
      </c>
      <c r="K79" s="130">
        <v>6</v>
      </c>
      <c r="L79" s="58"/>
    </row>
    <row r="80" spans="1:12" s="41" customFormat="1" ht="12.75" customHeight="1">
      <c r="A80" s="201"/>
      <c r="B80" s="27" t="s">
        <v>214</v>
      </c>
      <c r="C80" s="103">
        <v>34946</v>
      </c>
      <c r="D80" s="104">
        <v>54.7</v>
      </c>
      <c r="E80" s="133">
        <v>6</v>
      </c>
      <c r="G80" s="200" t="s">
        <v>77</v>
      </c>
      <c r="H80" s="27" t="s">
        <v>231</v>
      </c>
      <c r="I80" s="148">
        <v>35045</v>
      </c>
      <c r="J80" s="136">
        <v>22</v>
      </c>
      <c r="K80" s="130">
        <v>5</v>
      </c>
      <c r="L80" s="58"/>
    </row>
    <row r="81" spans="1:12" s="41" customFormat="1" ht="12.75" customHeight="1">
      <c r="A81" s="201"/>
      <c r="B81" s="30" t="s">
        <v>265</v>
      </c>
      <c r="C81" s="103">
        <v>34989</v>
      </c>
      <c r="D81" s="104">
        <v>91.4</v>
      </c>
      <c r="E81" s="133">
        <v>6</v>
      </c>
      <c r="G81" s="201"/>
      <c r="H81" s="30" t="s">
        <v>232</v>
      </c>
      <c r="I81" s="148">
        <v>35084</v>
      </c>
      <c r="J81" s="136">
        <v>24.5</v>
      </c>
      <c r="K81" s="130">
        <v>5</v>
      </c>
      <c r="L81" s="58"/>
    </row>
    <row r="82" spans="1:12" s="41" customFormat="1" ht="12.75" customHeight="1">
      <c r="A82" s="201"/>
      <c r="B82" s="30" t="s">
        <v>231</v>
      </c>
      <c r="C82" s="103">
        <v>35081</v>
      </c>
      <c r="D82" s="104">
        <v>108</v>
      </c>
      <c r="E82" s="133">
        <v>6</v>
      </c>
      <c r="G82" s="201"/>
      <c r="H82" s="30" t="s">
        <v>233</v>
      </c>
      <c r="I82" s="148">
        <v>35118</v>
      </c>
      <c r="J82" s="136">
        <v>23.1</v>
      </c>
      <c r="K82" s="130">
        <v>5</v>
      </c>
      <c r="L82" s="58"/>
    </row>
    <row r="83" spans="1:12" s="41" customFormat="1" ht="12.75" customHeight="1">
      <c r="A83" s="202"/>
      <c r="B83" s="31"/>
      <c r="C83" s="103">
        <v>35152</v>
      </c>
      <c r="D83" s="104">
        <v>149</v>
      </c>
      <c r="E83" s="133">
        <v>6</v>
      </c>
      <c r="G83" s="201"/>
      <c r="H83" s="30"/>
      <c r="I83" s="148">
        <v>35147</v>
      </c>
      <c r="J83" s="136">
        <v>29.6</v>
      </c>
      <c r="K83" s="130">
        <v>5</v>
      </c>
      <c r="L83" s="58"/>
    </row>
    <row r="84" spans="1:12" s="41" customFormat="1" ht="12.75" customHeight="1">
      <c r="A84" s="200" t="s">
        <v>230</v>
      </c>
      <c r="B84" s="30" t="s">
        <v>231</v>
      </c>
      <c r="C84" s="113">
        <v>35314</v>
      </c>
      <c r="D84" s="114">
        <v>44.5</v>
      </c>
      <c r="E84" s="131">
        <v>5</v>
      </c>
      <c r="G84" s="201"/>
      <c r="H84" s="27" t="s">
        <v>231</v>
      </c>
      <c r="I84" s="148">
        <v>35045</v>
      </c>
      <c r="J84" s="136">
        <v>30.1</v>
      </c>
      <c r="K84" s="130">
        <v>5</v>
      </c>
      <c r="L84" s="58"/>
    </row>
    <row r="85" spans="1:12" s="41" customFormat="1" ht="12.75" customHeight="1">
      <c r="A85" s="201"/>
      <c r="B85" s="30" t="s">
        <v>232</v>
      </c>
      <c r="C85" s="103">
        <v>35025</v>
      </c>
      <c r="D85" s="104">
        <v>5.6</v>
      </c>
      <c r="E85" s="130">
        <v>4</v>
      </c>
      <c r="G85" s="201"/>
      <c r="H85" s="30" t="s">
        <v>235</v>
      </c>
      <c r="I85" s="106">
        <v>35084</v>
      </c>
      <c r="J85" s="104">
        <v>22.9</v>
      </c>
      <c r="K85" s="130">
        <v>5</v>
      </c>
      <c r="L85" s="58"/>
    </row>
    <row r="86" spans="1:12" s="41" customFormat="1" ht="12.75" customHeight="1">
      <c r="A86" s="201"/>
      <c r="B86" s="30" t="s">
        <v>233</v>
      </c>
      <c r="C86" s="103">
        <v>35083</v>
      </c>
      <c r="D86" s="104">
        <v>1.6</v>
      </c>
      <c r="E86" s="130">
        <v>3</v>
      </c>
      <c r="G86" s="201"/>
      <c r="H86" s="30" t="s">
        <v>237</v>
      </c>
      <c r="I86" s="106">
        <v>35118</v>
      </c>
      <c r="J86" s="104">
        <v>41.1</v>
      </c>
      <c r="K86" s="130">
        <v>5</v>
      </c>
      <c r="L86" s="58"/>
    </row>
    <row r="87" spans="1:12" s="41" customFormat="1" ht="12.75" customHeight="1">
      <c r="A87" s="201"/>
      <c r="B87" s="30"/>
      <c r="C87" s="103">
        <v>35131</v>
      </c>
      <c r="D87" s="104">
        <v>3.2</v>
      </c>
      <c r="E87" s="130">
        <v>3</v>
      </c>
      <c r="G87" s="202"/>
      <c r="H87" s="30"/>
      <c r="I87" s="149">
        <v>35147</v>
      </c>
      <c r="J87" s="136">
        <v>47</v>
      </c>
      <c r="K87" s="150">
        <v>5</v>
      </c>
      <c r="L87" s="58"/>
    </row>
    <row r="88" spans="1:12" s="41" customFormat="1" ht="12.75" customHeight="1">
      <c r="A88" s="201"/>
      <c r="B88" s="27" t="s">
        <v>231</v>
      </c>
      <c r="C88" s="103">
        <v>35314</v>
      </c>
      <c r="D88" s="104">
        <v>32.8</v>
      </c>
      <c r="E88" s="130">
        <v>5</v>
      </c>
      <c r="G88" s="200" t="s">
        <v>242</v>
      </c>
      <c r="H88" s="27" t="s">
        <v>246</v>
      </c>
      <c r="I88" s="103">
        <v>34961</v>
      </c>
      <c r="J88" s="104">
        <v>4.7</v>
      </c>
      <c r="K88" s="130">
        <v>3</v>
      </c>
      <c r="L88" s="58"/>
    </row>
    <row r="89" spans="1:12" s="41" customFormat="1" ht="12.75" customHeight="1">
      <c r="A89" s="201"/>
      <c r="B89" s="30" t="s">
        <v>244</v>
      </c>
      <c r="C89" s="103">
        <v>35025</v>
      </c>
      <c r="D89" s="104">
        <v>4.4</v>
      </c>
      <c r="E89" s="130">
        <v>3</v>
      </c>
      <c r="G89" s="201"/>
      <c r="H89" s="30" t="s">
        <v>243</v>
      </c>
      <c r="I89" s="103">
        <v>34998</v>
      </c>
      <c r="J89" s="104">
        <v>4.2</v>
      </c>
      <c r="K89" s="130">
        <v>3</v>
      </c>
      <c r="L89" s="58"/>
    </row>
    <row r="90" spans="1:12" s="41" customFormat="1" ht="12.75" customHeight="1">
      <c r="A90" s="201"/>
      <c r="B90" s="30" t="s">
        <v>246</v>
      </c>
      <c r="C90" s="103">
        <v>35083</v>
      </c>
      <c r="D90" s="104">
        <v>1.7</v>
      </c>
      <c r="E90" s="130">
        <v>3</v>
      </c>
      <c r="G90" s="201"/>
      <c r="H90" s="30" t="s">
        <v>246</v>
      </c>
      <c r="I90" s="103">
        <v>35048</v>
      </c>
      <c r="J90" s="104">
        <v>4.8</v>
      </c>
      <c r="K90" s="130">
        <v>3</v>
      </c>
      <c r="L90" s="58"/>
    </row>
    <row r="91" spans="1:12" s="41" customFormat="1" ht="12.75" customHeight="1">
      <c r="A91" s="201"/>
      <c r="B91" s="31"/>
      <c r="C91" s="103">
        <v>35131</v>
      </c>
      <c r="D91" s="104">
        <v>1.1</v>
      </c>
      <c r="E91" s="130">
        <v>3</v>
      </c>
      <c r="G91" s="201"/>
      <c r="H91" s="30"/>
      <c r="I91" s="103">
        <v>35125</v>
      </c>
      <c r="J91" s="104">
        <v>4.9</v>
      </c>
      <c r="K91" s="130">
        <v>3</v>
      </c>
      <c r="L91" s="58"/>
    </row>
    <row r="92" spans="1:12" s="41" customFormat="1" ht="12.75" customHeight="1">
      <c r="A92" s="201"/>
      <c r="B92" s="27" t="s">
        <v>246</v>
      </c>
      <c r="C92" s="103">
        <v>35314</v>
      </c>
      <c r="D92" s="104">
        <v>34.1</v>
      </c>
      <c r="E92" s="130">
        <v>5</v>
      </c>
      <c r="G92" s="201"/>
      <c r="H92" s="27" t="s">
        <v>246</v>
      </c>
      <c r="I92" s="103">
        <v>34961</v>
      </c>
      <c r="J92" s="104">
        <v>15.4</v>
      </c>
      <c r="K92" s="130">
        <v>5</v>
      </c>
      <c r="L92" s="58"/>
    </row>
    <row r="93" spans="1:12" s="41" customFormat="1" ht="12.75" customHeight="1">
      <c r="A93" s="201"/>
      <c r="B93" s="30" t="s">
        <v>247</v>
      </c>
      <c r="C93" s="103">
        <v>35025</v>
      </c>
      <c r="D93" s="104">
        <v>2.1</v>
      </c>
      <c r="E93" s="130">
        <v>3</v>
      </c>
      <c r="G93" s="201"/>
      <c r="H93" s="30" t="s">
        <v>244</v>
      </c>
      <c r="I93" s="103">
        <v>34998</v>
      </c>
      <c r="J93" s="104">
        <v>25.1</v>
      </c>
      <c r="K93" s="130">
        <v>5</v>
      </c>
      <c r="L93" s="58"/>
    </row>
    <row r="94" spans="1:12" s="41" customFormat="1" ht="12.75" customHeight="1">
      <c r="A94" s="201"/>
      <c r="B94" s="30" t="s">
        <v>250</v>
      </c>
      <c r="C94" s="103">
        <v>35083</v>
      </c>
      <c r="D94" s="104">
        <v>2.1</v>
      </c>
      <c r="E94" s="130">
        <v>3</v>
      </c>
      <c r="G94" s="201"/>
      <c r="H94" s="30" t="s">
        <v>246</v>
      </c>
      <c r="I94" s="103">
        <v>35048</v>
      </c>
      <c r="J94" s="104">
        <v>9</v>
      </c>
      <c r="K94" s="130">
        <v>4</v>
      </c>
      <c r="L94" s="58"/>
    </row>
    <row r="95" spans="1:12" s="41" customFormat="1" ht="12.75" customHeight="1" thickBot="1">
      <c r="A95" s="201"/>
      <c r="B95" s="31"/>
      <c r="C95" s="103">
        <v>35131</v>
      </c>
      <c r="D95" s="104">
        <v>1.5</v>
      </c>
      <c r="E95" s="130">
        <v>3</v>
      </c>
      <c r="G95" s="203"/>
      <c r="H95" s="33"/>
      <c r="I95" s="116">
        <v>35125</v>
      </c>
      <c r="J95" s="117">
        <v>7.2</v>
      </c>
      <c r="K95" s="138">
        <v>4</v>
      </c>
      <c r="L95" s="58"/>
    </row>
    <row r="96" spans="1:12" s="41" customFormat="1" ht="12.75" customHeight="1">
      <c r="A96" s="201"/>
      <c r="B96" s="27" t="s">
        <v>246</v>
      </c>
      <c r="C96" s="103">
        <v>35314</v>
      </c>
      <c r="D96" s="104">
        <v>71.8</v>
      </c>
      <c r="E96" s="130">
        <v>6</v>
      </c>
      <c r="G96" s="110"/>
      <c r="H96" s="38"/>
      <c r="I96" s="142"/>
      <c r="J96" s="112"/>
      <c r="K96" s="139"/>
      <c r="L96" s="58"/>
    </row>
    <row r="97" spans="1:12" s="41" customFormat="1" ht="12.75" customHeight="1">
      <c r="A97" s="201"/>
      <c r="B97" s="30" t="s">
        <v>249</v>
      </c>
      <c r="C97" s="103">
        <v>35025</v>
      </c>
      <c r="D97" s="104">
        <v>2.2</v>
      </c>
      <c r="E97" s="130">
        <v>3</v>
      </c>
      <c r="G97" s="110"/>
      <c r="H97" s="38"/>
      <c r="I97" s="142"/>
      <c r="J97" s="112"/>
      <c r="K97" s="139"/>
      <c r="L97" s="58"/>
    </row>
    <row r="98" spans="1:12" s="41" customFormat="1" ht="12.75" customHeight="1">
      <c r="A98" s="201"/>
      <c r="B98" s="30" t="s">
        <v>245</v>
      </c>
      <c r="C98" s="103">
        <v>35083</v>
      </c>
      <c r="D98" s="104">
        <v>2.6</v>
      </c>
      <c r="E98" s="130">
        <v>3</v>
      </c>
      <c r="F98" s="110"/>
      <c r="G98" s="110"/>
      <c r="H98" s="38"/>
      <c r="I98" s="142"/>
      <c r="J98" s="112"/>
      <c r="K98" s="139"/>
      <c r="L98" s="38"/>
    </row>
    <row r="99" spans="1:12" s="41" customFormat="1" ht="12.75" customHeight="1">
      <c r="A99" s="201"/>
      <c r="B99" s="31"/>
      <c r="C99" s="103">
        <v>35131</v>
      </c>
      <c r="D99" s="104">
        <v>1.2</v>
      </c>
      <c r="E99" s="130">
        <v>3</v>
      </c>
      <c r="F99" s="110"/>
      <c r="G99" s="110"/>
      <c r="H99" s="38"/>
      <c r="I99" s="110"/>
      <c r="J99" s="110"/>
      <c r="K99" s="139"/>
      <c r="L99" s="38"/>
    </row>
    <row r="100" spans="1:12" s="41" customFormat="1" ht="12.75" customHeight="1">
      <c r="A100" s="201"/>
      <c r="B100" s="27" t="s">
        <v>246</v>
      </c>
      <c r="C100" s="103">
        <v>35314</v>
      </c>
      <c r="D100" s="104">
        <v>44.8</v>
      </c>
      <c r="E100" s="130">
        <v>5</v>
      </c>
      <c r="F100" s="110"/>
      <c r="G100" s="110"/>
      <c r="H100" s="38"/>
      <c r="I100" s="142"/>
      <c r="J100" s="112"/>
      <c r="K100" s="139"/>
      <c r="L100" s="38"/>
    </row>
    <row r="101" spans="1:12" s="41" customFormat="1" ht="12.75" customHeight="1">
      <c r="A101" s="201"/>
      <c r="B101" s="30" t="s">
        <v>266</v>
      </c>
      <c r="C101" s="103">
        <v>35025</v>
      </c>
      <c r="D101" s="104">
        <v>30.6</v>
      </c>
      <c r="E101" s="130">
        <v>5</v>
      </c>
      <c r="F101" s="110"/>
      <c r="G101" s="110"/>
      <c r="H101" s="38"/>
      <c r="I101" s="142"/>
      <c r="J101" s="112"/>
      <c r="K101" s="139"/>
      <c r="L101" s="38"/>
    </row>
    <row r="102" spans="1:12" s="41" customFormat="1" ht="12.75" customHeight="1">
      <c r="A102" s="201"/>
      <c r="B102" s="30"/>
      <c r="C102" s="103">
        <v>35083</v>
      </c>
      <c r="D102" s="104">
        <v>3.7</v>
      </c>
      <c r="E102" s="130">
        <v>3</v>
      </c>
      <c r="F102" s="110"/>
      <c r="G102" s="110"/>
      <c r="H102" s="38"/>
      <c r="I102" s="142"/>
      <c r="J102" s="112"/>
      <c r="K102" s="139"/>
      <c r="L102" s="38"/>
    </row>
    <row r="103" spans="1:12" s="41" customFormat="1" ht="12.75" customHeight="1" thickBot="1">
      <c r="A103" s="203"/>
      <c r="B103" s="33"/>
      <c r="C103" s="116">
        <v>35131</v>
      </c>
      <c r="D103" s="117">
        <v>22</v>
      </c>
      <c r="E103" s="138">
        <v>5</v>
      </c>
      <c r="F103" s="110"/>
      <c r="G103" s="110"/>
      <c r="H103" s="38"/>
      <c r="I103" s="110"/>
      <c r="J103" s="110"/>
      <c r="K103" s="139"/>
      <c r="L103" s="38"/>
    </row>
    <row r="104" spans="2:12" s="41" customFormat="1" ht="23.25" customHeight="1">
      <c r="B104" s="58"/>
      <c r="E104" s="141"/>
      <c r="F104" s="110"/>
      <c r="G104" s="110"/>
      <c r="H104" s="38"/>
      <c r="I104" s="142"/>
      <c r="J104" s="112"/>
      <c r="K104" s="139"/>
      <c r="L104" s="38"/>
    </row>
    <row r="105" spans="2:12" s="41" customFormat="1" ht="23.25" customHeight="1">
      <c r="B105" s="58"/>
      <c r="E105" s="141"/>
      <c r="F105" s="110"/>
      <c r="G105" s="110"/>
      <c r="H105" s="38"/>
      <c r="I105" s="142"/>
      <c r="J105" s="112"/>
      <c r="K105" s="139"/>
      <c r="L105" s="38"/>
    </row>
    <row r="106" spans="2:12" s="41" customFormat="1" ht="23.25" customHeight="1">
      <c r="B106" s="58"/>
      <c r="E106" s="141"/>
      <c r="F106" s="110"/>
      <c r="G106" s="110"/>
      <c r="H106" s="38"/>
      <c r="I106" s="142"/>
      <c r="J106" s="112"/>
      <c r="K106" s="139"/>
      <c r="L106" s="38"/>
    </row>
    <row r="107" spans="2:12" s="41" customFormat="1" ht="23.25" customHeight="1">
      <c r="B107" s="58"/>
      <c r="E107" s="141"/>
      <c r="F107" s="110"/>
      <c r="G107" s="110"/>
      <c r="H107" s="38"/>
      <c r="I107" s="110"/>
      <c r="J107" s="110"/>
      <c r="K107" s="139"/>
      <c r="L107" s="38"/>
    </row>
    <row r="108" spans="2:12" s="41" customFormat="1" ht="23.25" customHeight="1">
      <c r="B108" s="58"/>
      <c r="E108" s="141"/>
      <c r="F108" s="110"/>
      <c r="G108" s="110"/>
      <c r="H108" s="38"/>
      <c r="I108" s="142"/>
      <c r="J108" s="112"/>
      <c r="K108" s="139"/>
      <c r="L108" s="38"/>
    </row>
    <row r="109" spans="2:12" s="41" customFormat="1" ht="23.25" customHeight="1">
      <c r="B109" s="58"/>
      <c r="E109" s="141"/>
      <c r="F109" s="110"/>
      <c r="G109" s="110"/>
      <c r="H109" s="38"/>
      <c r="I109" s="142"/>
      <c r="J109" s="112"/>
      <c r="K109" s="139"/>
      <c r="L109" s="38"/>
    </row>
    <row r="110" spans="2:12" s="41" customFormat="1" ht="23.25" customHeight="1">
      <c r="B110" s="58"/>
      <c r="E110" s="141"/>
      <c r="F110" s="110"/>
      <c r="G110" s="110"/>
      <c r="H110" s="38"/>
      <c r="I110" s="142"/>
      <c r="J110" s="112"/>
      <c r="K110" s="139"/>
      <c r="L110" s="38"/>
    </row>
    <row r="111" spans="2:12" s="41" customFormat="1" ht="23.25" customHeight="1">
      <c r="B111" s="58"/>
      <c r="E111" s="141"/>
      <c r="F111" s="110"/>
      <c r="G111" s="110"/>
      <c r="H111" s="38"/>
      <c r="I111" s="110"/>
      <c r="J111" s="110"/>
      <c r="K111" s="139"/>
      <c r="L111" s="38"/>
    </row>
    <row r="112" spans="2:12" s="41" customFormat="1" ht="23.25" customHeight="1">
      <c r="B112" s="58"/>
      <c r="E112" s="141"/>
      <c r="F112" s="110"/>
      <c r="G112" s="110"/>
      <c r="H112" s="110"/>
      <c r="I112" s="142"/>
      <c r="J112" s="112"/>
      <c r="K112" s="139"/>
      <c r="L112" s="38"/>
    </row>
    <row r="113" spans="2:12" s="41" customFormat="1" ht="23.25" customHeight="1">
      <c r="B113" s="58"/>
      <c r="E113" s="141"/>
      <c r="F113" s="110"/>
      <c r="G113" s="110"/>
      <c r="H113" s="110"/>
      <c r="I113" s="142"/>
      <c r="J113" s="112"/>
      <c r="K113" s="139"/>
      <c r="L113" s="38"/>
    </row>
    <row r="114" spans="2:12" s="41" customFormat="1" ht="23.25" customHeight="1">
      <c r="B114" s="58"/>
      <c r="E114" s="141"/>
      <c r="F114" s="110"/>
      <c r="G114" s="110"/>
      <c r="H114" s="110"/>
      <c r="I114" s="142"/>
      <c r="J114" s="112"/>
      <c r="K114" s="139"/>
      <c r="L114" s="38"/>
    </row>
    <row r="115" spans="2:12" s="41" customFormat="1" ht="23.25" customHeight="1">
      <c r="B115" s="58"/>
      <c r="E115" s="141"/>
      <c r="F115" s="110"/>
      <c r="G115" s="110"/>
      <c r="H115" s="110"/>
      <c r="I115" s="110"/>
      <c r="J115" s="110"/>
      <c r="K115" s="139"/>
      <c r="L115" s="38"/>
    </row>
    <row r="116" spans="5:12" s="41" customFormat="1" ht="23.25" customHeight="1">
      <c r="E116" s="141"/>
      <c r="F116" s="110"/>
      <c r="G116" s="110"/>
      <c r="H116" s="110"/>
      <c r="I116" s="142"/>
      <c r="J116" s="112"/>
      <c r="K116" s="139"/>
      <c r="L116" s="38"/>
    </row>
    <row r="117" spans="5:12" s="41" customFormat="1" ht="23.25" customHeight="1">
      <c r="E117" s="141"/>
      <c r="F117" s="110"/>
      <c r="G117" s="110"/>
      <c r="H117" s="110"/>
      <c r="I117" s="142"/>
      <c r="J117" s="112"/>
      <c r="K117" s="139"/>
      <c r="L117" s="38"/>
    </row>
    <row r="118" spans="5:12" s="41" customFormat="1" ht="23.25" customHeight="1">
      <c r="E118" s="141"/>
      <c r="F118" s="110"/>
      <c r="G118" s="110"/>
      <c r="H118" s="110"/>
      <c r="I118" s="142"/>
      <c r="J118" s="112"/>
      <c r="K118" s="139"/>
      <c r="L118" s="38"/>
    </row>
    <row r="119" spans="5:12" s="41" customFormat="1" ht="23.25" customHeight="1">
      <c r="E119" s="141"/>
      <c r="F119" s="110"/>
      <c r="G119" s="110"/>
      <c r="H119" s="110"/>
      <c r="I119" s="110"/>
      <c r="J119" s="110"/>
      <c r="K119" s="139"/>
      <c r="L119" s="38"/>
    </row>
    <row r="120" spans="5:12" s="41" customFormat="1" ht="23.25" customHeight="1">
      <c r="E120" s="141"/>
      <c r="F120" s="110"/>
      <c r="G120" s="110"/>
      <c r="H120" s="110"/>
      <c r="I120" s="142"/>
      <c r="J120" s="112"/>
      <c r="K120" s="139"/>
      <c r="L120" s="38"/>
    </row>
    <row r="121" spans="5:12" s="41" customFormat="1" ht="23.25" customHeight="1">
      <c r="E121" s="141"/>
      <c r="F121" s="110"/>
      <c r="G121" s="110"/>
      <c r="H121" s="110"/>
      <c r="I121" s="142"/>
      <c r="J121" s="112"/>
      <c r="K121" s="139"/>
      <c r="L121" s="38"/>
    </row>
    <row r="122" spans="5:12" s="41" customFormat="1" ht="23.25" customHeight="1">
      <c r="E122" s="141"/>
      <c r="F122" s="110"/>
      <c r="G122" s="110"/>
      <c r="H122" s="110"/>
      <c r="I122" s="142"/>
      <c r="J122" s="112"/>
      <c r="K122" s="151"/>
      <c r="L122" s="110"/>
    </row>
    <row r="123" spans="5:12" s="41" customFormat="1" ht="23.25" customHeight="1">
      <c r="E123" s="141"/>
      <c r="F123" s="110"/>
      <c r="G123" s="110"/>
      <c r="H123" s="110"/>
      <c r="I123" s="110"/>
      <c r="J123" s="110"/>
      <c r="K123" s="152"/>
      <c r="L123" s="110"/>
    </row>
    <row r="124" spans="5:12" s="41" customFormat="1" ht="23.25" customHeight="1">
      <c r="E124" s="141"/>
      <c r="F124" s="110"/>
      <c r="G124" s="110"/>
      <c r="H124" s="110"/>
      <c r="I124" s="142"/>
      <c r="J124" s="112"/>
      <c r="K124" s="151"/>
      <c r="L124" s="110"/>
    </row>
    <row r="125" spans="5:12" s="41" customFormat="1" ht="23.25" customHeight="1">
      <c r="E125" s="141"/>
      <c r="F125" s="110"/>
      <c r="G125" s="110"/>
      <c r="H125" s="110"/>
      <c r="I125" s="142"/>
      <c r="J125" s="112"/>
      <c r="K125" s="151"/>
      <c r="L125" s="110"/>
    </row>
    <row r="126" spans="5:12" s="41" customFormat="1" ht="23.25" customHeight="1">
      <c r="E126" s="141"/>
      <c r="F126" s="110"/>
      <c r="G126" s="110"/>
      <c r="H126" s="110"/>
      <c r="I126" s="142"/>
      <c r="J126" s="112"/>
      <c r="K126" s="151"/>
      <c r="L126" s="110"/>
    </row>
    <row r="127" spans="5:12" s="41" customFormat="1" ht="23.25" customHeight="1">
      <c r="E127" s="141"/>
      <c r="F127" s="110"/>
      <c r="G127" s="110"/>
      <c r="H127" s="110"/>
      <c r="I127" s="110"/>
      <c r="J127" s="110"/>
      <c r="K127" s="152"/>
      <c r="L127" s="110"/>
    </row>
    <row r="128" spans="5:12" s="41" customFormat="1" ht="23.25" customHeight="1">
      <c r="E128" s="141"/>
      <c r="F128" s="110"/>
      <c r="G128" s="110"/>
      <c r="H128" s="110"/>
      <c r="I128" s="142"/>
      <c r="J128" s="112"/>
      <c r="K128" s="151"/>
      <c r="L128" s="110"/>
    </row>
    <row r="129" spans="5:12" s="41" customFormat="1" ht="23.25" customHeight="1">
      <c r="E129" s="141"/>
      <c r="F129" s="110"/>
      <c r="G129" s="110"/>
      <c r="H129" s="110"/>
      <c r="I129" s="142"/>
      <c r="J129" s="112"/>
      <c r="K129" s="151"/>
      <c r="L129" s="110"/>
    </row>
    <row r="130" spans="5:12" s="41" customFormat="1" ht="23.25" customHeight="1">
      <c r="E130" s="141"/>
      <c r="F130" s="110"/>
      <c r="G130" s="110"/>
      <c r="H130" s="110"/>
      <c r="I130" s="142"/>
      <c r="J130" s="112"/>
      <c r="K130" s="151"/>
      <c r="L130" s="110"/>
    </row>
    <row r="131" spans="5:12" s="41" customFormat="1" ht="23.25" customHeight="1">
      <c r="E131" s="141"/>
      <c r="F131" s="110"/>
      <c r="G131" s="110"/>
      <c r="H131" s="110"/>
      <c r="I131" s="110"/>
      <c r="J131" s="110"/>
      <c r="K131" s="152"/>
      <c r="L131" s="110"/>
    </row>
    <row r="132" spans="5:12" s="41" customFormat="1" ht="23.25" customHeight="1">
      <c r="E132" s="141"/>
      <c r="F132" s="110"/>
      <c r="G132" s="110"/>
      <c r="H132" s="110"/>
      <c r="I132" s="142"/>
      <c r="J132" s="112"/>
      <c r="K132" s="151"/>
      <c r="L132" s="110"/>
    </row>
    <row r="133" spans="5:12" s="41" customFormat="1" ht="23.25" customHeight="1">
      <c r="E133" s="141"/>
      <c r="F133" s="110"/>
      <c r="G133" s="110"/>
      <c r="H133" s="110"/>
      <c r="I133" s="142"/>
      <c r="J133" s="112"/>
      <c r="K133" s="151"/>
      <c r="L133" s="110"/>
    </row>
    <row r="134" spans="5:12" s="41" customFormat="1" ht="23.25" customHeight="1">
      <c r="E134" s="127"/>
      <c r="F134" s="110"/>
      <c r="G134" s="110"/>
      <c r="H134" s="110"/>
      <c r="I134" s="142"/>
      <c r="J134" s="112"/>
      <c r="K134" s="151"/>
      <c r="L134" s="110"/>
    </row>
    <row r="135" spans="5:12" s="41" customFormat="1" ht="23.25" customHeight="1">
      <c r="E135" s="127"/>
      <c r="F135" s="110"/>
      <c r="G135" s="110"/>
      <c r="H135" s="110"/>
      <c r="I135" s="110"/>
      <c r="J135" s="110"/>
      <c r="K135" s="152"/>
      <c r="L135" s="110"/>
    </row>
    <row r="136" spans="5:12" s="41" customFormat="1" ht="23.25" customHeight="1">
      <c r="E136" s="127"/>
      <c r="F136" s="110"/>
      <c r="G136" s="110"/>
      <c r="H136" s="110"/>
      <c r="I136" s="142"/>
      <c r="J136" s="112"/>
      <c r="K136" s="151"/>
      <c r="L136" s="110"/>
    </row>
    <row r="137" spans="5:12" s="41" customFormat="1" ht="23.25" customHeight="1">
      <c r="E137" s="127"/>
      <c r="F137" s="110"/>
      <c r="G137" s="110"/>
      <c r="H137" s="110"/>
      <c r="I137" s="142"/>
      <c r="J137" s="112"/>
      <c r="K137" s="151"/>
      <c r="L137" s="110"/>
    </row>
    <row r="138" spans="5:12" s="41" customFormat="1" ht="23.25" customHeight="1">
      <c r="E138" s="127"/>
      <c r="F138" s="110"/>
      <c r="G138" s="110"/>
      <c r="H138" s="110"/>
      <c r="I138" s="142"/>
      <c r="J138" s="112"/>
      <c r="K138" s="151"/>
      <c r="L138" s="110"/>
    </row>
    <row r="139" spans="5:12" s="41" customFormat="1" ht="23.25" customHeight="1">
      <c r="E139" s="127"/>
      <c r="F139" s="110"/>
      <c r="G139" s="110"/>
      <c r="H139" s="110"/>
      <c r="I139" s="142"/>
      <c r="J139" s="112"/>
      <c r="K139" s="151"/>
      <c r="L139" s="110"/>
    </row>
    <row r="140" spans="5:12" s="41" customFormat="1" ht="23.25" customHeight="1">
      <c r="E140" s="127"/>
      <c r="F140" s="110"/>
      <c r="G140" s="110"/>
      <c r="H140" s="110"/>
      <c r="I140" s="142"/>
      <c r="J140" s="112"/>
      <c r="K140" s="151"/>
      <c r="L140" s="110"/>
    </row>
    <row r="141" spans="5:12" s="41" customFormat="1" ht="23.25" customHeight="1">
      <c r="E141" s="127"/>
      <c r="F141" s="110"/>
      <c r="G141" s="110"/>
      <c r="H141" s="110"/>
      <c r="I141" s="142"/>
      <c r="J141" s="112"/>
      <c r="K141" s="151"/>
      <c r="L141" s="110"/>
    </row>
    <row r="142" spans="5:12" s="41" customFormat="1" ht="23.25" customHeight="1">
      <c r="E142" s="127"/>
      <c r="F142" s="110"/>
      <c r="G142" s="54"/>
      <c r="H142" s="54"/>
      <c r="I142" s="54"/>
      <c r="J142" s="56"/>
      <c r="K142" s="145"/>
      <c r="L142" s="110"/>
    </row>
    <row r="143" spans="5:12" s="41" customFormat="1" ht="23.25" customHeight="1">
      <c r="E143" s="127"/>
      <c r="F143" s="110"/>
      <c r="G143" s="54"/>
      <c r="H143" s="54"/>
      <c r="I143" s="54"/>
      <c r="J143" s="56"/>
      <c r="K143" s="145"/>
      <c r="L143" s="110"/>
    </row>
    <row r="144" spans="5:12" s="41" customFormat="1" ht="23.25" customHeight="1">
      <c r="E144" s="127"/>
      <c r="F144" s="110"/>
      <c r="G144" s="54"/>
      <c r="H144" s="54"/>
      <c r="I144" s="54"/>
      <c r="J144" s="56"/>
      <c r="K144" s="145"/>
      <c r="L144" s="110"/>
    </row>
    <row r="145" spans="5:12" s="41" customFormat="1" ht="23.25" customHeight="1">
      <c r="E145" s="127"/>
      <c r="F145" s="110"/>
      <c r="G145" s="54"/>
      <c r="H145" s="54"/>
      <c r="I145" s="54"/>
      <c r="J145" s="56"/>
      <c r="K145" s="145"/>
      <c r="L145" s="110"/>
    </row>
    <row r="146" spans="5:12" s="41" customFormat="1" ht="23.25" customHeight="1">
      <c r="E146" s="127"/>
      <c r="F146" s="110"/>
      <c r="G146" s="54"/>
      <c r="H146" s="54"/>
      <c r="I146" s="54"/>
      <c r="J146" s="56"/>
      <c r="K146" s="145"/>
      <c r="L146" s="110"/>
    </row>
    <row r="147" spans="5:12" s="41" customFormat="1" ht="23.25" customHeight="1">
      <c r="E147" s="127"/>
      <c r="F147" s="110"/>
      <c r="G147" s="54"/>
      <c r="H147" s="54"/>
      <c r="I147" s="54"/>
      <c r="J147" s="56"/>
      <c r="K147" s="145"/>
      <c r="L147" s="110"/>
    </row>
    <row r="148" spans="5:12" s="41" customFormat="1" ht="23.25" customHeight="1">
      <c r="E148" s="127"/>
      <c r="F148" s="110"/>
      <c r="G148" s="54"/>
      <c r="H148" s="54"/>
      <c r="I148" s="54"/>
      <c r="J148" s="56"/>
      <c r="K148" s="145"/>
      <c r="L148" s="110"/>
    </row>
    <row r="149" spans="5:12" s="41" customFormat="1" ht="23.25" customHeight="1">
      <c r="E149" s="127"/>
      <c r="F149" s="110"/>
      <c r="G149" s="54"/>
      <c r="H149" s="54"/>
      <c r="I149" s="54"/>
      <c r="J149" s="56"/>
      <c r="K149" s="145"/>
      <c r="L149" s="110"/>
    </row>
    <row r="150" spans="5:12" s="41" customFormat="1" ht="23.25" customHeight="1">
      <c r="E150" s="127"/>
      <c r="F150" s="110"/>
      <c r="G150" s="54"/>
      <c r="H150" s="54"/>
      <c r="I150" s="54"/>
      <c r="J150" s="56"/>
      <c r="K150" s="145"/>
      <c r="L150" s="110"/>
    </row>
    <row r="151" spans="5:12" s="41" customFormat="1" ht="23.25" customHeight="1">
      <c r="E151" s="127"/>
      <c r="F151" s="110"/>
      <c r="G151" s="54"/>
      <c r="H151" s="54"/>
      <c r="I151" s="54"/>
      <c r="J151" s="56"/>
      <c r="K151" s="145"/>
      <c r="L151" s="110"/>
    </row>
    <row r="152" spans="5:12" s="41" customFormat="1" ht="23.25" customHeight="1">
      <c r="E152" s="127"/>
      <c r="F152" s="110"/>
      <c r="G152" s="54"/>
      <c r="H152" s="54"/>
      <c r="I152" s="54"/>
      <c r="J152" s="56"/>
      <c r="K152" s="145"/>
      <c r="L152" s="110"/>
    </row>
    <row r="153" spans="5:12" s="41" customFormat="1" ht="23.25" customHeight="1">
      <c r="E153" s="127"/>
      <c r="F153" s="110"/>
      <c r="G153" s="54"/>
      <c r="H153" s="54"/>
      <c r="I153" s="54"/>
      <c r="J153" s="56"/>
      <c r="K153" s="145"/>
      <c r="L153" s="110"/>
    </row>
    <row r="154" spans="5:12" s="41" customFormat="1" ht="23.25" customHeight="1">
      <c r="E154" s="127"/>
      <c r="F154" s="110"/>
      <c r="G154" s="54"/>
      <c r="H154" s="54"/>
      <c r="I154" s="54"/>
      <c r="J154" s="56"/>
      <c r="K154" s="145"/>
      <c r="L154" s="110"/>
    </row>
    <row r="155" spans="5:12" s="41" customFormat="1" ht="23.25" customHeight="1">
      <c r="E155" s="127"/>
      <c r="F155" s="110"/>
      <c r="G155" s="54"/>
      <c r="H155" s="54"/>
      <c r="I155" s="54"/>
      <c r="J155" s="56"/>
      <c r="K155" s="145"/>
      <c r="L155" s="110"/>
    </row>
    <row r="156" spans="5:12" s="41" customFormat="1" ht="23.25" customHeight="1">
      <c r="E156" s="127"/>
      <c r="F156" s="110"/>
      <c r="G156" s="54"/>
      <c r="H156" s="54"/>
      <c r="I156" s="54"/>
      <c r="J156" s="56"/>
      <c r="K156" s="145"/>
      <c r="L156" s="110"/>
    </row>
    <row r="157" spans="5:12" s="41" customFormat="1" ht="23.25" customHeight="1">
      <c r="E157" s="127"/>
      <c r="F157" s="110"/>
      <c r="G157" s="54"/>
      <c r="H157" s="54"/>
      <c r="I157" s="54"/>
      <c r="J157" s="56"/>
      <c r="K157" s="145"/>
      <c r="L157" s="110"/>
    </row>
    <row r="158" spans="5:12" s="41" customFormat="1" ht="23.25" customHeight="1">
      <c r="E158" s="127"/>
      <c r="F158" s="110"/>
      <c r="G158" s="54"/>
      <c r="H158" s="54"/>
      <c r="I158" s="54"/>
      <c r="J158" s="56"/>
      <c r="K158" s="145"/>
      <c r="L158" s="110"/>
    </row>
    <row r="159" spans="4:12" s="41" customFormat="1" ht="23.25" customHeight="1">
      <c r="D159" s="110"/>
      <c r="E159" s="152"/>
      <c r="F159" s="110"/>
      <c r="G159" s="54"/>
      <c r="H159" s="54"/>
      <c r="I159" s="54"/>
      <c r="J159" s="56"/>
      <c r="K159" s="145"/>
      <c r="L159" s="110"/>
    </row>
    <row r="160" spans="1:12" s="41" customFormat="1" ht="23.25" customHeight="1">
      <c r="A160" s="110"/>
      <c r="B160" s="110"/>
      <c r="C160" s="142"/>
      <c r="D160" s="112"/>
      <c r="E160" s="151"/>
      <c r="F160" s="110"/>
      <c r="G160" s="54"/>
      <c r="H160" s="54"/>
      <c r="I160" s="54"/>
      <c r="J160" s="56"/>
      <c r="K160" s="145"/>
      <c r="L160" s="110"/>
    </row>
    <row r="161" spans="1:11" s="41" customFormat="1" ht="23.25" customHeight="1">
      <c r="A161" s="110"/>
      <c r="B161" s="110"/>
      <c r="C161" s="142"/>
      <c r="D161" s="112"/>
      <c r="E161" s="151"/>
      <c r="G161" s="54"/>
      <c r="H161" s="54"/>
      <c r="I161" s="54"/>
      <c r="J161" s="56"/>
      <c r="K161" s="145"/>
    </row>
  </sheetData>
  <sheetProtection/>
  <mergeCells count="11">
    <mergeCell ref="G64:G79"/>
    <mergeCell ref="G44:G63"/>
    <mergeCell ref="G24:G43"/>
    <mergeCell ref="G4:G23"/>
    <mergeCell ref="A84:A103"/>
    <mergeCell ref="G88:G95"/>
    <mergeCell ref="G80:G87"/>
    <mergeCell ref="A4:A23"/>
    <mergeCell ref="A24:A43"/>
    <mergeCell ref="A44:A63"/>
    <mergeCell ref="A64:A83"/>
  </mergeCells>
  <printOptions/>
  <pageMargins left="1.4173228346456694" right="0.1968503937007874" top="0.4330708661417323" bottom="0.35433070866141736" header="0.4330708661417323" footer="0"/>
  <pageSetup firstPageNumber="144" useFirstPageNumber="1"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30"/>
  <sheetViews>
    <sheetView view="pageBreakPreview" zoomScale="75" zoomScaleNormal="75" zoomScaleSheetLayoutView="75" zoomScalePageLayoutView="0" workbookViewId="0" topLeftCell="A28">
      <selection activeCell="K48" sqref="K48"/>
    </sheetView>
  </sheetViews>
  <sheetFormatPr defaultColWidth="10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7" width="7.00390625" style="161" bestFit="1" customWidth="1"/>
    <col min="18" max="30" width="2.625" style="161" customWidth="1"/>
    <col min="31" max="16384" width="10.00390625" style="161" customWidth="1"/>
  </cols>
  <sheetData>
    <row r="1" spans="1:9" ht="14.25">
      <c r="A1" s="1" t="s">
        <v>277</v>
      </c>
      <c r="B1" s="2"/>
      <c r="C1" s="2"/>
      <c r="D1" s="229" t="s">
        <v>267</v>
      </c>
      <c r="E1" s="222"/>
      <c r="F1" s="222"/>
      <c r="G1" s="222"/>
      <c r="H1" s="222"/>
      <c r="I1" s="222"/>
    </row>
    <row r="2" ht="14.25" thickBot="1"/>
    <row r="3" spans="1:11" ht="24" customHeight="1">
      <c r="A3" s="22" t="s">
        <v>45</v>
      </c>
      <c r="B3" s="23" t="s">
        <v>46</v>
      </c>
      <c r="C3" s="165" t="s">
        <v>47</v>
      </c>
      <c r="D3" s="166" t="s">
        <v>297</v>
      </c>
      <c r="E3" s="167" t="s">
        <v>298</v>
      </c>
      <c r="F3" s="168"/>
      <c r="G3" s="22" t="s">
        <v>45</v>
      </c>
      <c r="H3" s="23" t="s">
        <v>46</v>
      </c>
      <c r="I3" s="165" t="s">
        <v>47</v>
      </c>
      <c r="J3" s="166" t="s">
        <v>297</v>
      </c>
      <c r="K3" s="167" t="s">
        <v>298</v>
      </c>
    </row>
    <row r="4" spans="1:30" ht="13.5">
      <c r="A4" s="224" t="s">
        <v>73</v>
      </c>
      <c r="B4" s="215" t="s">
        <v>324</v>
      </c>
      <c r="C4" s="185">
        <v>38108</v>
      </c>
      <c r="D4" s="189">
        <v>1</v>
      </c>
      <c r="E4" s="190">
        <v>2</v>
      </c>
      <c r="G4" s="224" t="s">
        <v>72</v>
      </c>
      <c r="H4" s="215" t="s">
        <v>325</v>
      </c>
      <c r="I4" s="191">
        <v>38113</v>
      </c>
      <c r="J4" s="189">
        <v>1078</v>
      </c>
      <c r="K4" s="190" t="str">
        <f>AD4</f>
        <v>8</v>
      </c>
      <c r="L4" s="41" t="b">
        <f>IF(D4&lt;=0.4,"1")</f>
        <v>0</v>
      </c>
      <c r="M4" s="42" t="str">
        <f>IF(AND(D4&lt;=1,D4&gt;=0.4),"2")</f>
        <v>2</v>
      </c>
      <c r="N4" s="42" t="str">
        <f aca="true" t="shared" si="0" ref="N4:N35">IF(AND(D4&lt;=5,D4&gt;=1),"3")</f>
        <v>3</v>
      </c>
      <c r="O4" s="42" t="b">
        <f aca="true" t="shared" si="1" ref="O4:O35">IF(AND(D4&lt;=10,D4&gt;=5),"4")</f>
        <v>0</v>
      </c>
      <c r="P4" s="42" t="b">
        <f aca="true" t="shared" si="2" ref="P4:P35">IF(AND(D4&lt;=30,D4&gt;=10),"5a")</f>
        <v>0</v>
      </c>
      <c r="Q4" s="42" t="b">
        <f aca="true" t="shared" si="3" ref="Q4:Q35">IF(AND(D4&lt;=50,D4&gt;=30),"5b")</f>
        <v>0</v>
      </c>
      <c r="R4" s="42" t="b">
        <f aca="true" t="shared" si="4" ref="R4:R35">IF(AND(D4&lt;=200,D4&gt;=50),"6")</f>
        <v>0</v>
      </c>
      <c r="S4" s="42" t="b">
        <f aca="true" t="shared" si="5" ref="S4:S35">IF(AND(D4&lt;=400,D4&gt;=200),"7")</f>
        <v>0</v>
      </c>
      <c r="T4" s="42" t="b">
        <f aca="true" t="shared" si="6" ref="T4:T35">IF(D4&gt;=400,"8")</f>
        <v>0</v>
      </c>
      <c r="U4" s="42"/>
      <c r="V4" s="41" t="b">
        <f aca="true" t="shared" si="7" ref="V4:V35">IF(J4&lt;=0.4,"1")</f>
        <v>0</v>
      </c>
      <c r="W4" s="42" t="b">
        <f aca="true" t="shared" si="8" ref="W4:W35">IF(AND(J4&lt;=1,J4&gt;=0.4),"2")</f>
        <v>0</v>
      </c>
      <c r="X4" s="42" t="b">
        <f aca="true" t="shared" si="9" ref="X4:X35">IF(AND(J4&lt;=5,J4&gt;=1),"3")</f>
        <v>0</v>
      </c>
      <c r="Y4" s="42" t="b">
        <f aca="true" t="shared" si="10" ref="Y4:Y35">IF(AND(J4&lt;=10,J4&gt;=5),"4")</f>
        <v>0</v>
      </c>
      <c r="Z4" s="42" t="b">
        <f aca="true" t="shared" si="11" ref="Z4:Z35">IF(AND(J4&lt;=30,J4&gt;=10),"5a")</f>
        <v>0</v>
      </c>
      <c r="AA4" s="42" t="b">
        <f aca="true" t="shared" si="12" ref="AA4:AA35">IF(AND(J4&lt;=50,J4&gt;=30),"5b")</f>
        <v>0</v>
      </c>
      <c r="AB4" s="42" t="b">
        <f aca="true" t="shared" si="13" ref="AB4:AB35">IF(AND(J4&lt;=200,J4&gt;=50),"6")</f>
        <v>0</v>
      </c>
      <c r="AC4" s="42" t="b">
        <f aca="true" t="shared" si="14" ref="AC4:AC35">IF(AND(J4&lt;=400,J4&gt;=200),"7")</f>
        <v>0</v>
      </c>
      <c r="AD4" s="42" t="str">
        <f aca="true" t="shared" si="15" ref="AD4:AD35">IF(J4&gt;=400,"8")</f>
        <v>8</v>
      </c>
    </row>
    <row r="5" spans="1:30" ht="13.5">
      <c r="A5" s="225"/>
      <c r="B5" s="216"/>
      <c r="C5" s="185">
        <v>38163</v>
      </c>
      <c r="D5" s="189">
        <v>2.3</v>
      </c>
      <c r="E5" s="190">
        <v>3</v>
      </c>
      <c r="G5" s="225"/>
      <c r="H5" s="216"/>
      <c r="I5" s="191">
        <v>38166</v>
      </c>
      <c r="J5" s="189">
        <v>994.1</v>
      </c>
      <c r="K5" s="170" t="str">
        <f>AD5</f>
        <v>8</v>
      </c>
      <c r="L5" s="41" t="b">
        <f aca="true" t="shared" si="16" ref="L5:L35">IF(D5&lt;=0.4,"1")</f>
        <v>0</v>
      </c>
      <c r="M5" s="42" t="b">
        <f aca="true" t="shared" si="17" ref="M5:M35">IF(AND(D5&lt;=1,D5&gt;=0.4),"2")</f>
        <v>0</v>
      </c>
      <c r="N5" s="42" t="str">
        <f t="shared" si="0"/>
        <v>3</v>
      </c>
      <c r="O5" s="42" t="b">
        <f t="shared" si="1"/>
        <v>0</v>
      </c>
      <c r="P5" s="42" t="b">
        <f t="shared" si="2"/>
        <v>0</v>
      </c>
      <c r="Q5" s="42" t="b">
        <f t="shared" si="3"/>
        <v>0</v>
      </c>
      <c r="R5" s="42" t="b">
        <f t="shared" si="4"/>
        <v>0</v>
      </c>
      <c r="S5" s="42" t="b">
        <f t="shared" si="5"/>
        <v>0</v>
      </c>
      <c r="T5" s="42" t="b">
        <f t="shared" si="6"/>
        <v>0</v>
      </c>
      <c r="U5" s="42"/>
      <c r="V5" s="41" t="b">
        <f t="shared" si="7"/>
        <v>0</v>
      </c>
      <c r="W5" s="42" t="b">
        <f t="shared" si="8"/>
        <v>0</v>
      </c>
      <c r="X5" s="42" t="b">
        <f t="shared" si="9"/>
        <v>0</v>
      </c>
      <c r="Y5" s="42" t="b">
        <f t="shared" si="10"/>
        <v>0</v>
      </c>
      <c r="Z5" s="42" t="b">
        <f t="shared" si="11"/>
        <v>0</v>
      </c>
      <c r="AA5" s="42" t="b">
        <f t="shared" si="12"/>
        <v>0</v>
      </c>
      <c r="AB5" s="42" t="b">
        <f t="shared" si="13"/>
        <v>0</v>
      </c>
      <c r="AC5" s="42" t="b">
        <f t="shared" si="14"/>
        <v>0</v>
      </c>
      <c r="AD5" s="42" t="str">
        <f t="shared" si="15"/>
        <v>8</v>
      </c>
    </row>
    <row r="6" spans="1:30" ht="13.5">
      <c r="A6" s="225"/>
      <c r="B6" s="216"/>
      <c r="C6" s="185">
        <v>38296</v>
      </c>
      <c r="D6" s="189">
        <v>1</v>
      </c>
      <c r="E6" s="190">
        <v>2</v>
      </c>
      <c r="G6" s="225"/>
      <c r="H6" s="216"/>
      <c r="I6" s="191">
        <v>38265</v>
      </c>
      <c r="J6" s="189">
        <v>896.4</v>
      </c>
      <c r="K6" s="170" t="str">
        <f>AD6</f>
        <v>8</v>
      </c>
      <c r="L6" s="41" t="b">
        <f t="shared" si="16"/>
        <v>0</v>
      </c>
      <c r="M6" s="42" t="str">
        <f t="shared" si="17"/>
        <v>2</v>
      </c>
      <c r="N6" s="42" t="str">
        <f t="shared" si="0"/>
        <v>3</v>
      </c>
      <c r="O6" s="42" t="b">
        <f t="shared" si="1"/>
        <v>0</v>
      </c>
      <c r="P6" s="42" t="b">
        <f t="shared" si="2"/>
        <v>0</v>
      </c>
      <c r="Q6" s="42" t="b">
        <f t="shared" si="3"/>
        <v>0</v>
      </c>
      <c r="R6" s="42" t="b">
        <f t="shared" si="4"/>
        <v>0</v>
      </c>
      <c r="S6" s="42" t="b">
        <f t="shared" si="5"/>
        <v>0</v>
      </c>
      <c r="T6" s="42" t="b">
        <f t="shared" si="6"/>
        <v>0</v>
      </c>
      <c r="U6" s="42"/>
      <c r="V6" s="41" t="b">
        <f t="shared" si="7"/>
        <v>0</v>
      </c>
      <c r="W6" s="42" t="b">
        <f t="shared" si="8"/>
        <v>0</v>
      </c>
      <c r="X6" s="42" t="b">
        <f t="shared" si="9"/>
        <v>0</v>
      </c>
      <c r="Y6" s="42" t="b">
        <f t="shared" si="10"/>
        <v>0</v>
      </c>
      <c r="Z6" s="42" t="b">
        <f t="shared" si="11"/>
        <v>0</v>
      </c>
      <c r="AA6" s="42" t="b">
        <f t="shared" si="12"/>
        <v>0</v>
      </c>
      <c r="AB6" s="42" t="b">
        <f t="shared" si="13"/>
        <v>0</v>
      </c>
      <c r="AC6" s="42" t="b">
        <f t="shared" si="14"/>
        <v>0</v>
      </c>
      <c r="AD6" s="42" t="str">
        <f t="shared" si="15"/>
        <v>8</v>
      </c>
    </row>
    <row r="7" spans="1:30" ht="13.5">
      <c r="A7" s="225"/>
      <c r="B7" s="217"/>
      <c r="C7" s="185">
        <v>38397</v>
      </c>
      <c r="D7" s="189">
        <v>0.9</v>
      </c>
      <c r="E7" s="190">
        <v>2</v>
      </c>
      <c r="G7" s="225"/>
      <c r="H7" s="217"/>
      <c r="I7" s="191">
        <v>38386</v>
      </c>
      <c r="J7" s="189">
        <v>757.3</v>
      </c>
      <c r="K7" s="170" t="str">
        <f>AD7</f>
        <v>8</v>
      </c>
      <c r="L7" s="41" t="b">
        <f t="shared" si="16"/>
        <v>0</v>
      </c>
      <c r="M7" s="42" t="str">
        <f t="shared" si="17"/>
        <v>2</v>
      </c>
      <c r="N7" s="42" t="b">
        <f t="shared" si="0"/>
        <v>0</v>
      </c>
      <c r="O7" s="42" t="b">
        <f t="shared" si="1"/>
        <v>0</v>
      </c>
      <c r="P7" s="42" t="b">
        <f t="shared" si="2"/>
        <v>0</v>
      </c>
      <c r="Q7" s="42" t="b">
        <f t="shared" si="3"/>
        <v>0</v>
      </c>
      <c r="R7" s="42" t="b">
        <f t="shared" si="4"/>
        <v>0</v>
      </c>
      <c r="S7" s="42" t="b">
        <f t="shared" si="5"/>
        <v>0</v>
      </c>
      <c r="T7" s="42" t="b">
        <f t="shared" si="6"/>
        <v>0</v>
      </c>
      <c r="U7" s="42"/>
      <c r="V7" s="41" t="b">
        <f t="shared" si="7"/>
        <v>0</v>
      </c>
      <c r="W7" s="42" t="b">
        <f t="shared" si="8"/>
        <v>0</v>
      </c>
      <c r="X7" s="42" t="b">
        <f t="shared" si="9"/>
        <v>0</v>
      </c>
      <c r="Y7" s="42" t="b">
        <f t="shared" si="10"/>
        <v>0</v>
      </c>
      <c r="Z7" s="42" t="b">
        <f t="shared" si="11"/>
        <v>0</v>
      </c>
      <c r="AA7" s="42" t="b">
        <f t="shared" si="12"/>
        <v>0</v>
      </c>
      <c r="AB7" s="42" t="b">
        <f t="shared" si="13"/>
        <v>0</v>
      </c>
      <c r="AC7" s="42" t="b">
        <f t="shared" si="14"/>
        <v>0</v>
      </c>
      <c r="AD7" s="42" t="str">
        <f t="shared" si="15"/>
        <v>8</v>
      </c>
    </row>
    <row r="8" spans="1:30" ht="13.5">
      <c r="A8" s="225"/>
      <c r="B8" s="215" t="s">
        <v>326</v>
      </c>
      <c r="C8" s="185">
        <v>38108</v>
      </c>
      <c r="D8" s="189">
        <v>2.2</v>
      </c>
      <c r="E8" s="170">
        <v>3</v>
      </c>
      <c r="G8" s="225"/>
      <c r="H8" s="215" t="s">
        <v>327</v>
      </c>
      <c r="I8" s="191">
        <v>38113</v>
      </c>
      <c r="J8" s="189">
        <v>18</v>
      </c>
      <c r="K8" s="170" t="str">
        <f>Z8</f>
        <v>5a</v>
      </c>
      <c r="L8" s="41" t="b">
        <f t="shared" si="16"/>
        <v>0</v>
      </c>
      <c r="M8" s="42" t="b">
        <f t="shared" si="17"/>
        <v>0</v>
      </c>
      <c r="N8" s="42" t="str">
        <f t="shared" si="0"/>
        <v>3</v>
      </c>
      <c r="O8" s="42" t="b">
        <f t="shared" si="1"/>
        <v>0</v>
      </c>
      <c r="P8" s="42" t="b">
        <f t="shared" si="2"/>
        <v>0</v>
      </c>
      <c r="Q8" s="42" t="b">
        <f t="shared" si="3"/>
        <v>0</v>
      </c>
      <c r="R8" s="42" t="b">
        <f t="shared" si="4"/>
        <v>0</v>
      </c>
      <c r="S8" s="42" t="b">
        <f t="shared" si="5"/>
        <v>0</v>
      </c>
      <c r="T8" s="42" t="b">
        <f t="shared" si="6"/>
        <v>0</v>
      </c>
      <c r="U8" s="42"/>
      <c r="V8" s="41" t="b">
        <f t="shared" si="7"/>
        <v>0</v>
      </c>
      <c r="W8" s="42" t="b">
        <f t="shared" si="8"/>
        <v>0</v>
      </c>
      <c r="X8" s="42" t="b">
        <f t="shared" si="9"/>
        <v>0</v>
      </c>
      <c r="Y8" s="42" t="b">
        <f t="shared" si="10"/>
        <v>0</v>
      </c>
      <c r="Z8" s="42" t="str">
        <f t="shared" si="11"/>
        <v>5a</v>
      </c>
      <c r="AA8" s="42" t="b">
        <f t="shared" si="12"/>
        <v>0</v>
      </c>
      <c r="AB8" s="42" t="b">
        <f t="shared" si="13"/>
        <v>0</v>
      </c>
      <c r="AC8" s="42" t="b">
        <f t="shared" si="14"/>
        <v>0</v>
      </c>
      <c r="AD8" s="42" t="b">
        <f t="shared" si="15"/>
        <v>0</v>
      </c>
    </row>
    <row r="9" spans="1:30" ht="13.5">
      <c r="A9" s="225"/>
      <c r="B9" s="216"/>
      <c r="C9" s="185">
        <v>38163</v>
      </c>
      <c r="D9" s="189">
        <v>2.6</v>
      </c>
      <c r="E9" s="190">
        <v>3</v>
      </c>
      <c r="G9" s="225"/>
      <c r="H9" s="216"/>
      <c r="I9" s="191">
        <v>38166</v>
      </c>
      <c r="J9" s="189">
        <v>19.9</v>
      </c>
      <c r="K9" s="170" t="str">
        <f>Z9</f>
        <v>5a</v>
      </c>
      <c r="L9" s="41" t="b">
        <f t="shared" si="16"/>
        <v>0</v>
      </c>
      <c r="M9" s="42" t="b">
        <f t="shared" si="17"/>
        <v>0</v>
      </c>
      <c r="N9" s="42" t="str">
        <f t="shared" si="0"/>
        <v>3</v>
      </c>
      <c r="O9" s="42" t="b">
        <f t="shared" si="1"/>
        <v>0</v>
      </c>
      <c r="P9" s="42" t="b">
        <f t="shared" si="2"/>
        <v>0</v>
      </c>
      <c r="Q9" s="42" t="b">
        <f t="shared" si="3"/>
        <v>0</v>
      </c>
      <c r="R9" s="42" t="b">
        <f t="shared" si="4"/>
        <v>0</v>
      </c>
      <c r="S9" s="42" t="b">
        <f t="shared" si="5"/>
        <v>0</v>
      </c>
      <c r="T9" s="42" t="b">
        <f t="shared" si="6"/>
        <v>0</v>
      </c>
      <c r="U9" s="42"/>
      <c r="V9" s="41" t="b">
        <f t="shared" si="7"/>
        <v>0</v>
      </c>
      <c r="W9" s="42" t="b">
        <f t="shared" si="8"/>
        <v>0</v>
      </c>
      <c r="X9" s="42" t="b">
        <f t="shared" si="9"/>
        <v>0</v>
      </c>
      <c r="Y9" s="42" t="b">
        <f t="shared" si="10"/>
        <v>0</v>
      </c>
      <c r="Z9" s="42" t="str">
        <f t="shared" si="11"/>
        <v>5a</v>
      </c>
      <c r="AA9" s="42" t="b">
        <f t="shared" si="12"/>
        <v>0</v>
      </c>
      <c r="AB9" s="42" t="b">
        <f t="shared" si="13"/>
        <v>0</v>
      </c>
      <c r="AC9" s="42" t="b">
        <f t="shared" si="14"/>
        <v>0</v>
      </c>
      <c r="AD9" s="42" t="b">
        <f t="shared" si="15"/>
        <v>0</v>
      </c>
    </row>
    <row r="10" spans="1:30" ht="13.5">
      <c r="A10" s="225"/>
      <c r="B10" s="216"/>
      <c r="C10" s="185">
        <v>38296</v>
      </c>
      <c r="D10" s="189">
        <v>0.9</v>
      </c>
      <c r="E10" s="170">
        <v>2</v>
      </c>
      <c r="G10" s="225"/>
      <c r="H10" s="216"/>
      <c r="I10" s="191">
        <v>38265</v>
      </c>
      <c r="J10" s="189">
        <v>14.5</v>
      </c>
      <c r="K10" s="170" t="str">
        <f>Z10</f>
        <v>5a</v>
      </c>
      <c r="L10" s="41" t="b">
        <f t="shared" si="16"/>
        <v>0</v>
      </c>
      <c r="M10" s="42" t="str">
        <f t="shared" si="17"/>
        <v>2</v>
      </c>
      <c r="N10" s="42" t="b">
        <f t="shared" si="0"/>
        <v>0</v>
      </c>
      <c r="O10" s="42" t="b">
        <f t="shared" si="1"/>
        <v>0</v>
      </c>
      <c r="P10" s="42" t="b">
        <f t="shared" si="2"/>
        <v>0</v>
      </c>
      <c r="Q10" s="42" t="b">
        <f t="shared" si="3"/>
        <v>0</v>
      </c>
      <c r="R10" s="42" t="b">
        <f t="shared" si="4"/>
        <v>0</v>
      </c>
      <c r="S10" s="42" t="b">
        <f t="shared" si="5"/>
        <v>0</v>
      </c>
      <c r="T10" s="42" t="b">
        <f t="shared" si="6"/>
        <v>0</v>
      </c>
      <c r="U10" s="42"/>
      <c r="V10" s="41" t="b">
        <f t="shared" si="7"/>
        <v>0</v>
      </c>
      <c r="W10" s="42" t="b">
        <f t="shared" si="8"/>
        <v>0</v>
      </c>
      <c r="X10" s="42" t="b">
        <f t="shared" si="9"/>
        <v>0</v>
      </c>
      <c r="Y10" s="42" t="b">
        <f t="shared" si="10"/>
        <v>0</v>
      </c>
      <c r="Z10" s="42" t="str">
        <f t="shared" si="11"/>
        <v>5a</v>
      </c>
      <c r="AA10" s="42" t="b">
        <f t="shared" si="12"/>
        <v>0</v>
      </c>
      <c r="AB10" s="42" t="b">
        <f t="shared" si="13"/>
        <v>0</v>
      </c>
      <c r="AC10" s="42" t="b">
        <f t="shared" si="14"/>
        <v>0</v>
      </c>
      <c r="AD10" s="42" t="b">
        <f t="shared" si="15"/>
        <v>0</v>
      </c>
    </row>
    <row r="11" spans="1:30" ht="13.5">
      <c r="A11" s="225"/>
      <c r="B11" s="217"/>
      <c r="C11" s="185">
        <v>38397</v>
      </c>
      <c r="D11" s="189">
        <v>1.1</v>
      </c>
      <c r="E11" s="170">
        <v>3</v>
      </c>
      <c r="G11" s="225"/>
      <c r="H11" s="217"/>
      <c r="I11" s="191">
        <v>38386</v>
      </c>
      <c r="J11" s="189">
        <v>7.4</v>
      </c>
      <c r="K11" s="170" t="str">
        <f>Y11</f>
        <v>4</v>
      </c>
      <c r="L11" s="41" t="b">
        <f t="shared" si="16"/>
        <v>0</v>
      </c>
      <c r="M11" s="42" t="b">
        <f t="shared" si="17"/>
        <v>0</v>
      </c>
      <c r="N11" s="42" t="str">
        <f t="shared" si="0"/>
        <v>3</v>
      </c>
      <c r="O11" s="42" t="b">
        <f t="shared" si="1"/>
        <v>0</v>
      </c>
      <c r="P11" s="42" t="b">
        <f t="shared" si="2"/>
        <v>0</v>
      </c>
      <c r="Q11" s="42" t="b">
        <f t="shared" si="3"/>
        <v>0</v>
      </c>
      <c r="R11" s="42" t="b">
        <f t="shared" si="4"/>
        <v>0</v>
      </c>
      <c r="S11" s="42" t="b">
        <f t="shared" si="5"/>
        <v>0</v>
      </c>
      <c r="T11" s="42" t="b">
        <f t="shared" si="6"/>
        <v>0</v>
      </c>
      <c r="U11" s="42"/>
      <c r="V11" s="41" t="b">
        <f t="shared" si="7"/>
        <v>0</v>
      </c>
      <c r="W11" s="42" t="b">
        <f t="shared" si="8"/>
        <v>0</v>
      </c>
      <c r="X11" s="42" t="b">
        <f t="shared" si="9"/>
        <v>0</v>
      </c>
      <c r="Y11" s="42" t="str">
        <f t="shared" si="10"/>
        <v>4</v>
      </c>
      <c r="Z11" s="42" t="b">
        <f t="shared" si="11"/>
        <v>0</v>
      </c>
      <c r="AA11" s="42" t="b">
        <f t="shared" si="12"/>
        <v>0</v>
      </c>
      <c r="AB11" s="42" t="b">
        <f t="shared" si="13"/>
        <v>0</v>
      </c>
      <c r="AC11" s="42" t="b">
        <f t="shared" si="14"/>
        <v>0</v>
      </c>
      <c r="AD11" s="42" t="b">
        <f t="shared" si="15"/>
        <v>0</v>
      </c>
    </row>
    <row r="12" spans="1:30" ht="13.5">
      <c r="A12" s="225"/>
      <c r="B12" s="215" t="s">
        <v>301</v>
      </c>
      <c r="C12" s="185">
        <v>38108</v>
      </c>
      <c r="D12" s="189">
        <v>6.3</v>
      </c>
      <c r="E12" s="170">
        <v>4</v>
      </c>
      <c r="G12" s="225"/>
      <c r="H12" s="215" t="s">
        <v>328</v>
      </c>
      <c r="I12" s="191">
        <v>38113</v>
      </c>
      <c r="J12" s="189">
        <v>79.6</v>
      </c>
      <c r="K12" s="170" t="str">
        <f>AB12</f>
        <v>6</v>
      </c>
      <c r="L12" s="41" t="b">
        <f t="shared" si="16"/>
        <v>0</v>
      </c>
      <c r="M12" s="42" t="b">
        <f t="shared" si="17"/>
        <v>0</v>
      </c>
      <c r="N12" s="42" t="b">
        <f t="shared" si="0"/>
        <v>0</v>
      </c>
      <c r="O12" s="42" t="str">
        <f t="shared" si="1"/>
        <v>4</v>
      </c>
      <c r="P12" s="42" t="b">
        <f t="shared" si="2"/>
        <v>0</v>
      </c>
      <c r="Q12" s="42" t="b">
        <f t="shared" si="3"/>
        <v>0</v>
      </c>
      <c r="R12" s="42" t="b">
        <f t="shared" si="4"/>
        <v>0</v>
      </c>
      <c r="S12" s="42" t="b">
        <f t="shared" si="5"/>
        <v>0</v>
      </c>
      <c r="T12" s="42" t="b">
        <f t="shared" si="6"/>
        <v>0</v>
      </c>
      <c r="U12" s="42"/>
      <c r="V12" s="41" t="b">
        <f t="shared" si="7"/>
        <v>0</v>
      </c>
      <c r="W12" s="42" t="b">
        <f t="shared" si="8"/>
        <v>0</v>
      </c>
      <c r="X12" s="42" t="b">
        <f t="shared" si="9"/>
        <v>0</v>
      </c>
      <c r="Y12" s="42" t="b">
        <f t="shared" si="10"/>
        <v>0</v>
      </c>
      <c r="Z12" s="42" t="b">
        <f t="shared" si="11"/>
        <v>0</v>
      </c>
      <c r="AA12" s="42" t="b">
        <f t="shared" si="12"/>
        <v>0</v>
      </c>
      <c r="AB12" s="42" t="str">
        <f t="shared" si="13"/>
        <v>6</v>
      </c>
      <c r="AC12" s="42" t="b">
        <f t="shared" si="14"/>
        <v>0</v>
      </c>
      <c r="AD12" s="42" t="b">
        <f t="shared" si="15"/>
        <v>0</v>
      </c>
    </row>
    <row r="13" spans="1:30" ht="13.5">
      <c r="A13" s="225"/>
      <c r="B13" s="216"/>
      <c r="C13" s="185">
        <v>38163</v>
      </c>
      <c r="D13" s="189">
        <v>6.3</v>
      </c>
      <c r="E13" s="170">
        <v>4</v>
      </c>
      <c r="G13" s="225"/>
      <c r="H13" s="216"/>
      <c r="I13" s="191">
        <v>38166</v>
      </c>
      <c r="J13" s="189">
        <v>56.1</v>
      </c>
      <c r="K13" s="170" t="str">
        <f>AB13</f>
        <v>6</v>
      </c>
      <c r="L13" s="41" t="b">
        <f t="shared" si="16"/>
        <v>0</v>
      </c>
      <c r="M13" s="42" t="b">
        <f t="shared" si="17"/>
        <v>0</v>
      </c>
      <c r="N13" s="42" t="b">
        <f t="shared" si="0"/>
        <v>0</v>
      </c>
      <c r="O13" s="42" t="str">
        <f t="shared" si="1"/>
        <v>4</v>
      </c>
      <c r="P13" s="42" t="b">
        <f t="shared" si="2"/>
        <v>0</v>
      </c>
      <c r="Q13" s="42" t="b">
        <f t="shared" si="3"/>
        <v>0</v>
      </c>
      <c r="R13" s="42" t="b">
        <f t="shared" si="4"/>
        <v>0</v>
      </c>
      <c r="S13" s="42" t="b">
        <f t="shared" si="5"/>
        <v>0</v>
      </c>
      <c r="T13" s="42" t="b">
        <f t="shared" si="6"/>
        <v>0</v>
      </c>
      <c r="U13" s="42"/>
      <c r="V13" s="41" t="b">
        <f t="shared" si="7"/>
        <v>0</v>
      </c>
      <c r="W13" s="42" t="b">
        <f t="shared" si="8"/>
        <v>0</v>
      </c>
      <c r="X13" s="42" t="b">
        <f t="shared" si="9"/>
        <v>0</v>
      </c>
      <c r="Y13" s="42" t="b">
        <f t="shared" si="10"/>
        <v>0</v>
      </c>
      <c r="Z13" s="42" t="b">
        <f t="shared" si="11"/>
        <v>0</v>
      </c>
      <c r="AA13" s="42" t="b">
        <f t="shared" si="12"/>
        <v>0</v>
      </c>
      <c r="AB13" s="42" t="str">
        <f t="shared" si="13"/>
        <v>6</v>
      </c>
      <c r="AC13" s="42" t="b">
        <f t="shared" si="14"/>
        <v>0</v>
      </c>
      <c r="AD13" s="42" t="b">
        <f t="shared" si="15"/>
        <v>0</v>
      </c>
    </row>
    <row r="14" spans="1:30" ht="13.5">
      <c r="A14" s="225"/>
      <c r="B14" s="216"/>
      <c r="C14" s="185">
        <v>38296</v>
      </c>
      <c r="D14" s="189">
        <v>1.7</v>
      </c>
      <c r="E14" s="170">
        <v>3</v>
      </c>
      <c r="G14" s="225"/>
      <c r="H14" s="216"/>
      <c r="I14" s="191">
        <v>38265</v>
      </c>
      <c r="J14" s="189">
        <v>27.4</v>
      </c>
      <c r="K14" s="170" t="str">
        <f>Z14</f>
        <v>5a</v>
      </c>
      <c r="L14" s="41" t="b">
        <f t="shared" si="16"/>
        <v>0</v>
      </c>
      <c r="M14" s="42" t="b">
        <f t="shared" si="17"/>
        <v>0</v>
      </c>
      <c r="N14" s="42" t="str">
        <f t="shared" si="0"/>
        <v>3</v>
      </c>
      <c r="O14" s="42" t="b">
        <f t="shared" si="1"/>
        <v>0</v>
      </c>
      <c r="P14" s="42" t="b">
        <f t="shared" si="2"/>
        <v>0</v>
      </c>
      <c r="Q14" s="42" t="b">
        <f t="shared" si="3"/>
        <v>0</v>
      </c>
      <c r="R14" s="42" t="b">
        <f t="shared" si="4"/>
        <v>0</v>
      </c>
      <c r="S14" s="42" t="b">
        <f t="shared" si="5"/>
        <v>0</v>
      </c>
      <c r="T14" s="42" t="b">
        <f t="shared" si="6"/>
        <v>0</v>
      </c>
      <c r="U14" s="42"/>
      <c r="V14" s="41" t="b">
        <f t="shared" si="7"/>
        <v>0</v>
      </c>
      <c r="W14" s="42" t="b">
        <f t="shared" si="8"/>
        <v>0</v>
      </c>
      <c r="X14" s="42" t="b">
        <f t="shared" si="9"/>
        <v>0</v>
      </c>
      <c r="Y14" s="42" t="b">
        <f t="shared" si="10"/>
        <v>0</v>
      </c>
      <c r="Z14" s="42" t="str">
        <f t="shared" si="11"/>
        <v>5a</v>
      </c>
      <c r="AA14" s="42" t="b">
        <f t="shared" si="12"/>
        <v>0</v>
      </c>
      <c r="AB14" s="42" t="b">
        <f t="shared" si="13"/>
        <v>0</v>
      </c>
      <c r="AC14" s="42" t="b">
        <f t="shared" si="14"/>
        <v>0</v>
      </c>
      <c r="AD14" s="42" t="b">
        <f t="shared" si="15"/>
        <v>0</v>
      </c>
    </row>
    <row r="15" spans="1:30" ht="13.5">
      <c r="A15" s="226"/>
      <c r="B15" s="217"/>
      <c r="C15" s="185">
        <v>38397</v>
      </c>
      <c r="D15" s="189">
        <v>2</v>
      </c>
      <c r="E15" s="170">
        <v>3</v>
      </c>
      <c r="G15" s="226"/>
      <c r="H15" s="217"/>
      <c r="I15" s="191">
        <v>38386</v>
      </c>
      <c r="J15" s="189">
        <v>40.1</v>
      </c>
      <c r="K15" s="170" t="str">
        <f>AA15</f>
        <v>5b</v>
      </c>
      <c r="L15" s="41" t="b">
        <f t="shared" si="16"/>
        <v>0</v>
      </c>
      <c r="M15" s="42" t="b">
        <f t="shared" si="17"/>
        <v>0</v>
      </c>
      <c r="N15" s="42" t="str">
        <f t="shared" si="0"/>
        <v>3</v>
      </c>
      <c r="O15" s="42" t="b">
        <f t="shared" si="1"/>
        <v>0</v>
      </c>
      <c r="P15" s="42" t="b">
        <f t="shared" si="2"/>
        <v>0</v>
      </c>
      <c r="Q15" s="42" t="b">
        <f t="shared" si="3"/>
        <v>0</v>
      </c>
      <c r="R15" s="42" t="b">
        <f t="shared" si="4"/>
        <v>0</v>
      </c>
      <c r="S15" s="42" t="b">
        <f t="shared" si="5"/>
        <v>0</v>
      </c>
      <c r="T15" s="42" t="b">
        <f t="shared" si="6"/>
        <v>0</v>
      </c>
      <c r="U15" s="42"/>
      <c r="V15" s="41" t="b">
        <f t="shared" si="7"/>
        <v>0</v>
      </c>
      <c r="W15" s="42" t="b">
        <f t="shared" si="8"/>
        <v>0</v>
      </c>
      <c r="X15" s="42" t="b">
        <f t="shared" si="9"/>
        <v>0</v>
      </c>
      <c r="Y15" s="42" t="b">
        <f t="shared" si="10"/>
        <v>0</v>
      </c>
      <c r="Z15" s="42" t="b">
        <f t="shared" si="11"/>
        <v>0</v>
      </c>
      <c r="AA15" s="42" t="str">
        <f t="shared" si="12"/>
        <v>5b</v>
      </c>
      <c r="AB15" s="42" t="b">
        <f t="shared" si="13"/>
        <v>0</v>
      </c>
      <c r="AC15" s="42" t="b">
        <f t="shared" si="14"/>
        <v>0</v>
      </c>
      <c r="AD15" s="42" t="b">
        <f t="shared" si="15"/>
        <v>0</v>
      </c>
    </row>
    <row r="16" spans="1:30" ht="13.5">
      <c r="A16" s="224" t="s">
        <v>68</v>
      </c>
      <c r="B16" s="215" t="s">
        <v>329</v>
      </c>
      <c r="C16" s="191">
        <v>38108</v>
      </c>
      <c r="D16" s="189">
        <v>18.3</v>
      </c>
      <c r="E16" s="170" t="str">
        <f>P16</f>
        <v>5a</v>
      </c>
      <c r="G16" s="224" t="s">
        <v>37</v>
      </c>
      <c r="H16" s="215" t="s">
        <v>330</v>
      </c>
      <c r="I16" s="191">
        <v>38114</v>
      </c>
      <c r="J16" s="189">
        <v>124.5</v>
      </c>
      <c r="K16" s="170" t="str">
        <f>AB16</f>
        <v>6</v>
      </c>
      <c r="L16" s="41" t="b">
        <f t="shared" si="16"/>
        <v>0</v>
      </c>
      <c r="M16" s="42" t="b">
        <f t="shared" si="17"/>
        <v>0</v>
      </c>
      <c r="N16" s="42" t="b">
        <f t="shared" si="0"/>
        <v>0</v>
      </c>
      <c r="O16" s="42" t="b">
        <f t="shared" si="1"/>
        <v>0</v>
      </c>
      <c r="P16" s="42" t="str">
        <f t="shared" si="2"/>
        <v>5a</v>
      </c>
      <c r="Q16" s="42" t="b">
        <f t="shared" si="3"/>
        <v>0</v>
      </c>
      <c r="R16" s="42" t="b">
        <f t="shared" si="4"/>
        <v>0</v>
      </c>
      <c r="S16" s="42" t="b">
        <f t="shared" si="5"/>
        <v>0</v>
      </c>
      <c r="T16" s="42" t="b">
        <f t="shared" si="6"/>
        <v>0</v>
      </c>
      <c r="U16" s="42"/>
      <c r="V16" s="41" t="b">
        <f t="shared" si="7"/>
        <v>0</v>
      </c>
      <c r="W16" s="42" t="b">
        <f t="shared" si="8"/>
        <v>0</v>
      </c>
      <c r="X16" s="42" t="b">
        <f t="shared" si="9"/>
        <v>0</v>
      </c>
      <c r="Y16" s="42" t="b">
        <f t="shared" si="10"/>
        <v>0</v>
      </c>
      <c r="Z16" s="42" t="b">
        <f t="shared" si="11"/>
        <v>0</v>
      </c>
      <c r="AA16" s="42" t="b">
        <f t="shared" si="12"/>
        <v>0</v>
      </c>
      <c r="AB16" s="42" t="str">
        <f t="shared" si="13"/>
        <v>6</v>
      </c>
      <c r="AC16" s="42" t="b">
        <f t="shared" si="14"/>
        <v>0</v>
      </c>
      <c r="AD16" s="42" t="b">
        <f t="shared" si="15"/>
        <v>0</v>
      </c>
    </row>
    <row r="17" spans="1:30" ht="13.5">
      <c r="A17" s="225"/>
      <c r="B17" s="216"/>
      <c r="C17" s="191">
        <v>38163</v>
      </c>
      <c r="D17" s="189">
        <v>10.4</v>
      </c>
      <c r="E17" s="170" t="str">
        <f>P17</f>
        <v>5a</v>
      </c>
      <c r="G17" s="225"/>
      <c r="H17" s="216"/>
      <c r="I17" s="191">
        <v>38162</v>
      </c>
      <c r="J17" s="189">
        <v>37.3</v>
      </c>
      <c r="K17" s="170" t="str">
        <f>AA17</f>
        <v>5b</v>
      </c>
      <c r="L17" s="41" t="b">
        <f t="shared" si="16"/>
        <v>0</v>
      </c>
      <c r="M17" s="42" t="b">
        <f t="shared" si="17"/>
        <v>0</v>
      </c>
      <c r="N17" s="42" t="b">
        <f t="shared" si="0"/>
        <v>0</v>
      </c>
      <c r="O17" s="42" t="b">
        <f t="shared" si="1"/>
        <v>0</v>
      </c>
      <c r="P17" s="42" t="str">
        <f t="shared" si="2"/>
        <v>5a</v>
      </c>
      <c r="Q17" s="42" t="b">
        <f t="shared" si="3"/>
        <v>0</v>
      </c>
      <c r="R17" s="42" t="b">
        <f t="shared" si="4"/>
        <v>0</v>
      </c>
      <c r="S17" s="42" t="b">
        <f t="shared" si="5"/>
        <v>0</v>
      </c>
      <c r="T17" s="42" t="b">
        <f t="shared" si="6"/>
        <v>0</v>
      </c>
      <c r="U17" s="42"/>
      <c r="V17" s="41" t="b">
        <f t="shared" si="7"/>
        <v>0</v>
      </c>
      <c r="W17" s="42" t="b">
        <f t="shared" si="8"/>
        <v>0</v>
      </c>
      <c r="X17" s="42" t="b">
        <f t="shared" si="9"/>
        <v>0</v>
      </c>
      <c r="Y17" s="42" t="b">
        <f t="shared" si="10"/>
        <v>0</v>
      </c>
      <c r="Z17" s="42" t="b">
        <f t="shared" si="11"/>
        <v>0</v>
      </c>
      <c r="AA17" s="42" t="str">
        <f t="shared" si="12"/>
        <v>5b</v>
      </c>
      <c r="AB17" s="42" t="b">
        <f t="shared" si="13"/>
        <v>0</v>
      </c>
      <c r="AC17" s="42" t="b">
        <f t="shared" si="14"/>
        <v>0</v>
      </c>
      <c r="AD17" s="42" t="b">
        <f t="shared" si="15"/>
        <v>0</v>
      </c>
    </row>
    <row r="18" spans="1:30" ht="13.5">
      <c r="A18" s="225"/>
      <c r="B18" s="216"/>
      <c r="C18" s="191">
        <v>38296</v>
      </c>
      <c r="D18" s="189">
        <v>9.2</v>
      </c>
      <c r="E18" s="170" t="str">
        <f>O18</f>
        <v>4</v>
      </c>
      <c r="G18" s="225"/>
      <c r="H18" s="216"/>
      <c r="I18" s="191">
        <v>38266</v>
      </c>
      <c r="J18" s="189">
        <v>10.1</v>
      </c>
      <c r="K18" s="170" t="str">
        <f>Z18</f>
        <v>5a</v>
      </c>
      <c r="L18" s="41" t="b">
        <f t="shared" si="16"/>
        <v>0</v>
      </c>
      <c r="M18" s="42" t="b">
        <f t="shared" si="17"/>
        <v>0</v>
      </c>
      <c r="N18" s="42" t="b">
        <f t="shared" si="0"/>
        <v>0</v>
      </c>
      <c r="O18" s="42" t="str">
        <f t="shared" si="1"/>
        <v>4</v>
      </c>
      <c r="P18" s="42" t="b">
        <f t="shared" si="2"/>
        <v>0</v>
      </c>
      <c r="Q18" s="42" t="b">
        <f t="shared" si="3"/>
        <v>0</v>
      </c>
      <c r="R18" s="42" t="b">
        <f t="shared" si="4"/>
        <v>0</v>
      </c>
      <c r="S18" s="42" t="b">
        <f t="shared" si="5"/>
        <v>0</v>
      </c>
      <c r="T18" s="42" t="b">
        <f t="shared" si="6"/>
        <v>0</v>
      </c>
      <c r="U18" s="42"/>
      <c r="V18" s="41" t="b">
        <f t="shared" si="7"/>
        <v>0</v>
      </c>
      <c r="W18" s="42" t="b">
        <f t="shared" si="8"/>
        <v>0</v>
      </c>
      <c r="X18" s="42" t="b">
        <f t="shared" si="9"/>
        <v>0</v>
      </c>
      <c r="Y18" s="42" t="b">
        <f t="shared" si="10"/>
        <v>0</v>
      </c>
      <c r="Z18" s="42" t="str">
        <f t="shared" si="11"/>
        <v>5a</v>
      </c>
      <c r="AA18" s="42" t="b">
        <f t="shared" si="12"/>
        <v>0</v>
      </c>
      <c r="AB18" s="42" t="b">
        <f t="shared" si="13"/>
        <v>0</v>
      </c>
      <c r="AC18" s="42" t="b">
        <f t="shared" si="14"/>
        <v>0</v>
      </c>
      <c r="AD18" s="42" t="b">
        <f t="shared" si="15"/>
        <v>0</v>
      </c>
    </row>
    <row r="19" spans="1:30" ht="13.5">
      <c r="A19" s="225"/>
      <c r="B19" s="217"/>
      <c r="C19" s="191">
        <v>38397</v>
      </c>
      <c r="D19" s="189">
        <v>9.1</v>
      </c>
      <c r="E19" s="170" t="str">
        <f>O19</f>
        <v>4</v>
      </c>
      <c r="G19" s="225"/>
      <c r="H19" s="217"/>
      <c r="I19" s="191">
        <v>38385</v>
      </c>
      <c r="J19" s="189">
        <v>35.8</v>
      </c>
      <c r="K19" s="170" t="str">
        <f>AA19</f>
        <v>5b</v>
      </c>
      <c r="L19" s="41" t="b">
        <f t="shared" si="16"/>
        <v>0</v>
      </c>
      <c r="M19" s="42" t="b">
        <f t="shared" si="17"/>
        <v>0</v>
      </c>
      <c r="N19" s="42" t="b">
        <f t="shared" si="0"/>
        <v>0</v>
      </c>
      <c r="O19" s="42" t="str">
        <f t="shared" si="1"/>
        <v>4</v>
      </c>
      <c r="P19" s="42" t="b">
        <f t="shared" si="2"/>
        <v>0</v>
      </c>
      <c r="Q19" s="42" t="b">
        <f t="shared" si="3"/>
        <v>0</v>
      </c>
      <c r="R19" s="42" t="b">
        <f t="shared" si="4"/>
        <v>0</v>
      </c>
      <c r="S19" s="42" t="b">
        <f t="shared" si="5"/>
        <v>0</v>
      </c>
      <c r="T19" s="42" t="b">
        <f t="shared" si="6"/>
        <v>0</v>
      </c>
      <c r="U19" s="42"/>
      <c r="V19" s="41" t="b">
        <f t="shared" si="7"/>
        <v>0</v>
      </c>
      <c r="W19" s="42" t="b">
        <f t="shared" si="8"/>
        <v>0</v>
      </c>
      <c r="X19" s="42" t="b">
        <f t="shared" si="9"/>
        <v>0</v>
      </c>
      <c r="Y19" s="42" t="b">
        <f t="shared" si="10"/>
        <v>0</v>
      </c>
      <c r="Z19" s="42" t="b">
        <f t="shared" si="11"/>
        <v>0</v>
      </c>
      <c r="AA19" s="42" t="str">
        <f t="shared" si="12"/>
        <v>5b</v>
      </c>
      <c r="AB19" s="42" t="b">
        <f t="shared" si="13"/>
        <v>0</v>
      </c>
      <c r="AC19" s="42" t="b">
        <f t="shared" si="14"/>
        <v>0</v>
      </c>
      <c r="AD19" s="42" t="b">
        <f t="shared" si="15"/>
        <v>0</v>
      </c>
    </row>
    <row r="20" spans="1:30" ht="13.5">
      <c r="A20" s="225"/>
      <c r="B20" s="215" t="s">
        <v>331</v>
      </c>
      <c r="C20" s="191">
        <v>38108</v>
      </c>
      <c r="D20" s="189">
        <v>16.3</v>
      </c>
      <c r="E20" s="170" t="str">
        <f>P20</f>
        <v>5a</v>
      </c>
      <c r="G20" s="225"/>
      <c r="H20" s="215" t="s">
        <v>304</v>
      </c>
      <c r="I20" s="191">
        <v>38114</v>
      </c>
      <c r="J20" s="189">
        <v>44.8</v>
      </c>
      <c r="K20" s="170" t="str">
        <f>AA20</f>
        <v>5b</v>
      </c>
      <c r="L20" s="41" t="b">
        <f t="shared" si="16"/>
        <v>0</v>
      </c>
      <c r="M20" s="42" t="b">
        <f t="shared" si="17"/>
        <v>0</v>
      </c>
      <c r="N20" s="42" t="b">
        <f t="shared" si="0"/>
        <v>0</v>
      </c>
      <c r="O20" s="42" t="b">
        <f t="shared" si="1"/>
        <v>0</v>
      </c>
      <c r="P20" s="42" t="str">
        <f t="shared" si="2"/>
        <v>5a</v>
      </c>
      <c r="Q20" s="42" t="b">
        <f t="shared" si="3"/>
        <v>0</v>
      </c>
      <c r="R20" s="42" t="b">
        <f t="shared" si="4"/>
        <v>0</v>
      </c>
      <c r="S20" s="42" t="b">
        <f t="shared" si="5"/>
        <v>0</v>
      </c>
      <c r="T20" s="42" t="b">
        <f t="shared" si="6"/>
        <v>0</v>
      </c>
      <c r="U20" s="42"/>
      <c r="V20" s="41" t="b">
        <f t="shared" si="7"/>
        <v>0</v>
      </c>
      <c r="W20" s="42" t="b">
        <f t="shared" si="8"/>
        <v>0</v>
      </c>
      <c r="X20" s="42" t="b">
        <f t="shared" si="9"/>
        <v>0</v>
      </c>
      <c r="Y20" s="42" t="b">
        <f t="shared" si="10"/>
        <v>0</v>
      </c>
      <c r="Z20" s="42" t="b">
        <f t="shared" si="11"/>
        <v>0</v>
      </c>
      <c r="AA20" s="42" t="str">
        <f t="shared" si="12"/>
        <v>5b</v>
      </c>
      <c r="AB20" s="42" t="b">
        <f t="shared" si="13"/>
        <v>0</v>
      </c>
      <c r="AC20" s="42" t="b">
        <f t="shared" si="14"/>
        <v>0</v>
      </c>
      <c r="AD20" s="42" t="b">
        <f t="shared" si="15"/>
        <v>0</v>
      </c>
    </row>
    <row r="21" spans="1:30" ht="13.5">
      <c r="A21" s="225"/>
      <c r="B21" s="216"/>
      <c r="C21" s="191">
        <v>38163</v>
      </c>
      <c r="D21" s="189">
        <v>15.4</v>
      </c>
      <c r="E21" s="170" t="str">
        <f>P21</f>
        <v>5a</v>
      </c>
      <c r="G21" s="225"/>
      <c r="H21" s="216"/>
      <c r="I21" s="191">
        <v>38162</v>
      </c>
      <c r="J21" s="189">
        <v>12.5</v>
      </c>
      <c r="K21" s="170" t="str">
        <f>Z21</f>
        <v>5a</v>
      </c>
      <c r="L21" s="41" t="b">
        <f t="shared" si="16"/>
        <v>0</v>
      </c>
      <c r="M21" s="42" t="b">
        <f t="shared" si="17"/>
        <v>0</v>
      </c>
      <c r="N21" s="42" t="b">
        <f t="shared" si="0"/>
        <v>0</v>
      </c>
      <c r="O21" s="42" t="b">
        <f t="shared" si="1"/>
        <v>0</v>
      </c>
      <c r="P21" s="42" t="str">
        <f t="shared" si="2"/>
        <v>5a</v>
      </c>
      <c r="Q21" s="42" t="b">
        <f t="shared" si="3"/>
        <v>0</v>
      </c>
      <c r="R21" s="42" t="b">
        <f t="shared" si="4"/>
        <v>0</v>
      </c>
      <c r="S21" s="42" t="b">
        <f t="shared" si="5"/>
        <v>0</v>
      </c>
      <c r="T21" s="42" t="b">
        <f t="shared" si="6"/>
        <v>0</v>
      </c>
      <c r="U21" s="42"/>
      <c r="V21" s="41" t="b">
        <f t="shared" si="7"/>
        <v>0</v>
      </c>
      <c r="W21" s="42" t="b">
        <f t="shared" si="8"/>
        <v>0</v>
      </c>
      <c r="X21" s="42" t="b">
        <f t="shared" si="9"/>
        <v>0</v>
      </c>
      <c r="Y21" s="42" t="b">
        <f t="shared" si="10"/>
        <v>0</v>
      </c>
      <c r="Z21" s="42" t="str">
        <f t="shared" si="11"/>
        <v>5a</v>
      </c>
      <c r="AA21" s="42" t="b">
        <f t="shared" si="12"/>
        <v>0</v>
      </c>
      <c r="AB21" s="42" t="b">
        <f t="shared" si="13"/>
        <v>0</v>
      </c>
      <c r="AC21" s="42" t="b">
        <f t="shared" si="14"/>
        <v>0</v>
      </c>
      <c r="AD21" s="42" t="b">
        <f t="shared" si="15"/>
        <v>0</v>
      </c>
    </row>
    <row r="22" spans="1:30" ht="13.5">
      <c r="A22" s="225"/>
      <c r="B22" s="216"/>
      <c r="C22" s="191">
        <v>38296</v>
      </c>
      <c r="D22" s="189">
        <v>11.2</v>
      </c>
      <c r="E22" s="170" t="str">
        <f>P22</f>
        <v>5a</v>
      </c>
      <c r="G22" s="225"/>
      <c r="H22" s="216"/>
      <c r="I22" s="191">
        <v>38266</v>
      </c>
      <c r="J22" s="189">
        <v>9.1</v>
      </c>
      <c r="K22" s="170" t="str">
        <f>Y22</f>
        <v>4</v>
      </c>
      <c r="L22" s="41" t="b">
        <f t="shared" si="16"/>
        <v>0</v>
      </c>
      <c r="M22" s="42" t="b">
        <f t="shared" si="17"/>
        <v>0</v>
      </c>
      <c r="N22" s="42" t="b">
        <f t="shared" si="0"/>
        <v>0</v>
      </c>
      <c r="O22" s="42" t="b">
        <f t="shared" si="1"/>
        <v>0</v>
      </c>
      <c r="P22" s="42" t="str">
        <f t="shared" si="2"/>
        <v>5a</v>
      </c>
      <c r="Q22" s="42" t="b">
        <f t="shared" si="3"/>
        <v>0</v>
      </c>
      <c r="R22" s="42" t="b">
        <f t="shared" si="4"/>
        <v>0</v>
      </c>
      <c r="S22" s="42" t="b">
        <f t="shared" si="5"/>
        <v>0</v>
      </c>
      <c r="T22" s="42" t="b">
        <f t="shared" si="6"/>
        <v>0</v>
      </c>
      <c r="U22" s="42"/>
      <c r="V22" s="41" t="b">
        <f t="shared" si="7"/>
        <v>0</v>
      </c>
      <c r="W22" s="42" t="b">
        <f t="shared" si="8"/>
        <v>0</v>
      </c>
      <c r="X22" s="42" t="b">
        <f t="shared" si="9"/>
        <v>0</v>
      </c>
      <c r="Y22" s="42" t="str">
        <f t="shared" si="10"/>
        <v>4</v>
      </c>
      <c r="Z22" s="42" t="b">
        <f t="shared" si="11"/>
        <v>0</v>
      </c>
      <c r="AA22" s="42" t="b">
        <f t="shared" si="12"/>
        <v>0</v>
      </c>
      <c r="AB22" s="42" t="b">
        <f t="shared" si="13"/>
        <v>0</v>
      </c>
      <c r="AC22" s="42" t="b">
        <f t="shared" si="14"/>
        <v>0</v>
      </c>
      <c r="AD22" s="42" t="b">
        <f t="shared" si="15"/>
        <v>0</v>
      </c>
    </row>
    <row r="23" spans="1:30" ht="13.5">
      <c r="A23" s="225"/>
      <c r="B23" s="217"/>
      <c r="C23" s="191">
        <v>38397</v>
      </c>
      <c r="D23" s="189">
        <v>13.6</v>
      </c>
      <c r="E23" s="170" t="str">
        <f>P23</f>
        <v>5a</v>
      </c>
      <c r="G23" s="225"/>
      <c r="H23" s="217"/>
      <c r="I23" s="191">
        <v>38385</v>
      </c>
      <c r="J23" s="189">
        <v>19.4</v>
      </c>
      <c r="K23" s="170" t="str">
        <f>Z23</f>
        <v>5a</v>
      </c>
      <c r="L23" s="41" t="b">
        <f t="shared" si="16"/>
        <v>0</v>
      </c>
      <c r="M23" s="42" t="b">
        <f t="shared" si="17"/>
        <v>0</v>
      </c>
      <c r="N23" s="42" t="b">
        <f t="shared" si="0"/>
        <v>0</v>
      </c>
      <c r="O23" s="42" t="b">
        <f t="shared" si="1"/>
        <v>0</v>
      </c>
      <c r="P23" s="42" t="str">
        <f t="shared" si="2"/>
        <v>5a</v>
      </c>
      <c r="Q23" s="42" t="b">
        <f t="shared" si="3"/>
        <v>0</v>
      </c>
      <c r="R23" s="42" t="b">
        <f t="shared" si="4"/>
        <v>0</v>
      </c>
      <c r="S23" s="42" t="b">
        <f t="shared" si="5"/>
        <v>0</v>
      </c>
      <c r="T23" s="42" t="b">
        <f t="shared" si="6"/>
        <v>0</v>
      </c>
      <c r="U23" s="42"/>
      <c r="V23" s="41" t="b">
        <f t="shared" si="7"/>
        <v>0</v>
      </c>
      <c r="W23" s="42" t="b">
        <f t="shared" si="8"/>
        <v>0</v>
      </c>
      <c r="X23" s="42" t="b">
        <f t="shared" si="9"/>
        <v>0</v>
      </c>
      <c r="Y23" s="42" t="b">
        <f t="shared" si="10"/>
        <v>0</v>
      </c>
      <c r="Z23" s="42" t="str">
        <f t="shared" si="11"/>
        <v>5a</v>
      </c>
      <c r="AA23" s="42" t="b">
        <f t="shared" si="12"/>
        <v>0</v>
      </c>
      <c r="AB23" s="42" t="b">
        <f t="shared" si="13"/>
        <v>0</v>
      </c>
      <c r="AC23" s="42" t="b">
        <f t="shared" si="14"/>
        <v>0</v>
      </c>
      <c r="AD23" s="42" t="b">
        <f t="shared" si="15"/>
        <v>0</v>
      </c>
    </row>
    <row r="24" spans="1:30" ht="13.5">
      <c r="A24" s="225"/>
      <c r="B24" s="215" t="s">
        <v>332</v>
      </c>
      <c r="C24" s="191">
        <v>38108</v>
      </c>
      <c r="D24" s="189">
        <v>2.4</v>
      </c>
      <c r="E24" s="170" t="str">
        <f>N24</f>
        <v>3</v>
      </c>
      <c r="G24" s="225"/>
      <c r="H24" s="215" t="s">
        <v>333</v>
      </c>
      <c r="I24" s="191">
        <v>38114</v>
      </c>
      <c r="J24" s="189">
        <v>60.4</v>
      </c>
      <c r="K24" s="170" t="str">
        <f>AB24</f>
        <v>6</v>
      </c>
      <c r="L24" s="41" t="b">
        <f t="shared" si="16"/>
        <v>0</v>
      </c>
      <c r="M24" s="42" t="b">
        <f t="shared" si="17"/>
        <v>0</v>
      </c>
      <c r="N24" s="42" t="str">
        <f t="shared" si="0"/>
        <v>3</v>
      </c>
      <c r="O24" s="42" t="b">
        <f t="shared" si="1"/>
        <v>0</v>
      </c>
      <c r="P24" s="42" t="b">
        <f t="shared" si="2"/>
        <v>0</v>
      </c>
      <c r="Q24" s="42" t="b">
        <f t="shared" si="3"/>
        <v>0</v>
      </c>
      <c r="R24" s="42" t="b">
        <f t="shared" si="4"/>
        <v>0</v>
      </c>
      <c r="S24" s="42" t="b">
        <f t="shared" si="5"/>
        <v>0</v>
      </c>
      <c r="T24" s="42" t="b">
        <f t="shared" si="6"/>
        <v>0</v>
      </c>
      <c r="U24" s="42"/>
      <c r="V24" s="41" t="b">
        <f t="shared" si="7"/>
        <v>0</v>
      </c>
      <c r="W24" s="42" t="b">
        <f t="shared" si="8"/>
        <v>0</v>
      </c>
      <c r="X24" s="42" t="b">
        <f t="shared" si="9"/>
        <v>0</v>
      </c>
      <c r="Y24" s="42" t="b">
        <f t="shared" si="10"/>
        <v>0</v>
      </c>
      <c r="Z24" s="42" t="b">
        <f t="shared" si="11"/>
        <v>0</v>
      </c>
      <c r="AA24" s="42" t="b">
        <f t="shared" si="12"/>
        <v>0</v>
      </c>
      <c r="AB24" s="42" t="str">
        <f t="shared" si="13"/>
        <v>6</v>
      </c>
      <c r="AC24" s="42" t="b">
        <f t="shared" si="14"/>
        <v>0</v>
      </c>
      <c r="AD24" s="42" t="b">
        <f t="shared" si="15"/>
        <v>0</v>
      </c>
    </row>
    <row r="25" spans="1:30" ht="13.5">
      <c r="A25" s="225"/>
      <c r="B25" s="216"/>
      <c r="C25" s="191">
        <v>38163</v>
      </c>
      <c r="D25" s="189">
        <v>5.6</v>
      </c>
      <c r="E25" s="170" t="str">
        <f>O25</f>
        <v>4</v>
      </c>
      <c r="G25" s="225"/>
      <c r="H25" s="216"/>
      <c r="I25" s="191">
        <v>38162</v>
      </c>
      <c r="J25" s="189">
        <v>28</v>
      </c>
      <c r="K25" s="170" t="str">
        <f>Z25</f>
        <v>5a</v>
      </c>
      <c r="L25" s="41" t="b">
        <f t="shared" si="16"/>
        <v>0</v>
      </c>
      <c r="M25" s="42" t="b">
        <f t="shared" si="17"/>
        <v>0</v>
      </c>
      <c r="N25" s="42" t="b">
        <f t="shared" si="0"/>
        <v>0</v>
      </c>
      <c r="O25" s="42" t="str">
        <f t="shared" si="1"/>
        <v>4</v>
      </c>
      <c r="P25" s="42" t="b">
        <f t="shared" si="2"/>
        <v>0</v>
      </c>
      <c r="Q25" s="42" t="b">
        <f t="shared" si="3"/>
        <v>0</v>
      </c>
      <c r="R25" s="42" t="b">
        <f t="shared" si="4"/>
        <v>0</v>
      </c>
      <c r="S25" s="42" t="b">
        <f t="shared" si="5"/>
        <v>0</v>
      </c>
      <c r="T25" s="42" t="b">
        <f t="shared" si="6"/>
        <v>0</v>
      </c>
      <c r="U25" s="42"/>
      <c r="V25" s="41" t="b">
        <f t="shared" si="7"/>
        <v>0</v>
      </c>
      <c r="W25" s="42" t="b">
        <f t="shared" si="8"/>
        <v>0</v>
      </c>
      <c r="X25" s="42" t="b">
        <f t="shared" si="9"/>
        <v>0</v>
      </c>
      <c r="Y25" s="42" t="b">
        <f t="shared" si="10"/>
        <v>0</v>
      </c>
      <c r="Z25" s="42" t="str">
        <f t="shared" si="11"/>
        <v>5a</v>
      </c>
      <c r="AA25" s="42" t="b">
        <f t="shared" si="12"/>
        <v>0</v>
      </c>
      <c r="AB25" s="42" t="b">
        <f t="shared" si="13"/>
        <v>0</v>
      </c>
      <c r="AC25" s="42" t="b">
        <f t="shared" si="14"/>
        <v>0</v>
      </c>
      <c r="AD25" s="42" t="b">
        <f t="shared" si="15"/>
        <v>0</v>
      </c>
    </row>
    <row r="26" spans="1:30" ht="13.5">
      <c r="A26" s="225"/>
      <c r="B26" s="216"/>
      <c r="C26" s="191">
        <v>38296</v>
      </c>
      <c r="D26" s="189">
        <v>3.9</v>
      </c>
      <c r="E26" s="170" t="str">
        <f>N26</f>
        <v>3</v>
      </c>
      <c r="G26" s="225"/>
      <c r="H26" s="216"/>
      <c r="I26" s="191">
        <v>38266</v>
      </c>
      <c r="J26" s="189">
        <v>15.4</v>
      </c>
      <c r="K26" s="170" t="str">
        <f>Z26</f>
        <v>5a</v>
      </c>
      <c r="L26" s="41" t="b">
        <f t="shared" si="16"/>
        <v>0</v>
      </c>
      <c r="M26" s="42" t="b">
        <f t="shared" si="17"/>
        <v>0</v>
      </c>
      <c r="N26" s="42" t="str">
        <f t="shared" si="0"/>
        <v>3</v>
      </c>
      <c r="O26" s="42" t="b">
        <f t="shared" si="1"/>
        <v>0</v>
      </c>
      <c r="P26" s="42" t="b">
        <f t="shared" si="2"/>
        <v>0</v>
      </c>
      <c r="Q26" s="42" t="b">
        <f t="shared" si="3"/>
        <v>0</v>
      </c>
      <c r="R26" s="42" t="b">
        <f t="shared" si="4"/>
        <v>0</v>
      </c>
      <c r="S26" s="42" t="b">
        <f t="shared" si="5"/>
        <v>0</v>
      </c>
      <c r="T26" s="42" t="b">
        <f t="shared" si="6"/>
        <v>0</v>
      </c>
      <c r="U26" s="42"/>
      <c r="V26" s="41" t="b">
        <f t="shared" si="7"/>
        <v>0</v>
      </c>
      <c r="W26" s="42" t="b">
        <f t="shared" si="8"/>
        <v>0</v>
      </c>
      <c r="X26" s="42" t="b">
        <f t="shared" si="9"/>
        <v>0</v>
      </c>
      <c r="Y26" s="42" t="b">
        <f t="shared" si="10"/>
        <v>0</v>
      </c>
      <c r="Z26" s="42" t="str">
        <f t="shared" si="11"/>
        <v>5a</v>
      </c>
      <c r="AA26" s="42" t="b">
        <f t="shared" si="12"/>
        <v>0</v>
      </c>
      <c r="AB26" s="42" t="b">
        <f t="shared" si="13"/>
        <v>0</v>
      </c>
      <c r="AC26" s="42" t="b">
        <f t="shared" si="14"/>
        <v>0</v>
      </c>
      <c r="AD26" s="42" t="b">
        <f t="shared" si="15"/>
        <v>0</v>
      </c>
    </row>
    <row r="27" spans="1:30" ht="13.5">
      <c r="A27" s="226"/>
      <c r="B27" s="217"/>
      <c r="C27" s="191">
        <v>38397</v>
      </c>
      <c r="D27" s="189">
        <v>2.6</v>
      </c>
      <c r="E27" s="170" t="str">
        <f>N27</f>
        <v>3</v>
      </c>
      <c r="G27" s="226"/>
      <c r="H27" s="217"/>
      <c r="I27" s="191">
        <v>38385</v>
      </c>
      <c r="J27" s="189">
        <v>23.5</v>
      </c>
      <c r="K27" s="170" t="str">
        <f>Z27</f>
        <v>5a</v>
      </c>
      <c r="L27" s="41" t="b">
        <f t="shared" si="16"/>
        <v>0</v>
      </c>
      <c r="M27" s="42" t="b">
        <f t="shared" si="17"/>
        <v>0</v>
      </c>
      <c r="N27" s="42" t="str">
        <f t="shared" si="0"/>
        <v>3</v>
      </c>
      <c r="O27" s="42" t="b">
        <f t="shared" si="1"/>
        <v>0</v>
      </c>
      <c r="P27" s="42" t="b">
        <f t="shared" si="2"/>
        <v>0</v>
      </c>
      <c r="Q27" s="42" t="b">
        <f t="shared" si="3"/>
        <v>0</v>
      </c>
      <c r="R27" s="42" t="b">
        <f t="shared" si="4"/>
        <v>0</v>
      </c>
      <c r="S27" s="42" t="b">
        <f t="shared" si="5"/>
        <v>0</v>
      </c>
      <c r="T27" s="42" t="b">
        <f t="shared" si="6"/>
        <v>0</v>
      </c>
      <c r="U27" s="42"/>
      <c r="V27" s="41" t="b">
        <f t="shared" si="7"/>
        <v>0</v>
      </c>
      <c r="W27" s="42" t="b">
        <f t="shared" si="8"/>
        <v>0</v>
      </c>
      <c r="X27" s="42" t="b">
        <f t="shared" si="9"/>
        <v>0</v>
      </c>
      <c r="Y27" s="42" t="b">
        <f t="shared" si="10"/>
        <v>0</v>
      </c>
      <c r="Z27" s="42" t="str">
        <f t="shared" si="11"/>
        <v>5a</v>
      </c>
      <c r="AA27" s="42" t="b">
        <f t="shared" si="12"/>
        <v>0</v>
      </c>
      <c r="AB27" s="42" t="b">
        <f t="shared" si="13"/>
        <v>0</v>
      </c>
      <c r="AC27" s="42" t="b">
        <f t="shared" si="14"/>
        <v>0</v>
      </c>
      <c r="AD27" s="42" t="b">
        <f t="shared" si="15"/>
        <v>0</v>
      </c>
    </row>
    <row r="28" spans="1:30" ht="13.5">
      <c r="A28" s="224" t="s">
        <v>69</v>
      </c>
      <c r="B28" s="215" t="s">
        <v>334</v>
      </c>
      <c r="C28" s="191">
        <v>38105</v>
      </c>
      <c r="D28" s="189">
        <v>42.7</v>
      </c>
      <c r="E28" s="170" t="str">
        <f>Q28</f>
        <v>5b</v>
      </c>
      <c r="G28" s="224" t="s">
        <v>77</v>
      </c>
      <c r="H28" s="215" t="s">
        <v>335</v>
      </c>
      <c r="I28" s="191">
        <v>38114</v>
      </c>
      <c r="J28" s="189">
        <v>9.4</v>
      </c>
      <c r="K28" s="170" t="str">
        <f>Y28</f>
        <v>4</v>
      </c>
      <c r="L28" s="41" t="b">
        <f t="shared" si="16"/>
        <v>0</v>
      </c>
      <c r="M28" s="42" t="b">
        <f t="shared" si="17"/>
        <v>0</v>
      </c>
      <c r="N28" s="42" t="b">
        <f t="shared" si="0"/>
        <v>0</v>
      </c>
      <c r="O28" s="42" t="b">
        <f t="shared" si="1"/>
        <v>0</v>
      </c>
      <c r="P28" s="42" t="b">
        <f t="shared" si="2"/>
        <v>0</v>
      </c>
      <c r="Q28" s="42" t="str">
        <f t="shared" si="3"/>
        <v>5b</v>
      </c>
      <c r="R28" s="42" t="b">
        <f t="shared" si="4"/>
        <v>0</v>
      </c>
      <c r="S28" s="42" t="b">
        <f t="shared" si="5"/>
        <v>0</v>
      </c>
      <c r="T28" s="42" t="b">
        <f t="shared" si="6"/>
        <v>0</v>
      </c>
      <c r="U28" s="42"/>
      <c r="V28" s="41" t="b">
        <f t="shared" si="7"/>
        <v>0</v>
      </c>
      <c r="W28" s="42" t="b">
        <f t="shared" si="8"/>
        <v>0</v>
      </c>
      <c r="X28" s="42" t="b">
        <f t="shared" si="9"/>
        <v>0</v>
      </c>
      <c r="Y28" s="42" t="str">
        <f t="shared" si="10"/>
        <v>4</v>
      </c>
      <c r="Z28" s="42" t="b">
        <f t="shared" si="11"/>
        <v>0</v>
      </c>
      <c r="AA28" s="42" t="b">
        <f t="shared" si="12"/>
        <v>0</v>
      </c>
      <c r="AB28" s="42" t="b">
        <f t="shared" si="13"/>
        <v>0</v>
      </c>
      <c r="AC28" s="42" t="b">
        <f t="shared" si="14"/>
        <v>0</v>
      </c>
      <c r="AD28" s="42" t="b">
        <f t="shared" si="15"/>
        <v>0</v>
      </c>
    </row>
    <row r="29" spans="1:30" ht="13.5">
      <c r="A29" s="225"/>
      <c r="B29" s="216"/>
      <c r="C29" s="191">
        <v>38170</v>
      </c>
      <c r="D29" s="189">
        <v>20.6</v>
      </c>
      <c r="E29" s="170" t="str">
        <f>P29</f>
        <v>5a</v>
      </c>
      <c r="G29" s="225"/>
      <c r="H29" s="216"/>
      <c r="I29" s="191">
        <v>38162</v>
      </c>
      <c r="J29" s="189">
        <v>2.9</v>
      </c>
      <c r="K29" s="170" t="str">
        <f>X29</f>
        <v>3</v>
      </c>
      <c r="L29" s="41" t="b">
        <f t="shared" si="16"/>
        <v>0</v>
      </c>
      <c r="M29" s="42" t="b">
        <f t="shared" si="17"/>
        <v>0</v>
      </c>
      <c r="N29" s="42" t="b">
        <f t="shared" si="0"/>
        <v>0</v>
      </c>
      <c r="O29" s="42" t="b">
        <f t="shared" si="1"/>
        <v>0</v>
      </c>
      <c r="P29" s="42" t="str">
        <f t="shared" si="2"/>
        <v>5a</v>
      </c>
      <c r="Q29" s="42" t="b">
        <f t="shared" si="3"/>
        <v>0</v>
      </c>
      <c r="R29" s="42" t="b">
        <f t="shared" si="4"/>
        <v>0</v>
      </c>
      <c r="S29" s="42" t="b">
        <f t="shared" si="5"/>
        <v>0</v>
      </c>
      <c r="T29" s="42" t="b">
        <f t="shared" si="6"/>
        <v>0</v>
      </c>
      <c r="U29" s="42"/>
      <c r="V29" s="41" t="b">
        <f t="shared" si="7"/>
        <v>0</v>
      </c>
      <c r="W29" s="42" t="b">
        <f t="shared" si="8"/>
        <v>0</v>
      </c>
      <c r="X29" s="42" t="str">
        <f t="shared" si="9"/>
        <v>3</v>
      </c>
      <c r="Y29" s="42" t="b">
        <f t="shared" si="10"/>
        <v>0</v>
      </c>
      <c r="Z29" s="42" t="b">
        <f t="shared" si="11"/>
        <v>0</v>
      </c>
      <c r="AA29" s="42" t="b">
        <f t="shared" si="12"/>
        <v>0</v>
      </c>
      <c r="AB29" s="42" t="b">
        <f t="shared" si="13"/>
        <v>0</v>
      </c>
      <c r="AC29" s="42" t="b">
        <f t="shared" si="14"/>
        <v>0</v>
      </c>
      <c r="AD29" s="42" t="b">
        <f t="shared" si="15"/>
        <v>0</v>
      </c>
    </row>
    <row r="30" spans="1:30" ht="13.5">
      <c r="A30" s="225"/>
      <c r="B30" s="216"/>
      <c r="C30" s="191">
        <v>38264</v>
      </c>
      <c r="D30" s="189">
        <v>5.2</v>
      </c>
      <c r="E30" s="170" t="str">
        <f>O30</f>
        <v>4</v>
      </c>
      <c r="G30" s="225"/>
      <c r="H30" s="216"/>
      <c r="I30" s="191">
        <v>38266</v>
      </c>
      <c r="J30" s="189">
        <v>4.8</v>
      </c>
      <c r="K30" s="170" t="str">
        <f>X30</f>
        <v>3</v>
      </c>
      <c r="L30" s="41" t="b">
        <f t="shared" si="16"/>
        <v>0</v>
      </c>
      <c r="M30" s="42" t="b">
        <f t="shared" si="17"/>
        <v>0</v>
      </c>
      <c r="N30" s="42" t="b">
        <f t="shared" si="0"/>
        <v>0</v>
      </c>
      <c r="O30" s="42" t="str">
        <f t="shared" si="1"/>
        <v>4</v>
      </c>
      <c r="P30" s="42" t="b">
        <f t="shared" si="2"/>
        <v>0</v>
      </c>
      <c r="Q30" s="42" t="b">
        <f t="shared" si="3"/>
        <v>0</v>
      </c>
      <c r="R30" s="42" t="b">
        <f t="shared" si="4"/>
        <v>0</v>
      </c>
      <c r="S30" s="42" t="b">
        <f t="shared" si="5"/>
        <v>0</v>
      </c>
      <c r="T30" s="42" t="b">
        <f t="shared" si="6"/>
        <v>0</v>
      </c>
      <c r="U30" s="42"/>
      <c r="V30" s="41" t="b">
        <f t="shared" si="7"/>
        <v>0</v>
      </c>
      <c r="W30" s="42" t="b">
        <f t="shared" si="8"/>
        <v>0</v>
      </c>
      <c r="X30" s="42" t="str">
        <f t="shared" si="9"/>
        <v>3</v>
      </c>
      <c r="Y30" s="42" t="b">
        <f t="shared" si="10"/>
        <v>0</v>
      </c>
      <c r="Z30" s="42" t="b">
        <f t="shared" si="11"/>
        <v>0</v>
      </c>
      <c r="AA30" s="42" t="b">
        <f t="shared" si="12"/>
        <v>0</v>
      </c>
      <c r="AB30" s="42" t="b">
        <f t="shared" si="13"/>
        <v>0</v>
      </c>
      <c r="AC30" s="42" t="b">
        <f t="shared" si="14"/>
        <v>0</v>
      </c>
      <c r="AD30" s="42" t="b">
        <f t="shared" si="15"/>
        <v>0</v>
      </c>
    </row>
    <row r="31" spans="1:30" ht="13.5">
      <c r="A31" s="225"/>
      <c r="B31" s="217"/>
      <c r="C31" s="191">
        <v>38384</v>
      </c>
      <c r="D31" s="189">
        <v>34.9</v>
      </c>
      <c r="E31" s="170" t="str">
        <f>Q31</f>
        <v>5b</v>
      </c>
      <c r="G31" s="225"/>
      <c r="H31" s="217"/>
      <c r="I31" s="191">
        <v>38385</v>
      </c>
      <c r="J31" s="189">
        <v>11.2</v>
      </c>
      <c r="K31" s="170" t="str">
        <f>Z31</f>
        <v>5a</v>
      </c>
      <c r="L31" s="41" t="b">
        <f t="shared" si="16"/>
        <v>0</v>
      </c>
      <c r="M31" s="42" t="b">
        <f t="shared" si="17"/>
        <v>0</v>
      </c>
      <c r="N31" s="42" t="b">
        <f t="shared" si="0"/>
        <v>0</v>
      </c>
      <c r="O31" s="42" t="b">
        <f t="shared" si="1"/>
        <v>0</v>
      </c>
      <c r="P31" s="42" t="b">
        <f t="shared" si="2"/>
        <v>0</v>
      </c>
      <c r="Q31" s="42" t="str">
        <f t="shared" si="3"/>
        <v>5b</v>
      </c>
      <c r="R31" s="42" t="b">
        <f t="shared" si="4"/>
        <v>0</v>
      </c>
      <c r="S31" s="42" t="b">
        <f t="shared" si="5"/>
        <v>0</v>
      </c>
      <c r="T31" s="42" t="b">
        <f t="shared" si="6"/>
        <v>0</v>
      </c>
      <c r="U31" s="42"/>
      <c r="V31" s="41" t="b">
        <f t="shared" si="7"/>
        <v>0</v>
      </c>
      <c r="W31" s="42" t="b">
        <f t="shared" si="8"/>
        <v>0</v>
      </c>
      <c r="X31" s="42" t="b">
        <f t="shared" si="9"/>
        <v>0</v>
      </c>
      <c r="Y31" s="42" t="b">
        <f t="shared" si="10"/>
        <v>0</v>
      </c>
      <c r="Z31" s="42" t="str">
        <f t="shared" si="11"/>
        <v>5a</v>
      </c>
      <c r="AA31" s="42" t="b">
        <f t="shared" si="12"/>
        <v>0</v>
      </c>
      <c r="AB31" s="42" t="b">
        <f t="shared" si="13"/>
        <v>0</v>
      </c>
      <c r="AC31" s="42" t="b">
        <f t="shared" si="14"/>
        <v>0</v>
      </c>
      <c r="AD31" s="42" t="b">
        <f t="shared" si="15"/>
        <v>0</v>
      </c>
    </row>
    <row r="32" spans="1:30" ht="13.5">
      <c r="A32" s="225"/>
      <c r="B32" s="215" t="s">
        <v>336</v>
      </c>
      <c r="C32" s="191">
        <v>38105</v>
      </c>
      <c r="D32" s="189">
        <v>79.1</v>
      </c>
      <c r="E32" s="170" t="str">
        <f>R32</f>
        <v>6</v>
      </c>
      <c r="G32" s="225"/>
      <c r="H32" s="215" t="s">
        <v>336</v>
      </c>
      <c r="I32" s="191">
        <v>38114</v>
      </c>
      <c r="J32" s="189">
        <v>23.5</v>
      </c>
      <c r="K32" s="170" t="str">
        <f>Z32</f>
        <v>5a</v>
      </c>
      <c r="L32" s="41" t="b">
        <f t="shared" si="16"/>
        <v>0</v>
      </c>
      <c r="M32" s="42" t="b">
        <f t="shared" si="17"/>
        <v>0</v>
      </c>
      <c r="N32" s="42" t="b">
        <f t="shared" si="0"/>
        <v>0</v>
      </c>
      <c r="O32" s="42" t="b">
        <f t="shared" si="1"/>
        <v>0</v>
      </c>
      <c r="P32" s="42" t="b">
        <f t="shared" si="2"/>
        <v>0</v>
      </c>
      <c r="Q32" s="42" t="b">
        <f t="shared" si="3"/>
        <v>0</v>
      </c>
      <c r="R32" s="42" t="str">
        <f t="shared" si="4"/>
        <v>6</v>
      </c>
      <c r="S32" s="42" t="b">
        <f t="shared" si="5"/>
        <v>0</v>
      </c>
      <c r="T32" s="42" t="b">
        <f t="shared" si="6"/>
        <v>0</v>
      </c>
      <c r="U32" s="42"/>
      <c r="V32" s="41" t="b">
        <f t="shared" si="7"/>
        <v>0</v>
      </c>
      <c r="W32" s="42" t="b">
        <f t="shared" si="8"/>
        <v>0</v>
      </c>
      <c r="X32" s="42" t="b">
        <f t="shared" si="9"/>
        <v>0</v>
      </c>
      <c r="Y32" s="42" t="b">
        <f t="shared" si="10"/>
        <v>0</v>
      </c>
      <c r="Z32" s="42" t="str">
        <f t="shared" si="11"/>
        <v>5a</v>
      </c>
      <c r="AA32" s="42" t="b">
        <f t="shared" si="12"/>
        <v>0</v>
      </c>
      <c r="AB32" s="42" t="b">
        <f t="shared" si="13"/>
        <v>0</v>
      </c>
      <c r="AC32" s="42" t="b">
        <f t="shared" si="14"/>
        <v>0</v>
      </c>
      <c r="AD32" s="42" t="b">
        <f t="shared" si="15"/>
        <v>0</v>
      </c>
    </row>
    <row r="33" spans="1:30" ht="13.5">
      <c r="A33" s="225"/>
      <c r="B33" s="216"/>
      <c r="C33" s="191">
        <v>38170</v>
      </c>
      <c r="D33" s="189">
        <v>25.7</v>
      </c>
      <c r="E33" s="170" t="str">
        <f>P33</f>
        <v>5a</v>
      </c>
      <c r="G33" s="225"/>
      <c r="H33" s="216"/>
      <c r="I33" s="191">
        <v>38162</v>
      </c>
      <c r="J33" s="189">
        <v>6.6</v>
      </c>
      <c r="K33" s="170" t="str">
        <f>Y33</f>
        <v>4</v>
      </c>
      <c r="L33" s="41" t="b">
        <f t="shared" si="16"/>
        <v>0</v>
      </c>
      <c r="M33" s="42" t="b">
        <f t="shared" si="17"/>
        <v>0</v>
      </c>
      <c r="N33" s="42" t="b">
        <f t="shared" si="0"/>
        <v>0</v>
      </c>
      <c r="O33" s="42" t="b">
        <f t="shared" si="1"/>
        <v>0</v>
      </c>
      <c r="P33" s="42" t="str">
        <f t="shared" si="2"/>
        <v>5a</v>
      </c>
      <c r="Q33" s="42" t="b">
        <f t="shared" si="3"/>
        <v>0</v>
      </c>
      <c r="R33" s="42" t="b">
        <f t="shared" si="4"/>
        <v>0</v>
      </c>
      <c r="S33" s="42" t="b">
        <f t="shared" si="5"/>
        <v>0</v>
      </c>
      <c r="T33" s="42" t="b">
        <f t="shared" si="6"/>
        <v>0</v>
      </c>
      <c r="U33" s="42"/>
      <c r="V33" s="41" t="b">
        <f t="shared" si="7"/>
        <v>0</v>
      </c>
      <c r="W33" s="42" t="b">
        <f t="shared" si="8"/>
        <v>0</v>
      </c>
      <c r="X33" s="42" t="b">
        <f t="shared" si="9"/>
        <v>0</v>
      </c>
      <c r="Y33" s="42" t="str">
        <f t="shared" si="10"/>
        <v>4</v>
      </c>
      <c r="Z33" s="42" t="b">
        <f t="shared" si="11"/>
        <v>0</v>
      </c>
      <c r="AA33" s="42" t="b">
        <f t="shared" si="12"/>
        <v>0</v>
      </c>
      <c r="AB33" s="42" t="b">
        <f t="shared" si="13"/>
        <v>0</v>
      </c>
      <c r="AC33" s="42" t="b">
        <f t="shared" si="14"/>
        <v>0</v>
      </c>
      <c r="AD33" s="42" t="b">
        <f t="shared" si="15"/>
        <v>0</v>
      </c>
    </row>
    <row r="34" spans="1:30" ht="13.5">
      <c r="A34" s="225"/>
      <c r="B34" s="216"/>
      <c r="C34" s="191">
        <v>38264</v>
      </c>
      <c r="D34" s="189">
        <v>2.8</v>
      </c>
      <c r="E34" s="170" t="str">
        <f>N34</f>
        <v>3</v>
      </c>
      <c r="G34" s="225"/>
      <c r="H34" s="216"/>
      <c r="I34" s="191">
        <v>38266</v>
      </c>
      <c r="J34" s="189">
        <v>14.9</v>
      </c>
      <c r="K34" s="170" t="str">
        <f>Z34</f>
        <v>5a</v>
      </c>
      <c r="L34" s="41" t="b">
        <f t="shared" si="16"/>
        <v>0</v>
      </c>
      <c r="M34" s="42" t="b">
        <f t="shared" si="17"/>
        <v>0</v>
      </c>
      <c r="N34" s="42" t="str">
        <f t="shared" si="0"/>
        <v>3</v>
      </c>
      <c r="O34" s="42" t="b">
        <f t="shared" si="1"/>
        <v>0</v>
      </c>
      <c r="P34" s="42" t="b">
        <f t="shared" si="2"/>
        <v>0</v>
      </c>
      <c r="Q34" s="42" t="b">
        <f t="shared" si="3"/>
        <v>0</v>
      </c>
      <c r="R34" s="42" t="b">
        <f t="shared" si="4"/>
        <v>0</v>
      </c>
      <c r="S34" s="42" t="b">
        <f t="shared" si="5"/>
        <v>0</v>
      </c>
      <c r="T34" s="42" t="b">
        <f t="shared" si="6"/>
        <v>0</v>
      </c>
      <c r="U34" s="42"/>
      <c r="V34" s="41" t="b">
        <f t="shared" si="7"/>
        <v>0</v>
      </c>
      <c r="W34" s="42" t="b">
        <f t="shared" si="8"/>
        <v>0</v>
      </c>
      <c r="X34" s="42" t="b">
        <f t="shared" si="9"/>
        <v>0</v>
      </c>
      <c r="Y34" s="42" t="b">
        <f t="shared" si="10"/>
        <v>0</v>
      </c>
      <c r="Z34" s="42" t="str">
        <f t="shared" si="11"/>
        <v>5a</v>
      </c>
      <c r="AA34" s="42" t="b">
        <f t="shared" si="12"/>
        <v>0</v>
      </c>
      <c r="AB34" s="42" t="b">
        <f t="shared" si="13"/>
        <v>0</v>
      </c>
      <c r="AC34" s="42" t="b">
        <f t="shared" si="14"/>
        <v>0</v>
      </c>
      <c r="AD34" s="42" t="b">
        <f t="shared" si="15"/>
        <v>0</v>
      </c>
    </row>
    <row r="35" spans="1:30" ht="13.5">
      <c r="A35" s="225"/>
      <c r="B35" s="217"/>
      <c r="C35" s="191">
        <v>38384</v>
      </c>
      <c r="D35" s="189">
        <v>35.3</v>
      </c>
      <c r="E35" s="170" t="str">
        <f>Q35</f>
        <v>5b</v>
      </c>
      <c r="F35" s="195"/>
      <c r="G35" s="225"/>
      <c r="H35" s="217"/>
      <c r="I35" s="191">
        <v>38385</v>
      </c>
      <c r="J35" s="189">
        <v>10.7</v>
      </c>
      <c r="K35" s="170" t="str">
        <f>Z35</f>
        <v>5a</v>
      </c>
      <c r="L35" s="41" t="b">
        <f t="shared" si="16"/>
        <v>0</v>
      </c>
      <c r="M35" s="42" t="b">
        <f t="shared" si="17"/>
        <v>0</v>
      </c>
      <c r="N35" s="42" t="b">
        <f t="shared" si="0"/>
        <v>0</v>
      </c>
      <c r="O35" s="42" t="b">
        <f t="shared" si="1"/>
        <v>0</v>
      </c>
      <c r="P35" s="42" t="b">
        <f t="shared" si="2"/>
        <v>0</v>
      </c>
      <c r="Q35" s="42" t="str">
        <f t="shared" si="3"/>
        <v>5b</v>
      </c>
      <c r="R35" s="42" t="b">
        <f t="shared" si="4"/>
        <v>0</v>
      </c>
      <c r="S35" s="42" t="b">
        <f t="shared" si="5"/>
        <v>0</v>
      </c>
      <c r="T35" s="42" t="b">
        <f t="shared" si="6"/>
        <v>0</v>
      </c>
      <c r="U35" s="42"/>
      <c r="V35" s="41" t="b">
        <f t="shared" si="7"/>
        <v>0</v>
      </c>
      <c r="W35" s="42" t="b">
        <f t="shared" si="8"/>
        <v>0</v>
      </c>
      <c r="X35" s="42" t="b">
        <f t="shared" si="9"/>
        <v>0</v>
      </c>
      <c r="Y35" s="42" t="b">
        <f t="shared" si="10"/>
        <v>0</v>
      </c>
      <c r="Z35" s="42" t="str">
        <f t="shared" si="11"/>
        <v>5a</v>
      </c>
      <c r="AA35" s="42" t="b">
        <f t="shared" si="12"/>
        <v>0</v>
      </c>
      <c r="AB35" s="42" t="b">
        <f t="shared" si="13"/>
        <v>0</v>
      </c>
      <c r="AC35" s="42" t="b">
        <f t="shared" si="14"/>
        <v>0</v>
      </c>
      <c r="AD35" s="42" t="b">
        <f t="shared" si="15"/>
        <v>0</v>
      </c>
    </row>
    <row r="36" spans="1:30" ht="13.5">
      <c r="A36" s="225"/>
      <c r="B36" s="215" t="s">
        <v>337</v>
      </c>
      <c r="C36" s="191">
        <v>38105</v>
      </c>
      <c r="D36" s="189">
        <v>67.3</v>
      </c>
      <c r="E36" s="170" t="str">
        <f>R36</f>
        <v>6</v>
      </c>
      <c r="G36" s="225"/>
      <c r="H36" s="219" t="s">
        <v>309</v>
      </c>
      <c r="I36" s="191">
        <v>38114</v>
      </c>
      <c r="J36" s="189">
        <v>9.8</v>
      </c>
      <c r="K36" s="170" t="str">
        <f>Y36</f>
        <v>4</v>
      </c>
      <c r="L36" s="41" t="b">
        <f aca="true" t="shared" si="18" ref="L36:L67">IF(D36&lt;=0.4,"1")</f>
        <v>0</v>
      </c>
      <c r="M36" s="42" t="b">
        <f aca="true" t="shared" si="19" ref="M36:M67">IF(AND(D36&lt;=1,D36&gt;=0.4),"2")</f>
        <v>0</v>
      </c>
      <c r="N36" s="42" t="b">
        <f aca="true" t="shared" si="20" ref="N36:N67">IF(AND(D36&lt;=5,D36&gt;=1),"3")</f>
        <v>0</v>
      </c>
      <c r="O36" s="42" t="b">
        <f aca="true" t="shared" si="21" ref="O36:O67">IF(AND(D36&lt;=10,D36&gt;=5),"4")</f>
        <v>0</v>
      </c>
      <c r="P36" s="42" t="b">
        <f aca="true" t="shared" si="22" ref="P36:P67">IF(AND(D36&lt;=30,D36&gt;=10),"5a")</f>
        <v>0</v>
      </c>
      <c r="Q36" s="42" t="b">
        <f aca="true" t="shared" si="23" ref="Q36:Q67">IF(AND(D36&lt;=50,D36&gt;=30),"5b")</f>
        <v>0</v>
      </c>
      <c r="R36" s="42" t="str">
        <f aca="true" t="shared" si="24" ref="R36:R67">IF(AND(D36&lt;=200,D36&gt;=50),"6")</f>
        <v>6</v>
      </c>
      <c r="S36" s="42" t="b">
        <f aca="true" t="shared" si="25" ref="S36:S67">IF(AND(D36&lt;=400,D36&gt;=200),"7")</f>
        <v>0</v>
      </c>
      <c r="T36" s="42" t="b">
        <f aca="true" t="shared" si="26" ref="T36:T67">IF(D36&gt;=400,"8")</f>
        <v>0</v>
      </c>
      <c r="U36" s="42"/>
      <c r="V36" s="41" t="b">
        <f aca="true" t="shared" si="27" ref="V36:V67">IF(J36&lt;=0.4,"1")</f>
        <v>0</v>
      </c>
      <c r="W36" s="42" t="b">
        <f aca="true" t="shared" si="28" ref="W36:W67">IF(AND(J36&lt;=1,J36&gt;=0.4),"2")</f>
        <v>0</v>
      </c>
      <c r="X36" s="42" t="b">
        <f aca="true" t="shared" si="29" ref="X36:X67">IF(AND(J36&lt;=5,J36&gt;=1),"3")</f>
        <v>0</v>
      </c>
      <c r="Y36" s="42" t="str">
        <f aca="true" t="shared" si="30" ref="Y36:Y67">IF(AND(J36&lt;=10,J36&gt;=5),"4")</f>
        <v>4</v>
      </c>
      <c r="Z36" s="42" t="b">
        <f aca="true" t="shared" si="31" ref="Z36:Z67">IF(AND(J36&lt;=30,J36&gt;=10),"5a")</f>
        <v>0</v>
      </c>
      <c r="AA36" s="42" t="b">
        <f aca="true" t="shared" si="32" ref="AA36:AA67">IF(AND(J36&lt;=50,J36&gt;=30),"5b")</f>
        <v>0</v>
      </c>
      <c r="AB36" s="42" t="b">
        <f aca="true" t="shared" si="33" ref="AB36:AB67">IF(AND(J36&lt;=200,J36&gt;=50),"6")</f>
        <v>0</v>
      </c>
      <c r="AC36" s="42" t="b">
        <f aca="true" t="shared" si="34" ref="AC36:AC67">IF(AND(J36&lt;=400,J36&gt;=200),"7")</f>
        <v>0</v>
      </c>
      <c r="AD36" s="42" t="b">
        <f aca="true" t="shared" si="35" ref="AD36:AD67">IF(J36&gt;=400,"8")</f>
        <v>0</v>
      </c>
    </row>
    <row r="37" spans="1:30" ht="13.5">
      <c r="A37" s="225"/>
      <c r="B37" s="216"/>
      <c r="C37" s="191">
        <v>38170</v>
      </c>
      <c r="D37" s="189">
        <v>10.1</v>
      </c>
      <c r="E37" s="170" t="str">
        <f>P37</f>
        <v>5a</v>
      </c>
      <c r="G37" s="225"/>
      <c r="H37" s="220"/>
      <c r="I37" s="191">
        <v>38162</v>
      </c>
      <c r="J37" s="189">
        <v>7.2</v>
      </c>
      <c r="K37" s="170" t="str">
        <f>Y37</f>
        <v>4</v>
      </c>
      <c r="L37" s="41" t="b">
        <f t="shared" si="18"/>
        <v>0</v>
      </c>
      <c r="M37" s="42" t="b">
        <f t="shared" si="19"/>
        <v>0</v>
      </c>
      <c r="N37" s="42" t="b">
        <f t="shared" si="20"/>
        <v>0</v>
      </c>
      <c r="O37" s="42" t="b">
        <f t="shared" si="21"/>
        <v>0</v>
      </c>
      <c r="P37" s="42" t="str">
        <f t="shared" si="22"/>
        <v>5a</v>
      </c>
      <c r="Q37" s="42" t="b">
        <f t="shared" si="23"/>
        <v>0</v>
      </c>
      <c r="R37" s="42" t="b">
        <f t="shared" si="24"/>
        <v>0</v>
      </c>
      <c r="S37" s="42" t="b">
        <f t="shared" si="25"/>
        <v>0</v>
      </c>
      <c r="T37" s="42" t="b">
        <f t="shared" si="26"/>
        <v>0</v>
      </c>
      <c r="U37" s="42"/>
      <c r="V37" s="41" t="b">
        <f t="shared" si="27"/>
        <v>0</v>
      </c>
      <c r="W37" s="42" t="b">
        <f t="shared" si="28"/>
        <v>0</v>
      </c>
      <c r="X37" s="42" t="b">
        <f t="shared" si="29"/>
        <v>0</v>
      </c>
      <c r="Y37" s="42" t="str">
        <f t="shared" si="30"/>
        <v>4</v>
      </c>
      <c r="Z37" s="42" t="b">
        <f t="shared" si="31"/>
        <v>0</v>
      </c>
      <c r="AA37" s="42" t="b">
        <f t="shared" si="32"/>
        <v>0</v>
      </c>
      <c r="AB37" s="42" t="b">
        <f t="shared" si="33"/>
        <v>0</v>
      </c>
      <c r="AC37" s="42" t="b">
        <f t="shared" si="34"/>
        <v>0</v>
      </c>
      <c r="AD37" s="42" t="b">
        <f t="shared" si="35"/>
        <v>0</v>
      </c>
    </row>
    <row r="38" spans="1:30" ht="13.5">
      <c r="A38" s="225"/>
      <c r="B38" s="216"/>
      <c r="C38" s="191">
        <v>38264</v>
      </c>
      <c r="D38" s="189">
        <v>7.9</v>
      </c>
      <c r="E38" s="170" t="str">
        <f>O38</f>
        <v>4</v>
      </c>
      <c r="G38" s="225"/>
      <c r="H38" s="220"/>
      <c r="I38" s="191">
        <v>38266</v>
      </c>
      <c r="J38" s="189">
        <v>11.2</v>
      </c>
      <c r="K38" s="170" t="str">
        <f>Z38</f>
        <v>5a</v>
      </c>
      <c r="L38" s="41" t="b">
        <f t="shared" si="18"/>
        <v>0</v>
      </c>
      <c r="M38" s="42" t="b">
        <f t="shared" si="19"/>
        <v>0</v>
      </c>
      <c r="N38" s="42" t="b">
        <f t="shared" si="20"/>
        <v>0</v>
      </c>
      <c r="O38" s="42" t="str">
        <f t="shared" si="21"/>
        <v>4</v>
      </c>
      <c r="P38" s="42" t="b">
        <f t="shared" si="22"/>
        <v>0</v>
      </c>
      <c r="Q38" s="42" t="b">
        <f t="shared" si="23"/>
        <v>0</v>
      </c>
      <c r="R38" s="42" t="b">
        <f t="shared" si="24"/>
        <v>0</v>
      </c>
      <c r="S38" s="42" t="b">
        <f t="shared" si="25"/>
        <v>0</v>
      </c>
      <c r="T38" s="42" t="b">
        <f t="shared" si="26"/>
        <v>0</v>
      </c>
      <c r="U38" s="42"/>
      <c r="V38" s="41" t="b">
        <f t="shared" si="27"/>
        <v>0</v>
      </c>
      <c r="W38" s="42" t="b">
        <f t="shared" si="28"/>
        <v>0</v>
      </c>
      <c r="X38" s="42" t="b">
        <f t="shared" si="29"/>
        <v>0</v>
      </c>
      <c r="Y38" s="42" t="b">
        <f t="shared" si="30"/>
        <v>0</v>
      </c>
      <c r="Z38" s="42" t="str">
        <f t="shared" si="31"/>
        <v>5a</v>
      </c>
      <c r="AA38" s="42" t="b">
        <f t="shared" si="32"/>
        <v>0</v>
      </c>
      <c r="AB38" s="42" t="b">
        <f t="shared" si="33"/>
        <v>0</v>
      </c>
      <c r="AC38" s="42" t="b">
        <f t="shared" si="34"/>
        <v>0</v>
      </c>
      <c r="AD38" s="42" t="b">
        <f t="shared" si="35"/>
        <v>0</v>
      </c>
    </row>
    <row r="39" spans="1:30" ht="13.5">
      <c r="A39" s="226"/>
      <c r="B39" s="217"/>
      <c r="C39" s="191">
        <v>38384</v>
      </c>
      <c r="D39" s="189">
        <v>30.4</v>
      </c>
      <c r="E39" s="170" t="str">
        <f>Q39</f>
        <v>5b</v>
      </c>
      <c r="G39" s="226"/>
      <c r="H39" s="220"/>
      <c r="I39" s="191">
        <v>38385</v>
      </c>
      <c r="J39" s="189">
        <v>7.2</v>
      </c>
      <c r="K39" s="170" t="str">
        <f>Y39</f>
        <v>4</v>
      </c>
      <c r="L39" s="41" t="b">
        <f t="shared" si="18"/>
        <v>0</v>
      </c>
      <c r="M39" s="42" t="b">
        <f t="shared" si="19"/>
        <v>0</v>
      </c>
      <c r="N39" s="42" t="b">
        <f t="shared" si="20"/>
        <v>0</v>
      </c>
      <c r="O39" s="42" t="b">
        <f t="shared" si="21"/>
        <v>0</v>
      </c>
      <c r="P39" s="42" t="b">
        <f t="shared" si="22"/>
        <v>0</v>
      </c>
      <c r="Q39" s="42" t="str">
        <f t="shared" si="23"/>
        <v>5b</v>
      </c>
      <c r="R39" s="42" t="b">
        <f t="shared" si="24"/>
        <v>0</v>
      </c>
      <c r="S39" s="42" t="b">
        <f t="shared" si="25"/>
        <v>0</v>
      </c>
      <c r="T39" s="42" t="b">
        <f t="shared" si="26"/>
        <v>0</v>
      </c>
      <c r="U39" s="42"/>
      <c r="V39" s="41" t="b">
        <f t="shared" si="27"/>
        <v>0</v>
      </c>
      <c r="W39" s="42" t="b">
        <f t="shared" si="28"/>
        <v>0</v>
      </c>
      <c r="X39" s="42" t="b">
        <f t="shared" si="29"/>
        <v>0</v>
      </c>
      <c r="Y39" s="42" t="str">
        <f t="shared" si="30"/>
        <v>4</v>
      </c>
      <c r="Z39" s="42" t="b">
        <f t="shared" si="31"/>
        <v>0</v>
      </c>
      <c r="AA39" s="42" t="b">
        <f t="shared" si="32"/>
        <v>0</v>
      </c>
      <c r="AB39" s="42" t="b">
        <f t="shared" si="33"/>
        <v>0</v>
      </c>
      <c r="AC39" s="42" t="b">
        <f t="shared" si="34"/>
        <v>0</v>
      </c>
      <c r="AD39" s="42" t="b">
        <f t="shared" si="35"/>
        <v>0</v>
      </c>
    </row>
    <row r="40" spans="1:30" ht="13.5">
      <c r="A40" s="224" t="s">
        <v>35</v>
      </c>
      <c r="B40" s="215" t="s">
        <v>338</v>
      </c>
      <c r="C40" s="191">
        <v>38107</v>
      </c>
      <c r="D40" s="189">
        <v>18.5</v>
      </c>
      <c r="E40" s="170" t="str">
        <f>P40</f>
        <v>5a</v>
      </c>
      <c r="G40" s="224" t="s">
        <v>76</v>
      </c>
      <c r="H40" s="219" t="s">
        <v>339</v>
      </c>
      <c r="I40" s="191">
        <v>38118</v>
      </c>
      <c r="J40" s="189">
        <v>103</v>
      </c>
      <c r="K40" s="170" t="str">
        <f>AB40</f>
        <v>6</v>
      </c>
      <c r="L40" s="41" t="b">
        <f t="shared" si="18"/>
        <v>0</v>
      </c>
      <c r="M40" s="42" t="b">
        <f t="shared" si="19"/>
        <v>0</v>
      </c>
      <c r="N40" s="42" t="b">
        <f t="shared" si="20"/>
        <v>0</v>
      </c>
      <c r="O40" s="42" t="b">
        <f t="shared" si="21"/>
        <v>0</v>
      </c>
      <c r="P40" s="42" t="str">
        <f t="shared" si="22"/>
        <v>5a</v>
      </c>
      <c r="Q40" s="42" t="b">
        <f t="shared" si="23"/>
        <v>0</v>
      </c>
      <c r="R40" s="42" t="b">
        <f t="shared" si="24"/>
        <v>0</v>
      </c>
      <c r="S40" s="42" t="b">
        <f t="shared" si="25"/>
        <v>0</v>
      </c>
      <c r="T40" s="42" t="b">
        <f t="shared" si="26"/>
        <v>0</v>
      </c>
      <c r="U40" s="42"/>
      <c r="V40" s="41" t="b">
        <f t="shared" si="27"/>
        <v>0</v>
      </c>
      <c r="W40" s="42" t="b">
        <f t="shared" si="28"/>
        <v>0</v>
      </c>
      <c r="X40" s="42" t="b">
        <f t="shared" si="29"/>
        <v>0</v>
      </c>
      <c r="Y40" s="42" t="b">
        <f t="shared" si="30"/>
        <v>0</v>
      </c>
      <c r="Z40" s="42" t="b">
        <f t="shared" si="31"/>
        <v>0</v>
      </c>
      <c r="AA40" s="42" t="b">
        <f t="shared" si="32"/>
        <v>0</v>
      </c>
      <c r="AB40" s="42" t="str">
        <f t="shared" si="33"/>
        <v>6</v>
      </c>
      <c r="AC40" s="42" t="b">
        <f t="shared" si="34"/>
        <v>0</v>
      </c>
      <c r="AD40" s="42" t="b">
        <f t="shared" si="35"/>
        <v>0</v>
      </c>
    </row>
    <row r="41" spans="1:30" ht="13.5">
      <c r="A41" s="225"/>
      <c r="B41" s="216"/>
      <c r="C41" s="191">
        <v>38170</v>
      </c>
      <c r="D41" s="189">
        <v>33.1</v>
      </c>
      <c r="E41" s="170" t="str">
        <f>Q41</f>
        <v>5b</v>
      </c>
      <c r="G41" s="225"/>
      <c r="H41" s="220"/>
      <c r="I41" s="191">
        <v>38181</v>
      </c>
      <c r="J41" s="189">
        <v>69.6</v>
      </c>
      <c r="K41" s="170" t="str">
        <f>AB41</f>
        <v>6</v>
      </c>
      <c r="L41" s="41" t="b">
        <f t="shared" si="18"/>
        <v>0</v>
      </c>
      <c r="M41" s="42" t="b">
        <f t="shared" si="19"/>
        <v>0</v>
      </c>
      <c r="N41" s="42" t="b">
        <f t="shared" si="20"/>
        <v>0</v>
      </c>
      <c r="O41" s="42" t="b">
        <f t="shared" si="21"/>
        <v>0</v>
      </c>
      <c r="P41" s="42" t="b">
        <f t="shared" si="22"/>
        <v>0</v>
      </c>
      <c r="Q41" s="42" t="str">
        <f t="shared" si="23"/>
        <v>5b</v>
      </c>
      <c r="R41" s="42" t="b">
        <f t="shared" si="24"/>
        <v>0</v>
      </c>
      <c r="S41" s="42" t="b">
        <f t="shared" si="25"/>
        <v>0</v>
      </c>
      <c r="T41" s="42" t="b">
        <f t="shared" si="26"/>
        <v>0</v>
      </c>
      <c r="U41" s="42"/>
      <c r="V41" s="41" t="b">
        <f t="shared" si="27"/>
        <v>0</v>
      </c>
      <c r="W41" s="42" t="b">
        <f t="shared" si="28"/>
        <v>0</v>
      </c>
      <c r="X41" s="42" t="b">
        <f t="shared" si="29"/>
        <v>0</v>
      </c>
      <c r="Y41" s="42" t="b">
        <f t="shared" si="30"/>
        <v>0</v>
      </c>
      <c r="Z41" s="42" t="b">
        <f t="shared" si="31"/>
        <v>0</v>
      </c>
      <c r="AA41" s="42" t="b">
        <f t="shared" si="32"/>
        <v>0</v>
      </c>
      <c r="AB41" s="42" t="str">
        <f t="shared" si="33"/>
        <v>6</v>
      </c>
      <c r="AC41" s="42" t="b">
        <f t="shared" si="34"/>
        <v>0</v>
      </c>
      <c r="AD41" s="42" t="b">
        <f t="shared" si="35"/>
        <v>0</v>
      </c>
    </row>
    <row r="42" spans="1:30" ht="13.5">
      <c r="A42" s="225"/>
      <c r="B42" s="216"/>
      <c r="C42" s="191">
        <v>38297</v>
      </c>
      <c r="D42" s="189">
        <v>3.1</v>
      </c>
      <c r="E42" s="170" t="str">
        <f>N42</f>
        <v>3</v>
      </c>
      <c r="G42" s="225"/>
      <c r="H42" s="220"/>
      <c r="I42" s="191">
        <v>38302</v>
      </c>
      <c r="J42" s="189">
        <v>38.4</v>
      </c>
      <c r="K42" s="170" t="str">
        <f>AA42</f>
        <v>5b</v>
      </c>
      <c r="L42" s="41" t="b">
        <f t="shared" si="18"/>
        <v>0</v>
      </c>
      <c r="M42" s="42" t="b">
        <f t="shared" si="19"/>
        <v>0</v>
      </c>
      <c r="N42" s="42" t="str">
        <f t="shared" si="20"/>
        <v>3</v>
      </c>
      <c r="O42" s="42" t="b">
        <f t="shared" si="21"/>
        <v>0</v>
      </c>
      <c r="P42" s="42" t="b">
        <f t="shared" si="22"/>
        <v>0</v>
      </c>
      <c r="Q42" s="42" t="b">
        <f t="shared" si="23"/>
        <v>0</v>
      </c>
      <c r="R42" s="42" t="b">
        <f t="shared" si="24"/>
        <v>0</v>
      </c>
      <c r="S42" s="42" t="b">
        <f t="shared" si="25"/>
        <v>0</v>
      </c>
      <c r="T42" s="42" t="b">
        <f t="shared" si="26"/>
        <v>0</v>
      </c>
      <c r="U42" s="42"/>
      <c r="V42" s="41" t="b">
        <f t="shared" si="27"/>
        <v>0</v>
      </c>
      <c r="W42" s="42" t="b">
        <f t="shared" si="28"/>
        <v>0</v>
      </c>
      <c r="X42" s="42" t="b">
        <f t="shared" si="29"/>
        <v>0</v>
      </c>
      <c r="Y42" s="42" t="b">
        <f t="shared" si="30"/>
        <v>0</v>
      </c>
      <c r="Z42" s="42" t="b">
        <f t="shared" si="31"/>
        <v>0</v>
      </c>
      <c r="AA42" s="42" t="str">
        <f t="shared" si="32"/>
        <v>5b</v>
      </c>
      <c r="AB42" s="42" t="b">
        <f t="shared" si="33"/>
        <v>0</v>
      </c>
      <c r="AC42" s="42" t="b">
        <f t="shared" si="34"/>
        <v>0</v>
      </c>
      <c r="AD42" s="42" t="b">
        <f t="shared" si="35"/>
        <v>0</v>
      </c>
    </row>
    <row r="43" spans="1:30" ht="13.5">
      <c r="A43" s="225"/>
      <c r="B43" s="217"/>
      <c r="C43" s="191">
        <v>38398</v>
      </c>
      <c r="D43" s="189">
        <v>2.9</v>
      </c>
      <c r="E43" s="170" t="str">
        <f>N43</f>
        <v>3</v>
      </c>
      <c r="G43" s="225"/>
      <c r="H43" s="227"/>
      <c r="I43" s="191">
        <v>38400</v>
      </c>
      <c r="J43" s="189">
        <v>120.8</v>
      </c>
      <c r="K43" s="170" t="str">
        <f>AB44</f>
        <v>6</v>
      </c>
      <c r="L43" s="41" t="b">
        <f t="shared" si="18"/>
        <v>0</v>
      </c>
      <c r="M43" s="42" t="b">
        <f t="shared" si="19"/>
        <v>0</v>
      </c>
      <c r="N43" s="42" t="str">
        <f t="shared" si="20"/>
        <v>3</v>
      </c>
      <c r="O43" s="42" t="b">
        <f t="shared" si="21"/>
        <v>0</v>
      </c>
      <c r="P43" s="42" t="b">
        <f t="shared" si="22"/>
        <v>0</v>
      </c>
      <c r="Q43" s="42" t="b">
        <f t="shared" si="23"/>
        <v>0</v>
      </c>
      <c r="R43" s="42" t="b">
        <f t="shared" si="24"/>
        <v>0</v>
      </c>
      <c r="S43" s="42" t="b">
        <f t="shared" si="25"/>
        <v>0</v>
      </c>
      <c r="T43" s="42" t="b">
        <f t="shared" si="26"/>
        <v>0</v>
      </c>
      <c r="U43" s="42"/>
      <c r="V43" s="41" t="b">
        <f t="shared" si="27"/>
        <v>0</v>
      </c>
      <c r="W43" s="42" t="b">
        <f t="shared" si="28"/>
        <v>0</v>
      </c>
      <c r="X43" s="42" t="b">
        <f t="shared" si="29"/>
        <v>0</v>
      </c>
      <c r="Y43" s="42" t="b">
        <f t="shared" si="30"/>
        <v>0</v>
      </c>
      <c r="Z43" s="42" t="b">
        <f t="shared" si="31"/>
        <v>0</v>
      </c>
      <c r="AA43" s="42" t="b">
        <f t="shared" si="32"/>
        <v>0</v>
      </c>
      <c r="AB43" s="42" t="str">
        <f t="shared" si="33"/>
        <v>6</v>
      </c>
      <c r="AC43" s="42" t="b">
        <f t="shared" si="34"/>
        <v>0</v>
      </c>
      <c r="AD43" s="42" t="b">
        <f t="shared" si="35"/>
        <v>0</v>
      </c>
    </row>
    <row r="44" spans="1:30" ht="13.5">
      <c r="A44" s="225"/>
      <c r="B44" s="215" t="s">
        <v>340</v>
      </c>
      <c r="C44" s="191">
        <v>38107</v>
      </c>
      <c r="D44" s="189">
        <v>3.7</v>
      </c>
      <c r="E44" s="170" t="str">
        <f>N44</f>
        <v>3</v>
      </c>
      <c r="G44" s="225"/>
      <c r="H44" s="219" t="s">
        <v>341</v>
      </c>
      <c r="I44" s="191">
        <v>38118</v>
      </c>
      <c r="J44" s="189">
        <v>169.7</v>
      </c>
      <c r="K44" s="170" t="str">
        <f>AB44</f>
        <v>6</v>
      </c>
      <c r="L44" s="41" t="b">
        <f t="shared" si="18"/>
        <v>0</v>
      </c>
      <c r="M44" s="42" t="b">
        <f t="shared" si="19"/>
        <v>0</v>
      </c>
      <c r="N44" s="42" t="str">
        <f t="shared" si="20"/>
        <v>3</v>
      </c>
      <c r="O44" s="42" t="b">
        <f t="shared" si="21"/>
        <v>0</v>
      </c>
      <c r="P44" s="42" t="b">
        <f t="shared" si="22"/>
        <v>0</v>
      </c>
      <c r="Q44" s="42" t="b">
        <f t="shared" si="23"/>
        <v>0</v>
      </c>
      <c r="R44" s="42" t="b">
        <f t="shared" si="24"/>
        <v>0</v>
      </c>
      <c r="S44" s="42" t="b">
        <f t="shared" si="25"/>
        <v>0</v>
      </c>
      <c r="T44" s="42" t="b">
        <f t="shared" si="26"/>
        <v>0</v>
      </c>
      <c r="U44" s="42"/>
      <c r="V44" s="41" t="b">
        <f t="shared" si="27"/>
        <v>0</v>
      </c>
      <c r="W44" s="42" t="b">
        <f t="shared" si="28"/>
        <v>0</v>
      </c>
      <c r="X44" s="42" t="b">
        <f t="shared" si="29"/>
        <v>0</v>
      </c>
      <c r="Y44" s="42" t="b">
        <f t="shared" si="30"/>
        <v>0</v>
      </c>
      <c r="Z44" s="42" t="b">
        <f t="shared" si="31"/>
        <v>0</v>
      </c>
      <c r="AA44" s="42" t="b">
        <f t="shared" si="32"/>
        <v>0</v>
      </c>
      <c r="AB44" s="42" t="str">
        <f t="shared" si="33"/>
        <v>6</v>
      </c>
      <c r="AC44" s="42" t="b">
        <f t="shared" si="34"/>
        <v>0</v>
      </c>
      <c r="AD44" s="42" t="b">
        <f t="shared" si="35"/>
        <v>0</v>
      </c>
    </row>
    <row r="45" spans="1:30" ht="13.5">
      <c r="A45" s="225"/>
      <c r="B45" s="216"/>
      <c r="C45" s="191">
        <v>38170</v>
      </c>
      <c r="D45" s="189">
        <v>19.4</v>
      </c>
      <c r="E45" s="170" t="str">
        <f>P45</f>
        <v>5a</v>
      </c>
      <c r="G45" s="225"/>
      <c r="H45" s="220"/>
      <c r="I45" s="191">
        <v>38181</v>
      </c>
      <c r="J45" s="189">
        <v>209.8</v>
      </c>
      <c r="K45" s="170" t="str">
        <f>AC45</f>
        <v>7</v>
      </c>
      <c r="L45" s="41" t="b">
        <f t="shared" si="18"/>
        <v>0</v>
      </c>
      <c r="M45" s="42" t="b">
        <f t="shared" si="19"/>
        <v>0</v>
      </c>
      <c r="N45" s="42" t="b">
        <f t="shared" si="20"/>
        <v>0</v>
      </c>
      <c r="O45" s="42" t="b">
        <f t="shared" si="21"/>
        <v>0</v>
      </c>
      <c r="P45" s="42" t="str">
        <f t="shared" si="22"/>
        <v>5a</v>
      </c>
      <c r="Q45" s="42" t="b">
        <f t="shared" si="23"/>
        <v>0</v>
      </c>
      <c r="R45" s="42" t="b">
        <f t="shared" si="24"/>
        <v>0</v>
      </c>
      <c r="S45" s="42" t="b">
        <f t="shared" si="25"/>
        <v>0</v>
      </c>
      <c r="T45" s="42" t="b">
        <f t="shared" si="26"/>
        <v>0</v>
      </c>
      <c r="U45" s="42"/>
      <c r="V45" s="41" t="b">
        <f t="shared" si="27"/>
        <v>0</v>
      </c>
      <c r="W45" s="42" t="b">
        <f t="shared" si="28"/>
        <v>0</v>
      </c>
      <c r="X45" s="42" t="b">
        <f t="shared" si="29"/>
        <v>0</v>
      </c>
      <c r="Y45" s="42" t="b">
        <f t="shared" si="30"/>
        <v>0</v>
      </c>
      <c r="Z45" s="42" t="b">
        <f t="shared" si="31"/>
        <v>0</v>
      </c>
      <c r="AA45" s="42" t="b">
        <f t="shared" si="32"/>
        <v>0</v>
      </c>
      <c r="AB45" s="42" t="b">
        <f t="shared" si="33"/>
        <v>0</v>
      </c>
      <c r="AC45" s="42" t="str">
        <f t="shared" si="34"/>
        <v>7</v>
      </c>
      <c r="AD45" s="42" t="b">
        <f t="shared" si="35"/>
        <v>0</v>
      </c>
    </row>
    <row r="46" spans="1:30" ht="13.5">
      <c r="A46" s="225"/>
      <c r="B46" s="216"/>
      <c r="C46" s="191">
        <v>38297</v>
      </c>
      <c r="D46" s="189">
        <v>0.8</v>
      </c>
      <c r="E46" s="170" t="str">
        <f>M46</f>
        <v>2</v>
      </c>
      <c r="G46" s="225"/>
      <c r="H46" s="220"/>
      <c r="I46" s="191">
        <v>38302</v>
      </c>
      <c r="J46" s="189">
        <v>215.5</v>
      </c>
      <c r="K46" s="170" t="str">
        <f>AC46</f>
        <v>7</v>
      </c>
      <c r="L46" s="41" t="b">
        <f t="shared" si="18"/>
        <v>0</v>
      </c>
      <c r="M46" s="42" t="str">
        <f t="shared" si="19"/>
        <v>2</v>
      </c>
      <c r="N46" s="42" t="b">
        <f t="shared" si="20"/>
        <v>0</v>
      </c>
      <c r="O46" s="42" t="b">
        <f t="shared" si="21"/>
        <v>0</v>
      </c>
      <c r="P46" s="42" t="b">
        <f t="shared" si="22"/>
        <v>0</v>
      </c>
      <c r="Q46" s="42" t="b">
        <f t="shared" si="23"/>
        <v>0</v>
      </c>
      <c r="R46" s="42" t="b">
        <f t="shared" si="24"/>
        <v>0</v>
      </c>
      <c r="S46" s="42" t="b">
        <f t="shared" si="25"/>
        <v>0</v>
      </c>
      <c r="T46" s="42" t="b">
        <f t="shared" si="26"/>
        <v>0</v>
      </c>
      <c r="U46" s="42"/>
      <c r="V46" s="41" t="b">
        <f t="shared" si="27"/>
        <v>0</v>
      </c>
      <c r="W46" s="42" t="b">
        <f t="shared" si="28"/>
        <v>0</v>
      </c>
      <c r="X46" s="42" t="b">
        <f t="shared" si="29"/>
        <v>0</v>
      </c>
      <c r="Y46" s="42" t="b">
        <f t="shared" si="30"/>
        <v>0</v>
      </c>
      <c r="Z46" s="42" t="b">
        <f t="shared" si="31"/>
        <v>0</v>
      </c>
      <c r="AA46" s="42" t="b">
        <f t="shared" si="32"/>
        <v>0</v>
      </c>
      <c r="AB46" s="42" t="b">
        <f t="shared" si="33"/>
        <v>0</v>
      </c>
      <c r="AC46" s="42" t="str">
        <f t="shared" si="34"/>
        <v>7</v>
      </c>
      <c r="AD46" s="42" t="b">
        <f t="shared" si="35"/>
        <v>0</v>
      </c>
    </row>
    <row r="47" spans="1:30" ht="13.5">
      <c r="A47" s="225"/>
      <c r="B47" s="217"/>
      <c r="C47" s="191">
        <v>38398</v>
      </c>
      <c r="D47" s="189">
        <v>0.8</v>
      </c>
      <c r="E47" s="170" t="str">
        <f>M47</f>
        <v>2</v>
      </c>
      <c r="G47" s="226"/>
      <c r="H47" s="227"/>
      <c r="I47" s="191">
        <v>38400</v>
      </c>
      <c r="J47" s="189">
        <v>176.6</v>
      </c>
      <c r="K47" s="170" t="str">
        <f>AB47</f>
        <v>6</v>
      </c>
      <c r="L47" s="41" t="b">
        <f t="shared" si="18"/>
        <v>0</v>
      </c>
      <c r="M47" s="42" t="str">
        <f t="shared" si="19"/>
        <v>2</v>
      </c>
      <c r="N47" s="42" t="b">
        <f t="shared" si="20"/>
        <v>0</v>
      </c>
      <c r="O47" s="42" t="b">
        <f t="shared" si="21"/>
        <v>0</v>
      </c>
      <c r="P47" s="42" t="b">
        <f t="shared" si="22"/>
        <v>0</v>
      </c>
      <c r="Q47" s="42" t="b">
        <f t="shared" si="23"/>
        <v>0</v>
      </c>
      <c r="R47" s="42" t="b">
        <f t="shared" si="24"/>
        <v>0</v>
      </c>
      <c r="S47" s="42" t="b">
        <f t="shared" si="25"/>
        <v>0</v>
      </c>
      <c r="T47" s="42" t="b">
        <f t="shared" si="26"/>
        <v>0</v>
      </c>
      <c r="U47" s="42"/>
      <c r="V47" s="41" t="b">
        <f t="shared" si="27"/>
        <v>0</v>
      </c>
      <c r="W47" s="42" t="b">
        <f t="shared" si="28"/>
        <v>0</v>
      </c>
      <c r="X47" s="42" t="b">
        <f t="shared" si="29"/>
        <v>0</v>
      </c>
      <c r="Y47" s="42" t="b">
        <f t="shared" si="30"/>
        <v>0</v>
      </c>
      <c r="Z47" s="42" t="b">
        <f t="shared" si="31"/>
        <v>0</v>
      </c>
      <c r="AA47" s="42" t="b">
        <f t="shared" si="32"/>
        <v>0</v>
      </c>
      <c r="AB47" s="42" t="str">
        <f t="shared" si="33"/>
        <v>6</v>
      </c>
      <c r="AC47" s="42" t="b">
        <f t="shared" si="34"/>
        <v>0</v>
      </c>
      <c r="AD47" s="42" t="b">
        <f t="shared" si="35"/>
        <v>0</v>
      </c>
    </row>
    <row r="48" spans="1:30" ht="13.5">
      <c r="A48" s="225"/>
      <c r="B48" s="215" t="s">
        <v>342</v>
      </c>
      <c r="C48" s="191">
        <v>38107</v>
      </c>
      <c r="D48" s="189">
        <v>2.3</v>
      </c>
      <c r="E48" s="170" t="str">
        <f>N48</f>
        <v>3</v>
      </c>
      <c r="G48" s="224" t="s">
        <v>40</v>
      </c>
      <c r="H48" s="219" t="s">
        <v>343</v>
      </c>
      <c r="I48" s="191">
        <v>38118</v>
      </c>
      <c r="J48" s="189">
        <v>26.5</v>
      </c>
      <c r="K48" s="170" t="str">
        <f>Z48</f>
        <v>5a</v>
      </c>
      <c r="L48" s="41" t="b">
        <f t="shared" si="18"/>
        <v>0</v>
      </c>
      <c r="M48" s="42" t="b">
        <f t="shared" si="19"/>
        <v>0</v>
      </c>
      <c r="N48" s="42" t="str">
        <f t="shared" si="20"/>
        <v>3</v>
      </c>
      <c r="O48" s="42" t="b">
        <f t="shared" si="21"/>
        <v>0</v>
      </c>
      <c r="P48" s="42" t="b">
        <f t="shared" si="22"/>
        <v>0</v>
      </c>
      <c r="Q48" s="42" t="b">
        <f t="shared" si="23"/>
        <v>0</v>
      </c>
      <c r="R48" s="42" t="b">
        <f t="shared" si="24"/>
        <v>0</v>
      </c>
      <c r="S48" s="42" t="b">
        <f t="shared" si="25"/>
        <v>0</v>
      </c>
      <c r="T48" s="42" t="b">
        <f t="shared" si="26"/>
        <v>0</v>
      </c>
      <c r="U48" s="42"/>
      <c r="V48" s="41" t="b">
        <f t="shared" si="27"/>
        <v>0</v>
      </c>
      <c r="W48" s="42" t="b">
        <f t="shared" si="28"/>
        <v>0</v>
      </c>
      <c r="X48" s="42" t="b">
        <f t="shared" si="29"/>
        <v>0</v>
      </c>
      <c r="Y48" s="42" t="b">
        <f t="shared" si="30"/>
        <v>0</v>
      </c>
      <c r="Z48" s="42" t="str">
        <f t="shared" si="31"/>
        <v>5a</v>
      </c>
      <c r="AA48" s="42" t="b">
        <f t="shared" si="32"/>
        <v>0</v>
      </c>
      <c r="AB48" s="42" t="b">
        <f t="shared" si="33"/>
        <v>0</v>
      </c>
      <c r="AC48" s="42" t="b">
        <f t="shared" si="34"/>
        <v>0</v>
      </c>
      <c r="AD48" s="42" t="b">
        <f t="shared" si="35"/>
        <v>0</v>
      </c>
    </row>
    <row r="49" spans="1:30" ht="13.5">
      <c r="A49" s="225"/>
      <c r="B49" s="216"/>
      <c r="C49" s="191">
        <v>38170</v>
      </c>
      <c r="D49" s="189">
        <v>6.6</v>
      </c>
      <c r="E49" s="170" t="str">
        <f>O49</f>
        <v>4</v>
      </c>
      <c r="G49" s="225"/>
      <c r="H49" s="220"/>
      <c r="I49" s="191">
        <v>38181</v>
      </c>
      <c r="J49" s="189">
        <v>25.4</v>
      </c>
      <c r="K49" s="170" t="str">
        <f>Z49</f>
        <v>5a</v>
      </c>
      <c r="L49" s="41" t="b">
        <f t="shared" si="18"/>
        <v>0</v>
      </c>
      <c r="M49" s="42" t="b">
        <f t="shared" si="19"/>
        <v>0</v>
      </c>
      <c r="N49" s="42" t="b">
        <f t="shared" si="20"/>
        <v>0</v>
      </c>
      <c r="O49" s="42" t="str">
        <f t="shared" si="21"/>
        <v>4</v>
      </c>
      <c r="P49" s="42" t="b">
        <f t="shared" si="22"/>
        <v>0</v>
      </c>
      <c r="Q49" s="42" t="b">
        <f t="shared" si="23"/>
        <v>0</v>
      </c>
      <c r="R49" s="42" t="b">
        <f t="shared" si="24"/>
        <v>0</v>
      </c>
      <c r="S49" s="42" t="b">
        <f t="shared" si="25"/>
        <v>0</v>
      </c>
      <c r="T49" s="42" t="b">
        <f t="shared" si="26"/>
        <v>0</v>
      </c>
      <c r="U49" s="42"/>
      <c r="V49" s="41" t="b">
        <f t="shared" si="27"/>
        <v>0</v>
      </c>
      <c r="W49" s="42" t="b">
        <f t="shared" si="28"/>
        <v>0</v>
      </c>
      <c r="X49" s="42" t="b">
        <f t="shared" si="29"/>
        <v>0</v>
      </c>
      <c r="Y49" s="42" t="b">
        <f t="shared" si="30"/>
        <v>0</v>
      </c>
      <c r="Z49" s="42" t="str">
        <f t="shared" si="31"/>
        <v>5a</v>
      </c>
      <c r="AA49" s="42" t="b">
        <f t="shared" si="32"/>
        <v>0</v>
      </c>
      <c r="AB49" s="42" t="b">
        <f t="shared" si="33"/>
        <v>0</v>
      </c>
      <c r="AC49" s="42" t="b">
        <f t="shared" si="34"/>
        <v>0</v>
      </c>
      <c r="AD49" s="42" t="b">
        <f t="shared" si="35"/>
        <v>0</v>
      </c>
    </row>
    <row r="50" spans="1:30" ht="13.5">
      <c r="A50" s="225"/>
      <c r="B50" s="216"/>
      <c r="C50" s="191">
        <v>38297</v>
      </c>
      <c r="D50" s="189">
        <v>1.9</v>
      </c>
      <c r="E50" s="170" t="str">
        <f>N50</f>
        <v>3</v>
      </c>
      <c r="G50" s="225"/>
      <c r="H50" s="220"/>
      <c r="I50" s="191">
        <v>38303</v>
      </c>
      <c r="J50" s="189">
        <v>29.3</v>
      </c>
      <c r="K50" s="170" t="str">
        <f>Z50</f>
        <v>5a</v>
      </c>
      <c r="L50" s="41" t="b">
        <f t="shared" si="18"/>
        <v>0</v>
      </c>
      <c r="M50" s="42" t="b">
        <f t="shared" si="19"/>
        <v>0</v>
      </c>
      <c r="N50" s="42" t="str">
        <f t="shared" si="20"/>
        <v>3</v>
      </c>
      <c r="O50" s="42" t="b">
        <f t="shared" si="21"/>
        <v>0</v>
      </c>
      <c r="P50" s="42" t="b">
        <f t="shared" si="22"/>
        <v>0</v>
      </c>
      <c r="Q50" s="42" t="b">
        <f t="shared" si="23"/>
        <v>0</v>
      </c>
      <c r="R50" s="42" t="b">
        <f t="shared" si="24"/>
        <v>0</v>
      </c>
      <c r="S50" s="42" t="b">
        <f t="shared" si="25"/>
        <v>0</v>
      </c>
      <c r="T50" s="42" t="b">
        <f t="shared" si="26"/>
        <v>0</v>
      </c>
      <c r="U50" s="42"/>
      <c r="V50" s="41" t="b">
        <f t="shared" si="27"/>
        <v>0</v>
      </c>
      <c r="W50" s="42" t="b">
        <f t="shared" si="28"/>
        <v>0</v>
      </c>
      <c r="X50" s="42" t="b">
        <f t="shared" si="29"/>
        <v>0</v>
      </c>
      <c r="Y50" s="42" t="b">
        <f t="shared" si="30"/>
        <v>0</v>
      </c>
      <c r="Z50" s="42" t="str">
        <f t="shared" si="31"/>
        <v>5a</v>
      </c>
      <c r="AA50" s="42" t="b">
        <f t="shared" si="32"/>
        <v>0</v>
      </c>
      <c r="AB50" s="42" t="b">
        <f t="shared" si="33"/>
        <v>0</v>
      </c>
      <c r="AC50" s="42" t="b">
        <f t="shared" si="34"/>
        <v>0</v>
      </c>
      <c r="AD50" s="42" t="b">
        <f t="shared" si="35"/>
        <v>0</v>
      </c>
    </row>
    <row r="51" spans="1:30" ht="13.5">
      <c r="A51" s="226"/>
      <c r="B51" s="217"/>
      <c r="C51" s="191">
        <v>38398</v>
      </c>
      <c r="D51" s="189">
        <v>1.9</v>
      </c>
      <c r="E51" s="170" t="str">
        <f>N51</f>
        <v>3</v>
      </c>
      <c r="G51" s="225"/>
      <c r="H51" s="227"/>
      <c r="I51" s="191">
        <v>38400</v>
      </c>
      <c r="J51" s="189">
        <v>42</v>
      </c>
      <c r="K51" s="170" t="str">
        <f>AA51</f>
        <v>5b</v>
      </c>
      <c r="L51" s="41" t="b">
        <f t="shared" si="18"/>
        <v>0</v>
      </c>
      <c r="M51" s="42" t="b">
        <f t="shared" si="19"/>
        <v>0</v>
      </c>
      <c r="N51" s="42" t="str">
        <f t="shared" si="20"/>
        <v>3</v>
      </c>
      <c r="O51" s="42" t="b">
        <f t="shared" si="21"/>
        <v>0</v>
      </c>
      <c r="P51" s="42" t="b">
        <f t="shared" si="22"/>
        <v>0</v>
      </c>
      <c r="Q51" s="42" t="b">
        <f t="shared" si="23"/>
        <v>0</v>
      </c>
      <c r="R51" s="42" t="b">
        <f t="shared" si="24"/>
        <v>0</v>
      </c>
      <c r="S51" s="42" t="b">
        <f t="shared" si="25"/>
        <v>0</v>
      </c>
      <c r="T51" s="42" t="b">
        <f t="shared" si="26"/>
        <v>0</v>
      </c>
      <c r="U51" s="42"/>
      <c r="V51" s="41" t="b">
        <f t="shared" si="27"/>
        <v>0</v>
      </c>
      <c r="W51" s="42" t="b">
        <f t="shared" si="28"/>
        <v>0</v>
      </c>
      <c r="X51" s="42" t="b">
        <f t="shared" si="29"/>
        <v>0</v>
      </c>
      <c r="Y51" s="42" t="b">
        <f t="shared" si="30"/>
        <v>0</v>
      </c>
      <c r="Z51" s="42" t="b">
        <f t="shared" si="31"/>
        <v>0</v>
      </c>
      <c r="AA51" s="42" t="str">
        <f t="shared" si="32"/>
        <v>5b</v>
      </c>
      <c r="AB51" s="42" t="b">
        <f t="shared" si="33"/>
        <v>0</v>
      </c>
      <c r="AC51" s="42" t="b">
        <f t="shared" si="34"/>
        <v>0</v>
      </c>
      <c r="AD51" s="42" t="b">
        <f t="shared" si="35"/>
        <v>0</v>
      </c>
    </row>
    <row r="52" spans="1:30" ht="13.5">
      <c r="A52" s="224" t="s">
        <v>74</v>
      </c>
      <c r="B52" s="215" t="s">
        <v>344</v>
      </c>
      <c r="C52" s="191">
        <v>38105</v>
      </c>
      <c r="D52" s="189">
        <v>43.4</v>
      </c>
      <c r="E52" s="170" t="str">
        <f>Q52</f>
        <v>5b</v>
      </c>
      <c r="G52" s="225"/>
      <c r="H52" s="219" t="s">
        <v>345</v>
      </c>
      <c r="I52" s="191">
        <v>38118</v>
      </c>
      <c r="J52" s="189">
        <v>21.2</v>
      </c>
      <c r="K52" s="170" t="str">
        <f aca="true" t="shared" si="36" ref="K52:K59">Z52</f>
        <v>5a</v>
      </c>
      <c r="L52" s="41" t="b">
        <f t="shared" si="18"/>
        <v>0</v>
      </c>
      <c r="M52" s="42" t="b">
        <f t="shared" si="19"/>
        <v>0</v>
      </c>
      <c r="N52" s="42" t="b">
        <f t="shared" si="20"/>
        <v>0</v>
      </c>
      <c r="O52" s="42" t="b">
        <f t="shared" si="21"/>
        <v>0</v>
      </c>
      <c r="P52" s="42" t="b">
        <f t="shared" si="22"/>
        <v>0</v>
      </c>
      <c r="Q52" s="42" t="str">
        <f t="shared" si="23"/>
        <v>5b</v>
      </c>
      <c r="R52" s="42" t="b">
        <f t="shared" si="24"/>
        <v>0</v>
      </c>
      <c r="S52" s="42" t="b">
        <f t="shared" si="25"/>
        <v>0</v>
      </c>
      <c r="T52" s="42" t="b">
        <f t="shared" si="26"/>
        <v>0</v>
      </c>
      <c r="U52" s="42"/>
      <c r="V52" s="41" t="b">
        <f t="shared" si="27"/>
        <v>0</v>
      </c>
      <c r="W52" s="42" t="b">
        <f t="shared" si="28"/>
        <v>0</v>
      </c>
      <c r="X52" s="42" t="b">
        <f t="shared" si="29"/>
        <v>0</v>
      </c>
      <c r="Y52" s="42" t="b">
        <f t="shared" si="30"/>
        <v>0</v>
      </c>
      <c r="Z52" s="42" t="str">
        <f t="shared" si="31"/>
        <v>5a</v>
      </c>
      <c r="AA52" s="42" t="b">
        <f t="shared" si="32"/>
        <v>0</v>
      </c>
      <c r="AB52" s="42" t="b">
        <f t="shared" si="33"/>
        <v>0</v>
      </c>
      <c r="AC52" s="42" t="b">
        <f t="shared" si="34"/>
        <v>0</v>
      </c>
      <c r="AD52" s="42" t="b">
        <f t="shared" si="35"/>
        <v>0</v>
      </c>
    </row>
    <row r="53" spans="1:30" ht="13.5">
      <c r="A53" s="225"/>
      <c r="B53" s="216"/>
      <c r="C53" s="191">
        <v>38167</v>
      </c>
      <c r="D53" s="189">
        <v>120.8</v>
      </c>
      <c r="E53" s="170" t="str">
        <f>R53</f>
        <v>6</v>
      </c>
      <c r="G53" s="225"/>
      <c r="H53" s="220"/>
      <c r="I53" s="191">
        <v>38181</v>
      </c>
      <c r="J53" s="189">
        <v>28.6</v>
      </c>
      <c r="K53" s="170" t="str">
        <f t="shared" si="36"/>
        <v>5a</v>
      </c>
      <c r="L53" s="41" t="b">
        <f t="shared" si="18"/>
        <v>0</v>
      </c>
      <c r="M53" s="42" t="b">
        <f t="shared" si="19"/>
        <v>0</v>
      </c>
      <c r="N53" s="42" t="b">
        <f t="shared" si="20"/>
        <v>0</v>
      </c>
      <c r="O53" s="42" t="b">
        <f t="shared" si="21"/>
        <v>0</v>
      </c>
      <c r="P53" s="42" t="b">
        <f t="shared" si="22"/>
        <v>0</v>
      </c>
      <c r="Q53" s="42" t="b">
        <f t="shared" si="23"/>
        <v>0</v>
      </c>
      <c r="R53" s="42" t="str">
        <f t="shared" si="24"/>
        <v>6</v>
      </c>
      <c r="S53" s="42" t="b">
        <f t="shared" si="25"/>
        <v>0</v>
      </c>
      <c r="T53" s="42" t="b">
        <f t="shared" si="26"/>
        <v>0</v>
      </c>
      <c r="U53" s="42"/>
      <c r="V53" s="41" t="b">
        <f t="shared" si="27"/>
        <v>0</v>
      </c>
      <c r="W53" s="42" t="b">
        <f t="shared" si="28"/>
        <v>0</v>
      </c>
      <c r="X53" s="42" t="b">
        <f t="shared" si="29"/>
        <v>0</v>
      </c>
      <c r="Y53" s="42" t="b">
        <f t="shared" si="30"/>
        <v>0</v>
      </c>
      <c r="Z53" s="42" t="str">
        <f t="shared" si="31"/>
        <v>5a</v>
      </c>
      <c r="AA53" s="42" t="b">
        <f t="shared" si="32"/>
        <v>0</v>
      </c>
      <c r="AB53" s="42" t="b">
        <f t="shared" si="33"/>
        <v>0</v>
      </c>
      <c r="AC53" s="42" t="b">
        <f t="shared" si="34"/>
        <v>0</v>
      </c>
      <c r="AD53" s="42" t="b">
        <f t="shared" si="35"/>
        <v>0</v>
      </c>
    </row>
    <row r="54" spans="1:30" ht="13.5">
      <c r="A54" s="225"/>
      <c r="B54" s="216"/>
      <c r="C54" s="191">
        <v>38264</v>
      </c>
      <c r="D54" s="189">
        <v>12.6</v>
      </c>
      <c r="E54" s="170" t="str">
        <f>P54</f>
        <v>5a</v>
      </c>
      <c r="G54" s="225"/>
      <c r="H54" s="220"/>
      <c r="I54" s="191">
        <v>38303</v>
      </c>
      <c r="J54" s="189">
        <v>12.5</v>
      </c>
      <c r="K54" s="170" t="str">
        <f t="shared" si="36"/>
        <v>5a</v>
      </c>
      <c r="L54" s="41" t="b">
        <f t="shared" si="18"/>
        <v>0</v>
      </c>
      <c r="M54" s="42" t="b">
        <f t="shared" si="19"/>
        <v>0</v>
      </c>
      <c r="N54" s="42" t="b">
        <f t="shared" si="20"/>
        <v>0</v>
      </c>
      <c r="O54" s="42" t="b">
        <f t="shared" si="21"/>
        <v>0</v>
      </c>
      <c r="P54" s="42" t="str">
        <f t="shared" si="22"/>
        <v>5a</v>
      </c>
      <c r="Q54" s="42" t="b">
        <f t="shared" si="23"/>
        <v>0</v>
      </c>
      <c r="R54" s="42" t="b">
        <f t="shared" si="24"/>
        <v>0</v>
      </c>
      <c r="S54" s="42" t="b">
        <f t="shared" si="25"/>
        <v>0</v>
      </c>
      <c r="T54" s="42" t="b">
        <f t="shared" si="26"/>
        <v>0</v>
      </c>
      <c r="U54" s="42"/>
      <c r="V54" s="41" t="b">
        <f t="shared" si="27"/>
        <v>0</v>
      </c>
      <c r="W54" s="42" t="b">
        <f t="shared" si="28"/>
        <v>0</v>
      </c>
      <c r="X54" s="42" t="b">
        <f t="shared" si="29"/>
        <v>0</v>
      </c>
      <c r="Y54" s="42" t="b">
        <f t="shared" si="30"/>
        <v>0</v>
      </c>
      <c r="Z54" s="42" t="str">
        <f t="shared" si="31"/>
        <v>5a</v>
      </c>
      <c r="AA54" s="42" t="b">
        <f t="shared" si="32"/>
        <v>0</v>
      </c>
      <c r="AB54" s="42" t="b">
        <f t="shared" si="33"/>
        <v>0</v>
      </c>
      <c r="AC54" s="42" t="b">
        <f t="shared" si="34"/>
        <v>0</v>
      </c>
      <c r="AD54" s="42" t="b">
        <f t="shared" si="35"/>
        <v>0</v>
      </c>
    </row>
    <row r="55" spans="1:30" ht="13.5">
      <c r="A55" s="225"/>
      <c r="B55" s="217"/>
      <c r="C55" s="191">
        <v>38384</v>
      </c>
      <c r="D55" s="189">
        <v>72.6</v>
      </c>
      <c r="E55" s="170" t="str">
        <f>R55</f>
        <v>6</v>
      </c>
      <c r="G55" s="225"/>
      <c r="H55" s="227"/>
      <c r="I55" s="191">
        <v>38400</v>
      </c>
      <c r="J55" s="189">
        <v>26</v>
      </c>
      <c r="K55" s="170" t="str">
        <f t="shared" si="36"/>
        <v>5a</v>
      </c>
      <c r="L55" s="41" t="b">
        <f t="shared" si="18"/>
        <v>0</v>
      </c>
      <c r="M55" s="42" t="b">
        <f t="shared" si="19"/>
        <v>0</v>
      </c>
      <c r="N55" s="42" t="b">
        <f t="shared" si="20"/>
        <v>0</v>
      </c>
      <c r="O55" s="42" t="b">
        <f t="shared" si="21"/>
        <v>0</v>
      </c>
      <c r="P55" s="42" t="b">
        <f t="shared" si="22"/>
        <v>0</v>
      </c>
      <c r="Q55" s="42" t="b">
        <f t="shared" si="23"/>
        <v>0</v>
      </c>
      <c r="R55" s="42" t="str">
        <f t="shared" si="24"/>
        <v>6</v>
      </c>
      <c r="S55" s="42" t="b">
        <f t="shared" si="25"/>
        <v>0</v>
      </c>
      <c r="T55" s="42" t="b">
        <f t="shared" si="26"/>
        <v>0</v>
      </c>
      <c r="U55" s="42"/>
      <c r="V55" s="41" t="b">
        <f t="shared" si="27"/>
        <v>0</v>
      </c>
      <c r="W55" s="42" t="b">
        <f t="shared" si="28"/>
        <v>0</v>
      </c>
      <c r="X55" s="42" t="b">
        <f t="shared" si="29"/>
        <v>0</v>
      </c>
      <c r="Y55" s="42" t="b">
        <f t="shared" si="30"/>
        <v>0</v>
      </c>
      <c r="Z55" s="42" t="str">
        <f t="shared" si="31"/>
        <v>5a</v>
      </c>
      <c r="AA55" s="42" t="b">
        <f t="shared" si="32"/>
        <v>0</v>
      </c>
      <c r="AB55" s="42" t="b">
        <f t="shared" si="33"/>
        <v>0</v>
      </c>
      <c r="AC55" s="42" t="b">
        <f t="shared" si="34"/>
        <v>0</v>
      </c>
      <c r="AD55" s="42" t="b">
        <f t="shared" si="35"/>
        <v>0</v>
      </c>
    </row>
    <row r="56" spans="1:30" ht="13.5">
      <c r="A56" s="225"/>
      <c r="B56" s="215" t="s">
        <v>293</v>
      </c>
      <c r="C56" s="191">
        <v>38105</v>
      </c>
      <c r="D56" s="189">
        <v>37.9</v>
      </c>
      <c r="E56" s="170" t="str">
        <f>Q56</f>
        <v>5b</v>
      </c>
      <c r="G56" s="225"/>
      <c r="H56" s="219" t="s">
        <v>346</v>
      </c>
      <c r="I56" s="191">
        <v>38118</v>
      </c>
      <c r="J56" s="189">
        <v>15.7</v>
      </c>
      <c r="K56" s="170" t="str">
        <f t="shared" si="36"/>
        <v>5a</v>
      </c>
      <c r="L56" s="41" t="b">
        <f t="shared" si="18"/>
        <v>0</v>
      </c>
      <c r="M56" s="42" t="b">
        <f t="shared" si="19"/>
        <v>0</v>
      </c>
      <c r="N56" s="42" t="b">
        <f t="shared" si="20"/>
        <v>0</v>
      </c>
      <c r="O56" s="42" t="b">
        <f t="shared" si="21"/>
        <v>0</v>
      </c>
      <c r="P56" s="42" t="b">
        <f t="shared" si="22"/>
        <v>0</v>
      </c>
      <c r="Q56" s="42" t="str">
        <f t="shared" si="23"/>
        <v>5b</v>
      </c>
      <c r="R56" s="42" t="b">
        <f t="shared" si="24"/>
        <v>0</v>
      </c>
      <c r="S56" s="42" t="b">
        <f t="shared" si="25"/>
        <v>0</v>
      </c>
      <c r="T56" s="42" t="b">
        <f t="shared" si="26"/>
        <v>0</v>
      </c>
      <c r="U56" s="42"/>
      <c r="V56" s="41" t="b">
        <f t="shared" si="27"/>
        <v>0</v>
      </c>
      <c r="W56" s="42" t="b">
        <f t="shared" si="28"/>
        <v>0</v>
      </c>
      <c r="X56" s="42" t="b">
        <f t="shared" si="29"/>
        <v>0</v>
      </c>
      <c r="Y56" s="42" t="b">
        <f t="shared" si="30"/>
        <v>0</v>
      </c>
      <c r="Z56" s="42" t="str">
        <f t="shared" si="31"/>
        <v>5a</v>
      </c>
      <c r="AA56" s="42" t="b">
        <f t="shared" si="32"/>
        <v>0</v>
      </c>
      <c r="AB56" s="42" t="b">
        <f t="shared" si="33"/>
        <v>0</v>
      </c>
      <c r="AC56" s="42" t="b">
        <f t="shared" si="34"/>
        <v>0</v>
      </c>
      <c r="AD56" s="42" t="b">
        <f t="shared" si="35"/>
        <v>0</v>
      </c>
    </row>
    <row r="57" spans="1:30" ht="13.5">
      <c r="A57" s="225"/>
      <c r="B57" s="216"/>
      <c r="C57" s="191">
        <v>38167</v>
      </c>
      <c r="D57" s="189">
        <v>10.7</v>
      </c>
      <c r="E57" s="170" t="str">
        <f>P57</f>
        <v>5a</v>
      </c>
      <c r="G57" s="225"/>
      <c r="H57" s="220"/>
      <c r="I57" s="191">
        <v>38181</v>
      </c>
      <c r="J57" s="189">
        <v>16.2</v>
      </c>
      <c r="K57" s="170" t="str">
        <f t="shared" si="36"/>
        <v>5a</v>
      </c>
      <c r="L57" s="41" t="b">
        <f t="shared" si="18"/>
        <v>0</v>
      </c>
      <c r="M57" s="42" t="b">
        <f t="shared" si="19"/>
        <v>0</v>
      </c>
      <c r="N57" s="42" t="b">
        <f t="shared" si="20"/>
        <v>0</v>
      </c>
      <c r="O57" s="42" t="b">
        <f t="shared" si="21"/>
        <v>0</v>
      </c>
      <c r="P57" s="42" t="str">
        <f t="shared" si="22"/>
        <v>5a</v>
      </c>
      <c r="Q57" s="42" t="b">
        <f t="shared" si="23"/>
        <v>0</v>
      </c>
      <c r="R57" s="42" t="b">
        <f t="shared" si="24"/>
        <v>0</v>
      </c>
      <c r="S57" s="42" t="b">
        <f t="shared" si="25"/>
        <v>0</v>
      </c>
      <c r="T57" s="42" t="b">
        <f t="shared" si="26"/>
        <v>0</v>
      </c>
      <c r="U57" s="42"/>
      <c r="V57" s="41" t="b">
        <f t="shared" si="27"/>
        <v>0</v>
      </c>
      <c r="W57" s="42" t="b">
        <f t="shared" si="28"/>
        <v>0</v>
      </c>
      <c r="X57" s="42" t="b">
        <f t="shared" si="29"/>
        <v>0</v>
      </c>
      <c r="Y57" s="42" t="b">
        <f t="shared" si="30"/>
        <v>0</v>
      </c>
      <c r="Z57" s="42" t="str">
        <f t="shared" si="31"/>
        <v>5a</v>
      </c>
      <c r="AA57" s="42" t="b">
        <f t="shared" si="32"/>
        <v>0</v>
      </c>
      <c r="AB57" s="42" t="b">
        <f t="shared" si="33"/>
        <v>0</v>
      </c>
      <c r="AC57" s="42" t="b">
        <f t="shared" si="34"/>
        <v>0</v>
      </c>
      <c r="AD57" s="42" t="b">
        <f t="shared" si="35"/>
        <v>0</v>
      </c>
    </row>
    <row r="58" spans="1:30" ht="13.5">
      <c r="A58" s="225"/>
      <c r="B58" s="216"/>
      <c r="C58" s="191">
        <v>38264</v>
      </c>
      <c r="D58" s="189">
        <v>8.7</v>
      </c>
      <c r="E58" s="170" t="str">
        <f>O58</f>
        <v>4</v>
      </c>
      <c r="G58" s="225"/>
      <c r="H58" s="220"/>
      <c r="I58" s="191">
        <v>38303</v>
      </c>
      <c r="J58" s="189">
        <v>17.7</v>
      </c>
      <c r="K58" s="170" t="str">
        <f t="shared" si="36"/>
        <v>5a</v>
      </c>
      <c r="L58" s="41" t="b">
        <f t="shared" si="18"/>
        <v>0</v>
      </c>
      <c r="M58" s="42" t="b">
        <f t="shared" si="19"/>
        <v>0</v>
      </c>
      <c r="N58" s="42" t="b">
        <f t="shared" si="20"/>
        <v>0</v>
      </c>
      <c r="O58" s="42" t="str">
        <f t="shared" si="21"/>
        <v>4</v>
      </c>
      <c r="P58" s="42" t="b">
        <f t="shared" si="22"/>
        <v>0</v>
      </c>
      <c r="Q58" s="42" t="b">
        <f t="shared" si="23"/>
        <v>0</v>
      </c>
      <c r="R58" s="42" t="b">
        <f t="shared" si="24"/>
        <v>0</v>
      </c>
      <c r="S58" s="42" t="b">
        <f t="shared" si="25"/>
        <v>0</v>
      </c>
      <c r="T58" s="42" t="b">
        <f t="shared" si="26"/>
        <v>0</v>
      </c>
      <c r="U58" s="42"/>
      <c r="V58" s="41" t="b">
        <f t="shared" si="27"/>
        <v>0</v>
      </c>
      <c r="W58" s="42" t="b">
        <f t="shared" si="28"/>
        <v>0</v>
      </c>
      <c r="X58" s="42" t="b">
        <f t="shared" si="29"/>
        <v>0</v>
      </c>
      <c r="Y58" s="42" t="b">
        <f t="shared" si="30"/>
        <v>0</v>
      </c>
      <c r="Z58" s="42" t="str">
        <f t="shared" si="31"/>
        <v>5a</v>
      </c>
      <c r="AA58" s="42" t="b">
        <f t="shared" si="32"/>
        <v>0</v>
      </c>
      <c r="AB58" s="42" t="b">
        <f t="shared" si="33"/>
        <v>0</v>
      </c>
      <c r="AC58" s="42" t="b">
        <f t="shared" si="34"/>
        <v>0</v>
      </c>
      <c r="AD58" s="42" t="b">
        <f t="shared" si="35"/>
        <v>0</v>
      </c>
    </row>
    <row r="59" spans="1:30" ht="13.5">
      <c r="A59" s="225"/>
      <c r="B59" s="217"/>
      <c r="C59" s="191">
        <v>38384</v>
      </c>
      <c r="D59" s="189">
        <v>14.3</v>
      </c>
      <c r="E59" s="170" t="str">
        <f>P59</f>
        <v>5a</v>
      </c>
      <c r="G59" s="225"/>
      <c r="H59" s="227"/>
      <c r="I59" s="191">
        <v>38400</v>
      </c>
      <c r="J59" s="189">
        <v>11.1</v>
      </c>
      <c r="K59" s="170" t="str">
        <f t="shared" si="36"/>
        <v>5a</v>
      </c>
      <c r="L59" s="41" t="b">
        <f t="shared" si="18"/>
        <v>0</v>
      </c>
      <c r="M59" s="42" t="b">
        <f t="shared" si="19"/>
        <v>0</v>
      </c>
      <c r="N59" s="42" t="b">
        <f t="shared" si="20"/>
        <v>0</v>
      </c>
      <c r="O59" s="42" t="b">
        <f t="shared" si="21"/>
        <v>0</v>
      </c>
      <c r="P59" s="42" t="str">
        <f t="shared" si="22"/>
        <v>5a</v>
      </c>
      <c r="Q59" s="42" t="b">
        <f t="shared" si="23"/>
        <v>0</v>
      </c>
      <c r="R59" s="42" t="b">
        <f t="shared" si="24"/>
        <v>0</v>
      </c>
      <c r="S59" s="42" t="b">
        <f t="shared" si="25"/>
        <v>0</v>
      </c>
      <c r="T59" s="42" t="b">
        <f t="shared" si="26"/>
        <v>0</v>
      </c>
      <c r="U59" s="42"/>
      <c r="V59" s="41" t="b">
        <f t="shared" si="27"/>
        <v>0</v>
      </c>
      <c r="W59" s="42" t="b">
        <f t="shared" si="28"/>
        <v>0</v>
      </c>
      <c r="X59" s="42" t="b">
        <f t="shared" si="29"/>
        <v>0</v>
      </c>
      <c r="Y59" s="42" t="b">
        <f t="shared" si="30"/>
        <v>0</v>
      </c>
      <c r="Z59" s="42" t="str">
        <f t="shared" si="31"/>
        <v>5a</v>
      </c>
      <c r="AA59" s="42" t="b">
        <f t="shared" si="32"/>
        <v>0</v>
      </c>
      <c r="AB59" s="42" t="b">
        <f t="shared" si="33"/>
        <v>0</v>
      </c>
      <c r="AC59" s="42" t="b">
        <f t="shared" si="34"/>
        <v>0</v>
      </c>
      <c r="AD59" s="42" t="b">
        <f t="shared" si="35"/>
        <v>0</v>
      </c>
    </row>
    <row r="60" spans="1:30" ht="13.5">
      <c r="A60" s="225"/>
      <c r="B60" s="215" t="s">
        <v>347</v>
      </c>
      <c r="C60" s="191">
        <v>38105</v>
      </c>
      <c r="D60" s="189">
        <v>28.6</v>
      </c>
      <c r="E60" s="170" t="str">
        <f>P60</f>
        <v>5a</v>
      </c>
      <c r="G60" s="225"/>
      <c r="H60" s="219" t="s">
        <v>314</v>
      </c>
      <c r="I60" s="191">
        <v>38118</v>
      </c>
      <c r="J60" s="189">
        <v>9.6</v>
      </c>
      <c r="K60" s="170" t="str">
        <f>Y60</f>
        <v>4</v>
      </c>
      <c r="L60" s="41" t="b">
        <f t="shared" si="18"/>
        <v>0</v>
      </c>
      <c r="M60" s="42" t="b">
        <f t="shared" si="19"/>
        <v>0</v>
      </c>
      <c r="N60" s="42" t="b">
        <f t="shared" si="20"/>
        <v>0</v>
      </c>
      <c r="O60" s="42" t="b">
        <f t="shared" si="21"/>
        <v>0</v>
      </c>
      <c r="P60" s="42" t="str">
        <f t="shared" si="22"/>
        <v>5a</v>
      </c>
      <c r="Q60" s="42" t="b">
        <f t="shared" si="23"/>
        <v>0</v>
      </c>
      <c r="R60" s="42" t="b">
        <f t="shared" si="24"/>
        <v>0</v>
      </c>
      <c r="S60" s="42" t="b">
        <f t="shared" si="25"/>
        <v>0</v>
      </c>
      <c r="T60" s="42" t="b">
        <f t="shared" si="26"/>
        <v>0</v>
      </c>
      <c r="U60" s="42"/>
      <c r="V60" s="41" t="b">
        <f t="shared" si="27"/>
        <v>0</v>
      </c>
      <c r="W60" s="42" t="b">
        <f t="shared" si="28"/>
        <v>0</v>
      </c>
      <c r="X60" s="42" t="b">
        <f t="shared" si="29"/>
        <v>0</v>
      </c>
      <c r="Y60" s="42" t="str">
        <f t="shared" si="30"/>
        <v>4</v>
      </c>
      <c r="Z60" s="42" t="b">
        <f t="shared" si="31"/>
        <v>0</v>
      </c>
      <c r="AA60" s="42" t="b">
        <f t="shared" si="32"/>
        <v>0</v>
      </c>
      <c r="AB60" s="42" t="b">
        <f t="shared" si="33"/>
        <v>0</v>
      </c>
      <c r="AC60" s="42" t="b">
        <f t="shared" si="34"/>
        <v>0</v>
      </c>
      <c r="AD60" s="42" t="b">
        <f t="shared" si="35"/>
        <v>0</v>
      </c>
    </row>
    <row r="61" spans="1:30" ht="13.5">
      <c r="A61" s="225"/>
      <c r="B61" s="216"/>
      <c r="C61" s="191">
        <v>38167</v>
      </c>
      <c r="D61" s="189">
        <v>22</v>
      </c>
      <c r="E61" s="170" t="str">
        <f>P61</f>
        <v>5a</v>
      </c>
      <c r="G61" s="225"/>
      <c r="H61" s="220"/>
      <c r="I61" s="191">
        <v>38181</v>
      </c>
      <c r="J61" s="189">
        <v>15.8</v>
      </c>
      <c r="K61" s="170" t="str">
        <f>Z61</f>
        <v>5a</v>
      </c>
      <c r="L61" s="41" t="b">
        <f t="shared" si="18"/>
        <v>0</v>
      </c>
      <c r="M61" s="42" t="b">
        <f t="shared" si="19"/>
        <v>0</v>
      </c>
      <c r="N61" s="42" t="b">
        <f t="shared" si="20"/>
        <v>0</v>
      </c>
      <c r="O61" s="42" t="b">
        <f t="shared" si="21"/>
        <v>0</v>
      </c>
      <c r="P61" s="42" t="str">
        <f t="shared" si="22"/>
        <v>5a</v>
      </c>
      <c r="Q61" s="42" t="b">
        <f t="shared" si="23"/>
        <v>0</v>
      </c>
      <c r="R61" s="42" t="b">
        <f t="shared" si="24"/>
        <v>0</v>
      </c>
      <c r="S61" s="42" t="b">
        <f t="shared" si="25"/>
        <v>0</v>
      </c>
      <c r="T61" s="42" t="b">
        <f t="shared" si="26"/>
        <v>0</v>
      </c>
      <c r="U61" s="42"/>
      <c r="V61" s="41" t="b">
        <f t="shared" si="27"/>
        <v>0</v>
      </c>
      <c r="W61" s="42" t="b">
        <f t="shared" si="28"/>
        <v>0</v>
      </c>
      <c r="X61" s="42" t="b">
        <f t="shared" si="29"/>
        <v>0</v>
      </c>
      <c r="Y61" s="42" t="b">
        <f t="shared" si="30"/>
        <v>0</v>
      </c>
      <c r="Z61" s="42" t="str">
        <f t="shared" si="31"/>
        <v>5a</v>
      </c>
      <c r="AA61" s="42" t="b">
        <f t="shared" si="32"/>
        <v>0</v>
      </c>
      <c r="AB61" s="42" t="b">
        <f t="shared" si="33"/>
        <v>0</v>
      </c>
      <c r="AC61" s="42" t="b">
        <f t="shared" si="34"/>
        <v>0</v>
      </c>
      <c r="AD61" s="42" t="b">
        <f t="shared" si="35"/>
        <v>0</v>
      </c>
    </row>
    <row r="62" spans="1:30" ht="13.5">
      <c r="A62" s="225"/>
      <c r="B62" s="216"/>
      <c r="C62" s="191">
        <v>38264</v>
      </c>
      <c r="D62" s="189">
        <v>6.8</v>
      </c>
      <c r="E62" s="170" t="str">
        <f>O62</f>
        <v>4</v>
      </c>
      <c r="G62" s="225"/>
      <c r="H62" s="220"/>
      <c r="I62" s="191">
        <v>38303</v>
      </c>
      <c r="J62" s="189">
        <v>9.7</v>
      </c>
      <c r="K62" s="170" t="str">
        <f>Y62</f>
        <v>4</v>
      </c>
      <c r="L62" s="41" t="b">
        <f t="shared" si="18"/>
        <v>0</v>
      </c>
      <c r="M62" s="42" t="b">
        <f t="shared" si="19"/>
        <v>0</v>
      </c>
      <c r="N62" s="42" t="b">
        <f t="shared" si="20"/>
        <v>0</v>
      </c>
      <c r="O62" s="42" t="str">
        <f t="shared" si="21"/>
        <v>4</v>
      </c>
      <c r="P62" s="42" t="b">
        <f t="shared" si="22"/>
        <v>0</v>
      </c>
      <c r="Q62" s="42" t="b">
        <f t="shared" si="23"/>
        <v>0</v>
      </c>
      <c r="R62" s="42" t="b">
        <f t="shared" si="24"/>
        <v>0</v>
      </c>
      <c r="S62" s="42" t="b">
        <f t="shared" si="25"/>
        <v>0</v>
      </c>
      <c r="T62" s="42" t="b">
        <f t="shared" si="26"/>
        <v>0</v>
      </c>
      <c r="U62" s="42"/>
      <c r="V62" s="41" t="b">
        <f t="shared" si="27"/>
        <v>0</v>
      </c>
      <c r="W62" s="42" t="b">
        <f t="shared" si="28"/>
        <v>0</v>
      </c>
      <c r="X62" s="42" t="b">
        <f t="shared" si="29"/>
        <v>0</v>
      </c>
      <c r="Y62" s="42" t="str">
        <f t="shared" si="30"/>
        <v>4</v>
      </c>
      <c r="Z62" s="42" t="b">
        <f t="shared" si="31"/>
        <v>0</v>
      </c>
      <c r="AA62" s="42" t="b">
        <f t="shared" si="32"/>
        <v>0</v>
      </c>
      <c r="AB62" s="42" t="b">
        <f t="shared" si="33"/>
        <v>0</v>
      </c>
      <c r="AC62" s="42" t="b">
        <f t="shared" si="34"/>
        <v>0</v>
      </c>
      <c r="AD62" s="42" t="b">
        <f t="shared" si="35"/>
        <v>0</v>
      </c>
    </row>
    <row r="63" spans="1:30" ht="13.5">
      <c r="A63" s="226"/>
      <c r="B63" s="217"/>
      <c r="C63" s="191">
        <v>38384</v>
      </c>
      <c r="D63" s="189">
        <v>8.1</v>
      </c>
      <c r="E63" s="170" t="str">
        <f>O63</f>
        <v>4</v>
      </c>
      <c r="G63" s="226"/>
      <c r="H63" s="227"/>
      <c r="I63" s="191">
        <v>38400</v>
      </c>
      <c r="J63" s="189">
        <v>18.7</v>
      </c>
      <c r="K63" s="170" t="str">
        <f>Z63</f>
        <v>5a</v>
      </c>
      <c r="L63" s="41" t="b">
        <f t="shared" si="18"/>
        <v>0</v>
      </c>
      <c r="M63" s="42" t="b">
        <f t="shared" si="19"/>
        <v>0</v>
      </c>
      <c r="N63" s="42" t="b">
        <f t="shared" si="20"/>
        <v>0</v>
      </c>
      <c r="O63" s="42" t="str">
        <f t="shared" si="21"/>
        <v>4</v>
      </c>
      <c r="P63" s="42" t="b">
        <f t="shared" si="22"/>
        <v>0</v>
      </c>
      <c r="Q63" s="42" t="b">
        <f t="shared" si="23"/>
        <v>0</v>
      </c>
      <c r="R63" s="42" t="b">
        <f t="shared" si="24"/>
        <v>0</v>
      </c>
      <c r="S63" s="42" t="b">
        <f t="shared" si="25"/>
        <v>0</v>
      </c>
      <c r="T63" s="42" t="b">
        <f t="shared" si="26"/>
        <v>0</v>
      </c>
      <c r="U63" s="42"/>
      <c r="V63" s="41" t="b">
        <f t="shared" si="27"/>
        <v>0</v>
      </c>
      <c r="W63" s="42" t="b">
        <f t="shared" si="28"/>
        <v>0</v>
      </c>
      <c r="X63" s="42" t="b">
        <f t="shared" si="29"/>
        <v>0</v>
      </c>
      <c r="Y63" s="42" t="b">
        <f t="shared" si="30"/>
        <v>0</v>
      </c>
      <c r="Z63" s="42" t="str">
        <f t="shared" si="31"/>
        <v>5a</v>
      </c>
      <c r="AA63" s="42" t="b">
        <f t="shared" si="32"/>
        <v>0</v>
      </c>
      <c r="AB63" s="42" t="b">
        <f t="shared" si="33"/>
        <v>0</v>
      </c>
      <c r="AC63" s="42" t="b">
        <f t="shared" si="34"/>
        <v>0</v>
      </c>
      <c r="AD63" s="42" t="b">
        <f t="shared" si="35"/>
        <v>0</v>
      </c>
    </row>
    <row r="64" spans="1:30" ht="13.5">
      <c r="A64" s="224" t="s">
        <v>75</v>
      </c>
      <c r="B64" s="216" t="s">
        <v>292</v>
      </c>
      <c r="C64" s="191">
        <v>38113</v>
      </c>
      <c r="D64" s="189">
        <v>17</v>
      </c>
      <c r="E64" s="170" t="str">
        <f>P64</f>
        <v>5a</v>
      </c>
      <c r="G64" s="224" t="s">
        <v>39</v>
      </c>
      <c r="H64" s="155" t="s">
        <v>348</v>
      </c>
      <c r="I64" s="191">
        <v>38299</v>
      </c>
      <c r="J64" s="189">
        <v>6.6</v>
      </c>
      <c r="K64" s="170" t="str">
        <f>Y64</f>
        <v>4</v>
      </c>
      <c r="L64" s="41" t="b">
        <f t="shared" si="18"/>
        <v>0</v>
      </c>
      <c r="M64" s="42" t="b">
        <f t="shared" si="19"/>
        <v>0</v>
      </c>
      <c r="N64" s="42" t="b">
        <f t="shared" si="20"/>
        <v>0</v>
      </c>
      <c r="O64" s="42" t="b">
        <f t="shared" si="21"/>
        <v>0</v>
      </c>
      <c r="P64" s="42" t="str">
        <f t="shared" si="22"/>
        <v>5a</v>
      </c>
      <c r="Q64" s="42" t="b">
        <f t="shared" si="23"/>
        <v>0</v>
      </c>
      <c r="R64" s="42" t="b">
        <f t="shared" si="24"/>
        <v>0</v>
      </c>
      <c r="S64" s="42" t="b">
        <f t="shared" si="25"/>
        <v>0</v>
      </c>
      <c r="T64" s="42" t="b">
        <f t="shared" si="26"/>
        <v>0</v>
      </c>
      <c r="U64" s="42"/>
      <c r="V64" s="41" t="b">
        <f t="shared" si="27"/>
        <v>0</v>
      </c>
      <c r="W64" s="42" t="b">
        <f t="shared" si="28"/>
        <v>0</v>
      </c>
      <c r="X64" s="42" t="b">
        <f t="shared" si="29"/>
        <v>0</v>
      </c>
      <c r="Y64" s="42" t="str">
        <f t="shared" si="30"/>
        <v>4</v>
      </c>
      <c r="Z64" s="42" t="b">
        <f t="shared" si="31"/>
        <v>0</v>
      </c>
      <c r="AA64" s="42" t="b">
        <f t="shared" si="32"/>
        <v>0</v>
      </c>
      <c r="AB64" s="42" t="b">
        <f t="shared" si="33"/>
        <v>0</v>
      </c>
      <c r="AC64" s="42" t="b">
        <f t="shared" si="34"/>
        <v>0</v>
      </c>
      <c r="AD64" s="42" t="b">
        <f t="shared" si="35"/>
        <v>0</v>
      </c>
    </row>
    <row r="65" spans="1:30" ht="14.25" thickBot="1">
      <c r="A65" s="225"/>
      <c r="B65" s="216"/>
      <c r="C65" s="191">
        <v>38166</v>
      </c>
      <c r="D65" s="189">
        <v>19.9</v>
      </c>
      <c r="E65" s="170" t="str">
        <f>P65</f>
        <v>5a</v>
      </c>
      <c r="G65" s="228"/>
      <c r="H65" s="32" t="s">
        <v>345</v>
      </c>
      <c r="I65" s="192">
        <v>38300</v>
      </c>
      <c r="J65" s="193">
        <v>5.6</v>
      </c>
      <c r="K65" s="175" t="str">
        <f>Y65</f>
        <v>4</v>
      </c>
      <c r="L65" s="41" t="b">
        <f t="shared" si="18"/>
        <v>0</v>
      </c>
      <c r="M65" s="42" t="b">
        <f t="shared" si="19"/>
        <v>0</v>
      </c>
      <c r="N65" s="42" t="b">
        <f t="shared" si="20"/>
        <v>0</v>
      </c>
      <c r="O65" s="42" t="b">
        <f t="shared" si="21"/>
        <v>0</v>
      </c>
      <c r="P65" s="42" t="str">
        <f t="shared" si="22"/>
        <v>5a</v>
      </c>
      <c r="Q65" s="42" t="b">
        <f t="shared" si="23"/>
        <v>0</v>
      </c>
      <c r="R65" s="42" t="b">
        <f t="shared" si="24"/>
        <v>0</v>
      </c>
      <c r="S65" s="42" t="b">
        <f t="shared" si="25"/>
        <v>0</v>
      </c>
      <c r="T65" s="42" t="b">
        <f t="shared" si="26"/>
        <v>0</v>
      </c>
      <c r="U65" s="42"/>
      <c r="V65" s="41" t="b">
        <f t="shared" si="27"/>
        <v>0</v>
      </c>
      <c r="W65" s="42" t="b">
        <f t="shared" si="28"/>
        <v>0</v>
      </c>
      <c r="X65" s="42" t="b">
        <f t="shared" si="29"/>
        <v>0</v>
      </c>
      <c r="Y65" s="42" t="str">
        <f t="shared" si="30"/>
        <v>4</v>
      </c>
      <c r="Z65" s="42" t="b">
        <f t="shared" si="31"/>
        <v>0</v>
      </c>
      <c r="AA65" s="42" t="b">
        <f t="shared" si="32"/>
        <v>0</v>
      </c>
      <c r="AB65" s="42" t="b">
        <f t="shared" si="33"/>
        <v>0</v>
      </c>
      <c r="AC65" s="42" t="b">
        <f t="shared" si="34"/>
        <v>0</v>
      </c>
      <c r="AD65" s="42" t="b">
        <f t="shared" si="35"/>
        <v>0</v>
      </c>
    </row>
    <row r="66" spans="1:30" ht="13.5">
      <c r="A66" s="225"/>
      <c r="B66" s="216"/>
      <c r="C66" s="191">
        <v>38265</v>
      </c>
      <c r="D66" s="189">
        <v>7.7</v>
      </c>
      <c r="E66" s="170" t="str">
        <f>O66</f>
        <v>4</v>
      </c>
      <c r="L66" s="41" t="b">
        <f t="shared" si="18"/>
        <v>0</v>
      </c>
      <c r="M66" s="42" t="b">
        <f t="shared" si="19"/>
        <v>0</v>
      </c>
      <c r="N66" s="42" t="b">
        <f t="shared" si="20"/>
        <v>0</v>
      </c>
      <c r="O66" s="42" t="str">
        <f t="shared" si="21"/>
        <v>4</v>
      </c>
      <c r="P66" s="42" t="b">
        <f t="shared" si="22"/>
        <v>0</v>
      </c>
      <c r="Q66" s="42" t="b">
        <f t="shared" si="23"/>
        <v>0</v>
      </c>
      <c r="R66" s="42" t="b">
        <f t="shared" si="24"/>
        <v>0</v>
      </c>
      <c r="S66" s="42" t="b">
        <f t="shared" si="25"/>
        <v>0</v>
      </c>
      <c r="T66" s="42" t="b">
        <f t="shared" si="26"/>
        <v>0</v>
      </c>
      <c r="U66" s="42"/>
      <c r="V66" s="41" t="str">
        <f t="shared" si="27"/>
        <v>1</v>
      </c>
      <c r="W66" s="42" t="b">
        <f t="shared" si="28"/>
        <v>0</v>
      </c>
      <c r="X66" s="42" t="b">
        <f t="shared" si="29"/>
        <v>0</v>
      </c>
      <c r="Y66" s="42" t="b">
        <f t="shared" si="30"/>
        <v>0</v>
      </c>
      <c r="Z66" s="42" t="b">
        <f t="shared" si="31"/>
        <v>0</v>
      </c>
      <c r="AA66" s="42" t="b">
        <f t="shared" si="32"/>
        <v>0</v>
      </c>
      <c r="AB66" s="42" t="b">
        <f t="shared" si="33"/>
        <v>0</v>
      </c>
      <c r="AC66" s="42" t="b">
        <f t="shared" si="34"/>
        <v>0</v>
      </c>
      <c r="AD66" s="42" t="b">
        <f t="shared" si="35"/>
        <v>0</v>
      </c>
    </row>
    <row r="67" spans="1:30" ht="13.5">
      <c r="A67" s="225"/>
      <c r="B67" s="217"/>
      <c r="C67" s="191">
        <v>38386</v>
      </c>
      <c r="D67" s="189">
        <v>14.9</v>
      </c>
      <c r="E67" s="170" t="str">
        <f>P67</f>
        <v>5a</v>
      </c>
      <c r="L67" s="41" t="b">
        <f t="shared" si="18"/>
        <v>0</v>
      </c>
      <c r="M67" s="42" t="b">
        <f t="shared" si="19"/>
        <v>0</v>
      </c>
      <c r="N67" s="42" t="b">
        <f t="shared" si="20"/>
        <v>0</v>
      </c>
      <c r="O67" s="42" t="b">
        <f t="shared" si="21"/>
        <v>0</v>
      </c>
      <c r="P67" s="42" t="str">
        <f t="shared" si="22"/>
        <v>5a</v>
      </c>
      <c r="Q67" s="42" t="b">
        <f t="shared" si="23"/>
        <v>0</v>
      </c>
      <c r="R67" s="42" t="b">
        <f t="shared" si="24"/>
        <v>0</v>
      </c>
      <c r="S67" s="42" t="b">
        <f t="shared" si="25"/>
        <v>0</v>
      </c>
      <c r="T67" s="42" t="b">
        <f t="shared" si="26"/>
        <v>0</v>
      </c>
      <c r="U67" s="42"/>
      <c r="V67" s="41" t="str">
        <f t="shared" si="27"/>
        <v>1</v>
      </c>
      <c r="W67" s="42" t="b">
        <f t="shared" si="28"/>
        <v>0</v>
      </c>
      <c r="X67" s="42" t="b">
        <f t="shared" si="29"/>
        <v>0</v>
      </c>
      <c r="Y67" s="42" t="b">
        <f t="shared" si="30"/>
        <v>0</v>
      </c>
      <c r="Z67" s="42" t="b">
        <f t="shared" si="31"/>
        <v>0</v>
      </c>
      <c r="AA67" s="42" t="b">
        <f t="shared" si="32"/>
        <v>0</v>
      </c>
      <c r="AB67" s="42" t="b">
        <f t="shared" si="33"/>
        <v>0</v>
      </c>
      <c r="AC67" s="42" t="b">
        <f t="shared" si="34"/>
        <v>0</v>
      </c>
      <c r="AD67" s="42" t="b">
        <f t="shared" si="35"/>
        <v>0</v>
      </c>
    </row>
    <row r="68" spans="1:30" ht="13.5">
      <c r="A68" s="225"/>
      <c r="B68" s="215" t="s">
        <v>349</v>
      </c>
      <c r="C68" s="191">
        <v>38113</v>
      </c>
      <c r="D68" s="189">
        <v>22.8</v>
      </c>
      <c r="E68" s="170" t="str">
        <f>P68</f>
        <v>5a</v>
      </c>
      <c r="L68" s="41" t="b">
        <f aca="true" t="shared" si="37" ref="L68:L75">IF(D68&lt;=0.4,"1")</f>
        <v>0</v>
      </c>
      <c r="M68" s="42" t="b">
        <f aca="true" t="shared" si="38" ref="M68:M75">IF(AND(D68&lt;=1,D68&gt;=0.4),"2")</f>
        <v>0</v>
      </c>
      <c r="N68" s="42" t="b">
        <f aca="true" t="shared" si="39" ref="N68:N75">IF(AND(D68&lt;=5,D68&gt;=1),"3")</f>
        <v>0</v>
      </c>
      <c r="O68" s="42" t="b">
        <f aca="true" t="shared" si="40" ref="O68:O75">IF(AND(D68&lt;=10,D68&gt;=5),"4")</f>
        <v>0</v>
      </c>
      <c r="P68" s="42" t="str">
        <f aca="true" t="shared" si="41" ref="P68:P75">IF(AND(D68&lt;=30,D68&gt;=10),"5a")</f>
        <v>5a</v>
      </c>
      <c r="Q68" s="42" t="b">
        <f aca="true" t="shared" si="42" ref="Q68:Q75">IF(AND(D68&lt;=50,D68&gt;=30),"5b")</f>
        <v>0</v>
      </c>
      <c r="R68" s="42" t="b">
        <f aca="true" t="shared" si="43" ref="R68:R75">IF(AND(D68&lt;=200,D68&gt;=50),"6")</f>
        <v>0</v>
      </c>
      <c r="S68" s="42" t="b">
        <f aca="true" t="shared" si="44" ref="S68:S75">IF(AND(D68&lt;=400,D68&gt;=200),"7")</f>
        <v>0</v>
      </c>
      <c r="T68" s="42" t="b">
        <f aca="true" t="shared" si="45" ref="T68:T75">IF(D68&gt;=400,"8")</f>
        <v>0</v>
      </c>
      <c r="U68" s="42"/>
      <c r="V68" s="41" t="str">
        <f aca="true" t="shared" si="46" ref="V68:V75">IF(J68&lt;=0.4,"1")</f>
        <v>1</v>
      </c>
      <c r="W68" s="42" t="b">
        <f aca="true" t="shared" si="47" ref="W68:W75">IF(AND(J68&lt;=1,J68&gt;=0.4),"2")</f>
        <v>0</v>
      </c>
      <c r="X68" s="42" t="b">
        <f aca="true" t="shared" si="48" ref="X68:X75">IF(AND(J68&lt;=5,J68&gt;=1),"3")</f>
        <v>0</v>
      </c>
      <c r="Y68" s="42" t="b">
        <f aca="true" t="shared" si="49" ref="Y68:Y75">IF(AND(J68&lt;=10,J68&gt;=5),"4")</f>
        <v>0</v>
      </c>
      <c r="Z68" s="42" t="b">
        <f aca="true" t="shared" si="50" ref="Z68:Z75">IF(AND(J68&lt;=30,J68&gt;=10),"5a")</f>
        <v>0</v>
      </c>
      <c r="AA68" s="42" t="b">
        <f aca="true" t="shared" si="51" ref="AA68:AA75">IF(AND(J68&lt;=50,J68&gt;=30),"5b")</f>
        <v>0</v>
      </c>
      <c r="AB68" s="42" t="b">
        <f aca="true" t="shared" si="52" ref="AB68:AB75">IF(AND(J68&lt;=200,J68&gt;=50),"6")</f>
        <v>0</v>
      </c>
      <c r="AC68" s="42" t="b">
        <f aca="true" t="shared" si="53" ref="AC68:AC75">IF(AND(J68&lt;=400,J68&gt;=200),"7")</f>
        <v>0</v>
      </c>
      <c r="AD68" s="42" t="b">
        <f aca="true" t="shared" si="54" ref="AD68:AD75">IF(J68&gt;=400,"8")</f>
        <v>0</v>
      </c>
    </row>
    <row r="69" spans="1:30" ht="13.5">
      <c r="A69" s="225"/>
      <c r="B69" s="216"/>
      <c r="C69" s="191">
        <v>38166</v>
      </c>
      <c r="D69" s="189">
        <v>13.9</v>
      </c>
      <c r="E69" s="170" t="s">
        <v>350</v>
      </c>
      <c r="L69" s="41" t="b">
        <f t="shared" si="37"/>
        <v>0</v>
      </c>
      <c r="M69" s="42" t="b">
        <f t="shared" si="38"/>
        <v>0</v>
      </c>
      <c r="N69" s="42" t="b">
        <f t="shared" si="39"/>
        <v>0</v>
      </c>
      <c r="O69" s="42" t="b">
        <f t="shared" si="40"/>
        <v>0</v>
      </c>
      <c r="P69" s="42" t="str">
        <f t="shared" si="41"/>
        <v>5a</v>
      </c>
      <c r="Q69" s="42" t="b">
        <f t="shared" si="42"/>
        <v>0</v>
      </c>
      <c r="R69" s="42" t="b">
        <f t="shared" si="43"/>
        <v>0</v>
      </c>
      <c r="S69" s="42" t="b">
        <f t="shared" si="44"/>
        <v>0</v>
      </c>
      <c r="T69" s="42" t="b">
        <f t="shared" si="45"/>
        <v>0</v>
      </c>
      <c r="U69" s="42"/>
      <c r="V69" s="41" t="str">
        <f t="shared" si="46"/>
        <v>1</v>
      </c>
      <c r="W69" s="42" t="b">
        <f t="shared" si="47"/>
        <v>0</v>
      </c>
      <c r="X69" s="42" t="b">
        <f t="shared" si="48"/>
        <v>0</v>
      </c>
      <c r="Y69" s="42" t="b">
        <f t="shared" si="49"/>
        <v>0</v>
      </c>
      <c r="Z69" s="42" t="b">
        <f t="shared" si="50"/>
        <v>0</v>
      </c>
      <c r="AA69" s="42" t="b">
        <f t="shared" si="51"/>
        <v>0</v>
      </c>
      <c r="AB69" s="42" t="b">
        <f t="shared" si="52"/>
        <v>0</v>
      </c>
      <c r="AC69" s="42" t="b">
        <f t="shared" si="53"/>
        <v>0</v>
      </c>
      <c r="AD69" s="42" t="b">
        <f t="shared" si="54"/>
        <v>0</v>
      </c>
    </row>
    <row r="70" spans="1:30" ht="13.5">
      <c r="A70" s="225"/>
      <c r="B70" s="216"/>
      <c r="C70" s="191">
        <v>38265</v>
      </c>
      <c r="D70" s="189">
        <v>10.4</v>
      </c>
      <c r="E70" s="170" t="str">
        <f>P70</f>
        <v>5a</v>
      </c>
      <c r="L70" s="41" t="b">
        <f t="shared" si="37"/>
        <v>0</v>
      </c>
      <c r="M70" s="42" t="b">
        <f t="shared" si="38"/>
        <v>0</v>
      </c>
      <c r="N70" s="42" t="b">
        <f t="shared" si="39"/>
        <v>0</v>
      </c>
      <c r="O70" s="42" t="b">
        <f t="shared" si="40"/>
        <v>0</v>
      </c>
      <c r="P70" s="42" t="str">
        <f t="shared" si="41"/>
        <v>5a</v>
      </c>
      <c r="Q70" s="42" t="b">
        <f t="shared" si="42"/>
        <v>0</v>
      </c>
      <c r="R70" s="42" t="b">
        <f t="shared" si="43"/>
        <v>0</v>
      </c>
      <c r="S70" s="42" t="b">
        <f t="shared" si="44"/>
        <v>0</v>
      </c>
      <c r="T70" s="42" t="b">
        <f t="shared" si="45"/>
        <v>0</v>
      </c>
      <c r="U70" s="42"/>
      <c r="V70" s="41" t="str">
        <f t="shared" si="46"/>
        <v>1</v>
      </c>
      <c r="W70" s="42" t="b">
        <f t="shared" si="47"/>
        <v>0</v>
      </c>
      <c r="X70" s="42" t="b">
        <f t="shared" si="48"/>
        <v>0</v>
      </c>
      <c r="Y70" s="42" t="b">
        <f t="shared" si="49"/>
        <v>0</v>
      </c>
      <c r="Z70" s="42" t="b">
        <f t="shared" si="50"/>
        <v>0</v>
      </c>
      <c r="AA70" s="42" t="b">
        <f t="shared" si="51"/>
        <v>0</v>
      </c>
      <c r="AB70" s="42" t="b">
        <f t="shared" si="52"/>
        <v>0</v>
      </c>
      <c r="AC70" s="42" t="b">
        <f t="shared" si="53"/>
        <v>0</v>
      </c>
      <c r="AD70" s="42" t="b">
        <f t="shared" si="54"/>
        <v>0</v>
      </c>
    </row>
    <row r="71" spans="1:30" ht="13.5">
      <c r="A71" s="225"/>
      <c r="B71" s="217"/>
      <c r="C71" s="191">
        <v>38386</v>
      </c>
      <c r="D71" s="189">
        <v>25.2</v>
      </c>
      <c r="E71" s="170" t="str">
        <f>P71</f>
        <v>5a</v>
      </c>
      <c r="L71" s="41" t="b">
        <f t="shared" si="37"/>
        <v>0</v>
      </c>
      <c r="M71" s="42" t="b">
        <f t="shared" si="38"/>
        <v>0</v>
      </c>
      <c r="N71" s="42" t="b">
        <f t="shared" si="39"/>
        <v>0</v>
      </c>
      <c r="O71" s="42" t="b">
        <f t="shared" si="40"/>
        <v>0</v>
      </c>
      <c r="P71" s="42" t="str">
        <f t="shared" si="41"/>
        <v>5a</v>
      </c>
      <c r="Q71" s="42" t="b">
        <f t="shared" si="42"/>
        <v>0</v>
      </c>
      <c r="R71" s="42" t="b">
        <f t="shared" si="43"/>
        <v>0</v>
      </c>
      <c r="S71" s="42" t="b">
        <f t="shared" si="44"/>
        <v>0</v>
      </c>
      <c r="T71" s="42" t="b">
        <f t="shared" si="45"/>
        <v>0</v>
      </c>
      <c r="U71" s="42"/>
      <c r="V71" s="41" t="str">
        <f t="shared" si="46"/>
        <v>1</v>
      </c>
      <c r="W71" s="42" t="b">
        <f t="shared" si="47"/>
        <v>0</v>
      </c>
      <c r="X71" s="42" t="b">
        <f t="shared" si="48"/>
        <v>0</v>
      </c>
      <c r="Y71" s="42" t="b">
        <f t="shared" si="49"/>
        <v>0</v>
      </c>
      <c r="Z71" s="42" t="b">
        <f t="shared" si="50"/>
        <v>0</v>
      </c>
      <c r="AA71" s="42" t="b">
        <f t="shared" si="51"/>
        <v>0</v>
      </c>
      <c r="AB71" s="42" t="b">
        <f t="shared" si="52"/>
        <v>0</v>
      </c>
      <c r="AC71" s="42" t="b">
        <f t="shared" si="53"/>
        <v>0</v>
      </c>
      <c r="AD71" s="42" t="b">
        <f t="shared" si="54"/>
        <v>0</v>
      </c>
    </row>
    <row r="72" spans="1:30" ht="13.5">
      <c r="A72" s="225"/>
      <c r="B72" s="215" t="s">
        <v>351</v>
      </c>
      <c r="C72" s="191">
        <v>38113</v>
      </c>
      <c r="D72" s="189">
        <v>18</v>
      </c>
      <c r="E72" s="170" t="str">
        <f>P72</f>
        <v>5a</v>
      </c>
      <c r="L72" s="41" t="b">
        <f t="shared" si="37"/>
        <v>0</v>
      </c>
      <c r="M72" s="42" t="b">
        <f t="shared" si="38"/>
        <v>0</v>
      </c>
      <c r="N72" s="42" t="b">
        <f t="shared" si="39"/>
        <v>0</v>
      </c>
      <c r="O72" s="42" t="b">
        <f t="shared" si="40"/>
        <v>0</v>
      </c>
      <c r="P72" s="42" t="str">
        <f t="shared" si="41"/>
        <v>5a</v>
      </c>
      <c r="Q72" s="42" t="b">
        <f t="shared" si="42"/>
        <v>0</v>
      </c>
      <c r="R72" s="42" t="b">
        <f t="shared" si="43"/>
        <v>0</v>
      </c>
      <c r="S72" s="42" t="b">
        <f t="shared" si="44"/>
        <v>0</v>
      </c>
      <c r="T72" s="42" t="b">
        <f t="shared" si="45"/>
        <v>0</v>
      </c>
      <c r="U72" s="42"/>
      <c r="V72" s="41" t="str">
        <f t="shared" si="46"/>
        <v>1</v>
      </c>
      <c r="W72" s="42" t="b">
        <f t="shared" si="47"/>
        <v>0</v>
      </c>
      <c r="X72" s="42" t="b">
        <f t="shared" si="48"/>
        <v>0</v>
      </c>
      <c r="Y72" s="42" t="b">
        <f t="shared" si="49"/>
        <v>0</v>
      </c>
      <c r="Z72" s="42" t="b">
        <f t="shared" si="50"/>
        <v>0</v>
      </c>
      <c r="AA72" s="42" t="b">
        <f t="shared" si="51"/>
        <v>0</v>
      </c>
      <c r="AB72" s="42" t="b">
        <f t="shared" si="52"/>
        <v>0</v>
      </c>
      <c r="AC72" s="42" t="b">
        <f t="shared" si="53"/>
        <v>0</v>
      </c>
      <c r="AD72" s="42" t="b">
        <f t="shared" si="54"/>
        <v>0</v>
      </c>
    </row>
    <row r="73" spans="1:30" ht="13.5">
      <c r="A73" s="225"/>
      <c r="B73" s="216"/>
      <c r="C73" s="191">
        <v>38166</v>
      </c>
      <c r="D73" s="189">
        <v>30.7</v>
      </c>
      <c r="E73" s="170" t="str">
        <f>Q73</f>
        <v>5b</v>
      </c>
      <c r="L73" s="41" t="b">
        <f t="shared" si="37"/>
        <v>0</v>
      </c>
      <c r="M73" s="42" t="b">
        <f t="shared" si="38"/>
        <v>0</v>
      </c>
      <c r="N73" s="42" t="b">
        <f t="shared" si="39"/>
        <v>0</v>
      </c>
      <c r="O73" s="42" t="b">
        <f t="shared" si="40"/>
        <v>0</v>
      </c>
      <c r="P73" s="42" t="b">
        <f t="shared" si="41"/>
        <v>0</v>
      </c>
      <c r="Q73" s="42" t="str">
        <f t="shared" si="42"/>
        <v>5b</v>
      </c>
      <c r="R73" s="42" t="b">
        <f t="shared" si="43"/>
        <v>0</v>
      </c>
      <c r="S73" s="42" t="b">
        <f t="shared" si="44"/>
        <v>0</v>
      </c>
      <c r="T73" s="42" t="b">
        <f t="shared" si="45"/>
        <v>0</v>
      </c>
      <c r="U73" s="42"/>
      <c r="V73" s="41" t="str">
        <f t="shared" si="46"/>
        <v>1</v>
      </c>
      <c r="W73" s="42" t="b">
        <f t="shared" si="47"/>
        <v>0</v>
      </c>
      <c r="X73" s="42" t="b">
        <f t="shared" si="48"/>
        <v>0</v>
      </c>
      <c r="Y73" s="42" t="b">
        <f t="shared" si="49"/>
        <v>0</v>
      </c>
      <c r="Z73" s="42" t="b">
        <f t="shared" si="50"/>
        <v>0</v>
      </c>
      <c r="AA73" s="42" t="b">
        <f t="shared" si="51"/>
        <v>0</v>
      </c>
      <c r="AB73" s="42" t="b">
        <f t="shared" si="52"/>
        <v>0</v>
      </c>
      <c r="AC73" s="42" t="b">
        <f t="shared" si="53"/>
        <v>0</v>
      </c>
      <c r="AD73" s="42" t="b">
        <f t="shared" si="54"/>
        <v>0</v>
      </c>
    </row>
    <row r="74" spans="1:30" ht="13.5">
      <c r="A74" s="225"/>
      <c r="B74" s="216"/>
      <c r="C74" s="191">
        <v>38265</v>
      </c>
      <c r="D74" s="189">
        <v>12.2</v>
      </c>
      <c r="E74" s="170" t="str">
        <f>P74</f>
        <v>5a</v>
      </c>
      <c r="L74" s="41" t="b">
        <f t="shared" si="37"/>
        <v>0</v>
      </c>
      <c r="M74" s="42" t="b">
        <f t="shared" si="38"/>
        <v>0</v>
      </c>
      <c r="N74" s="42" t="b">
        <f t="shared" si="39"/>
        <v>0</v>
      </c>
      <c r="O74" s="42" t="b">
        <f t="shared" si="40"/>
        <v>0</v>
      </c>
      <c r="P74" s="42" t="str">
        <f t="shared" si="41"/>
        <v>5a</v>
      </c>
      <c r="Q74" s="42" t="b">
        <f t="shared" si="42"/>
        <v>0</v>
      </c>
      <c r="R74" s="42" t="b">
        <f t="shared" si="43"/>
        <v>0</v>
      </c>
      <c r="S74" s="42" t="b">
        <f t="shared" si="44"/>
        <v>0</v>
      </c>
      <c r="T74" s="42" t="b">
        <f t="shared" si="45"/>
        <v>0</v>
      </c>
      <c r="U74" s="42"/>
      <c r="V74" s="41" t="str">
        <f t="shared" si="46"/>
        <v>1</v>
      </c>
      <c r="W74" s="42" t="b">
        <f t="shared" si="47"/>
        <v>0</v>
      </c>
      <c r="X74" s="42" t="b">
        <f t="shared" si="48"/>
        <v>0</v>
      </c>
      <c r="Y74" s="42" t="b">
        <f t="shared" si="49"/>
        <v>0</v>
      </c>
      <c r="Z74" s="42" t="b">
        <f t="shared" si="50"/>
        <v>0</v>
      </c>
      <c r="AA74" s="42" t="b">
        <f t="shared" si="51"/>
        <v>0</v>
      </c>
      <c r="AB74" s="42" t="b">
        <f t="shared" si="52"/>
        <v>0</v>
      </c>
      <c r="AC74" s="42" t="b">
        <f t="shared" si="53"/>
        <v>0</v>
      </c>
      <c r="AD74" s="42" t="b">
        <f t="shared" si="54"/>
        <v>0</v>
      </c>
    </row>
    <row r="75" spans="1:30" ht="14.25" thickBot="1">
      <c r="A75" s="228"/>
      <c r="B75" s="218"/>
      <c r="C75" s="192">
        <v>38386</v>
      </c>
      <c r="D75" s="193">
        <v>8</v>
      </c>
      <c r="E75" s="175" t="str">
        <f>O75</f>
        <v>4</v>
      </c>
      <c r="L75" s="41" t="b">
        <f t="shared" si="37"/>
        <v>0</v>
      </c>
      <c r="M75" s="42" t="b">
        <f t="shared" si="38"/>
        <v>0</v>
      </c>
      <c r="N75" s="42" t="b">
        <f t="shared" si="39"/>
        <v>0</v>
      </c>
      <c r="O75" s="42" t="str">
        <f t="shared" si="40"/>
        <v>4</v>
      </c>
      <c r="P75" s="42" t="b">
        <f t="shared" si="41"/>
        <v>0</v>
      </c>
      <c r="Q75" s="42" t="b">
        <f t="shared" si="42"/>
        <v>0</v>
      </c>
      <c r="R75" s="42" t="b">
        <f t="shared" si="43"/>
        <v>0</v>
      </c>
      <c r="S75" s="42" t="b">
        <f t="shared" si="44"/>
        <v>0</v>
      </c>
      <c r="T75" s="42" t="b">
        <f t="shared" si="45"/>
        <v>0</v>
      </c>
      <c r="U75" s="42"/>
      <c r="V75" s="41" t="str">
        <f t="shared" si="46"/>
        <v>1</v>
      </c>
      <c r="W75" s="42" t="b">
        <f t="shared" si="47"/>
        <v>0</v>
      </c>
      <c r="X75" s="42" t="b">
        <f t="shared" si="48"/>
        <v>0</v>
      </c>
      <c r="Y75" s="42" t="b">
        <f t="shared" si="49"/>
        <v>0</v>
      </c>
      <c r="Z75" s="42" t="b">
        <f t="shared" si="50"/>
        <v>0</v>
      </c>
      <c r="AA75" s="42" t="b">
        <f t="shared" si="51"/>
        <v>0</v>
      </c>
      <c r="AB75" s="42" t="b">
        <f t="shared" si="52"/>
        <v>0</v>
      </c>
      <c r="AC75" s="42" t="b">
        <f t="shared" si="53"/>
        <v>0</v>
      </c>
      <c r="AD75" s="42" t="b">
        <f t="shared" si="54"/>
        <v>0</v>
      </c>
    </row>
    <row r="76" spans="12:30" ht="13.5">
      <c r="L76" s="41"/>
      <c r="M76" s="42"/>
      <c r="N76" s="42"/>
      <c r="O76" s="42"/>
      <c r="P76" s="42"/>
      <c r="Q76" s="42"/>
      <c r="R76" s="42"/>
      <c r="S76" s="42"/>
      <c r="T76" s="42"/>
      <c r="U76" s="42"/>
      <c r="V76" s="41"/>
      <c r="W76" s="42"/>
      <c r="X76" s="42"/>
      <c r="Y76" s="42"/>
      <c r="Z76" s="42"/>
      <c r="AA76" s="42"/>
      <c r="AB76" s="42"/>
      <c r="AC76" s="42"/>
      <c r="AD76" s="42"/>
    </row>
    <row r="77" spans="12:30" ht="13.5">
      <c r="L77" s="41"/>
      <c r="M77" s="42"/>
      <c r="N77" s="42"/>
      <c r="O77" s="42"/>
      <c r="P77" s="42"/>
      <c r="Q77" s="42"/>
      <c r="R77" s="42"/>
      <c r="S77" s="42"/>
      <c r="T77" s="42"/>
      <c r="U77" s="42"/>
      <c r="V77" s="41"/>
      <c r="W77" s="42"/>
      <c r="X77" s="42"/>
      <c r="Y77" s="42"/>
      <c r="Z77" s="42"/>
      <c r="AA77" s="42"/>
      <c r="AB77" s="42"/>
      <c r="AC77" s="42"/>
      <c r="AD77" s="42"/>
    </row>
    <row r="78" spans="12:30" ht="13.5">
      <c r="L78" s="41"/>
      <c r="M78" s="42"/>
      <c r="N78" s="42"/>
      <c r="O78" s="42"/>
      <c r="P78" s="42"/>
      <c r="Q78" s="42"/>
      <c r="R78" s="42"/>
      <c r="S78" s="42"/>
      <c r="T78" s="42"/>
      <c r="U78" s="42"/>
      <c r="V78" s="41"/>
      <c r="W78" s="42"/>
      <c r="X78" s="42"/>
      <c r="Y78" s="42"/>
      <c r="Z78" s="42"/>
      <c r="AA78" s="42"/>
      <c r="AB78" s="42"/>
      <c r="AC78" s="42"/>
      <c r="AD78" s="42"/>
    </row>
    <row r="79" spans="12:30" ht="13.5">
      <c r="L79" s="41"/>
      <c r="M79" s="42"/>
      <c r="N79" s="42"/>
      <c r="O79" s="42"/>
      <c r="P79" s="42"/>
      <c r="Q79" s="42"/>
      <c r="R79" s="42"/>
      <c r="S79" s="42"/>
      <c r="T79" s="42"/>
      <c r="U79" s="42"/>
      <c r="V79" s="41"/>
      <c r="W79" s="42"/>
      <c r="X79" s="42"/>
      <c r="Y79" s="42"/>
      <c r="Z79" s="42"/>
      <c r="AA79" s="42"/>
      <c r="AB79" s="42"/>
      <c r="AC79" s="42"/>
      <c r="AD79" s="42"/>
    </row>
    <row r="80" spans="12:30" ht="13.5">
      <c r="L80" s="41"/>
      <c r="M80" s="42"/>
      <c r="N80" s="42"/>
      <c r="O80" s="42"/>
      <c r="P80" s="42"/>
      <c r="Q80" s="42"/>
      <c r="R80" s="42"/>
      <c r="S80" s="42"/>
      <c r="T80" s="42"/>
      <c r="U80" s="42"/>
      <c r="V80" s="41"/>
      <c r="W80" s="42"/>
      <c r="X80" s="42"/>
      <c r="Y80" s="42"/>
      <c r="Z80" s="42"/>
      <c r="AA80" s="42"/>
      <c r="AB80" s="42"/>
      <c r="AC80" s="42"/>
      <c r="AD80" s="42"/>
    </row>
    <row r="81" spans="12:30" ht="13.5">
      <c r="L81" s="41"/>
      <c r="M81" s="42"/>
      <c r="N81" s="42"/>
      <c r="O81" s="42"/>
      <c r="P81" s="42"/>
      <c r="Q81" s="42"/>
      <c r="R81" s="42"/>
      <c r="S81" s="42"/>
      <c r="T81" s="42"/>
      <c r="U81" s="42"/>
      <c r="V81" s="41"/>
      <c r="W81" s="42"/>
      <c r="X81" s="42"/>
      <c r="Y81" s="42"/>
      <c r="Z81" s="42"/>
      <c r="AA81" s="42"/>
      <c r="AB81" s="42"/>
      <c r="AC81" s="42"/>
      <c r="AD81" s="42"/>
    </row>
    <row r="82" spans="12:30" ht="13.5">
      <c r="L82" s="41"/>
      <c r="M82" s="42"/>
      <c r="N82" s="42"/>
      <c r="O82" s="42"/>
      <c r="P82" s="42"/>
      <c r="Q82" s="42"/>
      <c r="R82" s="42"/>
      <c r="S82" s="42"/>
      <c r="T82" s="42"/>
      <c r="U82" s="42"/>
      <c r="V82" s="41"/>
      <c r="W82" s="42"/>
      <c r="X82" s="42"/>
      <c r="Y82" s="42"/>
      <c r="Z82" s="42"/>
      <c r="AA82" s="42"/>
      <c r="AB82" s="42"/>
      <c r="AC82" s="42"/>
      <c r="AD82" s="42"/>
    </row>
    <row r="83" spans="12:30" ht="13.5">
      <c r="L83" s="41"/>
      <c r="M83" s="42"/>
      <c r="N83" s="42"/>
      <c r="O83" s="42"/>
      <c r="P83" s="42"/>
      <c r="Q83" s="42"/>
      <c r="R83" s="42"/>
      <c r="S83" s="42"/>
      <c r="T83" s="42"/>
      <c r="U83" s="42"/>
      <c r="V83" s="41"/>
      <c r="W83" s="42"/>
      <c r="X83" s="42"/>
      <c r="Y83" s="42"/>
      <c r="Z83" s="42"/>
      <c r="AA83" s="42"/>
      <c r="AB83" s="42"/>
      <c r="AC83" s="42"/>
      <c r="AD83" s="42"/>
    </row>
    <row r="84" spans="12:30" ht="13.5">
      <c r="L84" s="41"/>
      <c r="M84" s="42"/>
      <c r="N84" s="42"/>
      <c r="O84" s="42"/>
      <c r="P84" s="42"/>
      <c r="Q84" s="42"/>
      <c r="R84" s="42"/>
      <c r="S84" s="42"/>
      <c r="T84" s="42"/>
      <c r="U84" s="42"/>
      <c r="V84" s="41"/>
      <c r="W84" s="42"/>
      <c r="X84" s="42"/>
      <c r="Y84" s="42"/>
      <c r="Z84" s="42"/>
      <c r="AA84" s="42"/>
      <c r="AB84" s="42"/>
      <c r="AC84" s="42"/>
      <c r="AD84" s="42"/>
    </row>
    <row r="85" spans="12:30" ht="13.5">
      <c r="L85" s="41"/>
      <c r="M85" s="42"/>
      <c r="N85" s="42"/>
      <c r="O85" s="42"/>
      <c r="P85" s="42"/>
      <c r="Q85" s="42"/>
      <c r="R85" s="42"/>
      <c r="S85" s="42"/>
      <c r="T85" s="42"/>
      <c r="U85" s="42"/>
      <c r="V85" s="41"/>
      <c r="W85" s="42"/>
      <c r="X85" s="42"/>
      <c r="Y85" s="42"/>
      <c r="Z85" s="42"/>
      <c r="AA85" s="42"/>
      <c r="AB85" s="42"/>
      <c r="AC85" s="42"/>
      <c r="AD85" s="42"/>
    </row>
    <row r="86" spans="12:30" ht="13.5">
      <c r="L86" s="41"/>
      <c r="M86" s="42"/>
      <c r="N86" s="42"/>
      <c r="O86" s="42"/>
      <c r="P86" s="42"/>
      <c r="Q86" s="42"/>
      <c r="R86" s="42"/>
      <c r="S86" s="42"/>
      <c r="T86" s="42"/>
      <c r="U86" s="42"/>
      <c r="V86" s="41"/>
      <c r="W86" s="42"/>
      <c r="X86" s="42"/>
      <c r="Y86" s="42"/>
      <c r="Z86" s="42"/>
      <c r="AA86" s="42"/>
      <c r="AB86" s="42"/>
      <c r="AC86" s="42"/>
      <c r="AD86" s="42"/>
    </row>
    <row r="87" spans="12:30" ht="13.5">
      <c r="L87" s="41"/>
      <c r="M87" s="42"/>
      <c r="N87" s="42"/>
      <c r="O87" s="42"/>
      <c r="P87" s="42"/>
      <c r="Q87" s="42"/>
      <c r="R87" s="42"/>
      <c r="S87" s="42"/>
      <c r="T87" s="42"/>
      <c r="U87" s="42"/>
      <c r="V87" s="41"/>
      <c r="W87" s="42"/>
      <c r="X87" s="42"/>
      <c r="Y87" s="42"/>
      <c r="Z87" s="42"/>
      <c r="AA87" s="42"/>
      <c r="AB87" s="42"/>
      <c r="AC87" s="42"/>
      <c r="AD87" s="42"/>
    </row>
    <row r="88" spans="12:30" ht="13.5">
      <c r="L88" s="41"/>
      <c r="M88" s="42"/>
      <c r="N88" s="42"/>
      <c r="O88" s="42"/>
      <c r="P88" s="42"/>
      <c r="Q88" s="42"/>
      <c r="R88" s="42"/>
      <c r="S88" s="42"/>
      <c r="T88" s="42"/>
      <c r="U88" s="42"/>
      <c r="V88" s="41"/>
      <c r="W88" s="42"/>
      <c r="X88" s="42"/>
      <c r="Y88" s="42"/>
      <c r="Z88" s="42"/>
      <c r="AA88" s="42"/>
      <c r="AB88" s="42"/>
      <c r="AC88" s="42"/>
      <c r="AD88" s="42"/>
    </row>
    <row r="89" spans="12:30" ht="13.5">
      <c r="L89" s="41"/>
      <c r="M89" s="42"/>
      <c r="N89" s="42"/>
      <c r="O89" s="42"/>
      <c r="P89" s="42"/>
      <c r="Q89" s="42"/>
      <c r="R89" s="42"/>
      <c r="S89" s="42"/>
      <c r="T89" s="42"/>
      <c r="U89" s="42"/>
      <c r="V89" s="41"/>
      <c r="W89" s="42"/>
      <c r="X89" s="42"/>
      <c r="Y89" s="42"/>
      <c r="Z89" s="42"/>
      <c r="AA89" s="42"/>
      <c r="AB89" s="42"/>
      <c r="AC89" s="42"/>
      <c r="AD89" s="42"/>
    </row>
    <row r="90" spans="12:30" ht="13.5">
      <c r="L90" s="41"/>
      <c r="M90" s="42"/>
      <c r="N90" s="42"/>
      <c r="O90" s="42"/>
      <c r="P90" s="42"/>
      <c r="Q90" s="42"/>
      <c r="R90" s="42"/>
      <c r="S90" s="42"/>
      <c r="T90" s="42"/>
      <c r="U90" s="42"/>
      <c r="V90" s="41"/>
      <c r="W90" s="42"/>
      <c r="X90" s="42"/>
      <c r="Y90" s="42"/>
      <c r="Z90" s="42"/>
      <c r="AA90" s="42"/>
      <c r="AB90" s="42"/>
      <c r="AC90" s="42"/>
      <c r="AD90" s="42"/>
    </row>
    <row r="91" spans="12:30" ht="13.5">
      <c r="L91" s="41"/>
      <c r="M91" s="42"/>
      <c r="N91" s="42"/>
      <c r="O91" s="42"/>
      <c r="P91" s="42"/>
      <c r="Q91" s="42"/>
      <c r="R91" s="42"/>
      <c r="S91" s="42"/>
      <c r="T91" s="42"/>
      <c r="U91" s="42"/>
      <c r="V91" s="41"/>
      <c r="W91" s="42"/>
      <c r="X91" s="42"/>
      <c r="Y91" s="42"/>
      <c r="Z91" s="42"/>
      <c r="AA91" s="42"/>
      <c r="AB91" s="42"/>
      <c r="AC91" s="42"/>
      <c r="AD91" s="42"/>
    </row>
    <row r="92" spans="12:30" ht="13.5">
      <c r="L92" s="41"/>
      <c r="M92" s="42"/>
      <c r="N92" s="42"/>
      <c r="O92" s="42"/>
      <c r="P92" s="42"/>
      <c r="Q92" s="42"/>
      <c r="R92" s="42"/>
      <c r="S92" s="42"/>
      <c r="T92" s="42"/>
      <c r="U92" s="42"/>
      <c r="V92" s="41"/>
      <c r="W92" s="42"/>
      <c r="X92" s="42"/>
      <c r="Y92" s="42"/>
      <c r="Z92" s="42"/>
      <c r="AA92" s="42"/>
      <c r="AB92" s="42"/>
      <c r="AC92" s="42"/>
      <c r="AD92" s="42"/>
    </row>
    <row r="93" spans="12:30" ht="13.5">
      <c r="L93" s="41"/>
      <c r="M93" s="42"/>
      <c r="N93" s="42"/>
      <c r="O93" s="42"/>
      <c r="P93" s="42"/>
      <c r="Q93" s="42"/>
      <c r="R93" s="42"/>
      <c r="S93" s="42"/>
      <c r="T93" s="42"/>
      <c r="U93" s="42"/>
      <c r="V93" s="41"/>
      <c r="W93" s="42"/>
      <c r="X93" s="42"/>
      <c r="Y93" s="42"/>
      <c r="Z93" s="42"/>
      <c r="AA93" s="42"/>
      <c r="AB93" s="42"/>
      <c r="AC93" s="42"/>
      <c r="AD93" s="42"/>
    </row>
    <row r="94" spans="12:30" ht="13.5">
      <c r="L94" s="41"/>
      <c r="M94" s="42"/>
      <c r="N94" s="42"/>
      <c r="O94" s="42"/>
      <c r="P94" s="42"/>
      <c r="Q94" s="42"/>
      <c r="R94" s="42"/>
      <c r="S94" s="42"/>
      <c r="T94" s="42"/>
      <c r="U94" s="42"/>
      <c r="V94" s="41"/>
      <c r="W94" s="42"/>
      <c r="X94" s="42"/>
      <c r="Y94" s="42"/>
      <c r="Z94" s="42"/>
      <c r="AA94" s="42"/>
      <c r="AB94" s="42"/>
      <c r="AC94" s="42"/>
      <c r="AD94" s="42"/>
    </row>
    <row r="95" spans="12:30" ht="13.5">
      <c r="L95" s="41"/>
      <c r="M95" s="42"/>
      <c r="N95" s="42"/>
      <c r="O95" s="42"/>
      <c r="P95" s="42"/>
      <c r="Q95" s="42"/>
      <c r="R95" s="42"/>
      <c r="S95" s="42"/>
      <c r="T95" s="42"/>
      <c r="U95" s="42"/>
      <c r="V95" s="41"/>
      <c r="W95" s="42"/>
      <c r="X95" s="42"/>
      <c r="Y95" s="42"/>
      <c r="Z95" s="42"/>
      <c r="AA95" s="42"/>
      <c r="AB95" s="42"/>
      <c r="AC95" s="42"/>
      <c r="AD95" s="42"/>
    </row>
    <row r="96" spans="12:30" ht="13.5">
      <c r="L96" s="41"/>
      <c r="M96" s="42"/>
      <c r="N96" s="42"/>
      <c r="O96" s="42"/>
      <c r="P96" s="42"/>
      <c r="Q96" s="42"/>
      <c r="R96" s="42"/>
      <c r="S96" s="42"/>
      <c r="T96" s="42"/>
      <c r="U96" s="42"/>
      <c r="V96" s="41"/>
      <c r="W96" s="42"/>
      <c r="X96" s="42"/>
      <c r="Y96" s="42"/>
      <c r="Z96" s="42"/>
      <c r="AA96" s="42"/>
      <c r="AB96" s="42"/>
      <c r="AC96" s="42"/>
      <c r="AD96" s="42"/>
    </row>
    <row r="97" spans="12:30" ht="13.5">
      <c r="L97" s="41"/>
      <c r="M97" s="42"/>
      <c r="N97" s="42"/>
      <c r="O97" s="42"/>
      <c r="P97" s="42"/>
      <c r="Q97" s="42"/>
      <c r="R97" s="42"/>
      <c r="S97" s="42"/>
      <c r="T97" s="42"/>
      <c r="U97" s="42"/>
      <c r="V97" s="41"/>
      <c r="W97" s="42"/>
      <c r="X97" s="42"/>
      <c r="Y97" s="42"/>
      <c r="Z97" s="42"/>
      <c r="AA97" s="42"/>
      <c r="AB97" s="42"/>
      <c r="AC97" s="42"/>
      <c r="AD97" s="42"/>
    </row>
    <row r="98" spans="12:30" ht="13.5">
      <c r="L98" s="41"/>
      <c r="M98" s="42"/>
      <c r="N98" s="42"/>
      <c r="O98" s="42"/>
      <c r="P98" s="42"/>
      <c r="Q98" s="42"/>
      <c r="R98" s="42"/>
      <c r="S98" s="42"/>
      <c r="T98" s="42"/>
      <c r="U98" s="42"/>
      <c r="V98" s="41"/>
      <c r="W98" s="42"/>
      <c r="X98" s="42"/>
      <c r="Y98" s="42"/>
      <c r="Z98" s="42"/>
      <c r="AA98" s="42"/>
      <c r="AB98" s="42"/>
      <c r="AC98" s="42"/>
      <c r="AD98" s="42"/>
    </row>
    <row r="99" spans="12:30" ht="13.5">
      <c r="L99" s="41"/>
      <c r="M99" s="42"/>
      <c r="N99" s="42"/>
      <c r="O99" s="42"/>
      <c r="P99" s="42"/>
      <c r="Q99" s="42"/>
      <c r="R99" s="42"/>
      <c r="S99" s="42"/>
      <c r="T99" s="42"/>
      <c r="U99" s="42"/>
      <c r="V99" s="41"/>
      <c r="W99" s="42"/>
      <c r="X99" s="42"/>
      <c r="Y99" s="42"/>
      <c r="Z99" s="42"/>
      <c r="AA99" s="42"/>
      <c r="AB99" s="42"/>
      <c r="AC99" s="42"/>
      <c r="AD99" s="42"/>
    </row>
    <row r="100" spans="12:30" ht="13.5">
      <c r="L100" s="41"/>
      <c r="M100" s="42"/>
      <c r="N100" s="42"/>
      <c r="O100" s="42"/>
      <c r="P100" s="42"/>
      <c r="Q100" s="42"/>
      <c r="R100" s="42"/>
      <c r="S100" s="42"/>
      <c r="T100" s="42"/>
      <c r="U100" s="42"/>
      <c r="V100" s="41"/>
      <c r="W100" s="42"/>
      <c r="X100" s="42"/>
      <c r="Y100" s="42"/>
      <c r="Z100" s="42"/>
      <c r="AA100" s="42"/>
      <c r="AB100" s="42"/>
      <c r="AC100" s="42"/>
      <c r="AD100" s="42"/>
    </row>
    <row r="101" spans="12:30" ht="13.5">
      <c r="L101" s="41"/>
      <c r="M101" s="42"/>
      <c r="N101" s="42"/>
      <c r="O101" s="42"/>
      <c r="P101" s="42"/>
      <c r="Q101" s="42"/>
      <c r="R101" s="42"/>
      <c r="S101" s="42"/>
      <c r="T101" s="42"/>
      <c r="U101" s="42"/>
      <c r="V101" s="41"/>
      <c r="W101" s="42"/>
      <c r="X101" s="42"/>
      <c r="Y101" s="42"/>
      <c r="Z101" s="42"/>
      <c r="AA101" s="42"/>
      <c r="AB101" s="42"/>
      <c r="AC101" s="42"/>
      <c r="AD101" s="42"/>
    </row>
    <row r="102" spans="12:30" ht="13.5">
      <c r="L102" s="41"/>
      <c r="M102" s="42"/>
      <c r="N102" s="42"/>
      <c r="O102" s="42"/>
      <c r="P102" s="42"/>
      <c r="Q102" s="42"/>
      <c r="R102" s="42"/>
      <c r="S102" s="42"/>
      <c r="T102" s="42"/>
      <c r="U102" s="42"/>
      <c r="V102" s="41"/>
      <c r="W102" s="42"/>
      <c r="X102" s="42"/>
      <c r="Y102" s="42"/>
      <c r="Z102" s="42"/>
      <c r="AA102" s="42"/>
      <c r="AB102" s="42"/>
      <c r="AC102" s="42"/>
      <c r="AD102" s="42"/>
    </row>
    <row r="103" spans="12:30" ht="13.5">
      <c r="L103" s="41"/>
      <c r="M103" s="42"/>
      <c r="N103" s="42"/>
      <c r="O103" s="42"/>
      <c r="P103" s="42"/>
      <c r="Q103" s="42"/>
      <c r="R103" s="42"/>
      <c r="S103" s="42"/>
      <c r="T103" s="42"/>
      <c r="U103" s="42"/>
      <c r="V103" s="41"/>
      <c r="W103" s="42"/>
      <c r="X103" s="42"/>
      <c r="Y103" s="42"/>
      <c r="Z103" s="42"/>
      <c r="AA103" s="42"/>
      <c r="AB103" s="42"/>
      <c r="AC103" s="42"/>
      <c r="AD103" s="42"/>
    </row>
    <row r="104" spans="12:30" ht="13.5">
      <c r="L104" s="41"/>
      <c r="M104" s="42"/>
      <c r="N104" s="42"/>
      <c r="O104" s="42"/>
      <c r="P104" s="42"/>
      <c r="Q104" s="42"/>
      <c r="R104" s="42"/>
      <c r="S104" s="42"/>
      <c r="T104" s="42"/>
      <c r="U104" s="42"/>
      <c r="V104" s="41"/>
      <c r="W104" s="42"/>
      <c r="X104" s="42"/>
      <c r="Y104" s="42"/>
      <c r="Z104" s="42"/>
      <c r="AA104" s="42"/>
      <c r="AB104" s="42"/>
      <c r="AC104" s="42"/>
      <c r="AD104" s="42"/>
    </row>
    <row r="105" spans="12:30" ht="13.5">
      <c r="L105" s="41"/>
      <c r="M105" s="42"/>
      <c r="N105" s="42"/>
      <c r="O105" s="42"/>
      <c r="P105" s="42"/>
      <c r="Q105" s="42"/>
      <c r="R105" s="42"/>
      <c r="S105" s="42"/>
      <c r="T105" s="42"/>
      <c r="U105" s="42"/>
      <c r="V105" s="41"/>
      <c r="W105" s="42"/>
      <c r="X105" s="42"/>
      <c r="Y105" s="42"/>
      <c r="Z105" s="42"/>
      <c r="AA105" s="42"/>
      <c r="AB105" s="42"/>
      <c r="AC105" s="42"/>
      <c r="AD105" s="42"/>
    </row>
    <row r="106" spans="12:30" ht="13.5">
      <c r="L106" s="41"/>
      <c r="M106" s="42"/>
      <c r="N106" s="42"/>
      <c r="O106" s="42"/>
      <c r="P106" s="42"/>
      <c r="Q106" s="42"/>
      <c r="R106" s="42"/>
      <c r="S106" s="42"/>
      <c r="T106" s="42"/>
      <c r="U106" s="42"/>
      <c r="V106" s="41"/>
      <c r="W106" s="42"/>
      <c r="X106" s="42"/>
      <c r="Y106" s="42"/>
      <c r="Z106" s="42"/>
      <c r="AA106" s="42"/>
      <c r="AB106" s="42"/>
      <c r="AC106" s="42"/>
      <c r="AD106" s="42"/>
    </row>
    <row r="107" spans="12:30" ht="13.5">
      <c r="L107" s="41"/>
      <c r="M107" s="42"/>
      <c r="N107" s="42"/>
      <c r="O107" s="42"/>
      <c r="P107" s="42"/>
      <c r="Q107" s="42"/>
      <c r="R107" s="42"/>
      <c r="S107" s="42"/>
      <c r="T107" s="42"/>
      <c r="U107" s="42"/>
      <c r="V107" s="41"/>
      <c r="W107" s="42"/>
      <c r="X107" s="42"/>
      <c r="Y107" s="42"/>
      <c r="Z107" s="42"/>
      <c r="AA107" s="42"/>
      <c r="AB107" s="42"/>
      <c r="AC107" s="42"/>
      <c r="AD107" s="42"/>
    </row>
    <row r="108" spans="12:30" ht="13.5">
      <c r="L108" s="41"/>
      <c r="M108" s="42"/>
      <c r="N108" s="42"/>
      <c r="O108" s="42"/>
      <c r="P108" s="42"/>
      <c r="Q108" s="42"/>
      <c r="R108" s="42"/>
      <c r="S108" s="42"/>
      <c r="T108" s="42"/>
      <c r="U108" s="42"/>
      <c r="V108" s="41"/>
      <c r="W108" s="42"/>
      <c r="X108" s="42"/>
      <c r="Y108" s="42"/>
      <c r="Z108" s="42"/>
      <c r="AA108" s="42"/>
      <c r="AB108" s="42"/>
      <c r="AC108" s="42"/>
      <c r="AD108" s="42"/>
    </row>
    <row r="109" spans="12:30" ht="13.5">
      <c r="L109" s="41"/>
      <c r="M109" s="42"/>
      <c r="N109" s="42"/>
      <c r="O109" s="42"/>
      <c r="P109" s="42"/>
      <c r="Q109" s="42"/>
      <c r="R109" s="42"/>
      <c r="S109" s="42"/>
      <c r="T109" s="42"/>
      <c r="U109" s="42"/>
      <c r="V109" s="41"/>
      <c r="W109" s="42"/>
      <c r="X109" s="42"/>
      <c r="Y109" s="42"/>
      <c r="Z109" s="42"/>
      <c r="AA109" s="42"/>
      <c r="AB109" s="42"/>
      <c r="AC109" s="42"/>
      <c r="AD109" s="42"/>
    </row>
    <row r="110" spans="12:30" ht="13.5">
      <c r="L110" s="41"/>
      <c r="M110" s="42"/>
      <c r="N110" s="42"/>
      <c r="O110" s="42"/>
      <c r="P110" s="42"/>
      <c r="Q110" s="42"/>
      <c r="R110" s="42"/>
      <c r="S110" s="42"/>
      <c r="T110" s="42"/>
      <c r="U110" s="42"/>
      <c r="V110" s="41"/>
      <c r="W110" s="42"/>
      <c r="X110" s="42"/>
      <c r="Y110" s="42"/>
      <c r="Z110" s="42"/>
      <c r="AA110" s="42"/>
      <c r="AB110" s="42"/>
      <c r="AC110" s="42"/>
      <c r="AD110" s="42"/>
    </row>
    <row r="111" spans="12:30" ht="13.5">
      <c r="L111" s="41"/>
      <c r="M111" s="42"/>
      <c r="N111" s="42"/>
      <c r="O111" s="42"/>
      <c r="P111" s="42"/>
      <c r="Q111" s="42"/>
      <c r="R111" s="42"/>
      <c r="S111" s="42"/>
      <c r="T111" s="42"/>
      <c r="U111" s="42"/>
      <c r="V111" s="41"/>
      <c r="W111" s="42"/>
      <c r="X111" s="42"/>
      <c r="Y111" s="42"/>
      <c r="Z111" s="42"/>
      <c r="AA111" s="42"/>
      <c r="AB111" s="42"/>
      <c r="AC111" s="42"/>
      <c r="AD111" s="42"/>
    </row>
    <row r="112" spans="12:30" ht="13.5">
      <c r="L112" s="41"/>
      <c r="M112" s="42"/>
      <c r="N112" s="42"/>
      <c r="O112" s="42"/>
      <c r="P112" s="42"/>
      <c r="Q112" s="42"/>
      <c r="R112" s="42"/>
      <c r="S112" s="42"/>
      <c r="T112" s="42"/>
      <c r="U112" s="42"/>
      <c r="V112" s="41"/>
      <c r="W112" s="42"/>
      <c r="X112" s="42"/>
      <c r="Y112" s="42"/>
      <c r="Z112" s="42"/>
      <c r="AA112" s="42"/>
      <c r="AB112" s="42"/>
      <c r="AC112" s="42"/>
      <c r="AD112" s="42"/>
    </row>
    <row r="113" spans="12:30" ht="13.5">
      <c r="L113" s="41"/>
      <c r="M113" s="42"/>
      <c r="N113" s="42"/>
      <c r="O113" s="42"/>
      <c r="P113" s="42"/>
      <c r="Q113" s="42"/>
      <c r="R113" s="42"/>
      <c r="S113" s="42"/>
      <c r="T113" s="42"/>
      <c r="U113" s="42"/>
      <c r="V113" s="41"/>
      <c r="W113" s="42"/>
      <c r="X113" s="42"/>
      <c r="Y113" s="42"/>
      <c r="Z113" s="42"/>
      <c r="AA113" s="42"/>
      <c r="AB113" s="42"/>
      <c r="AC113" s="42"/>
      <c r="AD113" s="42"/>
    </row>
    <row r="114" spans="12:30" ht="13.5">
      <c r="L114" s="41"/>
      <c r="M114" s="42"/>
      <c r="N114" s="42"/>
      <c r="O114" s="42"/>
      <c r="P114" s="42"/>
      <c r="Q114" s="42"/>
      <c r="R114" s="42"/>
      <c r="S114" s="42"/>
      <c r="T114" s="42"/>
      <c r="U114" s="42"/>
      <c r="V114" s="41"/>
      <c r="W114" s="42"/>
      <c r="X114" s="42"/>
      <c r="Y114" s="42"/>
      <c r="Z114" s="42"/>
      <c r="AA114" s="42"/>
      <c r="AB114" s="42"/>
      <c r="AC114" s="42"/>
      <c r="AD114" s="42"/>
    </row>
    <row r="115" spans="12:30" ht="13.5">
      <c r="L115" s="41"/>
      <c r="M115" s="42"/>
      <c r="N115" s="42"/>
      <c r="O115" s="42"/>
      <c r="P115" s="42"/>
      <c r="Q115" s="42"/>
      <c r="R115" s="42"/>
      <c r="S115" s="42"/>
      <c r="T115" s="42"/>
      <c r="U115" s="42"/>
      <c r="V115" s="41"/>
      <c r="W115" s="42"/>
      <c r="X115" s="42"/>
      <c r="Y115" s="42"/>
      <c r="Z115" s="42"/>
      <c r="AA115" s="42"/>
      <c r="AB115" s="42"/>
      <c r="AC115" s="42"/>
      <c r="AD115" s="42"/>
    </row>
    <row r="116" spans="12:30" ht="13.5">
      <c r="L116" s="41"/>
      <c r="M116" s="42"/>
      <c r="N116" s="42"/>
      <c r="O116" s="42"/>
      <c r="P116" s="42"/>
      <c r="Q116" s="42"/>
      <c r="R116" s="42"/>
      <c r="S116" s="42"/>
      <c r="T116" s="42"/>
      <c r="U116" s="42"/>
      <c r="V116" s="41"/>
      <c r="W116" s="42"/>
      <c r="X116" s="42"/>
      <c r="Y116" s="42"/>
      <c r="Z116" s="42"/>
      <c r="AA116" s="42"/>
      <c r="AB116" s="42"/>
      <c r="AC116" s="42"/>
      <c r="AD116" s="42"/>
    </row>
    <row r="117" spans="12:30" ht="13.5">
      <c r="L117" s="41"/>
      <c r="M117" s="42"/>
      <c r="N117" s="42"/>
      <c r="O117" s="42"/>
      <c r="P117" s="42"/>
      <c r="Q117" s="42"/>
      <c r="R117" s="42"/>
      <c r="S117" s="42"/>
      <c r="T117" s="42"/>
      <c r="U117" s="42"/>
      <c r="V117" s="41"/>
      <c r="W117" s="42"/>
      <c r="X117" s="42"/>
      <c r="Y117" s="42"/>
      <c r="Z117" s="42"/>
      <c r="AA117" s="42"/>
      <c r="AB117" s="42"/>
      <c r="AC117" s="42"/>
      <c r="AD117" s="42"/>
    </row>
    <row r="118" spans="12:30" ht="13.5">
      <c r="L118" s="41"/>
      <c r="M118" s="42"/>
      <c r="N118" s="42"/>
      <c r="O118" s="42"/>
      <c r="P118" s="42"/>
      <c r="Q118" s="42"/>
      <c r="R118" s="42"/>
      <c r="S118" s="42"/>
      <c r="T118" s="42"/>
      <c r="U118" s="42"/>
      <c r="V118" s="41"/>
      <c r="W118" s="42"/>
      <c r="X118" s="42"/>
      <c r="Y118" s="42"/>
      <c r="Z118" s="42"/>
      <c r="AA118" s="42"/>
      <c r="AB118" s="42"/>
      <c r="AC118" s="42"/>
      <c r="AD118" s="42"/>
    </row>
    <row r="119" spans="12:30" ht="13.5">
      <c r="L119" s="41"/>
      <c r="M119" s="42"/>
      <c r="N119" s="42"/>
      <c r="O119" s="42"/>
      <c r="P119" s="42"/>
      <c r="Q119" s="42"/>
      <c r="R119" s="42"/>
      <c r="S119" s="42"/>
      <c r="T119" s="42"/>
      <c r="U119" s="42"/>
      <c r="V119" s="41"/>
      <c r="W119" s="42"/>
      <c r="X119" s="42"/>
      <c r="Y119" s="42"/>
      <c r="Z119" s="42"/>
      <c r="AA119" s="42"/>
      <c r="AB119" s="42"/>
      <c r="AC119" s="42"/>
      <c r="AD119" s="42"/>
    </row>
    <row r="120" spans="12:30" ht="13.5">
      <c r="L120" s="41"/>
      <c r="M120" s="42"/>
      <c r="N120" s="42"/>
      <c r="O120" s="42"/>
      <c r="P120" s="42"/>
      <c r="Q120" s="42"/>
      <c r="R120" s="42"/>
      <c r="S120" s="42"/>
      <c r="T120" s="42"/>
      <c r="U120" s="42"/>
      <c r="V120" s="41"/>
      <c r="W120" s="42"/>
      <c r="X120" s="42"/>
      <c r="Y120" s="42"/>
      <c r="Z120" s="42"/>
      <c r="AA120" s="42"/>
      <c r="AB120" s="42"/>
      <c r="AC120" s="42"/>
      <c r="AD120" s="42"/>
    </row>
    <row r="121" spans="12:30" ht="13.5">
      <c r="L121" s="41"/>
      <c r="M121" s="42"/>
      <c r="N121" s="42"/>
      <c r="O121" s="42"/>
      <c r="P121" s="42"/>
      <c r="Q121" s="42"/>
      <c r="R121" s="42"/>
      <c r="S121" s="42"/>
      <c r="T121" s="42"/>
      <c r="U121" s="42"/>
      <c r="V121" s="41"/>
      <c r="W121" s="42"/>
      <c r="X121" s="42"/>
      <c r="Y121" s="42"/>
      <c r="Z121" s="42"/>
      <c r="AA121" s="42"/>
      <c r="AB121" s="42"/>
      <c r="AC121" s="42"/>
      <c r="AD121" s="42"/>
    </row>
    <row r="122" spans="12:30" ht="13.5">
      <c r="L122" s="41"/>
      <c r="M122" s="42"/>
      <c r="N122" s="42"/>
      <c r="O122" s="42"/>
      <c r="P122" s="42"/>
      <c r="Q122" s="42"/>
      <c r="R122" s="42"/>
      <c r="S122" s="42"/>
      <c r="T122" s="42"/>
      <c r="U122" s="42"/>
      <c r="V122" s="41"/>
      <c r="W122" s="42"/>
      <c r="X122" s="42"/>
      <c r="Y122" s="42"/>
      <c r="Z122" s="42"/>
      <c r="AA122" s="42"/>
      <c r="AB122" s="42"/>
      <c r="AC122" s="42"/>
      <c r="AD122" s="42"/>
    </row>
    <row r="123" spans="12:30" ht="13.5">
      <c r="L123" s="41"/>
      <c r="M123" s="42"/>
      <c r="N123" s="42"/>
      <c r="O123" s="42"/>
      <c r="P123" s="42"/>
      <c r="Q123" s="42"/>
      <c r="R123" s="42"/>
      <c r="S123" s="42"/>
      <c r="T123" s="42"/>
      <c r="U123" s="42"/>
      <c r="V123" s="41"/>
      <c r="W123" s="42"/>
      <c r="X123" s="42"/>
      <c r="Y123" s="42"/>
      <c r="Z123" s="42"/>
      <c r="AA123" s="42"/>
      <c r="AB123" s="42"/>
      <c r="AC123" s="42"/>
      <c r="AD123" s="42"/>
    </row>
    <row r="124" spans="12:30" ht="13.5">
      <c r="L124" s="41"/>
      <c r="M124" s="42"/>
      <c r="N124" s="42"/>
      <c r="O124" s="42"/>
      <c r="P124" s="42"/>
      <c r="Q124" s="42"/>
      <c r="R124" s="42"/>
      <c r="S124" s="42"/>
      <c r="T124" s="42"/>
      <c r="U124" s="42"/>
      <c r="V124" s="41"/>
      <c r="W124" s="42"/>
      <c r="X124" s="42"/>
      <c r="Y124" s="42"/>
      <c r="Z124" s="42"/>
      <c r="AA124" s="42"/>
      <c r="AB124" s="42"/>
      <c r="AC124" s="42"/>
      <c r="AD124" s="42"/>
    </row>
    <row r="125" spans="12:30" ht="13.5">
      <c r="L125" s="41"/>
      <c r="M125" s="42"/>
      <c r="N125" s="42"/>
      <c r="O125" s="42"/>
      <c r="P125" s="42"/>
      <c r="Q125" s="42"/>
      <c r="R125" s="42"/>
      <c r="S125" s="42"/>
      <c r="T125" s="42"/>
      <c r="U125" s="42"/>
      <c r="V125" s="41"/>
      <c r="W125" s="42"/>
      <c r="X125" s="42"/>
      <c r="Y125" s="42"/>
      <c r="Z125" s="42"/>
      <c r="AA125" s="42"/>
      <c r="AB125" s="42"/>
      <c r="AC125" s="42"/>
      <c r="AD125" s="42"/>
    </row>
    <row r="126" spans="12:30" ht="13.5">
      <c r="L126" s="41"/>
      <c r="M126" s="42"/>
      <c r="N126" s="42"/>
      <c r="O126" s="42"/>
      <c r="P126" s="42"/>
      <c r="Q126" s="42"/>
      <c r="R126" s="42"/>
      <c r="S126" s="42"/>
      <c r="T126" s="42"/>
      <c r="U126" s="42"/>
      <c r="V126" s="41"/>
      <c r="W126" s="42"/>
      <c r="X126" s="42"/>
      <c r="Y126" s="42"/>
      <c r="Z126" s="42"/>
      <c r="AA126" s="42"/>
      <c r="AB126" s="42"/>
      <c r="AC126" s="42"/>
      <c r="AD126" s="42"/>
    </row>
    <row r="127" spans="12:30" ht="13.5">
      <c r="L127" s="41"/>
      <c r="M127" s="42"/>
      <c r="N127" s="42"/>
      <c r="O127" s="42"/>
      <c r="P127" s="42"/>
      <c r="Q127" s="42"/>
      <c r="R127" s="42"/>
      <c r="S127" s="42"/>
      <c r="T127" s="42"/>
      <c r="U127" s="42"/>
      <c r="V127" s="41"/>
      <c r="W127" s="42"/>
      <c r="X127" s="42"/>
      <c r="Y127" s="42"/>
      <c r="Z127" s="42"/>
      <c r="AA127" s="42"/>
      <c r="AB127" s="42"/>
      <c r="AC127" s="42"/>
      <c r="AD127" s="42"/>
    </row>
    <row r="128" spans="12:30" ht="13.5">
      <c r="L128" s="41"/>
      <c r="M128" s="42"/>
      <c r="N128" s="42"/>
      <c r="O128" s="42"/>
      <c r="P128" s="42"/>
      <c r="Q128" s="42"/>
      <c r="R128" s="42"/>
      <c r="S128" s="42"/>
      <c r="T128" s="42"/>
      <c r="U128" s="42"/>
      <c r="V128" s="41"/>
      <c r="W128" s="42"/>
      <c r="X128" s="42"/>
      <c r="Y128" s="42"/>
      <c r="Z128" s="42"/>
      <c r="AA128" s="42"/>
      <c r="AB128" s="42"/>
      <c r="AC128" s="42"/>
      <c r="AD128" s="42"/>
    </row>
    <row r="129" spans="12:30" ht="13.5">
      <c r="L129" s="41"/>
      <c r="M129" s="42"/>
      <c r="N129" s="42"/>
      <c r="O129" s="42"/>
      <c r="P129" s="42"/>
      <c r="Q129" s="42"/>
      <c r="R129" s="42"/>
      <c r="S129" s="42"/>
      <c r="T129" s="42"/>
      <c r="U129" s="42"/>
      <c r="V129" s="41"/>
      <c r="W129" s="42"/>
      <c r="X129" s="42"/>
      <c r="Y129" s="42"/>
      <c r="Z129" s="42"/>
      <c r="AA129" s="42"/>
      <c r="AB129" s="42"/>
      <c r="AC129" s="42"/>
      <c r="AD129" s="42"/>
    </row>
    <row r="130" spans="12:30" ht="13.5">
      <c r="L130" s="41"/>
      <c r="M130" s="42"/>
      <c r="N130" s="42"/>
      <c r="O130" s="42"/>
      <c r="P130" s="42"/>
      <c r="Q130" s="42"/>
      <c r="R130" s="42"/>
      <c r="S130" s="42"/>
      <c r="T130" s="42"/>
      <c r="U130" s="42"/>
      <c r="V130" s="41"/>
      <c r="W130" s="42"/>
      <c r="X130" s="42"/>
      <c r="Y130" s="42"/>
      <c r="Z130" s="42"/>
      <c r="AA130" s="42"/>
      <c r="AB130" s="42"/>
      <c r="AC130" s="42"/>
      <c r="AD130" s="42"/>
    </row>
    <row r="131" spans="12:30" ht="13.5">
      <c r="L131" s="41"/>
      <c r="M131" s="42"/>
      <c r="N131" s="42"/>
      <c r="O131" s="42"/>
      <c r="P131" s="42"/>
      <c r="Q131" s="42"/>
      <c r="R131" s="42"/>
      <c r="S131" s="42"/>
      <c r="T131" s="42"/>
      <c r="U131" s="42"/>
      <c r="V131" s="41"/>
      <c r="W131" s="42"/>
      <c r="X131" s="42"/>
      <c r="Y131" s="42"/>
      <c r="Z131" s="42"/>
      <c r="AA131" s="42"/>
      <c r="AB131" s="42"/>
      <c r="AC131" s="42"/>
      <c r="AD131" s="42"/>
    </row>
    <row r="132" spans="12:30" ht="13.5">
      <c r="L132" s="41"/>
      <c r="M132" s="42"/>
      <c r="N132" s="42"/>
      <c r="O132" s="42"/>
      <c r="P132" s="42"/>
      <c r="Q132" s="42"/>
      <c r="R132" s="42"/>
      <c r="S132" s="42"/>
      <c r="T132" s="42"/>
      <c r="U132" s="42"/>
      <c r="V132" s="41"/>
      <c r="W132" s="42"/>
      <c r="X132" s="42"/>
      <c r="Y132" s="42"/>
      <c r="Z132" s="42"/>
      <c r="AA132" s="42"/>
      <c r="AB132" s="42"/>
      <c r="AC132" s="42"/>
      <c r="AD132" s="42"/>
    </row>
    <row r="133" spans="12:30" ht="13.5">
      <c r="L133" s="41"/>
      <c r="M133" s="42"/>
      <c r="N133" s="42"/>
      <c r="O133" s="42"/>
      <c r="P133" s="42"/>
      <c r="Q133" s="42"/>
      <c r="R133" s="42"/>
      <c r="S133" s="42"/>
      <c r="T133" s="42"/>
      <c r="U133" s="42"/>
      <c r="V133" s="41"/>
      <c r="W133" s="42"/>
      <c r="X133" s="42"/>
      <c r="Y133" s="42"/>
      <c r="Z133" s="42"/>
      <c r="AA133" s="42"/>
      <c r="AB133" s="42"/>
      <c r="AC133" s="42"/>
      <c r="AD133" s="42"/>
    </row>
    <row r="134" spans="12:30" ht="13.5">
      <c r="L134" s="41"/>
      <c r="M134" s="42"/>
      <c r="N134" s="42"/>
      <c r="O134" s="42"/>
      <c r="P134" s="42"/>
      <c r="Q134" s="42"/>
      <c r="R134" s="42"/>
      <c r="S134" s="42"/>
      <c r="T134" s="42"/>
      <c r="U134" s="42"/>
      <c r="V134" s="41"/>
      <c r="W134" s="42"/>
      <c r="X134" s="42"/>
      <c r="Y134" s="42"/>
      <c r="Z134" s="42"/>
      <c r="AA134" s="42"/>
      <c r="AB134" s="42"/>
      <c r="AC134" s="42"/>
      <c r="AD134" s="42"/>
    </row>
    <row r="135" spans="12:30" ht="13.5">
      <c r="L135" s="41"/>
      <c r="M135" s="42"/>
      <c r="N135" s="42"/>
      <c r="O135" s="42"/>
      <c r="P135" s="42"/>
      <c r="Q135" s="42"/>
      <c r="R135" s="42"/>
      <c r="S135" s="42"/>
      <c r="T135" s="42"/>
      <c r="U135" s="42"/>
      <c r="V135" s="41"/>
      <c r="W135" s="42"/>
      <c r="X135" s="42"/>
      <c r="Y135" s="42"/>
      <c r="Z135" s="42"/>
      <c r="AA135" s="42"/>
      <c r="AB135" s="42"/>
      <c r="AC135" s="42"/>
      <c r="AD135" s="42"/>
    </row>
    <row r="136" spans="12:30" ht="13.5">
      <c r="L136" s="41"/>
      <c r="M136" s="42"/>
      <c r="N136" s="42"/>
      <c r="O136" s="42"/>
      <c r="P136" s="42"/>
      <c r="Q136" s="42"/>
      <c r="R136" s="42"/>
      <c r="S136" s="42"/>
      <c r="T136" s="42"/>
      <c r="U136" s="42"/>
      <c r="V136" s="41"/>
      <c r="W136" s="42"/>
      <c r="X136" s="42"/>
      <c r="Y136" s="42"/>
      <c r="Z136" s="42"/>
      <c r="AA136" s="42"/>
      <c r="AB136" s="42"/>
      <c r="AC136" s="42"/>
      <c r="AD136" s="42"/>
    </row>
    <row r="137" spans="12:30" ht="13.5">
      <c r="L137" s="41"/>
      <c r="M137" s="42"/>
      <c r="N137" s="42"/>
      <c r="O137" s="42"/>
      <c r="P137" s="42"/>
      <c r="Q137" s="42"/>
      <c r="R137" s="42"/>
      <c r="S137" s="42"/>
      <c r="T137" s="42"/>
      <c r="U137" s="42"/>
      <c r="V137" s="41"/>
      <c r="W137" s="42"/>
      <c r="X137" s="42"/>
      <c r="Y137" s="42"/>
      <c r="Z137" s="42"/>
      <c r="AA137" s="42"/>
      <c r="AB137" s="42"/>
      <c r="AC137" s="42"/>
      <c r="AD137" s="42"/>
    </row>
    <row r="138" spans="12:30" ht="13.5">
      <c r="L138" s="41"/>
      <c r="M138" s="42"/>
      <c r="N138" s="42"/>
      <c r="O138" s="42"/>
      <c r="P138" s="42"/>
      <c r="Q138" s="42"/>
      <c r="R138" s="42"/>
      <c r="S138" s="42"/>
      <c r="T138" s="42"/>
      <c r="U138" s="42"/>
      <c r="V138" s="41"/>
      <c r="W138" s="42"/>
      <c r="X138" s="42"/>
      <c r="Y138" s="42"/>
      <c r="Z138" s="42"/>
      <c r="AA138" s="42"/>
      <c r="AB138" s="42"/>
      <c r="AC138" s="42"/>
      <c r="AD138" s="42"/>
    </row>
    <row r="139" spans="12:30" ht="13.5">
      <c r="L139" s="41"/>
      <c r="M139" s="42"/>
      <c r="N139" s="42"/>
      <c r="O139" s="42"/>
      <c r="P139" s="42"/>
      <c r="Q139" s="42"/>
      <c r="R139" s="42"/>
      <c r="S139" s="42"/>
      <c r="T139" s="42"/>
      <c r="U139" s="42"/>
      <c r="V139" s="41"/>
      <c r="W139" s="42"/>
      <c r="X139" s="42"/>
      <c r="Y139" s="42"/>
      <c r="Z139" s="42"/>
      <c r="AA139" s="42"/>
      <c r="AB139" s="42"/>
      <c r="AC139" s="42"/>
      <c r="AD139" s="42"/>
    </row>
    <row r="140" spans="12:30" ht="13.5">
      <c r="L140" s="41"/>
      <c r="M140" s="42"/>
      <c r="N140" s="42"/>
      <c r="O140" s="42"/>
      <c r="P140" s="42"/>
      <c r="Q140" s="42"/>
      <c r="R140" s="42"/>
      <c r="S140" s="42"/>
      <c r="T140" s="42"/>
      <c r="U140" s="42"/>
      <c r="V140" s="41"/>
      <c r="W140" s="42"/>
      <c r="X140" s="42"/>
      <c r="Y140" s="42"/>
      <c r="Z140" s="42"/>
      <c r="AA140" s="42"/>
      <c r="AB140" s="42"/>
      <c r="AC140" s="42"/>
      <c r="AD140" s="42"/>
    </row>
    <row r="141" spans="12:30" ht="13.5">
      <c r="L141" s="41"/>
      <c r="M141" s="42"/>
      <c r="N141" s="42"/>
      <c r="O141" s="42"/>
      <c r="P141" s="42"/>
      <c r="Q141" s="42"/>
      <c r="R141" s="42"/>
      <c r="S141" s="42"/>
      <c r="T141" s="42"/>
      <c r="U141" s="42"/>
      <c r="V141" s="41"/>
      <c r="W141" s="42"/>
      <c r="X141" s="42"/>
      <c r="Y141" s="42"/>
      <c r="Z141" s="42"/>
      <c r="AA141" s="42"/>
      <c r="AB141" s="42"/>
      <c r="AC141" s="42"/>
      <c r="AD141" s="42"/>
    </row>
    <row r="142" spans="12:30" ht="13.5">
      <c r="L142" s="41"/>
      <c r="M142" s="42"/>
      <c r="N142" s="42"/>
      <c r="O142" s="42"/>
      <c r="P142" s="42"/>
      <c r="Q142" s="42"/>
      <c r="R142" s="42"/>
      <c r="S142" s="42"/>
      <c r="T142" s="42"/>
      <c r="U142" s="42"/>
      <c r="V142" s="41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161"/>
      <c r="B143" s="161"/>
      <c r="C143" s="161"/>
      <c r="D143" s="161"/>
      <c r="L143" s="41"/>
      <c r="M143" s="42"/>
      <c r="N143" s="42"/>
      <c r="O143" s="42"/>
      <c r="P143" s="42"/>
      <c r="Q143" s="42"/>
      <c r="R143" s="42"/>
      <c r="S143" s="42"/>
      <c r="T143" s="42"/>
      <c r="U143" s="42"/>
      <c r="V143" s="41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161"/>
      <c r="B144" s="161"/>
      <c r="C144" s="161"/>
      <c r="D144" s="161"/>
      <c r="L144" s="41"/>
      <c r="M144" s="42"/>
      <c r="N144" s="42"/>
      <c r="O144" s="42"/>
      <c r="P144" s="42"/>
      <c r="Q144" s="42"/>
      <c r="R144" s="42"/>
      <c r="S144" s="42"/>
      <c r="T144" s="42"/>
      <c r="U144" s="42"/>
      <c r="V144" s="41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161"/>
      <c r="B145" s="161"/>
      <c r="C145" s="161"/>
      <c r="D145" s="161"/>
      <c r="L145" s="41"/>
      <c r="M145" s="42"/>
      <c r="N145" s="42"/>
      <c r="O145" s="42"/>
      <c r="P145" s="42"/>
      <c r="Q145" s="42"/>
      <c r="R145" s="42"/>
      <c r="S145" s="42"/>
      <c r="T145" s="42"/>
      <c r="U145" s="42"/>
      <c r="V145" s="41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161"/>
      <c r="B146" s="161"/>
      <c r="C146" s="161"/>
      <c r="D146" s="161"/>
      <c r="L146" s="41"/>
      <c r="M146" s="42"/>
      <c r="N146" s="42"/>
      <c r="O146" s="42"/>
      <c r="P146" s="42"/>
      <c r="Q146" s="42"/>
      <c r="R146" s="42"/>
      <c r="S146" s="42"/>
      <c r="T146" s="42"/>
      <c r="U146" s="42"/>
      <c r="V146" s="41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161"/>
      <c r="B147" s="161"/>
      <c r="C147" s="161"/>
      <c r="D147" s="161"/>
      <c r="L147" s="41"/>
      <c r="M147" s="42"/>
      <c r="N147" s="42"/>
      <c r="O147" s="42"/>
      <c r="P147" s="42"/>
      <c r="Q147" s="42"/>
      <c r="R147" s="42"/>
      <c r="S147" s="42"/>
      <c r="T147" s="42"/>
      <c r="U147" s="42"/>
      <c r="V147" s="41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161"/>
      <c r="B148" s="161"/>
      <c r="C148" s="161"/>
      <c r="D148" s="161"/>
      <c r="L148" s="41"/>
      <c r="M148" s="42"/>
      <c r="N148" s="42"/>
      <c r="O148" s="42"/>
      <c r="P148" s="42"/>
      <c r="Q148" s="42"/>
      <c r="R148" s="42"/>
      <c r="S148" s="42"/>
      <c r="T148" s="42"/>
      <c r="U148" s="42"/>
      <c r="V148" s="41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161"/>
      <c r="B149" s="161"/>
      <c r="C149" s="161"/>
      <c r="D149" s="161"/>
      <c r="L149" s="41"/>
      <c r="M149" s="42"/>
      <c r="N149" s="42"/>
      <c r="O149" s="42"/>
      <c r="P149" s="42"/>
      <c r="Q149" s="42"/>
      <c r="R149" s="42"/>
      <c r="S149" s="42"/>
      <c r="T149" s="42"/>
      <c r="U149" s="42"/>
      <c r="V149" s="41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161"/>
      <c r="B150" s="161"/>
      <c r="C150" s="161"/>
      <c r="D150" s="161"/>
      <c r="L150" s="41"/>
      <c r="M150" s="42"/>
      <c r="N150" s="42"/>
      <c r="O150" s="42"/>
      <c r="P150" s="42"/>
      <c r="Q150" s="42"/>
      <c r="R150" s="42"/>
      <c r="S150" s="42"/>
      <c r="T150" s="42"/>
      <c r="U150" s="42"/>
      <c r="V150" s="41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161"/>
      <c r="B151" s="161"/>
      <c r="C151" s="161"/>
      <c r="D151" s="161"/>
      <c r="L151" s="41"/>
      <c r="M151" s="42"/>
      <c r="N151" s="42"/>
      <c r="O151" s="42"/>
      <c r="P151" s="42"/>
      <c r="Q151" s="42"/>
      <c r="R151" s="42"/>
      <c r="S151" s="42"/>
      <c r="T151" s="42"/>
      <c r="U151" s="42"/>
      <c r="V151" s="41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161"/>
      <c r="B152" s="161"/>
      <c r="C152" s="161"/>
      <c r="D152" s="161"/>
      <c r="L152" s="41"/>
      <c r="M152" s="42"/>
      <c r="N152" s="42"/>
      <c r="O152" s="42"/>
      <c r="P152" s="42"/>
      <c r="Q152" s="42"/>
      <c r="R152" s="42"/>
      <c r="S152" s="42"/>
      <c r="T152" s="42"/>
      <c r="U152" s="42"/>
      <c r="V152" s="41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161"/>
      <c r="B153" s="161"/>
      <c r="C153" s="161"/>
      <c r="D153" s="161"/>
      <c r="L153" s="41"/>
      <c r="M153" s="42"/>
      <c r="N153" s="42"/>
      <c r="O153" s="42"/>
      <c r="P153" s="42"/>
      <c r="Q153" s="42"/>
      <c r="R153" s="42"/>
      <c r="S153" s="42"/>
      <c r="T153" s="42"/>
      <c r="U153" s="42"/>
      <c r="V153" s="41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161"/>
      <c r="B154" s="161"/>
      <c r="C154" s="161"/>
      <c r="D154" s="161"/>
      <c r="L154" s="41"/>
      <c r="M154" s="42"/>
      <c r="N154" s="42"/>
      <c r="O154" s="42"/>
      <c r="P154" s="42"/>
      <c r="Q154" s="42"/>
      <c r="R154" s="42"/>
      <c r="S154" s="42"/>
      <c r="T154" s="42"/>
      <c r="U154" s="42"/>
      <c r="V154" s="41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161"/>
      <c r="B155" s="161"/>
      <c r="C155" s="161"/>
      <c r="D155" s="161"/>
      <c r="L155" s="41"/>
      <c r="M155" s="42"/>
      <c r="N155" s="42"/>
      <c r="O155" s="42"/>
      <c r="P155" s="42"/>
      <c r="Q155" s="42"/>
      <c r="R155" s="42"/>
      <c r="S155" s="42"/>
      <c r="T155" s="42"/>
      <c r="U155" s="42"/>
      <c r="V155" s="41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161"/>
      <c r="B156" s="161"/>
      <c r="C156" s="161"/>
      <c r="D156" s="161"/>
      <c r="L156" s="41"/>
      <c r="M156" s="42"/>
      <c r="N156" s="42"/>
      <c r="O156" s="42"/>
      <c r="P156" s="42"/>
      <c r="Q156" s="42"/>
      <c r="R156" s="42"/>
      <c r="S156" s="42"/>
      <c r="T156" s="42"/>
      <c r="U156" s="42"/>
      <c r="V156" s="41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161"/>
      <c r="B157" s="161"/>
      <c r="C157" s="161"/>
      <c r="D157" s="161"/>
      <c r="L157" s="41"/>
      <c r="M157" s="42"/>
      <c r="N157" s="42"/>
      <c r="O157" s="42"/>
      <c r="P157" s="42"/>
      <c r="Q157" s="42"/>
      <c r="R157" s="42"/>
      <c r="S157" s="42"/>
      <c r="T157" s="42"/>
      <c r="U157" s="42"/>
      <c r="V157" s="41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161"/>
      <c r="B158" s="161"/>
      <c r="C158" s="161"/>
      <c r="D158" s="161"/>
      <c r="L158" s="41"/>
      <c r="M158" s="42"/>
      <c r="N158" s="42"/>
      <c r="O158" s="42"/>
      <c r="P158" s="42"/>
      <c r="Q158" s="42"/>
      <c r="R158" s="42"/>
      <c r="S158" s="42"/>
      <c r="T158" s="42"/>
      <c r="U158" s="42"/>
      <c r="V158" s="41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161"/>
      <c r="B159" s="161"/>
      <c r="C159" s="161"/>
      <c r="D159" s="161"/>
      <c r="L159" s="41"/>
      <c r="M159" s="42"/>
      <c r="N159" s="42"/>
      <c r="O159" s="42"/>
      <c r="P159" s="42"/>
      <c r="Q159" s="42"/>
      <c r="R159" s="42"/>
      <c r="S159" s="42"/>
      <c r="T159" s="42"/>
      <c r="U159" s="42"/>
      <c r="V159" s="41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161"/>
      <c r="B160" s="161"/>
      <c r="C160" s="161"/>
      <c r="D160" s="161"/>
      <c r="L160" s="41"/>
      <c r="M160" s="42"/>
      <c r="N160" s="42"/>
      <c r="O160" s="42"/>
      <c r="P160" s="42"/>
      <c r="Q160" s="42"/>
      <c r="R160" s="42"/>
      <c r="S160" s="42"/>
      <c r="T160" s="42"/>
      <c r="U160" s="42"/>
      <c r="V160" s="41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161"/>
      <c r="B161" s="161"/>
      <c r="C161" s="161"/>
      <c r="D161" s="161"/>
      <c r="L161" s="41"/>
      <c r="M161" s="42"/>
      <c r="N161" s="42"/>
      <c r="O161" s="42"/>
      <c r="P161" s="42"/>
      <c r="Q161" s="42"/>
      <c r="R161" s="42"/>
      <c r="S161" s="42"/>
      <c r="T161" s="42"/>
      <c r="U161" s="42"/>
      <c r="V161" s="41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161"/>
      <c r="B162" s="161"/>
      <c r="C162" s="161"/>
      <c r="D162" s="161"/>
      <c r="L162" s="41"/>
      <c r="M162" s="42"/>
      <c r="N162" s="42"/>
      <c r="O162" s="42"/>
      <c r="P162" s="42"/>
      <c r="Q162" s="42"/>
      <c r="R162" s="42"/>
      <c r="S162" s="42"/>
      <c r="T162" s="42"/>
      <c r="U162" s="42"/>
      <c r="V162" s="41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161"/>
      <c r="B163" s="161"/>
      <c r="C163" s="161"/>
      <c r="D163" s="161"/>
      <c r="L163" s="41"/>
      <c r="M163" s="42"/>
      <c r="N163" s="42"/>
      <c r="O163" s="42"/>
      <c r="P163" s="42"/>
      <c r="Q163" s="42"/>
      <c r="R163" s="42"/>
      <c r="S163" s="42"/>
      <c r="T163" s="42"/>
      <c r="U163" s="42"/>
      <c r="V163" s="41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161"/>
      <c r="B164" s="161"/>
      <c r="C164" s="161"/>
      <c r="D164" s="161"/>
      <c r="L164" s="41"/>
      <c r="M164" s="42"/>
      <c r="N164" s="42"/>
      <c r="O164" s="42"/>
      <c r="P164" s="42"/>
      <c r="Q164" s="42"/>
      <c r="R164" s="42"/>
      <c r="S164" s="42"/>
      <c r="T164" s="42"/>
      <c r="U164" s="42"/>
      <c r="V164" s="41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161"/>
      <c r="B165" s="161"/>
      <c r="C165" s="161"/>
      <c r="D165" s="161"/>
      <c r="L165" s="41"/>
      <c r="M165" s="42"/>
      <c r="N165" s="42"/>
      <c r="O165" s="42"/>
      <c r="P165" s="42"/>
      <c r="Q165" s="42"/>
      <c r="R165" s="42"/>
      <c r="S165" s="42"/>
      <c r="T165" s="42"/>
      <c r="U165" s="42"/>
      <c r="V165" s="41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161"/>
      <c r="B166" s="161"/>
      <c r="C166" s="161"/>
      <c r="D166" s="161"/>
      <c r="L166" s="41"/>
      <c r="M166" s="42"/>
      <c r="N166" s="42"/>
      <c r="O166" s="42"/>
      <c r="P166" s="42"/>
      <c r="Q166" s="42"/>
      <c r="R166" s="42"/>
      <c r="S166" s="42"/>
      <c r="T166" s="42"/>
      <c r="U166" s="42"/>
      <c r="V166" s="41"/>
      <c r="W166" s="42"/>
      <c r="X166" s="42"/>
      <c r="Y166" s="42"/>
      <c r="Z166" s="42"/>
      <c r="AA166" s="42"/>
      <c r="AB166" s="42"/>
      <c r="AC166" s="42"/>
      <c r="AD166" s="42"/>
    </row>
    <row r="167" spans="12:30" ht="13.5">
      <c r="L167" s="41"/>
      <c r="M167" s="42"/>
      <c r="N167" s="42"/>
      <c r="O167" s="42"/>
      <c r="P167" s="42"/>
      <c r="Q167" s="42"/>
      <c r="R167" s="42"/>
      <c r="S167" s="42"/>
      <c r="T167" s="42"/>
      <c r="U167" s="42"/>
      <c r="V167" s="41"/>
      <c r="W167" s="42"/>
      <c r="X167" s="42"/>
      <c r="Y167" s="42"/>
      <c r="Z167" s="42"/>
      <c r="AA167" s="42"/>
      <c r="AB167" s="42"/>
      <c r="AC167" s="42"/>
      <c r="AD167" s="42"/>
    </row>
    <row r="168" spans="12:30" ht="13.5">
      <c r="L168" s="41"/>
      <c r="M168" s="42"/>
      <c r="N168" s="42"/>
      <c r="O168" s="42"/>
      <c r="P168" s="42"/>
      <c r="Q168" s="42"/>
      <c r="R168" s="42"/>
      <c r="S168" s="42"/>
      <c r="T168" s="42"/>
      <c r="U168" s="42"/>
      <c r="V168" s="41"/>
      <c r="W168" s="42"/>
      <c r="X168" s="42"/>
      <c r="Y168" s="42"/>
      <c r="Z168" s="42"/>
      <c r="AA168" s="42"/>
      <c r="AB168" s="42"/>
      <c r="AC168" s="42"/>
      <c r="AD168" s="42"/>
    </row>
    <row r="169" spans="12:30" ht="13.5">
      <c r="L169" s="41"/>
      <c r="M169" s="42"/>
      <c r="N169" s="42"/>
      <c r="O169" s="42"/>
      <c r="P169" s="42"/>
      <c r="Q169" s="42"/>
      <c r="R169" s="42"/>
      <c r="S169" s="42"/>
      <c r="T169" s="42"/>
      <c r="U169" s="42"/>
      <c r="V169" s="41"/>
      <c r="W169" s="42"/>
      <c r="X169" s="42"/>
      <c r="Y169" s="42"/>
      <c r="Z169" s="42"/>
      <c r="AA169" s="42"/>
      <c r="AB169" s="42"/>
      <c r="AC169" s="42"/>
      <c r="AD169" s="42"/>
    </row>
    <row r="170" spans="12:30" ht="13.5">
      <c r="L170" s="41"/>
      <c r="M170" s="42"/>
      <c r="N170" s="42"/>
      <c r="O170" s="42"/>
      <c r="P170" s="42"/>
      <c r="Q170" s="42"/>
      <c r="R170" s="42"/>
      <c r="S170" s="42"/>
      <c r="T170" s="42"/>
      <c r="U170" s="42"/>
      <c r="V170" s="41"/>
      <c r="W170" s="42"/>
      <c r="X170" s="42"/>
      <c r="Y170" s="42"/>
      <c r="Z170" s="42"/>
      <c r="AA170" s="42"/>
      <c r="AB170" s="42"/>
      <c r="AC170" s="42"/>
      <c r="AD170" s="42"/>
    </row>
    <row r="171" spans="12:30" ht="13.5">
      <c r="L171" s="41"/>
      <c r="M171" s="42"/>
      <c r="N171" s="42"/>
      <c r="O171" s="42"/>
      <c r="P171" s="42"/>
      <c r="Q171" s="42"/>
      <c r="R171" s="42"/>
      <c r="S171" s="42"/>
      <c r="T171" s="42"/>
      <c r="U171" s="42"/>
      <c r="V171" s="41"/>
      <c r="W171" s="42"/>
      <c r="X171" s="42"/>
      <c r="Y171" s="42"/>
      <c r="Z171" s="42"/>
      <c r="AA171" s="42"/>
      <c r="AB171" s="42"/>
      <c r="AC171" s="42"/>
      <c r="AD171" s="42"/>
    </row>
    <row r="172" spans="12:30" ht="13.5">
      <c r="L172" s="41"/>
      <c r="M172" s="42"/>
      <c r="N172" s="42"/>
      <c r="O172" s="42"/>
      <c r="P172" s="42"/>
      <c r="Q172" s="42"/>
      <c r="R172" s="42"/>
      <c r="S172" s="42"/>
      <c r="T172" s="42"/>
      <c r="U172" s="42"/>
      <c r="V172" s="41"/>
      <c r="W172" s="42"/>
      <c r="X172" s="42"/>
      <c r="Y172" s="42"/>
      <c r="Z172" s="42"/>
      <c r="AA172" s="42"/>
      <c r="AB172" s="42"/>
      <c r="AC172" s="42"/>
      <c r="AD172" s="42"/>
    </row>
    <row r="173" spans="12:30" ht="13.5">
      <c r="L173" s="41"/>
      <c r="M173" s="42"/>
      <c r="N173" s="42"/>
      <c r="O173" s="42"/>
      <c r="P173" s="42"/>
      <c r="Q173" s="42"/>
      <c r="R173" s="42"/>
      <c r="S173" s="42"/>
      <c r="T173" s="42"/>
      <c r="U173" s="42"/>
      <c r="V173" s="41"/>
      <c r="W173" s="42"/>
      <c r="X173" s="42"/>
      <c r="Y173" s="42"/>
      <c r="Z173" s="42"/>
      <c r="AA173" s="42"/>
      <c r="AB173" s="42"/>
      <c r="AC173" s="42"/>
      <c r="AD173" s="42"/>
    </row>
    <row r="174" spans="12:30" ht="13.5">
      <c r="L174" s="41"/>
      <c r="M174" s="42"/>
      <c r="N174" s="42"/>
      <c r="O174" s="42"/>
      <c r="P174" s="42"/>
      <c r="Q174" s="42"/>
      <c r="R174" s="42"/>
      <c r="S174" s="42"/>
      <c r="T174" s="42"/>
      <c r="U174" s="42"/>
      <c r="V174" s="41"/>
      <c r="W174" s="42"/>
      <c r="X174" s="42"/>
      <c r="Y174" s="42"/>
      <c r="Z174" s="42"/>
      <c r="AA174" s="42"/>
      <c r="AB174" s="42"/>
      <c r="AC174" s="42"/>
      <c r="AD174" s="42"/>
    </row>
    <row r="175" spans="12:30" ht="13.5">
      <c r="L175" s="41"/>
      <c r="M175" s="42"/>
      <c r="N175" s="42"/>
      <c r="O175" s="42"/>
      <c r="P175" s="42"/>
      <c r="Q175" s="42"/>
      <c r="R175" s="42"/>
      <c r="S175" s="42"/>
      <c r="T175" s="42"/>
      <c r="U175" s="42"/>
      <c r="V175" s="41"/>
      <c r="W175" s="42"/>
      <c r="X175" s="42"/>
      <c r="Y175" s="42"/>
      <c r="Z175" s="42"/>
      <c r="AA175" s="42"/>
      <c r="AB175" s="42"/>
      <c r="AC175" s="42"/>
      <c r="AD175" s="42"/>
    </row>
    <row r="176" spans="12:30" ht="13.5">
      <c r="L176" s="41"/>
      <c r="M176" s="42"/>
      <c r="N176" s="42"/>
      <c r="O176" s="42"/>
      <c r="P176" s="42"/>
      <c r="Q176" s="42"/>
      <c r="R176" s="42"/>
      <c r="S176" s="42"/>
      <c r="T176" s="42"/>
      <c r="U176" s="42"/>
      <c r="V176" s="41"/>
      <c r="W176" s="42"/>
      <c r="X176" s="42"/>
      <c r="Y176" s="42"/>
      <c r="Z176" s="42"/>
      <c r="AA176" s="42"/>
      <c r="AB176" s="42"/>
      <c r="AC176" s="42"/>
      <c r="AD176" s="42"/>
    </row>
    <row r="177" spans="12:30" ht="13.5">
      <c r="L177" s="41"/>
      <c r="M177" s="42"/>
      <c r="N177" s="42"/>
      <c r="O177" s="42"/>
      <c r="P177" s="42"/>
      <c r="Q177" s="42"/>
      <c r="R177" s="42"/>
      <c r="S177" s="42"/>
      <c r="T177" s="42"/>
      <c r="U177" s="42"/>
      <c r="V177" s="41"/>
      <c r="W177" s="42"/>
      <c r="X177" s="42"/>
      <c r="Y177" s="42"/>
      <c r="Z177" s="42"/>
      <c r="AA177" s="42"/>
      <c r="AB177" s="42"/>
      <c r="AC177" s="42"/>
      <c r="AD177" s="42"/>
    </row>
    <row r="178" spans="12:30" ht="13.5">
      <c r="L178" s="41"/>
      <c r="M178" s="42"/>
      <c r="N178" s="42"/>
      <c r="O178" s="42"/>
      <c r="P178" s="42"/>
      <c r="Q178" s="42"/>
      <c r="R178" s="42"/>
      <c r="S178" s="42"/>
      <c r="T178" s="42"/>
      <c r="U178" s="42"/>
      <c r="V178" s="41"/>
      <c r="W178" s="42"/>
      <c r="X178" s="42"/>
      <c r="Y178" s="42"/>
      <c r="Z178" s="42"/>
      <c r="AA178" s="42"/>
      <c r="AB178" s="42"/>
      <c r="AC178" s="42"/>
      <c r="AD178" s="42"/>
    </row>
    <row r="179" spans="12:30" ht="13.5">
      <c r="L179" s="41"/>
      <c r="M179" s="42"/>
      <c r="N179" s="42"/>
      <c r="O179" s="42"/>
      <c r="P179" s="42"/>
      <c r="Q179" s="42"/>
      <c r="R179" s="42"/>
      <c r="S179" s="42"/>
      <c r="T179" s="42"/>
      <c r="U179" s="42"/>
      <c r="V179" s="41"/>
      <c r="W179" s="42"/>
      <c r="X179" s="42"/>
      <c r="Y179" s="42"/>
      <c r="Z179" s="42"/>
      <c r="AA179" s="42"/>
      <c r="AB179" s="42"/>
      <c r="AC179" s="42"/>
      <c r="AD179" s="42"/>
    </row>
    <row r="180" spans="12:30" ht="13.5">
      <c r="L180" s="41"/>
      <c r="M180" s="42"/>
      <c r="N180" s="42"/>
      <c r="O180" s="42"/>
      <c r="P180" s="42"/>
      <c r="Q180" s="42"/>
      <c r="R180" s="42"/>
      <c r="S180" s="42"/>
      <c r="T180" s="42"/>
      <c r="U180" s="42"/>
      <c r="V180" s="41"/>
      <c r="W180" s="42"/>
      <c r="X180" s="42"/>
      <c r="Y180" s="42"/>
      <c r="Z180" s="42"/>
      <c r="AA180" s="42"/>
      <c r="AB180" s="42"/>
      <c r="AC180" s="42"/>
      <c r="AD180" s="42"/>
    </row>
    <row r="181" spans="12:30" ht="13.5">
      <c r="L181" s="41"/>
      <c r="M181" s="42"/>
      <c r="N181" s="42"/>
      <c r="O181" s="42"/>
      <c r="P181" s="42"/>
      <c r="Q181" s="42"/>
      <c r="R181" s="42"/>
      <c r="S181" s="42"/>
      <c r="T181" s="42"/>
      <c r="U181" s="42"/>
      <c r="V181" s="41"/>
      <c r="W181" s="42"/>
      <c r="X181" s="42"/>
      <c r="Y181" s="42"/>
      <c r="Z181" s="42"/>
      <c r="AA181" s="42"/>
      <c r="AB181" s="42"/>
      <c r="AC181" s="42"/>
      <c r="AD181" s="42"/>
    </row>
    <row r="182" spans="12:30" ht="13.5">
      <c r="L182" s="41"/>
      <c r="M182" s="42"/>
      <c r="N182" s="42"/>
      <c r="O182" s="42"/>
      <c r="P182" s="42"/>
      <c r="Q182" s="42"/>
      <c r="R182" s="42"/>
      <c r="S182" s="42"/>
      <c r="T182" s="42"/>
      <c r="U182" s="42"/>
      <c r="V182" s="41"/>
      <c r="W182" s="42"/>
      <c r="X182" s="42"/>
      <c r="Y182" s="42"/>
      <c r="Z182" s="42"/>
      <c r="AA182" s="42"/>
      <c r="AB182" s="42"/>
      <c r="AC182" s="42"/>
      <c r="AD182" s="42"/>
    </row>
    <row r="183" spans="12:30" ht="13.5">
      <c r="L183" s="41"/>
      <c r="M183" s="42"/>
      <c r="N183" s="42"/>
      <c r="O183" s="42"/>
      <c r="P183" s="42"/>
      <c r="Q183" s="42"/>
      <c r="R183" s="42"/>
      <c r="S183" s="42"/>
      <c r="T183" s="42"/>
      <c r="U183" s="42"/>
      <c r="V183" s="41"/>
      <c r="W183" s="42"/>
      <c r="X183" s="42"/>
      <c r="Y183" s="42"/>
      <c r="Z183" s="42"/>
      <c r="AA183" s="42"/>
      <c r="AB183" s="42"/>
      <c r="AC183" s="42"/>
      <c r="AD183" s="42"/>
    </row>
    <row r="184" spans="12:30" ht="13.5">
      <c r="L184" s="41"/>
      <c r="M184" s="42"/>
      <c r="N184" s="42"/>
      <c r="O184" s="42"/>
      <c r="P184" s="42"/>
      <c r="Q184" s="42"/>
      <c r="R184" s="42"/>
      <c r="S184" s="42"/>
      <c r="T184" s="42"/>
      <c r="U184" s="42"/>
      <c r="V184" s="41"/>
      <c r="W184" s="42"/>
      <c r="X184" s="42"/>
      <c r="Y184" s="42"/>
      <c r="Z184" s="42"/>
      <c r="AA184" s="42"/>
      <c r="AB184" s="42"/>
      <c r="AC184" s="42"/>
      <c r="AD184" s="42"/>
    </row>
    <row r="185" spans="12:30" ht="13.5">
      <c r="L185" s="41"/>
      <c r="M185" s="42"/>
      <c r="N185" s="42"/>
      <c r="O185" s="42"/>
      <c r="P185" s="42"/>
      <c r="Q185" s="42"/>
      <c r="R185" s="42"/>
      <c r="S185" s="42"/>
      <c r="T185" s="42"/>
      <c r="U185" s="42"/>
      <c r="V185" s="41"/>
      <c r="W185" s="42"/>
      <c r="X185" s="42"/>
      <c r="Y185" s="42"/>
      <c r="Z185" s="42"/>
      <c r="AA185" s="42"/>
      <c r="AB185" s="42"/>
      <c r="AC185" s="42"/>
      <c r="AD185" s="42"/>
    </row>
    <row r="186" spans="12:30" ht="13.5">
      <c r="L186" s="41"/>
      <c r="M186" s="42"/>
      <c r="N186" s="42"/>
      <c r="O186" s="42"/>
      <c r="P186" s="42"/>
      <c r="Q186" s="42"/>
      <c r="R186" s="42"/>
      <c r="S186" s="42"/>
      <c r="T186" s="42"/>
      <c r="U186" s="42"/>
      <c r="V186" s="41"/>
      <c r="W186" s="42"/>
      <c r="X186" s="42"/>
      <c r="Y186" s="42"/>
      <c r="Z186" s="42"/>
      <c r="AA186" s="42"/>
      <c r="AB186" s="42"/>
      <c r="AC186" s="42"/>
      <c r="AD186" s="42"/>
    </row>
    <row r="187" spans="12:30" ht="13.5">
      <c r="L187" s="41"/>
      <c r="M187" s="42"/>
      <c r="N187" s="42"/>
      <c r="O187" s="42"/>
      <c r="P187" s="42"/>
      <c r="Q187" s="42"/>
      <c r="R187" s="42"/>
      <c r="S187" s="42"/>
      <c r="T187" s="42"/>
      <c r="U187" s="42"/>
      <c r="V187" s="41"/>
      <c r="W187" s="42"/>
      <c r="X187" s="42"/>
      <c r="Y187" s="42"/>
      <c r="Z187" s="42"/>
      <c r="AA187" s="42"/>
      <c r="AB187" s="42"/>
      <c r="AC187" s="42"/>
      <c r="AD187" s="42"/>
    </row>
    <row r="188" spans="12:30" ht="13.5">
      <c r="L188" s="41"/>
      <c r="M188" s="42"/>
      <c r="N188" s="42"/>
      <c r="O188" s="42"/>
      <c r="P188" s="42"/>
      <c r="Q188" s="42"/>
      <c r="R188" s="42"/>
      <c r="S188" s="42"/>
      <c r="T188" s="42"/>
      <c r="U188" s="42"/>
      <c r="V188" s="41"/>
      <c r="W188" s="42"/>
      <c r="X188" s="42"/>
      <c r="Y188" s="42"/>
      <c r="Z188" s="42"/>
      <c r="AA188" s="42"/>
      <c r="AB188" s="42"/>
      <c r="AC188" s="42"/>
      <c r="AD188" s="42"/>
    </row>
    <row r="189" spans="12:30" ht="13.5">
      <c r="L189" s="41"/>
      <c r="M189" s="42"/>
      <c r="N189" s="42"/>
      <c r="O189" s="42"/>
      <c r="P189" s="42"/>
      <c r="Q189" s="42"/>
      <c r="R189" s="42"/>
      <c r="S189" s="42"/>
      <c r="T189" s="42"/>
      <c r="U189" s="42"/>
      <c r="V189" s="41"/>
      <c r="W189" s="42"/>
      <c r="X189" s="42"/>
      <c r="Y189" s="42"/>
      <c r="Z189" s="42"/>
      <c r="AA189" s="42"/>
      <c r="AB189" s="42"/>
      <c r="AC189" s="42"/>
      <c r="AD189" s="42"/>
    </row>
    <row r="190" spans="12:30" ht="13.5">
      <c r="L190" s="41"/>
      <c r="M190" s="42"/>
      <c r="N190" s="42"/>
      <c r="O190" s="42"/>
      <c r="P190" s="42"/>
      <c r="Q190" s="42"/>
      <c r="R190" s="42"/>
      <c r="S190" s="42"/>
      <c r="T190" s="42"/>
      <c r="U190" s="42"/>
      <c r="V190" s="41"/>
      <c r="W190" s="42"/>
      <c r="X190" s="42"/>
      <c r="Y190" s="42"/>
      <c r="Z190" s="42"/>
      <c r="AA190" s="42"/>
      <c r="AB190" s="42"/>
      <c r="AC190" s="42"/>
      <c r="AD190" s="42"/>
    </row>
    <row r="191" spans="12:30" ht="13.5">
      <c r="L191" s="41"/>
      <c r="M191" s="42"/>
      <c r="N191" s="42"/>
      <c r="O191" s="42"/>
      <c r="P191" s="42"/>
      <c r="Q191" s="42"/>
      <c r="R191" s="42"/>
      <c r="S191" s="42"/>
      <c r="T191" s="42"/>
      <c r="U191" s="42"/>
      <c r="V191" s="41"/>
      <c r="W191" s="42"/>
      <c r="X191" s="42"/>
      <c r="Y191" s="42"/>
      <c r="Z191" s="42"/>
      <c r="AA191" s="42"/>
      <c r="AB191" s="42"/>
      <c r="AC191" s="42"/>
      <c r="AD191" s="42"/>
    </row>
    <row r="192" spans="12:30" ht="13.5">
      <c r="L192" s="41"/>
      <c r="M192" s="42"/>
      <c r="N192" s="42"/>
      <c r="O192" s="42"/>
      <c r="P192" s="42"/>
      <c r="Q192" s="42"/>
      <c r="R192" s="42"/>
      <c r="S192" s="42"/>
      <c r="T192" s="42"/>
      <c r="U192" s="42"/>
      <c r="V192" s="41"/>
      <c r="W192" s="42"/>
      <c r="X192" s="42"/>
      <c r="Y192" s="42"/>
      <c r="Z192" s="42"/>
      <c r="AA192" s="42"/>
      <c r="AB192" s="42"/>
      <c r="AC192" s="42"/>
      <c r="AD192" s="42"/>
    </row>
    <row r="193" spans="12:30" ht="13.5">
      <c r="L193" s="41"/>
      <c r="M193" s="42"/>
      <c r="N193" s="42"/>
      <c r="O193" s="42"/>
      <c r="P193" s="42"/>
      <c r="Q193" s="42"/>
      <c r="R193" s="42"/>
      <c r="S193" s="42"/>
      <c r="T193" s="42"/>
      <c r="U193" s="42"/>
      <c r="V193" s="41"/>
      <c r="W193" s="42"/>
      <c r="X193" s="42"/>
      <c r="Y193" s="42"/>
      <c r="Z193" s="42"/>
      <c r="AA193" s="42"/>
      <c r="AB193" s="42"/>
      <c r="AC193" s="42"/>
      <c r="AD193" s="42"/>
    </row>
    <row r="194" spans="12:30" ht="13.5">
      <c r="L194" s="41"/>
      <c r="M194" s="42"/>
      <c r="N194" s="42"/>
      <c r="O194" s="42"/>
      <c r="P194" s="42"/>
      <c r="Q194" s="42"/>
      <c r="R194" s="42"/>
      <c r="S194" s="42"/>
      <c r="T194" s="42"/>
      <c r="U194" s="42"/>
      <c r="V194" s="41"/>
      <c r="W194" s="42"/>
      <c r="X194" s="42"/>
      <c r="Y194" s="42"/>
      <c r="Z194" s="42"/>
      <c r="AA194" s="42"/>
      <c r="AB194" s="42"/>
      <c r="AC194" s="42"/>
      <c r="AD194" s="42"/>
    </row>
    <row r="195" spans="12:30" ht="13.5">
      <c r="L195" s="41"/>
      <c r="M195" s="42"/>
      <c r="N195" s="42"/>
      <c r="O195" s="42"/>
      <c r="P195" s="42"/>
      <c r="Q195" s="42"/>
      <c r="R195" s="42"/>
      <c r="S195" s="42"/>
      <c r="T195" s="42"/>
      <c r="U195" s="42"/>
      <c r="V195" s="41"/>
      <c r="W195" s="42"/>
      <c r="X195" s="42"/>
      <c r="Y195" s="42"/>
      <c r="Z195" s="42"/>
      <c r="AA195" s="42"/>
      <c r="AB195" s="42"/>
      <c r="AC195" s="42"/>
      <c r="AD195" s="42"/>
    </row>
    <row r="196" spans="12:30" ht="13.5">
      <c r="L196" s="41"/>
      <c r="M196" s="42"/>
      <c r="N196" s="42"/>
      <c r="O196" s="42"/>
      <c r="P196" s="42"/>
      <c r="Q196" s="42"/>
      <c r="R196" s="42"/>
      <c r="S196" s="42"/>
      <c r="T196" s="42"/>
      <c r="U196" s="42"/>
      <c r="V196" s="41"/>
      <c r="W196" s="42"/>
      <c r="X196" s="42"/>
      <c r="Y196" s="42"/>
      <c r="Z196" s="42"/>
      <c r="AA196" s="42"/>
      <c r="AB196" s="42"/>
      <c r="AC196" s="42"/>
      <c r="AD196" s="42"/>
    </row>
    <row r="197" spans="12:30" ht="13.5">
      <c r="L197" s="41"/>
      <c r="M197" s="42"/>
      <c r="N197" s="42"/>
      <c r="O197" s="42"/>
      <c r="P197" s="42"/>
      <c r="Q197" s="42"/>
      <c r="R197" s="42"/>
      <c r="S197" s="42"/>
      <c r="T197" s="42"/>
      <c r="U197" s="42"/>
      <c r="V197" s="41"/>
      <c r="W197" s="42"/>
      <c r="X197" s="42"/>
      <c r="Y197" s="42"/>
      <c r="Z197" s="42"/>
      <c r="AA197" s="42"/>
      <c r="AB197" s="42"/>
      <c r="AC197" s="42"/>
      <c r="AD197" s="42"/>
    </row>
    <row r="198" spans="12:30" ht="13.5">
      <c r="L198" s="41"/>
      <c r="M198" s="42"/>
      <c r="N198" s="42"/>
      <c r="O198" s="42"/>
      <c r="P198" s="42"/>
      <c r="Q198" s="42"/>
      <c r="R198" s="42"/>
      <c r="S198" s="42"/>
      <c r="T198" s="42"/>
      <c r="U198" s="42"/>
      <c r="V198" s="41"/>
      <c r="W198" s="42"/>
      <c r="X198" s="42"/>
      <c r="Y198" s="42"/>
      <c r="Z198" s="42"/>
      <c r="AA198" s="42"/>
      <c r="AB198" s="42"/>
      <c r="AC198" s="42"/>
      <c r="AD198" s="42"/>
    </row>
    <row r="199" spans="12:30" ht="13.5">
      <c r="L199" s="41"/>
      <c r="M199" s="42"/>
      <c r="N199" s="42"/>
      <c r="O199" s="42"/>
      <c r="P199" s="42"/>
      <c r="Q199" s="42"/>
      <c r="R199" s="42"/>
      <c r="S199" s="42"/>
      <c r="T199" s="42"/>
      <c r="U199" s="42"/>
      <c r="V199" s="41"/>
      <c r="W199" s="42"/>
      <c r="X199" s="42"/>
      <c r="Y199" s="42"/>
      <c r="Z199" s="42"/>
      <c r="AA199" s="42"/>
      <c r="AB199" s="42"/>
      <c r="AC199" s="42"/>
      <c r="AD199" s="42"/>
    </row>
    <row r="200" spans="12:30" ht="13.5">
      <c r="L200" s="41"/>
      <c r="M200" s="42"/>
      <c r="N200" s="42"/>
      <c r="O200" s="42"/>
      <c r="P200" s="42"/>
      <c r="Q200" s="42"/>
      <c r="R200" s="42"/>
      <c r="S200" s="42"/>
      <c r="T200" s="42"/>
      <c r="U200" s="42"/>
      <c r="V200" s="41"/>
      <c r="W200" s="42"/>
      <c r="X200" s="42"/>
      <c r="Y200" s="42"/>
      <c r="Z200" s="42"/>
      <c r="AA200" s="42"/>
      <c r="AB200" s="42"/>
      <c r="AC200" s="42"/>
      <c r="AD200" s="42"/>
    </row>
    <row r="201" spans="12:30" ht="13.5">
      <c r="L201" s="41"/>
      <c r="M201" s="42"/>
      <c r="N201" s="42"/>
      <c r="O201" s="42"/>
      <c r="P201" s="42"/>
      <c r="Q201" s="42"/>
      <c r="R201" s="42"/>
      <c r="S201" s="42"/>
      <c r="T201" s="42"/>
      <c r="U201" s="42"/>
      <c r="V201" s="41"/>
      <c r="W201" s="42"/>
      <c r="X201" s="42"/>
      <c r="Y201" s="42"/>
      <c r="Z201" s="42"/>
      <c r="AA201" s="42"/>
      <c r="AB201" s="42"/>
      <c r="AC201" s="42"/>
      <c r="AD201" s="42"/>
    </row>
    <row r="202" spans="12:30" ht="13.5">
      <c r="L202" s="41"/>
      <c r="M202" s="42"/>
      <c r="N202" s="42"/>
      <c r="O202" s="42"/>
      <c r="P202" s="42"/>
      <c r="Q202" s="42"/>
      <c r="R202" s="42"/>
      <c r="S202" s="42"/>
      <c r="T202" s="42"/>
      <c r="U202" s="42"/>
      <c r="V202" s="41"/>
      <c r="W202" s="42"/>
      <c r="X202" s="42"/>
      <c r="Y202" s="42"/>
      <c r="Z202" s="42"/>
      <c r="AA202" s="42"/>
      <c r="AB202" s="42"/>
      <c r="AC202" s="42"/>
      <c r="AD202" s="42"/>
    </row>
    <row r="203" spans="12:30" ht="13.5">
      <c r="L203" s="41"/>
      <c r="M203" s="42"/>
      <c r="N203" s="42"/>
      <c r="O203" s="42"/>
      <c r="P203" s="42"/>
      <c r="Q203" s="42"/>
      <c r="R203" s="42"/>
      <c r="S203" s="42"/>
      <c r="T203" s="42"/>
      <c r="U203" s="42"/>
      <c r="V203" s="41"/>
      <c r="W203" s="42"/>
      <c r="X203" s="42"/>
      <c r="Y203" s="42"/>
      <c r="Z203" s="42"/>
      <c r="AA203" s="42"/>
      <c r="AB203" s="42"/>
      <c r="AC203" s="42"/>
      <c r="AD203" s="42"/>
    </row>
    <row r="204" spans="12:30" ht="13.5">
      <c r="L204" s="41"/>
      <c r="M204" s="42"/>
      <c r="N204" s="42"/>
      <c r="O204" s="42"/>
      <c r="P204" s="42"/>
      <c r="Q204" s="42"/>
      <c r="R204" s="42"/>
      <c r="S204" s="42"/>
      <c r="T204" s="42"/>
      <c r="U204" s="42"/>
      <c r="V204" s="41"/>
      <c r="W204" s="42"/>
      <c r="X204" s="42"/>
      <c r="Y204" s="42"/>
      <c r="Z204" s="42"/>
      <c r="AA204" s="42"/>
      <c r="AB204" s="42"/>
      <c r="AC204" s="42"/>
      <c r="AD204" s="42"/>
    </row>
    <row r="205" spans="12:30" ht="13.5">
      <c r="L205" s="41"/>
      <c r="M205" s="42"/>
      <c r="N205" s="42"/>
      <c r="O205" s="42"/>
      <c r="P205" s="42"/>
      <c r="Q205" s="42"/>
      <c r="R205" s="42"/>
      <c r="S205" s="42"/>
      <c r="T205" s="42"/>
      <c r="U205" s="42"/>
      <c r="V205" s="41"/>
      <c r="W205" s="42"/>
      <c r="X205" s="42"/>
      <c r="Y205" s="42"/>
      <c r="Z205" s="42"/>
      <c r="AA205" s="42"/>
      <c r="AB205" s="42"/>
      <c r="AC205" s="42"/>
      <c r="AD205" s="42"/>
    </row>
    <row r="206" spans="12:30" ht="13.5">
      <c r="L206" s="41"/>
      <c r="M206" s="42"/>
      <c r="N206" s="42"/>
      <c r="O206" s="42"/>
      <c r="P206" s="42"/>
      <c r="Q206" s="42"/>
      <c r="R206" s="42"/>
      <c r="S206" s="42"/>
      <c r="T206" s="42"/>
      <c r="U206" s="42"/>
      <c r="V206" s="41"/>
      <c r="W206" s="42"/>
      <c r="X206" s="42"/>
      <c r="Y206" s="42"/>
      <c r="Z206" s="42"/>
      <c r="AA206" s="42"/>
      <c r="AB206" s="42"/>
      <c r="AC206" s="42"/>
      <c r="AD206" s="42"/>
    </row>
    <row r="207" spans="12:30" ht="13.5">
      <c r="L207" s="41"/>
      <c r="M207" s="42"/>
      <c r="N207" s="42"/>
      <c r="O207" s="42"/>
      <c r="P207" s="42"/>
      <c r="Q207" s="42"/>
      <c r="R207" s="42"/>
      <c r="S207" s="42"/>
      <c r="T207" s="42"/>
      <c r="U207" s="42"/>
      <c r="V207" s="41"/>
      <c r="W207" s="42"/>
      <c r="X207" s="42"/>
      <c r="Y207" s="42"/>
      <c r="Z207" s="42"/>
      <c r="AA207" s="42"/>
      <c r="AB207" s="42"/>
      <c r="AC207" s="42"/>
      <c r="AD207" s="42"/>
    </row>
    <row r="208" spans="12:30" ht="13.5">
      <c r="L208" s="41"/>
      <c r="M208" s="42"/>
      <c r="N208" s="42"/>
      <c r="O208" s="42"/>
      <c r="P208" s="42"/>
      <c r="Q208" s="42"/>
      <c r="R208" s="42"/>
      <c r="S208" s="42"/>
      <c r="T208" s="42"/>
      <c r="U208" s="42"/>
      <c r="V208" s="41"/>
      <c r="W208" s="42"/>
      <c r="X208" s="42"/>
      <c r="Y208" s="42"/>
      <c r="Z208" s="42"/>
      <c r="AA208" s="42"/>
      <c r="AB208" s="42"/>
      <c r="AC208" s="42"/>
      <c r="AD208" s="42"/>
    </row>
    <row r="209" spans="12:30" ht="13.5">
      <c r="L209" s="41"/>
      <c r="M209" s="42"/>
      <c r="N209" s="42"/>
      <c r="O209" s="42"/>
      <c r="P209" s="42"/>
      <c r="Q209" s="42"/>
      <c r="R209" s="42"/>
      <c r="S209" s="42"/>
      <c r="T209" s="42"/>
      <c r="U209" s="42"/>
      <c r="V209" s="41"/>
      <c r="W209" s="42"/>
      <c r="X209" s="42"/>
      <c r="Y209" s="42"/>
      <c r="Z209" s="42"/>
      <c r="AA209" s="42"/>
      <c r="AB209" s="42"/>
      <c r="AC209" s="42"/>
      <c r="AD209" s="42"/>
    </row>
    <row r="210" spans="12:30" ht="13.5">
      <c r="L210" s="41"/>
      <c r="M210" s="42"/>
      <c r="N210" s="42"/>
      <c r="O210" s="42"/>
      <c r="P210" s="42"/>
      <c r="Q210" s="42"/>
      <c r="R210" s="42"/>
      <c r="S210" s="42"/>
      <c r="T210" s="42"/>
      <c r="U210" s="42"/>
      <c r="V210" s="41"/>
      <c r="W210" s="42"/>
      <c r="X210" s="42"/>
      <c r="Y210" s="42"/>
      <c r="Z210" s="42"/>
      <c r="AA210" s="42"/>
      <c r="AB210" s="42"/>
      <c r="AC210" s="42"/>
      <c r="AD210" s="42"/>
    </row>
    <row r="211" spans="12:30" ht="13.5">
      <c r="L211" s="41"/>
      <c r="M211" s="42"/>
      <c r="N211" s="42"/>
      <c r="O211" s="42"/>
      <c r="P211" s="42"/>
      <c r="Q211" s="42"/>
      <c r="R211" s="42"/>
      <c r="S211" s="42"/>
      <c r="T211" s="42"/>
      <c r="U211" s="42"/>
      <c r="V211" s="41"/>
      <c r="W211" s="42"/>
      <c r="X211" s="42"/>
      <c r="Y211" s="42"/>
      <c r="Z211" s="42"/>
      <c r="AA211" s="42"/>
      <c r="AB211" s="42"/>
      <c r="AC211" s="42"/>
      <c r="AD211" s="42"/>
    </row>
    <row r="212" spans="12:30" ht="13.5">
      <c r="L212" s="41"/>
      <c r="M212" s="42"/>
      <c r="N212" s="42"/>
      <c r="O212" s="42"/>
      <c r="P212" s="42"/>
      <c r="Q212" s="42"/>
      <c r="R212" s="42"/>
      <c r="S212" s="42"/>
      <c r="T212" s="42"/>
      <c r="U212" s="42"/>
      <c r="V212" s="41"/>
      <c r="W212" s="42"/>
      <c r="X212" s="42"/>
      <c r="Y212" s="42"/>
      <c r="Z212" s="42"/>
      <c r="AA212" s="42"/>
      <c r="AB212" s="42"/>
      <c r="AC212" s="42"/>
      <c r="AD212" s="42"/>
    </row>
    <row r="213" spans="12:30" ht="13.5">
      <c r="L213" s="41"/>
      <c r="M213" s="42"/>
      <c r="N213" s="42"/>
      <c r="O213" s="42"/>
      <c r="P213" s="42"/>
      <c r="Q213" s="42"/>
      <c r="R213" s="42"/>
      <c r="S213" s="42"/>
      <c r="T213" s="42"/>
      <c r="U213" s="42"/>
      <c r="V213" s="41"/>
      <c r="W213" s="42"/>
      <c r="X213" s="42"/>
      <c r="Y213" s="42"/>
      <c r="Z213" s="42"/>
      <c r="AA213" s="42"/>
      <c r="AB213" s="42"/>
      <c r="AC213" s="42"/>
      <c r="AD213" s="42"/>
    </row>
    <row r="214" spans="12:30" ht="13.5">
      <c r="L214" s="41"/>
      <c r="M214" s="42"/>
      <c r="N214" s="42"/>
      <c r="O214" s="42"/>
      <c r="P214" s="42"/>
      <c r="Q214" s="42"/>
      <c r="R214" s="42"/>
      <c r="S214" s="42"/>
      <c r="T214" s="42"/>
      <c r="U214" s="42"/>
      <c r="V214" s="41"/>
      <c r="W214" s="42"/>
      <c r="X214" s="42"/>
      <c r="Y214" s="42"/>
      <c r="Z214" s="42"/>
      <c r="AA214" s="42"/>
      <c r="AB214" s="42"/>
      <c r="AC214" s="42"/>
      <c r="AD214" s="42"/>
    </row>
    <row r="215" spans="12:30" ht="13.5">
      <c r="L215" s="41"/>
      <c r="M215" s="42"/>
      <c r="N215" s="42"/>
      <c r="O215" s="42"/>
      <c r="P215" s="42"/>
      <c r="Q215" s="42"/>
      <c r="R215" s="42"/>
      <c r="S215" s="42"/>
      <c r="T215" s="42"/>
      <c r="U215" s="42"/>
      <c r="V215" s="41"/>
      <c r="W215" s="42"/>
      <c r="X215" s="42"/>
      <c r="Y215" s="42"/>
      <c r="Z215" s="42"/>
      <c r="AA215" s="42"/>
      <c r="AB215" s="42"/>
      <c r="AC215" s="42"/>
      <c r="AD215" s="42"/>
    </row>
    <row r="216" spans="12:30" ht="13.5">
      <c r="L216" s="41"/>
      <c r="M216" s="42"/>
      <c r="N216" s="42"/>
      <c r="O216" s="42"/>
      <c r="P216" s="42"/>
      <c r="Q216" s="42"/>
      <c r="R216" s="42"/>
      <c r="S216" s="42"/>
      <c r="T216" s="42"/>
      <c r="U216" s="42"/>
      <c r="V216" s="41"/>
      <c r="W216" s="42"/>
      <c r="X216" s="42"/>
      <c r="Y216" s="42"/>
      <c r="Z216" s="42"/>
      <c r="AA216" s="42"/>
      <c r="AB216" s="42"/>
      <c r="AC216" s="42"/>
      <c r="AD216" s="42"/>
    </row>
    <row r="217" spans="12:30" ht="13.5">
      <c r="L217" s="41"/>
      <c r="M217" s="42"/>
      <c r="N217" s="42"/>
      <c r="O217" s="42"/>
      <c r="P217" s="42"/>
      <c r="Q217" s="42"/>
      <c r="R217" s="42"/>
      <c r="S217" s="42"/>
      <c r="T217" s="42"/>
      <c r="U217" s="42"/>
      <c r="V217" s="41"/>
      <c r="W217" s="42"/>
      <c r="X217" s="42"/>
      <c r="Y217" s="42"/>
      <c r="Z217" s="42"/>
      <c r="AA217" s="42"/>
      <c r="AB217" s="42"/>
      <c r="AC217" s="42"/>
      <c r="AD217" s="42"/>
    </row>
    <row r="218" spans="12:30" ht="13.5">
      <c r="L218" s="41"/>
      <c r="M218" s="42"/>
      <c r="N218" s="42"/>
      <c r="O218" s="42"/>
      <c r="P218" s="42"/>
      <c r="Q218" s="42"/>
      <c r="R218" s="42"/>
      <c r="S218" s="42"/>
      <c r="T218" s="42"/>
      <c r="U218" s="42"/>
      <c r="V218" s="41"/>
      <c r="W218" s="42"/>
      <c r="X218" s="42"/>
      <c r="Y218" s="42"/>
      <c r="Z218" s="42"/>
      <c r="AA218" s="42"/>
      <c r="AB218" s="42"/>
      <c r="AC218" s="42"/>
      <c r="AD218" s="42"/>
    </row>
    <row r="219" spans="12:30" ht="13.5">
      <c r="L219" s="41"/>
      <c r="M219" s="42"/>
      <c r="N219" s="42"/>
      <c r="O219" s="42"/>
      <c r="P219" s="42"/>
      <c r="Q219" s="42"/>
      <c r="R219" s="42"/>
      <c r="S219" s="42"/>
      <c r="T219" s="42"/>
      <c r="U219" s="42"/>
      <c r="V219" s="41"/>
      <c r="W219" s="42"/>
      <c r="X219" s="42"/>
      <c r="Y219" s="42"/>
      <c r="Z219" s="42"/>
      <c r="AA219" s="42"/>
      <c r="AB219" s="42"/>
      <c r="AC219" s="42"/>
      <c r="AD219" s="42"/>
    </row>
    <row r="220" spans="12:30" ht="13.5">
      <c r="L220" s="41"/>
      <c r="M220" s="42"/>
      <c r="N220" s="42"/>
      <c r="O220" s="42"/>
      <c r="P220" s="42"/>
      <c r="Q220" s="42"/>
      <c r="R220" s="42"/>
      <c r="S220" s="42"/>
      <c r="T220" s="42"/>
      <c r="U220" s="42"/>
      <c r="V220" s="41"/>
      <c r="W220" s="42"/>
      <c r="X220" s="42"/>
      <c r="Y220" s="42"/>
      <c r="Z220" s="42"/>
      <c r="AA220" s="42"/>
      <c r="AB220" s="42"/>
      <c r="AC220" s="42"/>
      <c r="AD220" s="42"/>
    </row>
    <row r="221" spans="12:30" ht="13.5">
      <c r="L221" s="41"/>
      <c r="M221" s="42"/>
      <c r="N221" s="42"/>
      <c r="O221" s="42"/>
      <c r="P221" s="42"/>
      <c r="Q221" s="42"/>
      <c r="R221" s="42"/>
      <c r="S221" s="42"/>
      <c r="T221" s="42"/>
      <c r="U221" s="42"/>
      <c r="V221" s="41"/>
      <c r="W221" s="42"/>
      <c r="X221" s="42"/>
      <c r="Y221" s="42"/>
      <c r="Z221" s="42"/>
      <c r="AA221" s="42"/>
      <c r="AB221" s="42"/>
      <c r="AC221" s="42"/>
      <c r="AD221" s="42"/>
    </row>
    <row r="222" spans="12:30" ht="13.5">
      <c r="L222" s="41"/>
      <c r="M222" s="42"/>
      <c r="N222" s="42"/>
      <c r="O222" s="42"/>
      <c r="P222" s="42"/>
      <c r="Q222" s="42"/>
      <c r="R222" s="42"/>
      <c r="S222" s="42"/>
      <c r="T222" s="42"/>
      <c r="U222" s="42"/>
      <c r="V222" s="41"/>
      <c r="W222" s="42"/>
      <c r="X222" s="42"/>
      <c r="Y222" s="42"/>
      <c r="Z222" s="42"/>
      <c r="AA222" s="42"/>
      <c r="AB222" s="42"/>
      <c r="AC222" s="42"/>
      <c r="AD222" s="42"/>
    </row>
    <row r="223" spans="12:30" ht="13.5">
      <c r="L223" s="41"/>
      <c r="M223" s="42"/>
      <c r="N223" s="42"/>
      <c r="O223" s="42"/>
      <c r="P223" s="42"/>
      <c r="Q223" s="42"/>
      <c r="R223" s="42"/>
      <c r="S223" s="42"/>
      <c r="T223" s="42"/>
      <c r="U223" s="42"/>
      <c r="V223" s="41"/>
      <c r="W223" s="42"/>
      <c r="X223" s="42"/>
      <c r="Y223" s="42"/>
      <c r="Z223" s="42"/>
      <c r="AA223" s="42"/>
      <c r="AB223" s="42"/>
      <c r="AC223" s="42"/>
      <c r="AD223" s="42"/>
    </row>
    <row r="224" spans="12:30" ht="13.5">
      <c r="L224" s="41"/>
      <c r="M224" s="42"/>
      <c r="N224" s="42"/>
      <c r="O224" s="42"/>
      <c r="P224" s="42"/>
      <c r="Q224" s="42"/>
      <c r="R224" s="42"/>
      <c r="S224" s="42"/>
      <c r="T224" s="42"/>
      <c r="U224" s="42"/>
      <c r="V224" s="41"/>
      <c r="W224" s="42"/>
      <c r="X224" s="42"/>
      <c r="Y224" s="42"/>
      <c r="Z224" s="42"/>
      <c r="AA224" s="42"/>
      <c r="AB224" s="42"/>
      <c r="AC224" s="42"/>
      <c r="AD224" s="42"/>
    </row>
    <row r="225" spans="12:30" ht="13.5">
      <c r="L225" s="41"/>
      <c r="M225" s="42"/>
      <c r="N225" s="42"/>
      <c r="O225" s="42"/>
      <c r="P225" s="42"/>
      <c r="Q225" s="42"/>
      <c r="R225" s="42"/>
      <c r="S225" s="42"/>
      <c r="T225" s="42"/>
      <c r="U225" s="42"/>
      <c r="V225" s="41"/>
      <c r="W225" s="42"/>
      <c r="X225" s="42"/>
      <c r="Y225" s="42"/>
      <c r="Z225" s="42"/>
      <c r="AA225" s="42"/>
      <c r="AB225" s="42"/>
      <c r="AC225" s="42"/>
      <c r="AD225" s="42"/>
    </row>
    <row r="226" spans="12:30" ht="13.5">
      <c r="L226" s="41"/>
      <c r="M226" s="42"/>
      <c r="N226" s="42"/>
      <c r="O226" s="42"/>
      <c r="P226" s="42"/>
      <c r="Q226" s="42"/>
      <c r="R226" s="42"/>
      <c r="S226" s="42"/>
      <c r="T226" s="42"/>
      <c r="U226" s="42"/>
      <c r="V226" s="41"/>
      <c r="W226" s="42"/>
      <c r="X226" s="42"/>
      <c r="Y226" s="42"/>
      <c r="Z226" s="42"/>
      <c r="AA226" s="42"/>
      <c r="AB226" s="42"/>
      <c r="AC226" s="42"/>
      <c r="AD226" s="42"/>
    </row>
    <row r="227" spans="12:30" ht="13.5">
      <c r="L227" s="41"/>
      <c r="M227" s="42"/>
      <c r="N227" s="42"/>
      <c r="O227" s="42"/>
      <c r="P227" s="42"/>
      <c r="Q227" s="42"/>
      <c r="R227" s="42"/>
      <c r="S227" s="42"/>
      <c r="T227" s="42"/>
      <c r="U227" s="42"/>
      <c r="V227" s="41"/>
      <c r="W227" s="42"/>
      <c r="X227" s="42"/>
      <c r="Y227" s="42"/>
      <c r="Z227" s="42"/>
      <c r="AA227" s="42"/>
      <c r="AB227" s="42"/>
      <c r="AC227" s="42"/>
      <c r="AD227" s="42"/>
    </row>
    <row r="228" spans="12:30" ht="13.5">
      <c r="L228" s="41"/>
      <c r="M228" s="42"/>
      <c r="N228" s="42"/>
      <c r="O228" s="42"/>
      <c r="P228" s="42"/>
      <c r="Q228" s="42"/>
      <c r="R228" s="42"/>
      <c r="S228" s="42"/>
      <c r="T228" s="42"/>
      <c r="U228" s="42"/>
      <c r="V228" s="41"/>
      <c r="W228" s="42"/>
      <c r="X228" s="42"/>
      <c r="Y228" s="42"/>
      <c r="Z228" s="42"/>
      <c r="AA228" s="42"/>
      <c r="AB228" s="42"/>
      <c r="AC228" s="42"/>
      <c r="AD228" s="42"/>
    </row>
    <row r="229" spans="12:30" ht="13.5">
      <c r="L229" s="41"/>
      <c r="M229" s="42"/>
      <c r="N229" s="42"/>
      <c r="O229" s="42"/>
      <c r="P229" s="42"/>
      <c r="Q229" s="42"/>
      <c r="R229" s="42"/>
      <c r="S229" s="42"/>
      <c r="T229" s="42"/>
      <c r="U229" s="42"/>
      <c r="V229" s="41"/>
      <c r="W229" s="42"/>
      <c r="X229" s="42"/>
      <c r="Y229" s="42"/>
      <c r="Z229" s="42"/>
      <c r="AA229" s="42"/>
      <c r="AB229" s="42"/>
      <c r="AC229" s="42"/>
      <c r="AD229" s="42"/>
    </row>
    <row r="230" spans="12:30" ht="13.5">
      <c r="L230" s="41"/>
      <c r="M230" s="42"/>
      <c r="N230" s="42"/>
      <c r="O230" s="42"/>
      <c r="P230" s="42"/>
      <c r="Q230" s="42"/>
      <c r="R230" s="42"/>
      <c r="S230" s="42"/>
      <c r="T230" s="42"/>
      <c r="U230" s="42"/>
      <c r="V230" s="41"/>
      <c r="W230" s="42"/>
      <c r="X230" s="42"/>
      <c r="Y230" s="42"/>
      <c r="Z230" s="42"/>
      <c r="AA230" s="42"/>
      <c r="AB230" s="42"/>
      <c r="AC230" s="42"/>
      <c r="AD230" s="42"/>
    </row>
    <row r="231" spans="12:30" ht="13.5">
      <c r="L231" s="41"/>
      <c r="M231" s="42"/>
      <c r="N231" s="42"/>
      <c r="O231" s="42"/>
      <c r="P231" s="42"/>
      <c r="Q231" s="42"/>
      <c r="R231" s="42"/>
      <c r="S231" s="42"/>
      <c r="T231" s="42"/>
      <c r="U231" s="42"/>
      <c r="V231" s="41"/>
      <c r="W231" s="42"/>
      <c r="X231" s="42"/>
      <c r="Y231" s="42"/>
      <c r="Z231" s="42"/>
      <c r="AA231" s="42"/>
      <c r="AB231" s="42"/>
      <c r="AC231" s="42"/>
      <c r="AD231" s="42"/>
    </row>
    <row r="232" spans="12:30" ht="13.5">
      <c r="L232" s="41"/>
      <c r="M232" s="42"/>
      <c r="N232" s="42"/>
      <c r="O232" s="42"/>
      <c r="P232" s="42"/>
      <c r="Q232" s="42"/>
      <c r="R232" s="42"/>
      <c r="S232" s="42"/>
      <c r="T232" s="42"/>
      <c r="U232" s="42"/>
      <c r="V232" s="41"/>
      <c r="W232" s="42"/>
      <c r="X232" s="42"/>
      <c r="Y232" s="42"/>
      <c r="Z232" s="42"/>
      <c r="AA232" s="42"/>
      <c r="AB232" s="42"/>
      <c r="AC232" s="42"/>
      <c r="AD232" s="42"/>
    </row>
    <row r="233" spans="12:30" ht="13.5">
      <c r="L233" s="41"/>
      <c r="M233" s="42"/>
      <c r="N233" s="42"/>
      <c r="O233" s="42"/>
      <c r="P233" s="42"/>
      <c r="Q233" s="42"/>
      <c r="R233" s="42"/>
      <c r="S233" s="42"/>
      <c r="T233" s="42"/>
      <c r="U233" s="42"/>
      <c r="V233" s="41"/>
      <c r="W233" s="42"/>
      <c r="X233" s="42"/>
      <c r="Y233" s="42"/>
      <c r="Z233" s="42"/>
      <c r="AA233" s="42"/>
      <c r="AB233" s="42"/>
      <c r="AC233" s="42"/>
      <c r="AD233" s="42"/>
    </row>
    <row r="234" spans="12:30" ht="13.5">
      <c r="L234" s="41"/>
      <c r="M234" s="42"/>
      <c r="N234" s="42"/>
      <c r="O234" s="42"/>
      <c r="P234" s="42"/>
      <c r="Q234" s="42"/>
      <c r="R234" s="42"/>
      <c r="S234" s="42"/>
      <c r="T234" s="42"/>
      <c r="U234" s="42"/>
      <c r="V234" s="41"/>
      <c r="W234" s="42"/>
      <c r="X234" s="42"/>
      <c r="Y234" s="42"/>
      <c r="Z234" s="42"/>
      <c r="AA234" s="42"/>
      <c r="AB234" s="42"/>
      <c r="AC234" s="42"/>
      <c r="AD234" s="42"/>
    </row>
    <row r="235" spans="12:30" ht="13.5">
      <c r="L235" s="41"/>
      <c r="M235" s="42"/>
      <c r="N235" s="42"/>
      <c r="O235" s="42"/>
      <c r="P235" s="42"/>
      <c r="Q235" s="42"/>
      <c r="R235" s="42"/>
      <c r="S235" s="42"/>
      <c r="T235" s="42"/>
      <c r="U235" s="42"/>
      <c r="V235" s="41"/>
      <c r="W235" s="42"/>
      <c r="X235" s="42"/>
      <c r="Y235" s="42"/>
      <c r="Z235" s="42"/>
      <c r="AA235" s="42"/>
      <c r="AB235" s="42"/>
      <c r="AC235" s="42"/>
      <c r="AD235" s="42"/>
    </row>
    <row r="236" spans="12:30" ht="13.5">
      <c r="L236" s="41"/>
      <c r="M236" s="42"/>
      <c r="N236" s="42"/>
      <c r="O236" s="42"/>
      <c r="P236" s="42"/>
      <c r="Q236" s="42"/>
      <c r="R236" s="42"/>
      <c r="S236" s="42"/>
      <c r="T236" s="42"/>
      <c r="U236" s="42"/>
      <c r="V236" s="41"/>
      <c r="W236" s="42"/>
      <c r="X236" s="42"/>
      <c r="Y236" s="42"/>
      <c r="Z236" s="42"/>
      <c r="AA236" s="42"/>
      <c r="AB236" s="42"/>
      <c r="AC236" s="42"/>
      <c r="AD236" s="42"/>
    </row>
    <row r="237" spans="12:30" ht="13.5">
      <c r="L237" s="41"/>
      <c r="M237" s="42"/>
      <c r="N237" s="42"/>
      <c r="O237" s="42"/>
      <c r="P237" s="42"/>
      <c r="Q237" s="42"/>
      <c r="R237" s="42"/>
      <c r="S237" s="42"/>
      <c r="T237" s="42"/>
      <c r="U237" s="42"/>
      <c r="V237" s="41"/>
      <c r="W237" s="42"/>
      <c r="X237" s="42"/>
      <c r="Y237" s="42"/>
      <c r="Z237" s="42"/>
      <c r="AA237" s="42"/>
      <c r="AB237" s="42"/>
      <c r="AC237" s="42"/>
      <c r="AD237" s="42"/>
    </row>
    <row r="238" spans="12:30" ht="13.5">
      <c r="L238" s="41"/>
      <c r="M238" s="42"/>
      <c r="N238" s="42"/>
      <c r="O238" s="42"/>
      <c r="P238" s="42"/>
      <c r="Q238" s="42"/>
      <c r="R238" s="42"/>
      <c r="S238" s="42"/>
      <c r="T238" s="42"/>
      <c r="U238" s="42"/>
      <c r="V238" s="41"/>
      <c r="W238" s="42"/>
      <c r="X238" s="42"/>
      <c r="Y238" s="42"/>
      <c r="Z238" s="42"/>
      <c r="AA238" s="42"/>
      <c r="AB238" s="42"/>
      <c r="AC238" s="42"/>
      <c r="AD238" s="42"/>
    </row>
    <row r="239" spans="12:30" ht="13.5">
      <c r="L239" s="41"/>
      <c r="M239" s="42"/>
      <c r="N239" s="42"/>
      <c r="O239" s="42"/>
      <c r="P239" s="42"/>
      <c r="Q239" s="42"/>
      <c r="R239" s="42"/>
      <c r="S239" s="42"/>
      <c r="T239" s="42"/>
      <c r="U239" s="42"/>
      <c r="V239" s="41"/>
      <c r="W239" s="42"/>
      <c r="X239" s="42"/>
      <c r="Y239" s="42"/>
      <c r="Z239" s="42"/>
      <c r="AA239" s="42"/>
      <c r="AB239" s="42"/>
      <c r="AC239" s="42"/>
      <c r="AD239" s="42"/>
    </row>
    <row r="240" spans="12:30" ht="13.5">
      <c r="L240" s="41"/>
      <c r="M240" s="42"/>
      <c r="N240" s="42"/>
      <c r="O240" s="42"/>
      <c r="P240" s="42"/>
      <c r="Q240" s="42"/>
      <c r="R240" s="42"/>
      <c r="S240" s="42"/>
      <c r="T240" s="42"/>
      <c r="U240" s="42"/>
      <c r="V240" s="41"/>
      <c r="W240" s="42"/>
      <c r="X240" s="42"/>
      <c r="Y240" s="42"/>
      <c r="Z240" s="42"/>
      <c r="AA240" s="42"/>
      <c r="AB240" s="42"/>
      <c r="AC240" s="42"/>
      <c r="AD240" s="42"/>
    </row>
    <row r="241" spans="12:30" ht="13.5">
      <c r="L241" s="41"/>
      <c r="M241" s="42"/>
      <c r="N241" s="42"/>
      <c r="O241" s="42"/>
      <c r="P241" s="42"/>
      <c r="Q241" s="42"/>
      <c r="R241" s="42"/>
      <c r="S241" s="42"/>
      <c r="T241" s="42"/>
      <c r="U241" s="42"/>
      <c r="V241" s="41"/>
      <c r="W241" s="42"/>
      <c r="X241" s="42"/>
      <c r="Y241" s="42"/>
      <c r="Z241" s="42"/>
      <c r="AA241" s="42"/>
      <c r="AB241" s="42"/>
      <c r="AC241" s="42"/>
      <c r="AD241" s="42"/>
    </row>
    <row r="242" spans="12:30" ht="13.5">
      <c r="L242" s="41"/>
      <c r="M242" s="42"/>
      <c r="N242" s="42"/>
      <c r="O242" s="42"/>
      <c r="P242" s="42"/>
      <c r="Q242" s="42"/>
      <c r="R242" s="42"/>
      <c r="S242" s="42"/>
      <c r="T242" s="42"/>
      <c r="U242" s="42"/>
      <c r="V242" s="41"/>
      <c r="W242" s="42"/>
      <c r="X242" s="42"/>
      <c r="Y242" s="42"/>
      <c r="Z242" s="42"/>
      <c r="AA242" s="42"/>
      <c r="AB242" s="42"/>
      <c r="AC242" s="42"/>
      <c r="AD242" s="42"/>
    </row>
    <row r="243" spans="12:30" ht="13.5">
      <c r="L243" s="41"/>
      <c r="M243" s="42"/>
      <c r="N243" s="42"/>
      <c r="O243" s="42"/>
      <c r="P243" s="42"/>
      <c r="Q243" s="42"/>
      <c r="R243" s="42"/>
      <c r="S243" s="42"/>
      <c r="T243" s="42"/>
      <c r="U243" s="42"/>
      <c r="V243" s="41"/>
      <c r="W243" s="42"/>
      <c r="X243" s="42"/>
      <c r="Y243" s="42"/>
      <c r="Z243" s="42"/>
      <c r="AA243" s="42"/>
      <c r="AB243" s="42"/>
      <c r="AC243" s="42"/>
      <c r="AD243" s="42"/>
    </row>
    <row r="244" spans="12:30" ht="13.5">
      <c r="L244" s="41"/>
      <c r="M244" s="42"/>
      <c r="N244" s="42"/>
      <c r="O244" s="42"/>
      <c r="P244" s="42"/>
      <c r="Q244" s="42"/>
      <c r="R244" s="42"/>
      <c r="S244" s="42"/>
      <c r="T244" s="42"/>
      <c r="U244" s="42"/>
      <c r="V244" s="41"/>
      <c r="W244" s="42"/>
      <c r="X244" s="42"/>
      <c r="Y244" s="42"/>
      <c r="Z244" s="42"/>
      <c r="AA244" s="42"/>
      <c r="AB244" s="42"/>
      <c r="AC244" s="42"/>
      <c r="AD244" s="42"/>
    </row>
    <row r="245" spans="12:30" ht="13.5">
      <c r="L245" s="41"/>
      <c r="M245" s="42"/>
      <c r="N245" s="42"/>
      <c r="O245" s="42"/>
      <c r="P245" s="42"/>
      <c r="Q245" s="42"/>
      <c r="R245" s="42"/>
      <c r="S245" s="42"/>
      <c r="T245" s="42"/>
      <c r="U245" s="42"/>
      <c r="V245" s="41"/>
      <c r="W245" s="42"/>
      <c r="X245" s="42"/>
      <c r="Y245" s="42"/>
      <c r="Z245" s="42"/>
      <c r="AA245" s="42"/>
      <c r="AB245" s="42"/>
      <c r="AC245" s="42"/>
      <c r="AD245" s="42"/>
    </row>
    <row r="246" spans="12:30" ht="13.5">
      <c r="L246" s="41"/>
      <c r="M246" s="42"/>
      <c r="N246" s="42"/>
      <c r="O246" s="42"/>
      <c r="P246" s="42"/>
      <c r="Q246" s="42"/>
      <c r="R246" s="42"/>
      <c r="S246" s="42"/>
      <c r="T246" s="42"/>
      <c r="U246" s="42"/>
      <c r="V246" s="41"/>
      <c r="W246" s="42"/>
      <c r="X246" s="42"/>
      <c r="Y246" s="42"/>
      <c r="Z246" s="42"/>
      <c r="AA246" s="42"/>
      <c r="AB246" s="42"/>
      <c r="AC246" s="42"/>
      <c r="AD246" s="42"/>
    </row>
    <row r="247" spans="12:30" ht="13.5">
      <c r="L247" s="41"/>
      <c r="M247" s="42"/>
      <c r="N247" s="42"/>
      <c r="O247" s="42"/>
      <c r="P247" s="42"/>
      <c r="Q247" s="42"/>
      <c r="R247" s="42"/>
      <c r="S247" s="42"/>
      <c r="T247" s="42"/>
      <c r="U247" s="42"/>
      <c r="V247" s="41"/>
      <c r="W247" s="42"/>
      <c r="X247" s="42"/>
      <c r="Y247" s="42"/>
      <c r="Z247" s="42"/>
      <c r="AA247" s="42"/>
      <c r="AB247" s="42"/>
      <c r="AC247" s="42"/>
      <c r="AD247" s="42"/>
    </row>
    <row r="248" spans="12:30" ht="13.5">
      <c r="L248" s="41"/>
      <c r="M248" s="42"/>
      <c r="N248" s="42"/>
      <c r="O248" s="42"/>
      <c r="P248" s="42"/>
      <c r="Q248" s="42"/>
      <c r="R248" s="42"/>
      <c r="S248" s="42"/>
      <c r="T248" s="42"/>
      <c r="U248" s="42"/>
      <c r="V248" s="41"/>
      <c r="W248" s="42"/>
      <c r="X248" s="42"/>
      <c r="Y248" s="42"/>
      <c r="Z248" s="42"/>
      <c r="AA248" s="42"/>
      <c r="AB248" s="42"/>
      <c r="AC248" s="42"/>
      <c r="AD248" s="42"/>
    </row>
    <row r="249" spans="12:30" ht="13.5">
      <c r="L249" s="41"/>
      <c r="M249" s="42"/>
      <c r="N249" s="42"/>
      <c r="O249" s="42"/>
      <c r="P249" s="42"/>
      <c r="Q249" s="42"/>
      <c r="R249" s="42"/>
      <c r="S249" s="42"/>
      <c r="T249" s="42"/>
      <c r="U249" s="42"/>
      <c r="V249" s="41"/>
      <c r="W249" s="42"/>
      <c r="X249" s="42"/>
      <c r="Y249" s="42"/>
      <c r="Z249" s="42"/>
      <c r="AA249" s="42"/>
      <c r="AB249" s="42"/>
      <c r="AC249" s="42"/>
      <c r="AD249" s="42"/>
    </row>
    <row r="250" spans="12:30" ht="13.5">
      <c r="L250" s="41"/>
      <c r="M250" s="42"/>
      <c r="N250" s="42"/>
      <c r="O250" s="42"/>
      <c r="P250" s="42"/>
      <c r="Q250" s="42"/>
      <c r="R250" s="42"/>
      <c r="S250" s="42"/>
      <c r="T250" s="42"/>
      <c r="U250" s="42"/>
      <c r="V250" s="41"/>
      <c r="W250" s="42"/>
      <c r="X250" s="42"/>
      <c r="Y250" s="42"/>
      <c r="Z250" s="42"/>
      <c r="AA250" s="42"/>
      <c r="AB250" s="42"/>
      <c r="AC250" s="42"/>
      <c r="AD250" s="42"/>
    </row>
    <row r="251" spans="12:30" ht="13.5">
      <c r="L251" s="41"/>
      <c r="M251" s="42"/>
      <c r="N251" s="42"/>
      <c r="O251" s="42"/>
      <c r="P251" s="42"/>
      <c r="Q251" s="42"/>
      <c r="R251" s="42"/>
      <c r="S251" s="42"/>
      <c r="T251" s="42"/>
      <c r="U251" s="42"/>
      <c r="V251" s="41"/>
      <c r="W251" s="42"/>
      <c r="X251" s="42"/>
      <c r="Y251" s="42"/>
      <c r="Z251" s="42"/>
      <c r="AA251" s="42"/>
      <c r="AB251" s="42"/>
      <c r="AC251" s="42"/>
      <c r="AD251" s="42"/>
    </row>
    <row r="252" spans="12:30" ht="13.5">
      <c r="L252" s="41"/>
      <c r="M252" s="42"/>
      <c r="N252" s="42"/>
      <c r="O252" s="42"/>
      <c r="P252" s="42"/>
      <c r="Q252" s="42"/>
      <c r="R252" s="42"/>
      <c r="S252" s="42"/>
      <c r="T252" s="42"/>
      <c r="U252" s="42"/>
      <c r="V252" s="41"/>
      <c r="W252" s="42"/>
      <c r="X252" s="42"/>
      <c r="Y252" s="42"/>
      <c r="Z252" s="42"/>
      <c r="AA252" s="42"/>
      <c r="AB252" s="42"/>
      <c r="AC252" s="42"/>
      <c r="AD252" s="42"/>
    </row>
    <row r="253" spans="12:30" ht="13.5">
      <c r="L253" s="41"/>
      <c r="M253" s="42"/>
      <c r="N253" s="42"/>
      <c r="O253" s="42"/>
      <c r="P253" s="42"/>
      <c r="Q253" s="42"/>
      <c r="R253" s="42"/>
      <c r="S253" s="42"/>
      <c r="T253" s="42"/>
      <c r="U253" s="42"/>
      <c r="V253" s="41"/>
      <c r="W253" s="42"/>
      <c r="X253" s="42"/>
      <c r="Y253" s="42"/>
      <c r="Z253" s="42"/>
      <c r="AA253" s="42"/>
      <c r="AB253" s="42"/>
      <c r="AC253" s="42"/>
      <c r="AD253" s="42"/>
    </row>
    <row r="254" spans="12:30" ht="13.5">
      <c r="L254" s="41"/>
      <c r="M254" s="42"/>
      <c r="N254" s="42"/>
      <c r="O254" s="42"/>
      <c r="P254" s="42"/>
      <c r="Q254" s="42"/>
      <c r="R254" s="42"/>
      <c r="S254" s="42"/>
      <c r="T254" s="42"/>
      <c r="U254" s="42"/>
      <c r="V254" s="41"/>
      <c r="W254" s="42"/>
      <c r="X254" s="42"/>
      <c r="Y254" s="42"/>
      <c r="Z254" s="42"/>
      <c r="AA254" s="42"/>
      <c r="AB254" s="42"/>
      <c r="AC254" s="42"/>
      <c r="AD254" s="42"/>
    </row>
    <row r="255" spans="12:30" ht="13.5">
      <c r="L255" s="41"/>
      <c r="M255" s="42"/>
      <c r="N255" s="42"/>
      <c r="O255" s="42"/>
      <c r="P255" s="42"/>
      <c r="Q255" s="42"/>
      <c r="R255" s="42"/>
      <c r="S255" s="42"/>
      <c r="T255" s="42"/>
      <c r="U255" s="42"/>
      <c r="V255" s="41"/>
      <c r="W255" s="42"/>
      <c r="X255" s="42"/>
      <c r="Y255" s="42"/>
      <c r="Z255" s="42"/>
      <c r="AA255" s="42"/>
      <c r="AB255" s="42"/>
      <c r="AC255" s="42"/>
      <c r="AD255" s="42"/>
    </row>
    <row r="256" spans="12:30" ht="13.5">
      <c r="L256" s="41"/>
      <c r="M256" s="42"/>
      <c r="N256" s="42"/>
      <c r="O256" s="42"/>
      <c r="P256" s="42"/>
      <c r="Q256" s="42"/>
      <c r="R256" s="42"/>
      <c r="S256" s="42"/>
      <c r="T256" s="42"/>
      <c r="U256" s="42"/>
      <c r="V256" s="41"/>
      <c r="W256" s="42"/>
      <c r="X256" s="42"/>
      <c r="Y256" s="42"/>
      <c r="Z256" s="42"/>
      <c r="AA256" s="42"/>
      <c r="AB256" s="42"/>
      <c r="AC256" s="42"/>
      <c r="AD256" s="42"/>
    </row>
    <row r="257" spans="12:30" ht="13.5">
      <c r="L257" s="41"/>
      <c r="M257" s="42"/>
      <c r="N257" s="42"/>
      <c r="O257" s="42"/>
      <c r="P257" s="42"/>
      <c r="Q257" s="42"/>
      <c r="R257" s="42"/>
      <c r="S257" s="42"/>
      <c r="T257" s="42"/>
      <c r="U257" s="42"/>
      <c r="V257" s="41"/>
      <c r="W257" s="42"/>
      <c r="X257" s="42"/>
      <c r="Y257" s="42"/>
      <c r="Z257" s="42"/>
      <c r="AA257" s="42"/>
      <c r="AB257" s="42"/>
      <c r="AC257" s="42"/>
      <c r="AD257" s="42"/>
    </row>
    <row r="258" spans="12:30" ht="13.5">
      <c r="L258" s="41"/>
      <c r="M258" s="42"/>
      <c r="N258" s="42"/>
      <c r="O258" s="42"/>
      <c r="P258" s="42"/>
      <c r="Q258" s="42"/>
      <c r="R258" s="42"/>
      <c r="S258" s="42"/>
      <c r="T258" s="42"/>
      <c r="U258" s="42"/>
      <c r="V258" s="41"/>
      <c r="W258" s="42"/>
      <c r="X258" s="42"/>
      <c r="Y258" s="42"/>
      <c r="Z258" s="42"/>
      <c r="AA258" s="42"/>
      <c r="AB258" s="42"/>
      <c r="AC258" s="42"/>
      <c r="AD258" s="42"/>
    </row>
    <row r="259" spans="12:30" ht="13.5">
      <c r="L259" s="41"/>
      <c r="M259" s="42"/>
      <c r="N259" s="42"/>
      <c r="O259" s="42"/>
      <c r="P259" s="42"/>
      <c r="Q259" s="42"/>
      <c r="R259" s="42"/>
      <c r="S259" s="42"/>
      <c r="T259" s="42"/>
      <c r="U259" s="42"/>
      <c r="V259" s="41"/>
      <c r="W259" s="42"/>
      <c r="X259" s="42"/>
      <c r="Y259" s="42"/>
      <c r="Z259" s="42"/>
      <c r="AA259" s="42"/>
      <c r="AB259" s="42"/>
      <c r="AC259" s="42"/>
      <c r="AD259" s="42"/>
    </row>
    <row r="260" spans="12:30" ht="13.5">
      <c r="L260" s="41"/>
      <c r="M260" s="42"/>
      <c r="N260" s="42"/>
      <c r="O260" s="42"/>
      <c r="P260" s="42"/>
      <c r="Q260" s="42"/>
      <c r="R260" s="42"/>
      <c r="S260" s="42"/>
      <c r="T260" s="42"/>
      <c r="U260" s="42"/>
      <c r="V260" s="41"/>
      <c r="W260" s="42"/>
      <c r="X260" s="42"/>
      <c r="Y260" s="42"/>
      <c r="Z260" s="42"/>
      <c r="AA260" s="42"/>
      <c r="AB260" s="42"/>
      <c r="AC260" s="42"/>
      <c r="AD260" s="42"/>
    </row>
    <row r="261" spans="12:30" ht="13.5">
      <c r="L261" s="41"/>
      <c r="M261" s="42"/>
      <c r="N261" s="42"/>
      <c r="O261" s="42"/>
      <c r="P261" s="42"/>
      <c r="Q261" s="42"/>
      <c r="R261" s="42"/>
      <c r="S261" s="42"/>
      <c r="T261" s="42"/>
      <c r="U261" s="42"/>
      <c r="V261" s="41"/>
      <c r="W261" s="42"/>
      <c r="X261" s="42"/>
      <c r="Y261" s="42"/>
      <c r="Z261" s="42"/>
      <c r="AA261" s="42"/>
      <c r="AB261" s="42"/>
      <c r="AC261" s="42"/>
      <c r="AD261" s="42"/>
    </row>
    <row r="262" spans="12:30" ht="13.5">
      <c r="L262" s="41"/>
      <c r="M262" s="42"/>
      <c r="N262" s="42"/>
      <c r="O262" s="42"/>
      <c r="P262" s="42"/>
      <c r="Q262" s="42"/>
      <c r="R262" s="42"/>
      <c r="S262" s="42"/>
      <c r="T262" s="42"/>
      <c r="U262" s="42"/>
      <c r="V262" s="41"/>
      <c r="W262" s="42"/>
      <c r="X262" s="42"/>
      <c r="Y262" s="42"/>
      <c r="Z262" s="42"/>
      <c r="AA262" s="42"/>
      <c r="AB262" s="42"/>
      <c r="AC262" s="42"/>
      <c r="AD262" s="42"/>
    </row>
    <row r="263" spans="12:30" ht="13.5">
      <c r="L263" s="41"/>
      <c r="M263" s="42"/>
      <c r="N263" s="42"/>
      <c r="O263" s="42"/>
      <c r="P263" s="42"/>
      <c r="Q263" s="42"/>
      <c r="R263" s="42"/>
      <c r="S263" s="42"/>
      <c r="T263" s="42"/>
      <c r="U263" s="42"/>
      <c r="V263" s="41"/>
      <c r="W263" s="42"/>
      <c r="X263" s="42"/>
      <c r="Y263" s="42"/>
      <c r="Z263" s="42"/>
      <c r="AA263" s="42"/>
      <c r="AB263" s="42"/>
      <c r="AC263" s="42"/>
      <c r="AD263" s="42"/>
    </row>
    <row r="264" spans="12:30" ht="13.5">
      <c r="L264" s="41"/>
      <c r="M264" s="42"/>
      <c r="N264" s="42"/>
      <c r="O264" s="42"/>
      <c r="P264" s="42"/>
      <c r="Q264" s="42"/>
      <c r="R264" s="42"/>
      <c r="S264" s="42"/>
      <c r="T264" s="42"/>
      <c r="U264" s="42"/>
      <c r="V264" s="41"/>
      <c r="W264" s="42"/>
      <c r="X264" s="42"/>
      <c r="Y264" s="42"/>
      <c r="Z264" s="42"/>
      <c r="AA264" s="42"/>
      <c r="AB264" s="42"/>
      <c r="AC264" s="42"/>
      <c r="AD264" s="42"/>
    </row>
    <row r="265" spans="12:30" ht="13.5">
      <c r="L265" s="41"/>
      <c r="M265" s="42"/>
      <c r="N265" s="42"/>
      <c r="O265" s="42"/>
      <c r="P265" s="42"/>
      <c r="Q265" s="42"/>
      <c r="R265" s="42"/>
      <c r="S265" s="42"/>
      <c r="T265" s="42"/>
      <c r="U265" s="42"/>
      <c r="V265" s="41"/>
      <c r="W265" s="42"/>
      <c r="X265" s="42"/>
      <c r="Y265" s="42"/>
      <c r="Z265" s="42"/>
      <c r="AA265" s="42"/>
      <c r="AB265" s="42"/>
      <c r="AC265" s="42"/>
      <c r="AD265" s="42"/>
    </row>
    <row r="266" spans="12:30" ht="13.5">
      <c r="L266" s="41"/>
      <c r="M266" s="42"/>
      <c r="N266" s="42"/>
      <c r="O266" s="42"/>
      <c r="P266" s="42"/>
      <c r="Q266" s="42"/>
      <c r="R266" s="42"/>
      <c r="S266" s="42"/>
      <c r="T266" s="42"/>
      <c r="U266" s="42"/>
      <c r="V266" s="41"/>
      <c r="W266" s="42"/>
      <c r="X266" s="42"/>
      <c r="Y266" s="42"/>
      <c r="Z266" s="42"/>
      <c r="AA266" s="42"/>
      <c r="AB266" s="42"/>
      <c r="AC266" s="42"/>
      <c r="AD266" s="42"/>
    </row>
    <row r="267" spans="12:30" ht="13.5">
      <c r="L267" s="41"/>
      <c r="M267" s="42"/>
      <c r="N267" s="42"/>
      <c r="O267" s="42"/>
      <c r="P267" s="42"/>
      <c r="Q267" s="42"/>
      <c r="R267" s="42"/>
      <c r="S267" s="42"/>
      <c r="T267" s="42"/>
      <c r="U267" s="42"/>
      <c r="V267" s="41"/>
      <c r="W267" s="42"/>
      <c r="X267" s="42"/>
      <c r="Y267" s="42"/>
      <c r="Z267" s="42"/>
      <c r="AA267" s="42"/>
      <c r="AB267" s="42"/>
      <c r="AC267" s="42"/>
      <c r="AD267" s="42"/>
    </row>
    <row r="268" spans="12:30" ht="13.5">
      <c r="L268" s="41"/>
      <c r="M268" s="42"/>
      <c r="N268" s="42"/>
      <c r="O268" s="42"/>
      <c r="P268" s="42"/>
      <c r="Q268" s="42"/>
      <c r="R268" s="42"/>
      <c r="S268" s="42"/>
      <c r="T268" s="42"/>
      <c r="U268" s="42"/>
      <c r="V268" s="41"/>
      <c r="W268" s="42"/>
      <c r="X268" s="42"/>
      <c r="Y268" s="42"/>
      <c r="Z268" s="42"/>
      <c r="AA268" s="42"/>
      <c r="AB268" s="42"/>
      <c r="AC268" s="42"/>
      <c r="AD268" s="42"/>
    </row>
    <row r="269" spans="12:30" ht="13.5">
      <c r="L269" s="41"/>
      <c r="M269" s="42"/>
      <c r="N269" s="42"/>
      <c r="O269" s="42"/>
      <c r="P269" s="42"/>
      <c r="Q269" s="42"/>
      <c r="R269" s="42"/>
      <c r="S269" s="42"/>
      <c r="T269" s="42"/>
      <c r="U269" s="42"/>
      <c r="V269" s="41"/>
      <c r="W269" s="42"/>
      <c r="X269" s="42"/>
      <c r="Y269" s="42"/>
      <c r="Z269" s="42"/>
      <c r="AA269" s="42"/>
      <c r="AB269" s="42"/>
      <c r="AC269" s="42"/>
      <c r="AD269" s="42"/>
    </row>
    <row r="270" spans="12:30" ht="13.5">
      <c r="L270" s="41"/>
      <c r="M270" s="42"/>
      <c r="N270" s="42"/>
      <c r="O270" s="42"/>
      <c r="P270" s="42"/>
      <c r="Q270" s="42"/>
      <c r="R270" s="42"/>
      <c r="S270" s="42"/>
      <c r="T270" s="42"/>
      <c r="U270" s="42"/>
      <c r="V270" s="41"/>
      <c r="W270" s="42"/>
      <c r="X270" s="42"/>
      <c r="Y270" s="42"/>
      <c r="Z270" s="42"/>
      <c r="AA270" s="42"/>
      <c r="AB270" s="42"/>
      <c r="AC270" s="42"/>
      <c r="AD270" s="42"/>
    </row>
    <row r="271" spans="12:30" ht="13.5">
      <c r="L271" s="41"/>
      <c r="M271" s="42"/>
      <c r="N271" s="42"/>
      <c r="O271" s="42"/>
      <c r="P271" s="42"/>
      <c r="Q271" s="42"/>
      <c r="R271" s="42"/>
      <c r="S271" s="42"/>
      <c r="T271" s="42"/>
      <c r="U271" s="42"/>
      <c r="V271" s="41"/>
      <c r="W271" s="42"/>
      <c r="X271" s="42"/>
      <c r="Y271" s="42"/>
      <c r="Z271" s="42"/>
      <c r="AA271" s="42"/>
      <c r="AB271" s="42"/>
      <c r="AC271" s="42"/>
      <c r="AD271" s="42"/>
    </row>
    <row r="272" spans="12:30" ht="13.5">
      <c r="L272" s="41"/>
      <c r="M272" s="42"/>
      <c r="N272" s="42"/>
      <c r="O272" s="42"/>
      <c r="P272" s="42"/>
      <c r="Q272" s="42"/>
      <c r="R272" s="42"/>
      <c r="S272" s="42"/>
      <c r="T272" s="42"/>
      <c r="U272" s="42"/>
      <c r="V272" s="41"/>
      <c r="W272" s="42"/>
      <c r="X272" s="42"/>
      <c r="Y272" s="42"/>
      <c r="Z272" s="42"/>
      <c r="AA272" s="42"/>
      <c r="AB272" s="42"/>
      <c r="AC272" s="42"/>
      <c r="AD272" s="42"/>
    </row>
    <row r="273" spans="12:30" ht="13.5">
      <c r="L273" s="41"/>
      <c r="M273" s="42"/>
      <c r="N273" s="42"/>
      <c r="O273" s="42"/>
      <c r="P273" s="42"/>
      <c r="Q273" s="42"/>
      <c r="R273" s="42"/>
      <c r="S273" s="42"/>
      <c r="T273" s="42"/>
      <c r="U273" s="42"/>
      <c r="V273" s="41"/>
      <c r="W273" s="42"/>
      <c r="X273" s="42"/>
      <c r="Y273" s="42"/>
      <c r="Z273" s="42"/>
      <c r="AA273" s="42"/>
      <c r="AB273" s="42"/>
      <c r="AC273" s="42"/>
      <c r="AD273" s="42"/>
    </row>
    <row r="274" spans="12:30" ht="13.5">
      <c r="L274" s="41"/>
      <c r="M274" s="42"/>
      <c r="N274" s="42"/>
      <c r="O274" s="42"/>
      <c r="P274" s="42"/>
      <c r="Q274" s="42"/>
      <c r="R274" s="42"/>
      <c r="S274" s="42"/>
      <c r="T274" s="42"/>
      <c r="U274" s="42"/>
      <c r="V274" s="41"/>
      <c r="W274" s="42"/>
      <c r="X274" s="42"/>
      <c r="Y274" s="42"/>
      <c r="Z274" s="42"/>
      <c r="AA274" s="42"/>
      <c r="AB274" s="42"/>
      <c r="AC274" s="42"/>
      <c r="AD274" s="42"/>
    </row>
    <row r="275" spans="12:30" ht="13.5">
      <c r="L275" s="41"/>
      <c r="M275" s="42"/>
      <c r="N275" s="42"/>
      <c r="O275" s="42"/>
      <c r="P275" s="42"/>
      <c r="Q275" s="42"/>
      <c r="R275" s="42"/>
      <c r="S275" s="42"/>
      <c r="T275" s="42"/>
      <c r="U275" s="42"/>
      <c r="V275" s="41"/>
      <c r="W275" s="42"/>
      <c r="X275" s="42"/>
      <c r="Y275" s="42"/>
      <c r="Z275" s="42"/>
      <c r="AA275" s="42"/>
      <c r="AB275" s="42"/>
      <c r="AC275" s="42"/>
      <c r="AD275" s="42"/>
    </row>
    <row r="276" spans="12:30" ht="13.5">
      <c r="L276" s="41"/>
      <c r="M276" s="42"/>
      <c r="N276" s="42"/>
      <c r="O276" s="42"/>
      <c r="P276" s="42"/>
      <c r="Q276" s="42"/>
      <c r="R276" s="42"/>
      <c r="S276" s="42"/>
      <c r="T276" s="42"/>
      <c r="U276" s="42"/>
      <c r="V276" s="41"/>
      <c r="W276" s="42"/>
      <c r="X276" s="42"/>
      <c r="Y276" s="42"/>
      <c r="Z276" s="42"/>
      <c r="AA276" s="42"/>
      <c r="AB276" s="42"/>
      <c r="AC276" s="42"/>
      <c r="AD276" s="42"/>
    </row>
    <row r="277" spans="12:30" ht="13.5">
      <c r="L277" s="41"/>
      <c r="M277" s="42"/>
      <c r="N277" s="42"/>
      <c r="O277" s="42"/>
      <c r="P277" s="42"/>
      <c r="Q277" s="42"/>
      <c r="R277" s="42"/>
      <c r="S277" s="42"/>
      <c r="T277" s="42"/>
      <c r="U277" s="42"/>
      <c r="V277" s="41"/>
      <c r="W277" s="42"/>
      <c r="X277" s="42"/>
      <c r="Y277" s="42"/>
      <c r="Z277" s="42"/>
      <c r="AA277" s="42"/>
      <c r="AB277" s="42"/>
      <c r="AC277" s="42"/>
      <c r="AD277" s="42"/>
    </row>
    <row r="278" spans="12:30" ht="13.5">
      <c r="L278" s="41"/>
      <c r="M278" s="42"/>
      <c r="N278" s="42"/>
      <c r="O278" s="42"/>
      <c r="P278" s="42"/>
      <c r="Q278" s="42"/>
      <c r="R278" s="42"/>
      <c r="S278" s="42"/>
      <c r="T278" s="42"/>
      <c r="U278" s="42"/>
      <c r="V278" s="41"/>
      <c r="W278" s="42"/>
      <c r="X278" s="42"/>
      <c r="Y278" s="42"/>
      <c r="Z278" s="42"/>
      <c r="AA278" s="42"/>
      <c r="AB278" s="42"/>
      <c r="AC278" s="42"/>
      <c r="AD278" s="42"/>
    </row>
    <row r="279" spans="12:30" ht="13.5">
      <c r="L279" s="41"/>
      <c r="M279" s="42"/>
      <c r="N279" s="42"/>
      <c r="O279" s="42"/>
      <c r="P279" s="42"/>
      <c r="Q279" s="42"/>
      <c r="R279" s="42"/>
      <c r="S279" s="42"/>
      <c r="T279" s="42"/>
      <c r="U279" s="42"/>
      <c r="V279" s="41"/>
      <c r="W279" s="42"/>
      <c r="X279" s="42"/>
      <c r="Y279" s="42"/>
      <c r="Z279" s="42"/>
      <c r="AA279" s="42"/>
      <c r="AB279" s="42"/>
      <c r="AC279" s="42"/>
      <c r="AD279" s="42"/>
    </row>
    <row r="280" spans="12:30" ht="13.5">
      <c r="L280" s="41"/>
      <c r="M280" s="42"/>
      <c r="N280" s="42"/>
      <c r="O280" s="42"/>
      <c r="P280" s="42"/>
      <c r="Q280" s="42"/>
      <c r="R280" s="42"/>
      <c r="S280" s="42"/>
      <c r="T280" s="42"/>
      <c r="U280" s="42"/>
      <c r="V280" s="41"/>
      <c r="W280" s="42"/>
      <c r="X280" s="42"/>
      <c r="Y280" s="42"/>
      <c r="Z280" s="42"/>
      <c r="AA280" s="42"/>
      <c r="AB280" s="42"/>
      <c r="AC280" s="42"/>
      <c r="AD280" s="42"/>
    </row>
    <row r="281" spans="12:30" ht="13.5">
      <c r="L281" s="41"/>
      <c r="M281" s="42"/>
      <c r="N281" s="42"/>
      <c r="O281" s="42"/>
      <c r="P281" s="42"/>
      <c r="Q281" s="42"/>
      <c r="R281" s="42"/>
      <c r="S281" s="42"/>
      <c r="T281" s="42"/>
      <c r="U281" s="42"/>
      <c r="V281" s="41"/>
      <c r="W281" s="42"/>
      <c r="X281" s="42"/>
      <c r="Y281" s="42"/>
      <c r="Z281" s="42"/>
      <c r="AA281" s="42"/>
      <c r="AB281" s="42"/>
      <c r="AC281" s="42"/>
      <c r="AD281" s="42"/>
    </row>
    <row r="282" spans="12:30" ht="13.5">
      <c r="L282" s="41"/>
      <c r="M282" s="42"/>
      <c r="N282" s="42"/>
      <c r="O282" s="42"/>
      <c r="P282" s="42"/>
      <c r="Q282" s="42"/>
      <c r="R282" s="42"/>
      <c r="S282" s="42"/>
      <c r="T282" s="42"/>
      <c r="U282" s="42"/>
      <c r="V282" s="41"/>
      <c r="W282" s="42"/>
      <c r="X282" s="42"/>
      <c r="Y282" s="42"/>
      <c r="Z282" s="42"/>
      <c r="AA282" s="42"/>
      <c r="AB282" s="42"/>
      <c r="AC282" s="42"/>
      <c r="AD282" s="42"/>
    </row>
    <row r="283" spans="12:30" ht="13.5">
      <c r="L283" s="41"/>
      <c r="M283" s="42"/>
      <c r="N283" s="42"/>
      <c r="O283" s="42"/>
      <c r="P283" s="42"/>
      <c r="Q283" s="42"/>
      <c r="R283" s="42"/>
      <c r="S283" s="42"/>
      <c r="T283" s="42"/>
      <c r="U283" s="42"/>
      <c r="V283" s="41"/>
      <c r="W283" s="42"/>
      <c r="X283" s="42"/>
      <c r="Y283" s="42"/>
      <c r="Z283" s="42"/>
      <c r="AA283" s="42"/>
      <c r="AB283" s="42"/>
      <c r="AC283" s="42"/>
      <c r="AD283" s="42"/>
    </row>
    <row r="284" spans="12:30" ht="13.5">
      <c r="L284" s="41"/>
      <c r="M284" s="42"/>
      <c r="N284" s="42"/>
      <c r="O284" s="42"/>
      <c r="P284" s="42"/>
      <c r="Q284" s="42"/>
      <c r="R284" s="42"/>
      <c r="S284" s="42"/>
      <c r="T284" s="42"/>
      <c r="U284" s="42"/>
      <c r="V284" s="41"/>
      <c r="W284" s="42"/>
      <c r="X284" s="42"/>
      <c r="Y284" s="42"/>
      <c r="Z284" s="42"/>
      <c r="AA284" s="42"/>
      <c r="AB284" s="42"/>
      <c r="AC284" s="42"/>
      <c r="AD284" s="42"/>
    </row>
    <row r="285" spans="12:30" ht="13.5">
      <c r="L285" s="41"/>
      <c r="M285" s="42"/>
      <c r="N285" s="42"/>
      <c r="O285" s="42"/>
      <c r="P285" s="42"/>
      <c r="Q285" s="42"/>
      <c r="R285" s="42"/>
      <c r="S285" s="42"/>
      <c r="T285" s="42"/>
      <c r="U285" s="42"/>
      <c r="V285" s="41"/>
      <c r="W285" s="42"/>
      <c r="X285" s="42"/>
      <c r="Y285" s="42"/>
      <c r="Z285" s="42"/>
      <c r="AA285" s="42"/>
      <c r="AB285" s="42"/>
      <c r="AC285" s="42"/>
      <c r="AD285" s="42"/>
    </row>
    <row r="286" spans="12:30" ht="13.5">
      <c r="L286" s="41"/>
      <c r="M286" s="42"/>
      <c r="N286" s="42"/>
      <c r="O286" s="42"/>
      <c r="P286" s="42"/>
      <c r="Q286" s="42"/>
      <c r="R286" s="42"/>
      <c r="S286" s="42"/>
      <c r="T286" s="42"/>
      <c r="U286" s="42"/>
      <c r="V286" s="41"/>
      <c r="W286" s="42"/>
      <c r="X286" s="42"/>
      <c r="Y286" s="42"/>
      <c r="Z286" s="42"/>
      <c r="AA286" s="42"/>
      <c r="AB286" s="42"/>
      <c r="AC286" s="42"/>
      <c r="AD286" s="42"/>
    </row>
    <row r="287" spans="12:30" ht="13.5">
      <c r="L287" s="41"/>
      <c r="M287" s="42"/>
      <c r="N287" s="42"/>
      <c r="O287" s="42"/>
      <c r="P287" s="42"/>
      <c r="Q287" s="42"/>
      <c r="R287" s="42"/>
      <c r="S287" s="42"/>
      <c r="T287" s="42"/>
      <c r="U287" s="42"/>
      <c r="V287" s="41"/>
      <c r="W287" s="42"/>
      <c r="X287" s="42"/>
      <c r="Y287" s="42"/>
      <c r="Z287" s="42"/>
      <c r="AA287" s="42"/>
      <c r="AB287" s="42"/>
      <c r="AC287" s="42"/>
      <c r="AD287" s="42"/>
    </row>
    <row r="288" spans="12:30" ht="13.5">
      <c r="L288" s="41"/>
      <c r="M288" s="42"/>
      <c r="N288" s="42"/>
      <c r="O288" s="42"/>
      <c r="P288" s="42"/>
      <c r="Q288" s="42"/>
      <c r="R288" s="42"/>
      <c r="S288" s="42"/>
      <c r="T288" s="42"/>
      <c r="U288" s="42"/>
      <c r="V288" s="41"/>
      <c r="W288" s="42"/>
      <c r="X288" s="42"/>
      <c r="Y288" s="42"/>
      <c r="Z288" s="42"/>
      <c r="AA288" s="42"/>
      <c r="AB288" s="42"/>
      <c r="AC288" s="42"/>
      <c r="AD288" s="42"/>
    </row>
    <row r="289" spans="12:30" ht="13.5">
      <c r="L289" s="41"/>
      <c r="M289" s="42"/>
      <c r="N289" s="42"/>
      <c r="O289" s="42"/>
      <c r="P289" s="42"/>
      <c r="Q289" s="42"/>
      <c r="R289" s="42"/>
      <c r="S289" s="42"/>
      <c r="T289" s="42"/>
      <c r="U289" s="42"/>
      <c r="V289" s="41"/>
      <c r="W289" s="42"/>
      <c r="X289" s="42"/>
      <c r="Y289" s="42"/>
      <c r="Z289" s="42"/>
      <c r="AA289" s="42"/>
      <c r="AB289" s="42"/>
      <c r="AC289" s="42"/>
      <c r="AD289" s="42"/>
    </row>
    <row r="290" spans="12:30" ht="13.5">
      <c r="L290" s="41"/>
      <c r="M290" s="42"/>
      <c r="N290" s="42"/>
      <c r="O290" s="42"/>
      <c r="P290" s="42"/>
      <c r="Q290" s="42"/>
      <c r="R290" s="42"/>
      <c r="S290" s="42"/>
      <c r="T290" s="42"/>
      <c r="U290" s="42"/>
      <c r="V290" s="41"/>
      <c r="W290" s="42"/>
      <c r="X290" s="42"/>
      <c r="Y290" s="42"/>
      <c r="Z290" s="42"/>
      <c r="AA290" s="42"/>
      <c r="AB290" s="42"/>
      <c r="AC290" s="42"/>
      <c r="AD290" s="42"/>
    </row>
    <row r="291" spans="12:30" ht="13.5">
      <c r="L291" s="41"/>
      <c r="M291" s="42"/>
      <c r="N291" s="42"/>
      <c r="O291" s="42"/>
      <c r="P291" s="42"/>
      <c r="Q291" s="42"/>
      <c r="R291" s="42"/>
      <c r="S291" s="42"/>
      <c r="T291" s="42"/>
      <c r="U291" s="42"/>
      <c r="V291" s="41"/>
      <c r="W291" s="42"/>
      <c r="X291" s="42"/>
      <c r="Y291" s="42"/>
      <c r="Z291" s="42"/>
      <c r="AA291" s="42"/>
      <c r="AB291" s="42"/>
      <c r="AC291" s="42"/>
      <c r="AD291" s="42"/>
    </row>
    <row r="292" spans="12:30" ht="13.5">
      <c r="L292" s="41"/>
      <c r="M292" s="42"/>
      <c r="N292" s="42"/>
      <c r="O292" s="42"/>
      <c r="P292" s="42"/>
      <c r="Q292" s="42"/>
      <c r="R292" s="42"/>
      <c r="S292" s="42"/>
      <c r="T292" s="42"/>
      <c r="U292" s="42"/>
      <c r="V292" s="41"/>
      <c r="W292" s="42"/>
      <c r="X292" s="42"/>
      <c r="Y292" s="42"/>
      <c r="Z292" s="42"/>
      <c r="AA292" s="42"/>
      <c r="AB292" s="42"/>
      <c r="AC292" s="42"/>
      <c r="AD292" s="42"/>
    </row>
    <row r="293" spans="12:30" ht="13.5">
      <c r="L293" s="41"/>
      <c r="M293" s="42"/>
      <c r="N293" s="42"/>
      <c r="O293" s="42"/>
      <c r="P293" s="42"/>
      <c r="Q293" s="42"/>
      <c r="R293" s="42"/>
      <c r="S293" s="42"/>
      <c r="T293" s="42"/>
      <c r="U293" s="42"/>
      <c r="V293" s="41"/>
      <c r="W293" s="42"/>
      <c r="X293" s="42"/>
      <c r="Y293" s="42"/>
      <c r="Z293" s="42"/>
      <c r="AA293" s="42"/>
      <c r="AB293" s="42"/>
      <c r="AC293" s="42"/>
      <c r="AD293" s="42"/>
    </row>
    <row r="294" spans="12:30" ht="13.5">
      <c r="L294" s="41"/>
      <c r="M294" s="42"/>
      <c r="N294" s="42"/>
      <c r="O294" s="42"/>
      <c r="P294" s="42"/>
      <c r="Q294" s="42"/>
      <c r="R294" s="42"/>
      <c r="S294" s="42"/>
      <c r="T294" s="42"/>
      <c r="U294" s="42"/>
      <c r="V294" s="41"/>
      <c r="W294" s="42"/>
      <c r="X294" s="42"/>
      <c r="Y294" s="42"/>
      <c r="Z294" s="42"/>
      <c r="AA294" s="42"/>
      <c r="AB294" s="42"/>
      <c r="AC294" s="42"/>
      <c r="AD294" s="42"/>
    </row>
    <row r="295" spans="12:30" ht="13.5">
      <c r="L295" s="41"/>
      <c r="M295" s="42"/>
      <c r="N295" s="42"/>
      <c r="O295" s="42"/>
      <c r="P295" s="42"/>
      <c r="Q295" s="42"/>
      <c r="R295" s="42"/>
      <c r="S295" s="42"/>
      <c r="T295" s="42"/>
      <c r="U295" s="42"/>
      <c r="V295" s="41"/>
      <c r="W295" s="42"/>
      <c r="X295" s="42"/>
      <c r="Y295" s="42"/>
      <c r="Z295" s="42"/>
      <c r="AA295" s="42"/>
      <c r="AB295" s="42"/>
      <c r="AC295" s="42"/>
      <c r="AD295" s="42"/>
    </row>
    <row r="296" spans="12:30" ht="13.5">
      <c r="L296" s="41"/>
      <c r="M296" s="42"/>
      <c r="N296" s="42"/>
      <c r="O296" s="42"/>
      <c r="P296" s="42"/>
      <c r="Q296" s="42"/>
      <c r="R296" s="42"/>
      <c r="S296" s="42"/>
      <c r="T296" s="42"/>
      <c r="U296" s="42"/>
      <c r="V296" s="41"/>
      <c r="W296" s="42"/>
      <c r="X296" s="42"/>
      <c r="Y296" s="42"/>
      <c r="Z296" s="42"/>
      <c r="AA296" s="42"/>
      <c r="AB296" s="42"/>
      <c r="AC296" s="42"/>
      <c r="AD296" s="42"/>
    </row>
    <row r="297" spans="12:30" ht="13.5">
      <c r="L297" s="41"/>
      <c r="M297" s="42"/>
      <c r="N297" s="42"/>
      <c r="O297" s="42"/>
      <c r="P297" s="42"/>
      <c r="Q297" s="42"/>
      <c r="R297" s="42"/>
      <c r="S297" s="42"/>
      <c r="T297" s="42"/>
      <c r="U297" s="42"/>
      <c r="V297" s="41"/>
      <c r="W297" s="42"/>
      <c r="X297" s="42"/>
      <c r="Y297" s="42"/>
      <c r="Z297" s="42"/>
      <c r="AA297" s="42"/>
      <c r="AB297" s="42"/>
      <c r="AC297" s="42"/>
      <c r="AD297" s="42"/>
    </row>
    <row r="298" spans="12:30" ht="13.5">
      <c r="L298" s="41"/>
      <c r="M298" s="42"/>
      <c r="N298" s="42"/>
      <c r="O298" s="42"/>
      <c r="P298" s="42"/>
      <c r="Q298" s="42"/>
      <c r="R298" s="42"/>
      <c r="S298" s="42"/>
      <c r="T298" s="42"/>
      <c r="U298" s="42"/>
      <c r="V298" s="41"/>
      <c r="W298" s="42"/>
      <c r="X298" s="42"/>
      <c r="Y298" s="42"/>
      <c r="Z298" s="42"/>
      <c r="AA298" s="42"/>
      <c r="AB298" s="42"/>
      <c r="AC298" s="42"/>
      <c r="AD298" s="42"/>
    </row>
    <row r="299" spans="12:30" ht="13.5">
      <c r="L299" s="41"/>
      <c r="M299" s="42"/>
      <c r="N299" s="42"/>
      <c r="O299" s="42"/>
      <c r="P299" s="42"/>
      <c r="Q299" s="42"/>
      <c r="R299" s="42"/>
      <c r="S299" s="42"/>
      <c r="T299" s="42"/>
      <c r="U299" s="42"/>
      <c r="V299" s="41"/>
      <c r="W299" s="42"/>
      <c r="X299" s="42"/>
      <c r="Y299" s="42"/>
      <c r="Z299" s="42"/>
      <c r="AA299" s="42"/>
      <c r="AB299" s="42"/>
      <c r="AC299" s="42"/>
      <c r="AD299" s="42"/>
    </row>
    <row r="300" spans="12:30" ht="13.5">
      <c r="L300" s="41"/>
      <c r="M300" s="42"/>
      <c r="N300" s="42"/>
      <c r="O300" s="42"/>
      <c r="P300" s="42"/>
      <c r="Q300" s="42"/>
      <c r="R300" s="42"/>
      <c r="S300" s="42"/>
      <c r="T300" s="42"/>
      <c r="U300" s="42"/>
      <c r="V300" s="41"/>
      <c r="W300" s="42"/>
      <c r="X300" s="42"/>
      <c r="Y300" s="42"/>
      <c r="Z300" s="42"/>
      <c r="AA300" s="42"/>
      <c r="AB300" s="42"/>
      <c r="AC300" s="42"/>
      <c r="AD300" s="42"/>
    </row>
    <row r="301" spans="12:30" ht="13.5">
      <c r="L301" s="41"/>
      <c r="M301" s="42"/>
      <c r="N301" s="42"/>
      <c r="O301" s="42"/>
      <c r="P301" s="42"/>
      <c r="Q301" s="42"/>
      <c r="R301" s="42"/>
      <c r="S301" s="42"/>
      <c r="T301" s="42"/>
      <c r="U301" s="42"/>
      <c r="V301" s="41"/>
      <c r="W301" s="42"/>
      <c r="X301" s="42"/>
      <c r="Y301" s="42"/>
      <c r="Z301" s="42"/>
      <c r="AA301" s="42"/>
      <c r="AB301" s="42"/>
      <c r="AC301" s="42"/>
      <c r="AD301" s="42"/>
    </row>
    <row r="302" spans="12:30" ht="13.5">
      <c r="L302" s="41"/>
      <c r="M302" s="42"/>
      <c r="N302" s="42"/>
      <c r="O302" s="42"/>
      <c r="P302" s="42"/>
      <c r="Q302" s="42"/>
      <c r="R302" s="42"/>
      <c r="S302" s="42"/>
      <c r="T302" s="42"/>
      <c r="U302" s="42"/>
      <c r="V302" s="41"/>
      <c r="W302" s="42"/>
      <c r="X302" s="42"/>
      <c r="Y302" s="42"/>
      <c r="Z302" s="42"/>
      <c r="AA302" s="42"/>
      <c r="AB302" s="42"/>
      <c r="AC302" s="42"/>
      <c r="AD302" s="42"/>
    </row>
    <row r="303" spans="12:30" ht="13.5">
      <c r="L303" s="41"/>
      <c r="M303" s="42"/>
      <c r="N303" s="42"/>
      <c r="O303" s="42"/>
      <c r="P303" s="42"/>
      <c r="Q303" s="42"/>
      <c r="R303" s="42"/>
      <c r="S303" s="42"/>
      <c r="T303" s="42"/>
      <c r="U303" s="42"/>
      <c r="V303" s="41"/>
      <c r="W303" s="42"/>
      <c r="X303" s="42"/>
      <c r="Y303" s="42"/>
      <c r="Z303" s="42"/>
      <c r="AA303" s="42"/>
      <c r="AB303" s="42"/>
      <c r="AC303" s="42"/>
      <c r="AD303" s="42"/>
    </row>
    <row r="304" spans="12:30" ht="13.5">
      <c r="L304" s="41"/>
      <c r="M304" s="42"/>
      <c r="N304" s="42"/>
      <c r="O304" s="42"/>
      <c r="P304" s="42"/>
      <c r="Q304" s="42"/>
      <c r="R304" s="42"/>
      <c r="S304" s="42"/>
      <c r="T304" s="42"/>
      <c r="U304" s="42"/>
      <c r="V304" s="41"/>
      <c r="W304" s="42"/>
      <c r="X304" s="42"/>
      <c r="Y304" s="42"/>
      <c r="Z304" s="42"/>
      <c r="AA304" s="42"/>
      <c r="AB304" s="42"/>
      <c r="AC304" s="42"/>
      <c r="AD304" s="42"/>
    </row>
    <row r="305" spans="12:30" ht="13.5">
      <c r="L305" s="41"/>
      <c r="M305" s="42"/>
      <c r="N305" s="42"/>
      <c r="O305" s="42"/>
      <c r="P305" s="42"/>
      <c r="Q305" s="42"/>
      <c r="R305" s="42"/>
      <c r="S305" s="42"/>
      <c r="T305" s="42"/>
      <c r="U305" s="42"/>
      <c r="V305" s="41"/>
      <c r="W305" s="42"/>
      <c r="X305" s="42"/>
      <c r="Y305" s="42"/>
      <c r="Z305" s="42"/>
      <c r="AA305" s="42"/>
      <c r="AB305" s="42"/>
      <c r="AC305" s="42"/>
      <c r="AD305" s="42"/>
    </row>
    <row r="306" spans="12:30" ht="13.5">
      <c r="L306" s="41"/>
      <c r="M306" s="42"/>
      <c r="N306" s="42"/>
      <c r="O306" s="42"/>
      <c r="P306" s="42"/>
      <c r="Q306" s="42"/>
      <c r="R306" s="42"/>
      <c r="S306" s="42"/>
      <c r="T306" s="42"/>
      <c r="U306" s="42"/>
      <c r="V306" s="41"/>
      <c r="W306" s="42"/>
      <c r="X306" s="42"/>
      <c r="Y306" s="42"/>
      <c r="Z306" s="42"/>
      <c r="AA306" s="42"/>
      <c r="AB306" s="42"/>
      <c r="AC306" s="42"/>
      <c r="AD306" s="42"/>
    </row>
    <row r="307" spans="12:30" ht="13.5">
      <c r="L307" s="41"/>
      <c r="M307" s="42"/>
      <c r="N307" s="42"/>
      <c r="O307" s="42"/>
      <c r="P307" s="42"/>
      <c r="Q307" s="42"/>
      <c r="R307" s="42"/>
      <c r="S307" s="42"/>
      <c r="T307" s="42"/>
      <c r="U307" s="42"/>
      <c r="V307" s="41"/>
      <c r="W307" s="42"/>
      <c r="X307" s="42"/>
      <c r="Y307" s="42"/>
      <c r="Z307" s="42"/>
      <c r="AA307" s="42"/>
      <c r="AB307" s="42"/>
      <c r="AC307" s="42"/>
      <c r="AD307" s="42"/>
    </row>
    <row r="308" spans="12:30" ht="13.5">
      <c r="L308" s="41"/>
      <c r="M308" s="42"/>
      <c r="N308" s="42"/>
      <c r="O308" s="42"/>
      <c r="P308" s="42"/>
      <c r="Q308" s="42"/>
      <c r="R308" s="42"/>
      <c r="S308" s="42"/>
      <c r="T308" s="42"/>
      <c r="U308" s="42"/>
      <c r="V308" s="41"/>
      <c r="W308" s="42"/>
      <c r="X308" s="42"/>
      <c r="Y308" s="42"/>
      <c r="Z308" s="42"/>
      <c r="AA308" s="42"/>
      <c r="AB308" s="42"/>
      <c r="AC308" s="42"/>
      <c r="AD308" s="42"/>
    </row>
    <row r="309" spans="12:30" ht="13.5">
      <c r="L309" s="41"/>
      <c r="M309" s="42"/>
      <c r="N309" s="42"/>
      <c r="O309" s="42"/>
      <c r="P309" s="42"/>
      <c r="Q309" s="42"/>
      <c r="R309" s="42"/>
      <c r="S309" s="42"/>
      <c r="T309" s="42"/>
      <c r="U309" s="42"/>
      <c r="V309" s="41"/>
      <c r="W309" s="42"/>
      <c r="X309" s="42"/>
      <c r="Y309" s="42"/>
      <c r="Z309" s="42"/>
      <c r="AA309" s="42"/>
      <c r="AB309" s="42"/>
      <c r="AC309" s="42"/>
      <c r="AD309" s="42"/>
    </row>
    <row r="310" spans="12:30" ht="13.5">
      <c r="L310" s="41"/>
      <c r="M310" s="42"/>
      <c r="N310" s="42"/>
      <c r="O310" s="42"/>
      <c r="P310" s="42"/>
      <c r="Q310" s="42"/>
      <c r="R310" s="42"/>
      <c r="S310" s="42"/>
      <c r="T310" s="42"/>
      <c r="U310" s="42"/>
      <c r="V310" s="41"/>
      <c r="W310" s="42"/>
      <c r="X310" s="42"/>
      <c r="Y310" s="42"/>
      <c r="Z310" s="42"/>
      <c r="AA310" s="42"/>
      <c r="AB310" s="42"/>
      <c r="AC310" s="42"/>
      <c r="AD310" s="42"/>
    </row>
    <row r="311" spans="12:30" ht="13.5">
      <c r="L311" s="41"/>
      <c r="M311" s="42"/>
      <c r="N311" s="42"/>
      <c r="O311" s="42"/>
      <c r="P311" s="42"/>
      <c r="Q311" s="42"/>
      <c r="R311" s="42"/>
      <c r="S311" s="42"/>
      <c r="T311" s="42"/>
      <c r="U311" s="42"/>
      <c r="V311" s="41"/>
      <c r="W311" s="42"/>
      <c r="X311" s="42"/>
      <c r="Y311" s="42"/>
      <c r="Z311" s="42"/>
      <c r="AA311" s="42"/>
      <c r="AB311" s="42"/>
      <c r="AC311" s="42"/>
      <c r="AD311" s="42"/>
    </row>
    <row r="312" spans="12:30" ht="13.5">
      <c r="L312" s="41"/>
      <c r="M312" s="42"/>
      <c r="N312" s="42"/>
      <c r="O312" s="42"/>
      <c r="P312" s="42"/>
      <c r="Q312" s="42"/>
      <c r="R312" s="42"/>
      <c r="S312" s="42"/>
      <c r="T312" s="42"/>
      <c r="U312" s="42"/>
      <c r="V312" s="41"/>
      <c r="W312" s="42"/>
      <c r="X312" s="42"/>
      <c r="Y312" s="42"/>
      <c r="Z312" s="42"/>
      <c r="AA312" s="42"/>
      <c r="AB312" s="42"/>
      <c r="AC312" s="42"/>
      <c r="AD312" s="42"/>
    </row>
    <row r="313" spans="12:30" ht="13.5">
      <c r="L313" s="41"/>
      <c r="M313" s="42"/>
      <c r="N313" s="42"/>
      <c r="O313" s="42"/>
      <c r="P313" s="42"/>
      <c r="Q313" s="42"/>
      <c r="R313" s="42"/>
      <c r="S313" s="42"/>
      <c r="T313" s="42"/>
      <c r="U313" s="42"/>
      <c r="V313" s="41"/>
      <c r="W313" s="42"/>
      <c r="X313" s="42"/>
      <c r="Y313" s="42"/>
      <c r="Z313" s="42"/>
      <c r="AA313" s="42"/>
      <c r="AB313" s="42"/>
      <c r="AC313" s="42"/>
      <c r="AD313" s="42"/>
    </row>
    <row r="314" spans="12:30" ht="13.5">
      <c r="L314" s="41"/>
      <c r="M314" s="42"/>
      <c r="N314" s="42"/>
      <c r="O314" s="42"/>
      <c r="P314" s="42"/>
      <c r="Q314" s="42"/>
      <c r="R314" s="42"/>
      <c r="S314" s="42"/>
      <c r="T314" s="42"/>
      <c r="U314" s="42"/>
      <c r="V314" s="41"/>
      <c r="W314" s="42"/>
      <c r="X314" s="42"/>
      <c r="Y314" s="42"/>
      <c r="Z314" s="42"/>
      <c r="AA314" s="42"/>
      <c r="AB314" s="42"/>
      <c r="AC314" s="42"/>
      <c r="AD314" s="42"/>
    </row>
    <row r="315" spans="12:30" ht="13.5">
      <c r="L315" s="41"/>
      <c r="M315" s="42"/>
      <c r="N315" s="42"/>
      <c r="O315" s="42"/>
      <c r="P315" s="42"/>
      <c r="Q315" s="42"/>
      <c r="R315" s="42"/>
      <c r="S315" s="42"/>
      <c r="T315" s="42"/>
      <c r="U315" s="42"/>
      <c r="V315" s="41"/>
      <c r="W315" s="42"/>
      <c r="X315" s="42"/>
      <c r="Y315" s="42"/>
      <c r="Z315" s="42"/>
      <c r="AA315" s="42"/>
      <c r="AB315" s="42"/>
      <c r="AC315" s="42"/>
      <c r="AD315" s="42"/>
    </row>
    <row r="316" spans="12:30" ht="13.5">
      <c r="L316" s="41"/>
      <c r="M316" s="42"/>
      <c r="N316" s="42"/>
      <c r="O316" s="42"/>
      <c r="P316" s="42"/>
      <c r="Q316" s="42"/>
      <c r="R316" s="42"/>
      <c r="S316" s="42"/>
      <c r="T316" s="42"/>
      <c r="U316" s="42"/>
      <c r="V316" s="41"/>
      <c r="W316" s="42"/>
      <c r="X316" s="42"/>
      <c r="Y316" s="42"/>
      <c r="Z316" s="42"/>
      <c r="AA316" s="42"/>
      <c r="AB316" s="42"/>
      <c r="AC316" s="42"/>
      <c r="AD316" s="42"/>
    </row>
    <row r="317" spans="12:30" ht="13.5">
      <c r="L317" s="41"/>
      <c r="M317" s="42"/>
      <c r="N317" s="42"/>
      <c r="O317" s="42"/>
      <c r="P317" s="42"/>
      <c r="Q317" s="42"/>
      <c r="R317" s="42"/>
      <c r="S317" s="42"/>
      <c r="T317" s="42"/>
      <c r="U317" s="42"/>
      <c r="V317" s="41"/>
      <c r="W317" s="42"/>
      <c r="X317" s="42"/>
      <c r="Y317" s="42"/>
      <c r="Z317" s="42"/>
      <c r="AA317" s="42"/>
      <c r="AB317" s="42"/>
      <c r="AC317" s="42"/>
      <c r="AD317" s="42"/>
    </row>
    <row r="318" spans="12:30" ht="13.5">
      <c r="L318" s="41"/>
      <c r="M318" s="42"/>
      <c r="N318" s="42"/>
      <c r="O318" s="42"/>
      <c r="P318" s="42"/>
      <c r="Q318" s="42"/>
      <c r="R318" s="42"/>
      <c r="S318" s="42"/>
      <c r="T318" s="42"/>
      <c r="U318" s="42"/>
      <c r="V318" s="41"/>
      <c r="W318" s="42"/>
      <c r="X318" s="42"/>
      <c r="Y318" s="42"/>
      <c r="Z318" s="42"/>
      <c r="AA318" s="42"/>
      <c r="AB318" s="42"/>
      <c r="AC318" s="42"/>
      <c r="AD318" s="42"/>
    </row>
    <row r="319" spans="12:30" ht="13.5">
      <c r="L319" s="41"/>
      <c r="M319" s="42"/>
      <c r="N319" s="42"/>
      <c r="O319" s="42"/>
      <c r="P319" s="42"/>
      <c r="Q319" s="42"/>
      <c r="R319" s="42"/>
      <c r="S319" s="42"/>
      <c r="T319" s="42"/>
      <c r="U319" s="42"/>
      <c r="V319" s="41"/>
      <c r="W319" s="42"/>
      <c r="X319" s="42"/>
      <c r="Y319" s="42"/>
      <c r="Z319" s="42"/>
      <c r="AA319" s="42"/>
      <c r="AB319" s="42"/>
      <c r="AC319" s="42"/>
      <c r="AD319" s="42"/>
    </row>
    <row r="320" spans="12:30" ht="13.5">
      <c r="L320" s="41"/>
      <c r="M320" s="42"/>
      <c r="N320" s="42"/>
      <c r="O320" s="42"/>
      <c r="P320" s="42"/>
      <c r="Q320" s="42"/>
      <c r="R320" s="42"/>
      <c r="S320" s="42"/>
      <c r="T320" s="42"/>
      <c r="U320" s="42"/>
      <c r="V320" s="41"/>
      <c r="W320" s="42"/>
      <c r="X320" s="42"/>
      <c r="Y320" s="42"/>
      <c r="Z320" s="42"/>
      <c r="AA320" s="42"/>
      <c r="AB320" s="42"/>
      <c r="AC320" s="42"/>
      <c r="AD320" s="42"/>
    </row>
    <row r="321" spans="12:30" ht="13.5">
      <c r="L321" s="41"/>
      <c r="M321" s="42"/>
      <c r="N321" s="42"/>
      <c r="O321" s="42"/>
      <c r="P321" s="42"/>
      <c r="Q321" s="42"/>
      <c r="R321" s="42"/>
      <c r="S321" s="42"/>
      <c r="T321" s="42"/>
      <c r="U321" s="42"/>
      <c r="V321" s="41"/>
      <c r="W321" s="42"/>
      <c r="X321" s="42"/>
      <c r="Y321" s="42"/>
      <c r="Z321" s="42"/>
      <c r="AA321" s="42"/>
      <c r="AB321" s="42"/>
      <c r="AC321" s="42"/>
      <c r="AD321" s="42"/>
    </row>
    <row r="322" spans="12:30" ht="13.5">
      <c r="L322" s="41"/>
      <c r="M322" s="42"/>
      <c r="N322" s="42"/>
      <c r="O322" s="42"/>
      <c r="P322" s="42"/>
      <c r="Q322" s="42"/>
      <c r="R322" s="42"/>
      <c r="S322" s="42"/>
      <c r="T322" s="42"/>
      <c r="U322" s="42"/>
      <c r="V322" s="41"/>
      <c r="W322" s="42"/>
      <c r="X322" s="42"/>
      <c r="Y322" s="42"/>
      <c r="Z322" s="42"/>
      <c r="AA322" s="42"/>
      <c r="AB322" s="42"/>
      <c r="AC322" s="42"/>
      <c r="AD322" s="42"/>
    </row>
    <row r="323" spans="12:30" ht="13.5">
      <c r="L323" s="41"/>
      <c r="M323" s="42"/>
      <c r="N323" s="42"/>
      <c r="O323" s="42"/>
      <c r="P323" s="42"/>
      <c r="Q323" s="42"/>
      <c r="R323" s="42"/>
      <c r="S323" s="42"/>
      <c r="T323" s="42"/>
      <c r="U323" s="42"/>
      <c r="V323" s="41"/>
      <c r="W323" s="42"/>
      <c r="X323" s="42"/>
      <c r="Y323" s="42"/>
      <c r="Z323" s="42"/>
      <c r="AA323" s="42"/>
      <c r="AB323" s="42"/>
      <c r="AC323" s="42"/>
      <c r="AD323" s="42"/>
    </row>
    <row r="324" spans="12:30" ht="13.5">
      <c r="L324" s="41"/>
      <c r="M324" s="42"/>
      <c r="N324" s="42"/>
      <c r="O324" s="42"/>
      <c r="P324" s="42"/>
      <c r="Q324" s="42"/>
      <c r="R324" s="42"/>
      <c r="S324" s="42"/>
      <c r="T324" s="42"/>
      <c r="U324" s="42"/>
      <c r="V324" s="41"/>
      <c r="W324" s="42"/>
      <c r="X324" s="42"/>
      <c r="Y324" s="42"/>
      <c r="Z324" s="42"/>
      <c r="AA324" s="42"/>
      <c r="AB324" s="42"/>
      <c r="AC324" s="42"/>
      <c r="AD324" s="42"/>
    </row>
    <row r="325" spans="12:30" ht="13.5">
      <c r="L325" s="41"/>
      <c r="M325" s="42"/>
      <c r="N325" s="42"/>
      <c r="O325" s="42"/>
      <c r="P325" s="42"/>
      <c r="Q325" s="42"/>
      <c r="R325" s="42"/>
      <c r="S325" s="42"/>
      <c r="T325" s="42"/>
      <c r="U325" s="42"/>
      <c r="V325" s="41"/>
      <c r="W325" s="42"/>
      <c r="X325" s="42"/>
      <c r="Y325" s="42"/>
      <c r="Z325" s="42"/>
      <c r="AA325" s="42"/>
      <c r="AB325" s="42"/>
      <c r="AC325" s="42"/>
      <c r="AD325" s="42"/>
    </row>
    <row r="326" spans="12:30" ht="13.5">
      <c r="L326" s="41"/>
      <c r="M326" s="42"/>
      <c r="N326" s="42"/>
      <c r="O326" s="42"/>
      <c r="P326" s="42"/>
      <c r="Q326" s="42"/>
      <c r="R326" s="42"/>
      <c r="S326" s="42"/>
      <c r="T326" s="42"/>
      <c r="U326" s="42"/>
      <c r="V326" s="41"/>
      <c r="W326" s="42"/>
      <c r="X326" s="42"/>
      <c r="Y326" s="42"/>
      <c r="Z326" s="42"/>
      <c r="AA326" s="42"/>
      <c r="AB326" s="42"/>
      <c r="AC326" s="42"/>
      <c r="AD326" s="42"/>
    </row>
    <row r="327" spans="12:30" ht="13.5">
      <c r="L327" s="41"/>
      <c r="M327" s="42"/>
      <c r="N327" s="42"/>
      <c r="O327" s="42"/>
      <c r="P327" s="42"/>
      <c r="Q327" s="42"/>
      <c r="R327" s="42"/>
      <c r="S327" s="42"/>
      <c r="T327" s="42"/>
      <c r="U327" s="42"/>
      <c r="V327" s="41"/>
      <c r="W327" s="42"/>
      <c r="X327" s="42"/>
      <c r="Y327" s="42"/>
      <c r="Z327" s="42"/>
      <c r="AA327" s="42"/>
      <c r="AB327" s="42"/>
      <c r="AC327" s="42"/>
      <c r="AD327" s="42"/>
    </row>
    <row r="328" spans="12:30" ht="13.5">
      <c r="L328" s="41"/>
      <c r="M328" s="42"/>
      <c r="N328" s="42"/>
      <c r="O328" s="42"/>
      <c r="P328" s="42"/>
      <c r="Q328" s="42"/>
      <c r="R328" s="42"/>
      <c r="S328" s="42"/>
      <c r="T328" s="42"/>
      <c r="U328" s="42"/>
      <c r="V328" s="41"/>
      <c r="W328" s="42"/>
      <c r="X328" s="42"/>
      <c r="Y328" s="42"/>
      <c r="Z328" s="42"/>
      <c r="AA328" s="42"/>
      <c r="AB328" s="42"/>
      <c r="AC328" s="42"/>
      <c r="AD328" s="42"/>
    </row>
    <row r="329" spans="12:30" ht="13.5">
      <c r="L329" s="41"/>
      <c r="M329" s="42"/>
      <c r="N329" s="42"/>
      <c r="O329" s="42"/>
      <c r="P329" s="42"/>
      <c r="Q329" s="42"/>
      <c r="R329" s="42"/>
      <c r="S329" s="42"/>
      <c r="T329" s="42"/>
      <c r="U329" s="42"/>
      <c r="V329" s="41"/>
      <c r="W329" s="42"/>
      <c r="X329" s="42"/>
      <c r="Y329" s="42"/>
      <c r="Z329" s="42"/>
      <c r="AA329" s="42"/>
      <c r="AB329" s="42"/>
      <c r="AC329" s="42"/>
      <c r="AD329" s="42"/>
    </row>
    <row r="330" spans="12:30" ht="13.5">
      <c r="L330" s="41"/>
      <c r="M330" s="42"/>
      <c r="N330" s="42"/>
      <c r="O330" s="42"/>
      <c r="P330" s="42"/>
      <c r="Q330" s="42"/>
      <c r="R330" s="42"/>
      <c r="S330" s="42"/>
      <c r="T330" s="42"/>
      <c r="U330" s="42"/>
      <c r="V330" s="41"/>
      <c r="W330" s="42"/>
      <c r="X330" s="42"/>
      <c r="Y330" s="42"/>
      <c r="Z330" s="42"/>
      <c r="AA330" s="42"/>
      <c r="AB330" s="42"/>
      <c r="AC330" s="42"/>
      <c r="AD330" s="42"/>
    </row>
    <row r="331" spans="12:30" ht="13.5">
      <c r="L331" s="41"/>
      <c r="M331" s="42"/>
      <c r="N331" s="42"/>
      <c r="O331" s="42"/>
      <c r="P331" s="42"/>
      <c r="Q331" s="42"/>
      <c r="R331" s="42"/>
      <c r="S331" s="42"/>
      <c r="T331" s="42"/>
      <c r="U331" s="42"/>
      <c r="V331" s="41"/>
      <c r="W331" s="42"/>
      <c r="X331" s="42"/>
      <c r="Y331" s="42"/>
      <c r="Z331" s="42"/>
      <c r="AA331" s="42"/>
      <c r="AB331" s="42"/>
      <c r="AC331" s="42"/>
      <c r="AD331" s="42"/>
    </row>
    <row r="332" spans="12:30" ht="13.5">
      <c r="L332" s="41"/>
      <c r="M332" s="42"/>
      <c r="N332" s="42"/>
      <c r="O332" s="42"/>
      <c r="P332" s="42"/>
      <c r="Q332" s="42"/>
      <c r="R332" s="42"/>
      <c r="S332" s="42"/>
      <c r="T332" s="42"/>
      <c r="U332" s="42"/>
      <c r="V332" s="41"/>
      <c r="W332" s="42"/>
      <c r="X332" s="42"/>
      <c r="Y332" s="42"/>
      <c r="Z332" s="42"/>
      <c r="AA332" s="42"/>
      <c r="AB332" s="42"/>
      <c r="AC332" s="42"/>
      <c r="AD332" s="42"/>
    </row>
    <row r="333" spans="12:30" ht="13.5">
      <c r="L333" s="41"/>
      <c r="M333" s="42"/>
      <c r="N333" s="42"/>
      <c r="O333" s="42"/>
      <c r="P333" s="42"/>
      <c r="Q333" s="42"/>
      <c r="R333" s="42"/>
      <c r="S333" s="42"/>
      <c r="T333" s="42"/>
      <c r="U333" s="42"/>
      <c r="V333" s="41"/>
      <c r="W333" s="42"/>
      <c r="X333" s="42"/>
      <c r="Y333" s="42"/>
      <c r="Z333" s="42"/>
      <c r="AA333" s="42"/>
      <c r="AB333" s="42"/>
      <c r="AC333" s="42"/>
      <c r="AD333" s="42"/>
    </row>
    <row r="334" spans="12:30" ht="13.5">
      <c r="L334" s="41"/>
      <c r="M334" s="42"/>
      <c r="N334" s="42"/>
      <c r="O334" s="42"/>
      <c r="P334" s="42"/>
      <c r="Q334" s="42"/>
      <c r="R334" s="42"/>
      <c r="S334" s="42"/>
      <c r="T334" s="42"/>
      <c r="U334" s="42"/>
      <c r="V334" s="41"/>
      <c r="W334" s="42"/>
      <c r="X334" s="42"/>
      <c r="Y334" s="42"/>
      <c r="Z334" s="42"/>
      <c r="AA334" s="42"/>
      <c r="AB334" s="42"/>
      <c r="AC334" s="42"/>
      <c r="AD334" s="42"/>
    </row>
    <row r="335" spans="12:30" ht="13.5">
      <c r="L335" s="41"/>
      <c r="M335" s="42"/>
      <c r="N335" s="42"/>
      <c r="O335" s="42"/>
      <c r="P335" s="42"/>
      <c r="Q335" s="42"/>
      <c r="R335" s="42"/>
      <c r="S335" s="42"/>
      <c r="T335" s="42"/>
      <c r="U335" s="42"/>
      <c r="V335" s="41"/>
      <c r="W335" s="42"/>
      <c r="X335" s="42"/>
      <c r="Y335" s="42"/>
      <c r="Z335" s="42"/>
      <c r="AA335" s="42"/>
      <c r="AB335" s="42"/>
      <c r="AC335" s="42"/>
      <c r="AD335" s="42"/>
    </row>
    <row r="336" spans="12:30" ht="13.5">
      <c r="L336" s="41"/>
      <c r="M336" s="42"/>
      <c r="N336" s="42"/>
      <c r="O336" s="42"/>
      <c r="P336" s="42"/>
      <c r="Q336" s="42"/>
      <c r="R336" s="42"/>
      <c r="S336" s="42"/>
      <c r="T336" s="42"/>
      <c r="U336" s="42"/>
      <c r="V336" s="41"/>
      <c r="W336" s="42"/>
      <c r="X336" s="42"/>
      <c r="Y336" s="42"/>
      <c r="Z336" s="42"/>
      <c r="AA336" s="42"/>
      <c r="AB336" s="42"/>
      <c r="AC336" s="42"/>
      <c r="AD336" s="42"/>
    </row>
    <row r="337" spans="12:30" ht="13.5">
      <c r="L337" s="41"/>
      <c r="M337" s="42"/>
      <c r="N337" s="42"/>
      <c r="O337" s="42"/>
      <c r="P337" s="42"/>
      <c r="Q337" s="42"/>
      <c r="R337" s="42"/>
      <c r="S337" s="42"/>
      <c r="T337" s="42"/>
      <c r="U337" s="42"/>
      <c r="V337" s="41"/>
      <c r="W337" s="42"/>
      <c r="X337" s="42"/>
      <c r="Y337" s="42"/>
      <c r="Z337" s="42"/>
      <c r="AA337" s="42"/>
      <c r="AB337" s="42"/>
      <c r="AC337" s="42"/>
      <c r="AD337" s="42"/>
    </row>
    <row r="338" spans="12:30" ht="13.5">
      <c r="L338" s="41"/>
      <c r="M338" s="42"/>
      <c r="N338" s="42"/>
      <c r="O338" s="42"/>
      <c r="P338" s="42"/>
      <c r="Q338" s="42"/>
      <c r="R338" s="42"/>
      <c r="S338" s="42"/>
      <c r="T338" s="42"/>
      <c r="U338" s="42"/>
      <c r="V338" s="41"/>
      <c r="W338" s="42"/>
      <c r="X338" s="42"/>
      <c r="Y338" s="42"/>
      <c r="Z338" s="42"/>
      <c r="AA338" s="42"/>
      <c r="AB338" s="42"/>
      <c r="AC338" s="42"/>
      <c r="AD338" s="42"/>
    </row>
    <row r="339" spans="12:30" ht="13.5">
      <c r="L339" s="41"/>
      <c r="M339" s="42"/>
      <c r="N339" s="42"/>
      <c r="O339" s="42"/>
      <c r="P339" s="42"/>
      <c r="Q339" s="42"/>
      <c r="R339" s="42"/>
      <c r="S339" s="42"/>
      <c r="T339" s="42"/>
      <c r="U339" s="42"/>
      <c r="V339" s="41"/>
      <c r="W339" s="42"/>
      <c r="X339" s="42"/>
      <c r="Y339" s="42"/>
      <c r="Z339" s="42"/>
      <c r="AA339" s="42"/>
      <c r="AB339" s="42"/>
      <c r="AC339" s="42"/>
      <c r="AD339" s="42"/>
    </row>
    <row r="340" spans="12:30" ht="13.5">
      <c r="L340" s="41"/>
      <c r="M340" s="42"/>
      <c r="N340" s="42"/>
      <c r="O340" s="42"/>
      <c r="P340" s="42"/>
      <c r="Q340" s="42"/>
      <c r="R340" s="42"/>
      <c r="S340" s="42"/>
      <c r="T340" s="42"/>
      <c r="U340" s="42"/>
      <c r="V340" s="41"/>
      <c r="W340" s="42"/>
      <c r="X340" s="42"/>
      <c r="Y340" s="42"/>
      <c r="Z340" s="42"/>
      <c r="AA340" s="42"/>
      <c r="AB340" s="42"/>
      <c r="AC340" s="42"/>
      <c r="AD340" s="42"/>
    </row>
    <row r="341" spans="12:30" ht="13.5">
      <c r="L341" s="41"/>
      <c r="M341" s="42"/>
      <c r="N341" s="42"/>
      <c r="O341" s="42"/>
      <c r="P341" s="42"/>
      <c r="Q341" s="42"/>
      <c r="R341" s="42"/>
      <c r="S341" s="42"/>
      <c r="T341" s="42"/>
      <c r="U341" s="42"/>
      <c r="V341" s="41"/>
      <c r="W341" s="42"/>
      <c r="X341" s="42"/>
      <c r="Y341" s="42"/>
      <c r="Z341" s="42"/>
      <c r="AA341" s="42"/>
      <c r="AB341" s="42"/>
      <c r="AC341" s="42"/>
      <c r="AD341" s="42"/>
    </row>
    <row r="342" spans="12:30" ht="13.5">
      <c r="L342" s="41"/>
      <c r="M342" s="42"/>
      <c r="N342" s="42"/>
      <c r="O342" s="42"/>
      <c r="P342" s="42"/>
      <c r="Q342" s="42"/>
      <c r="R342" s="42"/>
      <c r="S342" s="42"/>
      <c r="T342" s="42"/>
      <c r="U342" s="42"/>
      <c r="V342" s="41"/>
      <c r="W342" s="42"/>
      <c r="X342" s="42"/>
      <c r="Y342" s="42"/>
      <c r="Z342" s="42"/>
      <c r="AA342" s="42"/>
      <c r="AB342" s="42"/>
      <c r="AC342" s="42"/>
      <c r="AD342" s="42"/>
    </row>
    <row r="343" spans="12:30" ht="13.5">
      <c r="L343" s="41"/>
      <c r="M343" s="42"/>
      <c r="N343" s="42"/>
      <c r="O343" s="42"/>
      <c r="P343" s="42"/>
      <c r="Q343" s="42"/>
      <c r="R343" s="42"/>
      <c r="S343" s="42"/>
      <c r="T343" s="42"/>
      <c r="U343" s="42"/>
      <c r="V343" s="41"/>
      <c r="W343" s="42"/>
      <c r="X343" s="42"/>
      <c r="Y343" s="42"/>
      <c r="Z343" s="42"/>
      <c r="AA343" s="42"/>
      <c r="AB343" s="42"/>
      <c r="AC343" s="42"/>
      <c r="AD343" s="42"/>
    </row>
    <row r="344" spans="12:30" ht="13.5">
      <c r="L344" s="41"/>
      <c r="M344" s="42"/>
      <c r="N344" s="42"/>
      <c r="O344" s="42"/>
      <c r="P344" s="42"/>
      <c r="Q344" s="42"/>
      <c r="R344" s="42"/>
      <c r="S344" s="42"/>
      <c r="T344" s="42"/>
      <c r="U344" s="42"/>
      <c r="V344" s="41"/>
      <c r="W344" s="42"/>
      <c r="X344" s="42"/>
      <c r="Y344" s="42"/>
      <c r="Z344" s="42"/>
      <c r="AA344" s="42"/>
      <c r="AB344" s="42"/>
      <c r="AC344" s="42"/>
      <c r="AD344" s="42"/>
    </row>
    <row r="345" spans="12:30" ht="13.5">
      <c r="L345" s="41"/>
      <c r="M345" s="42"/>
      <c r="N345" s="42"/>
      <c r="O345" s="42"/>
      <c r="P345" s="42"/>
      <c r="Q345" s="42"/>
      <c r="R345" s="42"/>
      <c r="S345" s="42"/>
      <c r="T345" s="42"/>
      <c r="U345" s="42"/>
      <c r="V345" s="41"/>
      <c r="W345" s="42"/>
      <c r="X345" s="42"/>
      <c r="Y345" s="42"/>
      <c r="Z345" s="42"/>
      <c r="AA345" s="42"/>
      <c r="AB345" s="42"/>
      <c r="AC345" s="42"/>
      <c r="AD345" s="42"/>
    </row>
    <row r="346" spans="12:30" ht="13.5">
      <c r="L346" s="41"/>
      <c r="M346" s="42"/>
      <c r="N346" s="42"/>
      <c r="O346" s="42"/>
      <c r="P346" s="42"/>
      <c r="Q346" s="42"/>
      <c r="R346" s="42"/>
      <c r="S346" s="42"/>
      <c r="T346" s="42"/>
      <c r="U346" s="42"/>
      <c r="V346" s="41"/>
      <c r="W346" s="42"/>
      <c r="X346" s="42"/>
      <c r="Y346" s="42"/>
      <c r="Z346" s="42"/>
      <c r="AA346" s="42"/>
      <c r="AB346" s="42"/>
      <c r="AC346" s="42"/>
      <c r="AD346" s="42"/>
    </row>
    <row r="347" spans="12:30" ht="13.5">
      <c r="L347" s="41"/>
      <c r="M347" s="42"/>
      <c r="N347" s="42"/>
      <c r="O347" s="42"/>
      <c r="P347" s="42"/>
      <c r="Q347" s="42"/>
      <c r="R347" s="42"/>
      <c r="S347" s="42"/>
      <c r="T347" s="42"/>
      <c r="U347" s="42"/>
      <c r="V347" s="41"/>
      <c r="W347" s="42"/>
      <c r="X347" s="42"/>
      <c r="Y347" s="42"/>
      <c r="Z347" s="42"/>
      <c r="AA347" s="42"/>
      <c r="AB347" s="42"/>
      <c r="AC347" s="42"/>
      <c r="AD347" s="42"/>
    </row>
    <row r="348" spans="12:30" ht="13.5">
      <c r="L348" s="41"/>
      <c r="M348" s="42"/>
      <c r="N348" s="42"/>
      <c r="O348" s="42"/>
      <c r="P348" s="42"/>
      <c r="Q348" s="42"/>
      <c r="R348" s="42"/>
      <c r="S348" s="42"/>
      <c r="T348" s="42"/>
      <c r="U348" s="42"/>
      <c r="V348" s="41"/>
      <c r="W348" s="42"/>
      <c r="X348" s="42"/>
      <c r="Y348" s="42"/>
      <c r="Z348" s="42"/>
      <c r="AA348" s="42"/>
      <c r="AB348" s="42"/>
      <c r="AC348" s="42"/>
      <c r="AD348" s="42"/>
    </row>
    <row r="349" spans="12:30" ht="13.5">
      <c r="L349" s="41"/>
      <c r="M349" s="42"/>
      <c r="N349" s="42"/>
      <c r="O349" s="42"/>
      <c r="P349" s="42"/>
      <c r="Q349" s="42"/>
      <c r="R349" s="42"/>
      <c r="S349" s="42"/>
      <c r="T349" s="42"/>
      <c r="U349" s="42"/>
      <c r="V349" s="41"/>
      <c r="W349" s="42"/>
      <c r="X349" s="42"/>
      <c r="Y349" s="42"/>
      <c r="Z349" s="42"/>
      <c r="AA349" s="42"/>
      <c r="AB349" s="42"/>
      <c r="AC349" s="42"/>
      <c r="AD349" s="42"/>
    </row>
    <row r="350" spans="12:30" ht="13.5">
      <c r="L350" s="41"/>
      <c r="M350" s="42"/>
      <c r="N350" s="42"/>
      <c r="O350" s="42"/>
      <c r="P350" s="42"/>
      <c r="Q350" s="42"/>
      <c r="R350" s="42"/>
      <c r="S350" s="42"/>
      <c r="T350" s="42"/>
      <c r="U350" s="42"/>
      <c r="V350" s="41"/>
      <c r="W350" s="42"/>
      <c r="X350" s="42"/>
      <c r="Y350" s="42"/>
      <c r="Z350" s="42"/>
      <c r="AA350" s="42"/>
      <c r="AB350" s="42"/>
      <c r="AC350" s="42"/>
      <c r="AD350" s="42"/>
    </row>
    <row r="351" spans="12:30" ht="13.5">
      <c r="L351" s="41"/>
      <c r="M351" s="42"/>
      <c r="N351" s="42"/>
      <c r="O351" s="42"/>
      <c r="P351" s="42"/>
      <c r="Q351" s="42"/>
      <c r="R351" s="42"/>
      <c r="S351" s="42"/>
      <c r="T351" s="42"/>
      <c r="U351" s="42"/>
      <c r="V351" s="41"/>
      <c r="W351" s="42"/>
      <c r="X351" s="42"/>
      <c r="Y351" s="42"/>
      <c r="Z351" s="42"/>
      <c r="AA351" s="42"/>
      <c r="AB351" s="42"/>
      <c r="AC351" s="42"/>
      <c r="AD351" s="42"/>
    </row>
    <row r="352" spans="12:30" ht="13.5">
      <c r="L352" s="41"/>
      <c r="M352" s="42"/>
      <c r="N352" s="42"/>
      <c r="O352" s="42"/>
      <c r="P352" s="42"/>
      <c r="Q352" s="42"/>
      <c r="R352" s="42"/>
      <c r="S352" s="42"/>
      <c r="T352" s="42"/>
      <c r="U352" s="42"/>
      <c r="V352" s="41"/>
      <c r="W352" s="42"/>
      <c r="X352" s="42"/>
      <c r="Y352" s="42"/>
      <c r="Z352" s="42"/>
      <c r="AA352" s="42"/>
      <c r="AB352" s="42"/>
      <c r="AC352" s="42"/>
      <c r="AD352" s="42"/>
    </row>
    <row r="353" spans="12:30" ht="13.5">
      <c r="L353" s="41"/>
      <c r="M353" s="42"/>
      <c r="N353" s="42"/>
      <c r="O353" s="42"/>
      <c r="P353" s="42"/>
      <c r="Q353" s="42"/>
      <c r="R353" s="42"/>
      <c r="S353" s="42"/>
      <c r="T353" s="42"/>
      <c r="U353" s="42"/>
      <c r="V353" s="41"/>
      <c r="W353" s="42"/>
      <c r="X353" s="42"/>
      <c r="Y353" s="42"/>
      <c r="Z353" s="42"/>
      <c r="AA353" s="42"/>
      <c r="AB353" s="42"/>
      <c r="AC353" s="42"/>
      <c r="AD353" s="42"/>
    </row>
    <row r="354" spans="12:30" ht="13.5">
      <c r="L354" s="41"/>
      <c r="M354" s="42"/>
      <c r="N354" s="42"/>
      <c r="O354" s="42"/>
      <c r="P354" s="42"/>
      <c r="Q354" s="42"/>
      <c r="R354" s="42"/>
      <c r="S354" s="42"/>
      <c r="T354" s="42"/>
      <c r="U354" s="42"/>
      <c r="V354" s="41"/>
      <c r="W354" s="42"/>
      <c r="X354" s="42"/>
      <c r="Y354" s="42"/>
      <c r="Z354" s="42"/>
      <c r="AA354" s="42"/>
      <c r="AB354" s="42"/>
      <c r="AC354" s="42"/>
      <c r="AD354" s="42"/>
    </row>
    <row r="355" spans="12:30" ht="13.5">
      <c r="L355" s="41"/>
      <c r="M355" s="42"/>
      <c r="N355" s="42"/>
      <c r="O355" s="42"/>
      <c r="P355" s="42"/>
      <c r="Q355" s="42"/>
      <c r="R355" s="42"/>
      <c r="S355" s="42"/>
      <c r="T355" s="42"/>
      <c r="U355" s="42"/>
      <c r="V355" s="41"/>
      <c r="W355" s="42"/>
      <c r="X355" s="42"/>
      <c r="Y355" s="42"/>
      <c r="Z355" s="42"/>
      <c r="AA355" s="42"/>
      <c r="AB355" s="42"/>
      <c r="AC355" s="42"/>
      <c r="AD355" s="42"/>
    </row>
    <row r="356" spans="12:30" ht="13.5">
      <c r="L356" s="41"/>
      <c r="M356" s="42"/>
      <c r="N356" s="42"/>
      <c r="O356" s="42"/>
      <c r="P356" s="42"/>
      <c r="Q356" s="42"/>
      <c r="R356" s="42"/>
      <c r="S356" s="42"/>
      <c r="T356" s="42"/>
      <c r="U356" s="42"/>
      <c r="V356" s="41"/>
      <c r="W356" s="42"/>
      <c r="X356" s="42"/>
      <c r="Y356" s="42"/>
      <c r="Z356" s="42"/>
      <c r="AA356" s="42"/>
      <c r="AB356" s="42"/>
      <c r="AC356" s="42"/>
      <c r="AD356" s="42"/>
    </row>
    <row r="357" spans="12:30" ht="13.5">
      <c r="L357" s="41"/>
      <c r="M357" s="42"/>
      <c r="N357" s="42"/>
      <c r="O357" s="42"/>
      <c r="P357" s="42"/>
      <c r="Q357" s="42"/>
      <c r="R357" s="42"/>
      <c r="S357" s="42"/>
      <c r="T357" s="42"/>
      <c r="U357" s="42"/>
      <c r="V357" s="41"/>
      <c r="W357" s="42"/>
      <c r="X357" s="42"/>
      <c r="Y357" s="42"/>
      <c r="Z357" s="42"/>
      <c r="AA357" s="42"/>
      <c r="AB357" s="42"/>
      <c r="AC357" s="42"/>
      <c r="AD357" s="42"/>
    </row>
    <row r="358" spans="12:30" ht="13.5">
      <c r="L358" s="41"/>
      <c r="M358" s="42"/>
      <c r="N358" s="42"/>
      <c r="O358" s="42"/>
      <c r="P358" s="42"/>
      <c r="Q358" s="42"/>
      <c r="R358" s="42"/>
      <c r="S358" s="42"/>
      <c r="T358" s="42"/>
      <c r="U358" s="42"/>
      <c r="V358" s="41"/>
      <c r="W358" s="42"/>
      <c r="X358" s="42"/>
      <c r="Y358" s="42"/>
      <c r="Z358" s="42"/>
      <c r="AA358" s="42"/>
      <c r="AB358" s="42"/>
      <c r="AC358" s="42"/>
      <c r="AD358" s="42"/>
    </row>
    <row r="359" spans="12:30" ht="13.5">
      <c r="L359" s="41"/>
      <c r="M359" s="42"/>
      <c r="N359" s="42"/>
      <c r="O359" s="42"/>
      <c r="P359" s="42"/>
      <c r="Q359" s="42"/>
      <c r="R359" s="42"/>
      <c r="S359" s="42"/>
      <c r="T359" s="42"/>
      <c r="U359" s="42"/>
      <c r="V359" s="41"/>
      <c r="W359" s="42"/>
      <c r="X359" s="42"/>
      <c r="Y359" s="42"/>
      <c r="Z359" s="42"/>
      <c r="AA359" s="42"/>
      <c r="AB359" s="42"/>
      <c r="AC359" s="42"/>
      <c r="AD359" s="42"/>
    </row>
    <row r="360" spans="12:30" ht="13.5">
      <c r="L360" s="41"/>
      <c r="M360" s="42"/>
      <c r="N360" s="42"/>
      <c r="O360" s="42"/>
      <c r="P360" s="42"/>
      <c r="Q360" s="42"/>
      <c r="R360" s="42"/>
      <c r="S360" s="42"/>
      <c r="T360" s="42"/>
      <c r="U360" s="42"/>
      <c r="V360" s="41"/>
      <c r="W360" s="42"/>
      <c r="X360" s="42"/>
      <c r="Y360" s="42"/>
      <c r="Z360" s="42"/>
      <c r="AA360" s="42"/>
      <c r="AB360" s="42"/>
      <c r="AC360" s="42"/>
      <c r="AD360" s="42"/>
    </row>
    <row r="361" spans="12:30" ht="13.5">
      <c r="L361" s="41"/>
      <c r="M361" s="42"/>
      <c r="N361" s="42"/>
      <c r="O361" s="42"/>
      <c r="P361" s="42"/>
      <c r="Q361" s="42"/>
      <c r="R361" s="42"/>
      <c r="S361" s="42"/>
      <c r="T361" s="42"/>
      <c r="U361" s="42"/>
      <c r="V361" s="41"/>
      <c r="W361" s="42"/>
      <c r="X361" s="42"/>
      <c r="Y361" s="42"/>
      <c r="Z361" s="42"/>
      <c r="AA361" s="42"/>
      <c r="AB361" s="42"/>
      <c r="AC361" s="42"/>
      <c r="AD361" s="42"/>
    </row>
    <row r="362" spans="12:30" ht="13.5">
      <c r="L362" s="41"/>
      <c r="M362" s="42"/>
      <c r="N362" s="42"/>
      <c r="O362" s="42"/>
      <c r="P362" s="42"/>
      <c r="Q362" s="42"/>
      <c r="R362" s="42"/>
      <c r="S362" s="42"/>
      <c r="T362" s="42"/>
      <c r="U362" s="42"/>
      <c r="V362" s="41"/>
      <c r="W362" s="42"/>
      <c r="X362" s="42"/>
      <c r="Y362" s="42"/>
      <c r="Z362" s="42"/>
      <c r="AA362" s="42"/>
      <c r="AB362" s="42"/>
      <c r="AC362" s="42"/>
      <c r="AD362" s="42"/>
    </row>
    <row r="363" spans="12:30" ht="13.5">
      <c r="L363" s="41"/>
      <c r="M363" s="42"/>
      <c r="N363" s="42"/>
      <c r="O363" s="42"/>
      <c r="P363" s="42"/>
      <c r="Q363" s="42"/>
      <c r="R363" s="42"/>
      <c r="S363" s="42"/>
      <c r="T363" s="42"/>
      <c r="U363" s="42"/>
      <c r="V363" s="41"/>
      <c r="W363" s="42"/>
      <c r="X363" s="42"/>
      <c r="Y363" s="42"/>
      <c r="Z363" s="42"/>
      <c r="AA363" s="42"/>
      <c r="AB363" s="42"/>
      <c r="AC363" s="42"/>
      <c r="AD363" s="42"/>
    </row>
    <row r="364" spans="12:30" ht="13.5">
      <c r="L364" s="41"/>
      <c r="M364" s="42"/>
      <c r="N364" s="42"/>
      <c r="O364" s="42"/>
      <c r="P364" s="42"/>
      <c r="Q364" s="42"/>
      <c r="R364" s="42"/>
      <c r="S364" s="42"/>
      <c r="T364" s="42"/>
      <c r="U364" s="42"/>
      <c r="V364" s="41"/>
      <c r="W364" s="42"/>
      <c r="X364" s="42"/>
      <c r="Y364" s="42"/>
      <c r="Z364" s="42"/>
      <c r="AA364" s="42"/>
      <c r="AB364" s="42"/>
      <c r="AC364" s="42"/>
      <c r="AD364" s="42"/>
    </row>
    <row r="365" spans="12:30" ht="13.5">
      <c r="L365" s="41"/>
      <c r="M365" s="42"/>
      <c r="N365" s="42"/>
      <c r="O365" s="42"/>
      <c r="P365" s="42"/>
      <c r="Q365" s="42"/>
      <c r="R365" s="42"/>
      <c r="S365" s="42"/>
      <c r="T365" s="42"/>
      <c r="U365" s="42"/>
      <c r="V365" s="41"/>
      <c r="W365" s="42"/>
      <c r="X365" s="42"/>
      <c r="Y365" s="42"/>
      <c r="Z365" s="42"/>
      <c r="AA365" s="42"/>
      <c r="AB365" s="42"/>
      <c r="AC365" s="42"/>
      <c r="AD365" s="42"/>
    </row>
    <row r="366" spans="12:30" ht="13.5">
      <c r="L366" s="41"/>
      <c r="M366" s="42"/>
      <c r="N366" s="42"/>
      <c r="O366" s="42"/>
      <c r="P366" s="42"/>
      <c r="Q366" s="42"/>
      <c r="R366" s="42"/>
      <c r="S366" s="42"/>
      <c r="T366" s="42"/>
      <c r="U366" s="42"/>
      <c r="V366" s="41"/>
      <c r="W366" s="42"/>
      <c r="X366" s="42"/>
      <c r="Y366" s="42"/>
      <c r="Z366" s="42"/>
      <c r="AA366" s="42"/>
      <c r="AB366" s="42"/>
      <c r="AC366" s="42"/>
      <c r="AD366" s="42"/>
    </row>
    <row r="367" spans="12:30" ht="13.5">
      <c r="L367" s="41"/>
      <c r="M367" s="42"/>
      <c r="N367" s="42"/>
      <c r="O367" s="42"/>
      <c r="P367" s="42"/>
      <c r="Q367" s="42"/>
      <c r="R367" s="42"/>
      <c r="S367" s="42"/>
      <c r="T367" s="42"/>
      <c r="U367" s="42"/>
      <c r="V367" s="41"/>
      <c r="W367" s="42"/>
      <c r="X367" s="42"/>
      <c r="Y367" s="42"/>
      <c r="Z367" s="42"/>
      <c r="AA367" s="42"/>
      <c r="AB367" s="42"/>
      <c r="AC367" s="42"/>
      <c r="AD367" s="42"/>
    </row>
    <row r="368" spans="12:30" ht="13.5">
      <c r="L368" s="41"/>
      <c r="M368" s="42"/>
      <c r="N368" s="42"/>
      <c r="O368" s="42"/>
      <c r="P368" s="42"/>
      <c r="Q368" s="42"/>
      <c r="R368" s="42"/>
      <c r="S368" s="42"/>
      <c r="T368" s="42"/>
      <c r="U368" s="42"/>
      <c r="V368" s="41"/>
      <c r="W368" s="42"/>
      <c r="X368" s="42"/>
      <c r="Y368" s="42"/>
      <c r="Z368" s="42"/>
      <c r="AA368" s="42"/>
      <c r="AB368" s="42"/>
      <c r="AC368" s="42"/>
      <c r="AD368" s="42"/>
    </row>
    <row r="369" spans="12:30" ht="13.5">
      <c r="L369" s="41"/>
      <c r="M369" s="42"/>
      <c r="N369" s="42"/>
      <c r="O369" s="42"/>
      <c r="P369" s="42"/>
      <c r="Q369" s="42"/>
      <c r="R369" s="42"/>
      <c r="S369" s="42"/>
      <c r="T369" s="42"/>
      <c r="U369" s="42"/>
      <c r="V369" s="41"/>
      <c r="W369" s="42"/>
      <c r="X369" s="42"/>
      <c r="Y369" s="42"/>
      <c r="Z369" s="42"/>
      <c r="AA369" s="42"/>
      <c r="AB369" s="42"/>
      <c r="AC369" s="42"/>
      <c r="AD369" s="42"/>
    </row>
    <row r="370" spans="12:30" ht="13.5">
      <c r="L370" s="41"/>
      <c r="M370" s="42"/>
      <c r="N370" s="42"/>
      <c r="O370" s="42"/>
      <c r="P370" s="42"/>
      <c r="Q370" s="42"/>
      <c r="R370" s="42"/>
      <c r="S370" s="42"/>
      <c r="T370" s="42"/>
      <c r="U370" s="42"/>
      <c r="V370" s="41"/>
      <c r="W370" s="42"/>
      <c r="X370" s="42"/>
      <c r="Y370" s="42"/>
      <c r="Z370" s="42"/>
      <c r="AA370" s="42"/>
      <c r="AB370" s="42"/>
      <c r="AC370" s="42"/>
      <c r="AD370" s="42"/>
    </row>
    <row r="371" spans="12:30" ht="13.5">
      <c r="L371" s="41"/>
      <c r="M371" s="42"/>
      <c r="N371" s="42"/>
      <c r="O371" s="42"/>
      <c r="P371" s="42"/>
      <c r="Q371" s="42"/>
      <c r="R371" s="42"/>
      <c r="S371" s="42"/>
      <c r="T371" s="42"/>
      <c r="U371" s="42"/>
      <c r="V371" s="41"/>
      <c r="W371" s="42"/>
      <c r="X371" s="42"/>
      <c r="Y371" s="42"/>
      <c r="Z371" s="42"/>
      <c r="AA371" s="42"/>
      <c r="AB371" s="42"/>
      <c r="AC371" s="42"/>
      <c r="AD371" s="42"/>
    </row>
    <row r="372" spans="12:30" ht="13.5">
      <c r="L372" s="41"/>
      <c r="M372" s="42"/>
      <c r="N372" s="42"/>
      <c r="O372" s="42"/>
      <c r="P372" s="42"/>
      <c r="Q372" s="42"/>
      <c r="R372" s="42"/>
      <c r="S372" s="42"/>
      <c r="T372" s="42"/>
      <c r="U372" s="42"/>
      <c r="V372" s="41"/>
      <c r="W372" s="42"/>
      <c r="X372" s="42"/>
      <c r="Y372" s="42"/>
      <c r="Z372" s="42"/>
      <c r="AA372" s="42"/>
      <c r="AB372" s="42"/>
      <c r="AC372" s="42"/>
      <c r="AD372" s="42"/>
    </row>
    <row r="373" spans="12:30" ht="13.5">
      <c r="L373" s="41"/>
      <c r="M373" s="42"/>
      <c r="N373" s="42"/>
      <c r="O373" s="42"/>
      <c r="P373" s="42"/>
      <c r="Q373" s="42"/>
      <c r="R373" s="42"/>
      <c r="S373" s="42"/>
      <c r="T373" s="42"/>
      <c r="U373" s="42"/>
      <c r="V373" s="41"/>
      <c r="W373" s="42"/>
      <c r="X373" s="42"/>
      <c r="Y373" s="42"/>
      <c r="Z373" s="42"/>
      <c r="AA373" s="42"/>
      <c r="AB373" s="42"/>
      <c r="AC373" s="42"/>
      <c r="AD373" s="42"/>
    </row>
    <row r="374" spans="12:30" ht="13.5">
      <c r="L374" s="41"/>
      <c r="M374" s="42"/>
      <c r="N374" s="42"/>
      <c r="O374" s="42"/>
      <c r="P374" s="42"/>
      <c r="Q374" s="42"/>
      <c r="R374" s="42"/>
      <c r="S374" s="42"/>
      <c r="T374" s="42"/>
      <c r="U374" s="42"/>
      <c r="V374" s="41"/>
      <c r="W374" s="42"/>
      <c r="X374" s="42"/>
      <c r="Y374" s="42"/>
      <c r="Z374" s="42"/>
      <c r="AA374" s="42"/>
      <c r="AB374" s="42"/>
      <c r="AC374" s="42"/>
      <c r="AD374" s="42"/>
    </row>
    <row r="375" spans="12:30" ht="13.5">
      <c r="L375" s="41"/>
      <c r="M375" s="42"/>
      <c r="N375" s="42"/>
      <c r="O375" s="42"/>
      <c r="P375" s="42"/>
      <c r="Q375" s="42"/>
      <c r="R375" s="42"/>
      <c r="S375" s="42"/>
      <c r="T375" s="42"/>
      <c r="U375" s="42"/>
      <c r="V375" s="41"/>
      <c r="W375" s="42"/>
      <c r="X375" s="42"/>
      <c r="Y375" s="42"/>
      <c r="Z375" s="42"/>
      <c r="AA375" s="42"/>
      <c r="AB375" s="42"/>
      <c r="AC375" s="42"/>
      <c r="AD375" s="42"/>
    </row>
    <row r="376" spans="12:30" ht="13.5">
      <c r="L376" s="41"/>
      <c r="M376" s="42"/>
      <c r="N376" s="42"/>
      <c r="O376" s="42"/>
      <c r="P376" s="42"/>
      <c r="Q376" s="42"/>
      <c r="R376" s="42"/>
      <c r="S376" s="42"/>
      <c r="T376" s="42"/>
      <c r="U376" s="42"/>
      <c r="V376" s="41"/>
      <c r="W376" s="42"/>
      <c r="X376" s="42"/>
      <c r="Y376" s="42"/>
      <c r="Z376" s="42"/>
      <c r="AA376" s="42"/>
      <c r="AB376" s="42"/>
      <c r="AC376" s="42"/>
      <c r="AD376" s="42"/>
    </row>
    <row r="377" spans="12:30" ht="13.5">
      <c r="L377" s="41"/>
      <c r="M377" s="42"/>
      <c r="N377" s="42"/>
      <c r="O377" s="42"/>
      <c r="P377" s="42"/>
      <c r="Q377" s="42"/>
      <c r="R377" s="42"/>
      <c r="S377" s="42"/>
      <c r="T377" s="42"/>
      <c r="U377" s="42"/>
      <c r="V377" s="41"/>
      <c r="W377" s="42"/>
      <c r="X377" s="42"/>
      <c r="Y377" s="42"/>
      <c r="Z377" s="42"/>
      <c r="AA377" s="42"/>
      <c r="AB377" s="42"/>
      <c r="AC377" s="42"/>
      <c r="AD377" s="42"/>
    </row>
    <row r="378" spans="12:30" ht="13.5">
      <c r="L378" s="41"/>
      <c r="M378" s="42"/>
      <c r="N378" s="42"/>
      <c r="O378" s="42"/>
      <c r="P378" s="42"/>
      <c r="Q378" s="42"/>
      <c r="R378" s="42"/>
      <c r="S378" s="42"/>
      <c r="T378" s="42"/>
      <c r="U378" s="42"/>
      <c r="V378" s="41"/>
      <c r="W378" s="42"/>
      <c r="X378" s="42"/>
      <c r="Y378" s="42"/>
      <c r="Z378" s="42"/>
      <c r="AA378" s="42"/>
      <c r="AB378" s="42"/>
      <c r="AC378" s="42"/>
      <c r="AD378" s="42"/>
    </row>
    <row r="379" spans="12:30" ht="13.5">
      <c r="L379" s="41"/>
      <c r="M379" s="42"/>
      <c r="N379" s="42"/>
      <c r="O379" s="42"/>
      <c r="P379" s="42"/>
      <c r="Q379" s="42"/>
      <c r="R379" s="42"/>
      <c r="S379" s="42"/>
      <c r="T379" s="42"/>
      <c r="U379" s="42"/>
      <c r="V379" s="41"/>
      <c r="W379" s="42"/>
      <c r="X379" s="42"/>
      <c r="Y379" s="42"/>
      <c r="Z379" s="42"/>
      <c r="AA379" s="42"/>
      <c r="AB379" s="42"/>
      <c r="AC379" s="42"/>
      <c r="AD379" s="42"/>
    </row>
    <row r="380" spans="12:30" ht="13.5">
      <c r="L380" s="41"/>
      <c r="M380" s="42"/>
      <c r="N380" s="42"/>
      <c r="O380" s="42"/>
      <c r="P380" s="42"/>
      <c r="Q380" s="42"/>
      <c r="R380" s="42"/>
      <c r="S380" s="42"/>
      <c r="T380" s="42"/>
      <c r="U380" s="42"/>
      <c r="V380" s="41"/>
      <c r="W380" s="42"/>
      <c r="X380" s="42"/>
      <c r="Y380" s="42"/>
      <c r="Z380" s="42"/>
      <c r="AA380" s="42"/>
      <c r="AB380" s="42"/>
      <c r="AC380" s="42"/>
      <c r="AD380" s="42"/>
    </row>
    <row r="381" spans="12:30" ht="13.5">
      <c r="L381" s="41"/>
      <c r="M381" s="42"/>
      <c r="N381" s="42"/>
      <c r="O381" s="42"/>
      <c r="P381" s="42"/>
      <c r="Q381" s="42"/>
      <c r="R381" s="42"/>
      <c r="S381" s="42"/>
      <c r="T381" s="42"/>
      <c r="U381" s="42"/>
      <c r="V381" s="41"/>
      <c r="W381" s="42"/>
      <c r="X381" s="42"/>
      <c r="Y381" s="42"/>
      <c r="Z381" s="42"/>
      <c r="AA381" s="42"/>
      <c r="AB381" s="42"/>
      <c r="AC381" s="42"/>
      <c r="AD381" s="42"/>
    </row>
    <row r="382" spans="12:30" ht="13.5">
      <c r="L382" s="41"/>
      <c r="M382" s="42"/>
      <c r="N382" s="42"/>
      <c r="O382" s="42"/>
      <c r="P382" s="42"/>
      <c r="Q382" s="42"/>
      <c r="R382" s="42"/>
      <c r="S382" s="42"/>
      <c r="T382" s="42"/>
      <c r="U382" s="42"/>
      <c r="V382" s="41"/>
      <c r="W382" s="42"/>
      <c r="X382" s="42"/>
      <c r="Y382" s="42"/>
      <c r="Z382" s="42"/>
      <c r="AA382" s="42"/>
      <c r="AB382" s="42"/>
      <c r="AC382" s="42"/>
      <c r="AD382" s="42"/>
    </row>
    <row r="383" spans="12:30" ht="13.5">
      <c r="L383" s="41"/>
      <c r="M383" s="42"/>
      <c r="N383" s="42"/>
      <c r="O383" s="42"/>
      <c r="P383" s="42"/>
      <c r="Q383" s="42"/>
      <c r="R383" s="42"/>
      <c r="S383" s="42"/>
      <c r="T383" s="42"/>
      <c r="U383" s="42"/>
      <c r="V383" s="41"/>
      <c r="W383" s="42"/>
      <c r="X383" s="42"/>
      <c r="Y383" s="42"/>
      <c r="Z383" s="42"/>
      <c r="AA383" s="42"/>
      <c r="AB383" s="42"/>
      <c r="AC383" s="42"/>
      <c r="AD383" s="42"/>
    </row>
    <row r="384" spans="12:30" ht="13.5">
      <c r="L384" s="41"/>
      <c r="M384" s="42"/>
      <c r="N384" s="42"/>
      <c r="O384" s="42"/>
      <c r="P384" s="42"/>
      <c r="Q384" s="42"/>
      <c r="R384" s="42"/>
      <c r="S384" s="42"/>
      <c r="T384" s="42"/>
      <c r="U384" s="42"/>
      <c r="V384" s="41"/>
      <c r="W384" s="42"/>
      <c r="X384" s="42"/>
      <c r="Y384" s="42"/>
      <c r="Z384" s="42"/>
      <c r="AA384" s="42"/>
      <c r="AB384" s="42"/>
      <c r="AC384" s="42"/>
      <c r="AD384" s="42"/>
    </row>
    <row r="385" spans="12:30" ht="13.5">
      <c r="L385" s="41"/>
      <c r="M385" s="42"/>
      <c r="N385" s="42"/>
      <c r="O385" s="42"/>
      <c r="P385" s="42"/>
      <c r="Q385" s="42"/>
      <c r="R385" s="42"/>
      <c r="S385" s="42"/>
      <c r="T385" s="42"/>
      <c r="U385" s="42"/>
      <c r="V385" s="41"/>
      <c r="W385" s="42"/>
      <c r="X385" s="42"/>
      <c r="Y385" s="42"/>
      <c r="Z385" s="42"/>
      <c r="AA385" s="42"/>
      <c r="AB385" s="42"/>
      <c r="AC385" s="42"/>
      <c r="AD385" s="42"/>
    </row>
    <row r="386" spans="12:30" ht="13.5">
      <c r="L386" s="41"/>
      <c r="M386" s="42"/>
      <c r="N386" s="42"/>
      <c r="O386" s="42"/>
      <c r="P386" s="42"/>
      <c r="Q386" s="42"/>
      <c r="R386" s="42"/>
      <c r="S386" s="42"/>
      <c r="T386" s="42"/>
      <c r="U386" s="42"/>
      <c r="V386" s="41"/>
      <c r="W386" s="42"/>
      <c r="X386" s="42"/>
      <c r="Y386" s="42"/>
      <c r="Z386" s="42"/>
      <c r="AA386" s="42"/>
      <c r="AB386" s="42"/>
      <c r="AC386" s="42"/>
      <c r="AD386" s="42"/>
    </row>
    <row r="387" spans="12:30" ht="13.5">
      <c r="L387" s="41"/>
      <c r="M387" s="42"/>
      <c r="N387" s="42"/>
      <c r="O387" s="42"/>
      <c r="P387" s="42"/>
      <c r="Q387" s="42"/>
      <c r="R387" s="42"/>
      <c r="S387" s="42"/>
      <c r="T387" s="42"/>
      <c r="U387" s="42"/>
      <c r="V387" s="41"/>
      <c r="W387" s="42"/>
      <c r="X387" s="42"/>
      <c r="Y387" s="42"/>
      <c r="Z387" s="42"/>
      <c r="AA387" s="42"/>
      <c r="AB387" s="42"/>
      <c r="AC387" s="42"/>
      <c r="AD387" s="42"/>
    </row>
    <row r="388" spans="12:30" ht="13.5">
      <c r="L388" s="41"/>
      <c r="M388" s="42"/>
      <c r="N388" s="42"/>
      <c r="O388" s="42"/>
      <c r="P388" s="42"/>
      <c r="Q388" s="42"/>
      <c r="R388" s="42"/>
      <c r="S388" s="42"/>
      <c r="T388" s="42"/>
      <c r="U388" s="42"/>
      <c r="V388" s="41"/>
      <c r="W388" s="42"/>
      <c r="X388" s="42"/>
      <c r="Y388" s="42"/>
      <c r="Z388" s="42"/>
      <c r="AA388" s="42"/>
      <c r="AB388" s="42"/>
      <c r="AC388" s="42"/>
      <c r="AD388" s="42"/>
    </row>
    <row r="389" spans="12:30" ht="13.5">
      <c r="L389" s="41"/>
      <c r="M389" s="42"/>
      <c r="N389" s="42"/>
      <c r="O389" s="42"/>
      <c r="P389" s="42"/>
      <c r="Q389" s="42"/>
      <c r="R389" s="42"/>
      <c r="S389" s="42"/>
      <c r="T389" s="42"/>
      <c r="U389" s="42"/>
      <c r="V389" s="41"/>
      <c r="W389" s="42"/>
      <c r="X389" s="42"/>
      <c r="Y389" s="42"/>
      <c r="Z389" s="42"/>
      <c r="AA389" s="42"/>
      <c r="AB389" s="42"/>
      <c r="AC389" s="42"/>
      <c r="AD389" s="42"/>
    </row>
    <row r="390" spans="12:30" ht="13.5">
      <c r="L390" s="41"/>
      <c r="M390" s="42"/>
      <c r="N390" s="42"/>
      <c r="O390" s="42"/>
      <c r="P390" s="42"/>
      <c r="Q390" s="42"/>
      <c r="R390" s="42"/>
      <c r="S390" s="42"/>
      <c r="T390" s="42"/>
      <c r="U390" s="42"/>
      <c r="V390" s="41"/>
      <c r="W390" s="42"/>
      <c r="X390" s="42"/>
      <c r="Y390" s="42"/>
      <c r="Z390" s="42"/>
      <c r="AA390" s="42"/>
      <c r="AB390" s="42"/>
      <c r="AC390" s="42"/>
      <c r="AD390" s="42"/>
    </row>
    <row r="391" spans="12:30" ht="13.5">
      <c r="L391" s="41"/>
      <c r="M391" s="42"/>
      <c r="N391" s="42"/>
      <c r="O391" s="42"/>
      <c r="P391" s="42"/>
      <c r="Q391" s="42"/>
      <c r="R391" s="42"/>
      <c r="S391" s="42"/>
      <c r="T391" s="42"/>
      <c r="U391" s="42"/>
      <c r="V391" s="41"/>
      <c r="W391" s="42"/>
      <c r="X391" s="42"/>
      <c r="Y391" s="42"/>
      <c r="Z391" s="42"/>
      <c r="AA391" s="42"/>
      <c r="AB391" s="42"/>
      <c r="AC391" s="42"/>
      <c r="AD391" s="42"/>
    </row>
    <row r="392" spans="12:30" ht="13.5">
      <c r="L392" s="41"/>
      <c r="M392" s="42"/>
      <c r="N392" s="42"/>
      <c r="O392" s="42"/>
      <c r="P392" s="42"/>
      <c r="Q392" s="42"/>
      <c r="R392" s="42"/>
      <c r="S392" s="42"/>
      <c r="T392" s="42"/>
      <c r="U392" s="42"/>
      <c r="V392" s="41"/>
      <c r="W392" s="42"/>
      <c r="X392" s="42"/>
      <c r="Y392" s="42"/>
      <c r="Z392" s="42"/>
      <c r="AA392" s="42"/>
      <c r="AB392" s="42"/>
      <c r="AC392" s="42"/>
      <c r="AD392" s="42"/>
    </row>
    <row r="393" spans="12:30" ht="13.5">
      <c r="L393" s="41"/>
      <c r="M393" s="42"/>
      <c r="N393" s="42"/>
      <c r="O393" s="42"/>
      <c r="P393" s="42"/>
      <c r="Q393" s="42"/>
      <c r="R393" s="42"/>
      <c r="S393" s="42"/>
      <c r="T393" s="42"/>
      <c r="U393" s="42"/>
      <c r="V393" s="41"/>
      <c r="W393" s="42"/>
      <c r="X393" s="42"/>
      <c r="Y393" s="42"/>
      <c r="Z393" s="42"/>
      <c r="AA393" s="42"/>
      <c r="AB393" s="42"/>
      <c r="AC393" s="42"/>
      <c r="AD393" s="42"/>
    </row>
    <row r="394" spans="12:30" ht="13.5">
      <c r="L394" s="41"/>
      <c r="M394" s="42"/>
      <c r="N394" s="42"/>
      <c r="O394" s="42"/>
      <c r="P394" s="42"/>
      <c r="Q394" s="42"/>
      <c r="R394" s="42"/>
      <c r="S394" s="42"/>
      <c r="T394" s="42"/>
      <c r="U394" s="42"/>
      <c r="V394" s="41"/>
      <c r="W394" s="42"/>
      <c r="X394" s="42"/>
      <c r="Y394" s="42"/>
      <c r="Z394" s="42"/>
      <c r="AA394" s="42"/>
      <c r="AB394" s="42"/>
      <c r="AC394" s="42"/>
      <c r="AD394" s="42"/>
    </row>
    <row r="395" spans="12:30" ht="13.5">
      <c r="L395" s="41"/>
      <c r="M395" s="42"/>
      <c r="N395" s="42"/>
      <c r="O395" s="42"/>
      <c r="P395" s="42"/>
      <c r="Q395" s="42"/>
      <c r="R395" s="42"/>
      <c r="S395" s="42"/>
      <c r="T395" s="42"/>
      <c r="U395" s="42"/>
      <c r="V395" s="41"/>
      <c r="W395" s="42"/>
      <c r="X395" s="42"/>
      <c r="Y395" s="42"/>
      <c r="Z395" s="42"/>
      <c r="AA395" s="42"/>
      <c r="AB395" s="42"/>
      <c r="AC395" s="42"/>
      <c r="AD395" s="42"/>
    </row>
    <row r="396" spans="12:30" ht="13.5">
      <c r="L396" s="41"/>
      <c r="M396" s="42"/>
      <c r="N396" s="42"/>
      <c r="O396" s="42"/>
      <c r="P396" s="42"/>
      <c r="Q396" s="42"/>
      <c r="R396" s="42"/>
      <c r="S396" s="42"/>
      <c r="T396" s="42"/>
      <c r="U396" s="42"/>
      <c r="V396" s="41"/>
      <c r="W396" s="42"/>
      <c r="X396" s="42"/>
      <c r="Y396" s="42"/>
      <c r="Z396" s="42"/>
      <c r="AA396" s="42"/>
      <c r="AB396" s="42"/>
      <c r="AC396" s="42"/>
      <c r="AD396" s="42"/>
    </row>
    <row r="397" spans="12:30" ht="13.5">
      <c r="L397" s="41"/>
      <c r="M397" s="42"/>
      <c r="N397" s="42"/>
      <c r="O397" s="42"/>
      <c r="P397" s="42"/>
      <c r="Q397" s="42"/>
      <c r="R397" s="42"/>
      <c r="S397" s="42"/>
      <c r="T397" s="42"/>
      <c r="U397" s="42"/>
      <c r="V397" s="41"/>
      <c r="W397" s="42"/>
      <c r="X397" s="42"/>
      <c r="Y397" s="42"/>
      <c r="Z397" s="42"/>
      <c r="AA397" s="42"/>
      <c r="AB397" s="42"/>
      <c r="AC397" s="42"/>
      <c r="AD397" s="42"/>
    </row>
    <row r="398" spans="12:30" ht="13.5">
      <c r="L398" s="41"/>
      <c r="M398" s="42"/>
      <c r="N398" s="42"/>
      <c r="O398" s="42"/>
      <c r="P398" s="42"/>
      <c r="Q398" s="42"/>
      <c r="R398" s="42"/>
      <c r="S398" s="42"/>
      <c r="T398" s="42"/>
      <c r="U398" s="42"/>
      <c r="V398" s="41"/>
      <c r="W398" s="42"/>
      <c r="X398" s="42"/>
      <c r="Y398" s="42"/>
      <c r="Z398" s="42"/>
      <c r="AA398" s="42"/>
      <c r="AB398" s="42"/>
      <c r="AC398" s="42"/>
      <c r="AD398" s="42"/>
    </row>
    <row r="399" spans="12:30" ht="13.5">
      <c r="L399" s="41"/>
      <c r="M399" s="42"/>
      <c r="N399" s="42"/>
      <c r="O399" s="42"/>
      <c r="P399" s="42"/>
      <c r="Q399" s="42"/>
      <c r="R399" s="42"/>
      <c r="S399" s="42"/>
      <c r="T399" s="42"/>
      <c r="U399" s="42"/>
      <c r="V399" s="41"/>
      <c r="W399" s="42"/>
      <c r="X399" s="42"/>
      <c r="Y399" s="42"/>
      <c r="Z399" s="42"/>
      <c r="AA399" s="42"/>
      <c r="AB399" s="42"/>
      <c r="AC399" s="42"/>
      <c r="AD399" s="42"/>
    </row>
    <row r="400" spans="12:30" ht="13.5">
      <c r="L400" s="41"/>
      <c r="M400" s="42"/>
      <c r="N400" s="42"/>
      <c r="O400" s="42"/>
      <c r="P400" s="42"/>
      <c r="Q400" s="42"/>
      <c r="R400" s="42"/>
      <c r="S400" s="42"/>
      <c r="T400" s="42"/>
      <c r="U400" s="42"/>
      <c r="V400" s="41"/>
      <c r="W400" s="42"/>
      <c r="X400" s="42"/>
      <c r="Y400" s="42"/>
      <c r="Z400" s="42"/>
      <c r="AA400" s="42"/>
      <c r="AB400" s="42"/>
      <c r="AC400" s="42"/>
      <c r="AD400" s="42"/>
    </row>
    <row r="401" spans="12:30" ht="13.5">
      <c r="L401" s="41"/>
      <c r="M401" s="42"/>
      <c r="N401" s="42"/>
      <c r="O401" s="42"/>
      <c r="P401" s="42"/>
      <c r="Q401" s="42"/>
      <c r="R401" s="42"/>
      <c r="S401" s="42"/>
      <c r="T401" s="42"/>
      <c r="U401" s="42"/>
      <c r="V401" s="41"/>
      <c r="W401" s="42"/>
      <c r="X401" s="42"/>
      <c r="Y401" s="42"/>
      <c r="Z401" s="42"/>
      <c r="AA401" s="42"/>
      <c r="AB401" s="42"/>
      <c r="AC401" s="42"/>
      <c r="AD401" s="42"/>
    </row>
    <row r="402" spans="12:30" ht="13.5">
      <c r="L402" s="41"/>
      <c r="M402" s="42"/>
      <c r="N402" s="42"/>
      <c r="O402" s="42"/>
      <c r="P402" s="42"/>
      <c r="Q402" s="42"/>
      <c r="R402" s="42"/>
      <c r="S402" s="42"/>
      <c r="T402" s="42"/>
      <c r="U402" s="42"/>
      <c r="V402" s="41"/>
      <c r="W402" s="42"/>
      <c r="X402" s="42"/>
      <c r="Y402" s="42"/>
      <c r="Z402" s="42"/>
      <c r="AA402" s="42"/>
      <c r="AB402" s="42"/>
      <c r="AC402" s="42"/>
      <c r="AD402" s="42"/>
    </row>
    <row r="403" spans="12:30" ht="13.5">
      <c r="L403" s="41"/>
      <c r="M403" s="42"/>
      <c r="N403" s="42"/>
      <c r="O403" s="42"/>
      <c r="P403" s="42"/>
      <c r="Q403" s="42"/>
      <c r="R403" s="42"/>
      <c r="S403" s="42"/>
      <c r="T403" s="42"/>
      <c r="U403" s="42"/>
      <c r="V403" s="41"/>
      <c r="W403" s="42"/>
      <c r="X403" s="42"/>
      <c r="Y403" s="42"/>
      <c r="Z403" s="42"/>
      <c r="AA403" s="42"/>
      <c r="AB403" s="42"/>
      <c r="AC403" s="42"/>
      <c r="AD403" s="42"/>
    </row>
    <row r="404" spans="12:30" ht="13.5">
      <c r="L404" s="41"/>
      <c r="M404" s="42"/>
      <c r="N404" s="42"/>
      <c r="O404" s="42"/>
      <c r="P404" s="42"/>
      <c r="Q404" s="42"/>
      <c r="R404" s="42"/>
      <c r="S404" s="42"/>
      <c r="T404" s="42"/>
      <c r="U404" s="42"/>
      <c r="V404" s="41"/>
      <c r="W404" s="42"/>
      <c r="X404" s="42"/>
      <c r="Y404" s="42"/>
      <c r="Z404" s="42"/>
      <c r="AA404" s="42"/>
      <c r="AB404" s="42"/>
      <c r="AC404" s="42"/>
      <c r="AD404" s="42"/>
    </row>
    <row r="405" spans="12:30" ht="13.5">
      <c r="L405" s="41"/>
      <c r="M405" s="42"/>
      <c r="N405" s="42"/>
      <c r="O405" s="42"/>
      <c r="P405" s="42"/>
      <c r="Q405" s="42"/>
      <c r="R405" s="42"/>
      <c r="S405" s="42"/>
      <c r="T405" s="42"/>
      <c r="U405" s="42"/>
      <c r="V405" s="41"/>
      <c r="W405" s="42"/>
      <c r="X405" s="42"/>
      <c r="Y405" s="42"/>
      <c r="Z405" s="42"/>
      <c r="AA405" s="42"/>
      <c r="AB405" s="42"/>
      <c r="AC405" s="42"/>
      <c r="AD405" s="42"/>
    </row>
    <row r="406" spans="12:30" ht="13.5">
      <c r="L406" s="41"/>
      <c r="M406" s="42"/>
      <c r="N406" s="42"/>
      <c r="O406" s="42"/>
      <c r="P406" s="42"/>
      <c r="Q406" s="42"/>
      <c r="R406" s="42"/>
      <c r="S406" s="42"/>
      <c r="T406" s="42"/>
      <c r="U406" s="42"/>
      <c r="V406" s="41"/>
      <c r="W406" s="42"/>
      <c r="X406" s="42"/>
      <c r="Y406" s="42"/>
      <c r="Z406" s="42"/>
      <c r="AA406" s="42"/>
      <c r="AB406" s="42"/>
      <c r="AC406" s="42"/>
      <c r="AD406" s="42"/>
    </row>
    <row r="407" spans="12:30" ht="13.5">
      <c r="L407" s="41"/>
      <c r="M407" s="42"/>
      <c r="N407" s="42"/>
      <c r="O407" s="42"/>
      <c r="P407" s="42"/>
      <c r="Q407" s="42"/>
      <c r="R407" s="42"/>
      <c r="S407" s="42"/>
      <c r="T407" s="42"/>
      <c r="U407" s="42"/>
      <c r="V407" s="41"/>
      <c r="W407" s="42"/>
      <c r="X407" s="42"/>
      <c r="Y407" s="42"/>
      <c r="Z407" s="42"/>
      <c r="AA407" s="42"/>
      <c r="AB407" s="42"/>
      <c r="AC407" s="42"/>
      <c r="AD407" s="42"/>
    </row>
    <row r="408" spans="12:30" ht="13.5">
      <c r="L408" s="41"/>
      <c r="M408" s="42"/>
      <c r="N408" s="42"/>
      <c r="O408" s="42"/>
      <c r="P408" s="42"/>
      <c r="Q408" s="42"/>
      <c r="R408" s="42"/>
      <c r="S408" s="42"/>
      <c r="T408" s="42"/>
      <c r="U408" s="42"/>
      <c r="V408" s="41"/>
      <c r="W408" s="42"/>
      <c r="X408" s="42"/>
      <c r="Y408" s="42"/>
      <c r="Z408" s="42"/>
      <c r="AA408" s="42"/>
      <c r="AB408" s="42"/>
      <c r="AC408" s="42"/>
      <c r="AD408" s="42"/>
    </row>
    <row r="409" spans="12:30" ht="13.5">
      <c r="L409" s="41"/>
      <c r="M409" s="42"/>
      <c r="N409" s="42"/>
      <c r="O409" s="42"/>
      <c r="P409" s="42"/>
      <c r="Q409" s="42"/>
      <c r="R409" s="42"/>
      <c r="S409" s="42"/>
      <c r="T409" s="42"/>
      <c r="U409" s="42"/>
      <c r="V409" s="41"/>
      <c r="W409" s="42"/>
      <c r="X409" s="42"/>
      <c r="Y409" s="42"/>
      <c r="Z409" s="42"/>
      <c r="AA409" s="42"/>
      <c r="AB409" s="42"/>
      <c r="AC409" s="42"/>
      <c r="AD409" s="42"/>
    </row>
    <row r="410" spans="12:30" ht="13.5">
      <c r="L410" s="41"/>
      <c r="M410" s="42"/>
      <c r="N410" s="42"/>
      <c r="O410" s="42"/>
      <c r="P410" s="42"/>
      <c r="Q410" s="42"/>
      <c r="R410" s="42"/>
      <c r="S410" s="42"/>
      <c r="T410" s="42"/>
      <c r="U410" s="42"/>
      <c r="V410" s="41"/>
      <c r="W410" s="42"/>
      <c r="X410" s="42"/>
      <c r="Y410" s="42"/>
      <c r="Z410" s="42"/>
      <c r="AA410" s="42"/>
      <c r="AB410" s="42"/>
      <c r="AC410" s="42"/>
      <c r="AD410" s="42"/>
    </row>
    <row r="411" spans="12:30" ht="13.5">
      <c r="L411" s="41"/>
      <c r="M411" s="42"/>
      <c r="N411" s="42"/>
      <c r="O411" s="42"/>
      <c r="P411" s="42"/>
      <c r="Q411" s="42"/>
      <c r="R411" s="42"/>
      <c r="S411" s="42"/>
      <c r="T411" s="42"/>
      <c r="U411" s="42"/>
      <c r="V411" s="41"/>
      <c r="W411" s="42"/>
      <c r="X411" s="42"/>
      <c r="Y411" s="42"/>
      <c r="Z411" s="42"/>
      <c r="AA411" s="42"/>
      <c r="AB411" s="42"/>
      <c r="AC411" s="42"/>
      <c r="AD411" s="42"/>
    </row>
    <row r="412" spans="12:30" ht="13.5">
      <c r="L412" s="41"/>
      <c r="M412" s="42"/>
      <c r="N412" s="42"/>
      <c r="O412" s="42"/>
      <c r="P412" s="42"/>
      <c r="Q412" s="42"/>
      <c r="R412" s="42"/>
      <c r="S412" s="42"/>
      <c r="T412" s="42"/>
      <c r="U412" s="42"/>
      <c r="V412" s="41"/>
      <c r="W412" s="42"/>
      <c r="X412" s="42"/>
      <c r="Y412" s="42"/>
      <c r="Z412" s="42"/>
      <c r="AA412" s="42"/>
      <c r="AB412" s="42"/>
      <c r="AC412" s="42"/>
      <c r="AD412" s="42"/>
    </row>
    <row r="413" spans="12:30" ht="13.5">
      <c r="L413" s="41"/>
      <c r="M413" s="42"/>
      <c r="N413" s="42"/>
      <c r="O413" s="42"/>
      <c r="P413" s="42"/>
      <c r="Q413" s="42"/>
      <c r="R413" s="42"/>
      <c r="S413" s="42"/>
      <c r="T413" s="42"/>
      <c r="U413" s="42"/>
      <c r="V413" s="41"/>
      <c r="W413" s="42"/>
      <c r="X413" s="42"/>
      <c r="Y413" s="42"/>
      <c r="Z413" s="42"/>
      <c r="AA413" s="42"/>
      <c r="AB413" s="42"/>
      <c r="AC413" s="42"/>
      <c r="AD413" s="42"/>
    </row>
    <row r="414" spans="12:30" ht="13.5">
      <c r="L414" s="41"/>
      <c r="M414" s="42"/>
      <c r="N414" s="42"/>
      <c r="O414" s="42"/>
      <c r="P414" s="42"/>
      <c r="Q414" s="42"/>
      <c r="R414" s="42"/>
      <c r="S414" s="42"/>
      <c r="T414" s="42"/>
      <c r="U414" s="42"/>
      <c r="V414" s="41"/>
      <c r="W414" s="42"/>
      <c r="X414" s="42"/>
      <c r="Y414" s="42"/>
      <c r="Z414" s="42"/>
      <c r="AA414" s="42"/>
      <c r="AB414" s="42"/>
      <c r="AC414" s="42"/>
      <c r="AD414" s="42"/>
    </row>
    <row r="415" spans="12:30" ht="13.5">
      <c r="L415" s="41"/>
      <c r="M415" s="42"/>
      <c r="N415" s="42"/>
      <c r="O415" s="42"/>
      <c r="P415" s="42"/>
      <c r="Q415" s="42"/>
      <c r="R415" s="42"/>
      <c r="S415" s="42"/>
      <c r="T415" s="42"/>
      <c r="U415" s="42"/>
      <c r="V415" s="41"/>
      <c r="W415" s="42"/>
      <c r="X415" s="42"/>
      <c r="Y415" s="42"/>
      <c r="Z415" s="42"/>
      <c r="AA415" s="42"/>
      <c r="AB415" s="42"/>
      <c r="AC415" s="42"/>
      <c r="AD415" s="42"/>
    </row>
    <row r="416" spans="12:30" ht="13.5">
      <c r="L416" s="41"/>
      <c r="M416" s="42"/>
      <c r="N416" s="42"/>
      <c r="O416" s="42"/>
      <c r="P416" s="42"/>
      <c r="Q416" s="42"/>
      <c r="R416" s="42"/>
      <c r="S416" s="42"/>
      <c r="T416" s="42"/>
      <c r="U416" s="42"/>
      <c r="V416" s="41"/>
      <c r="W416" s="42"/>
      <c r="X416" s="42"/>
      <c r="Y416" s="42"/>
      <c r="Z416" s="42"/>
      <c r="AA416" s="42"/>
      <c r="AB416" s="42"/>
      <c r="AC416" s="42"/>
      <c r="AD416" s="42"/>
    </row>
    <row r="417" spans="12:30" ht="13.5">
      <c r="L417" s="41"/>
      <c r="M417" s="42"/>
      <c r="N417" s="42"/>
      <c r="O417" s="42"/>
      <c r="P417" s="42"/>
      <c r="Q417" s="42"/>
      <c r="R417" s="42"/>
      <c r="S417" s="42"/>
      <c r="T417" s="42"/>
      <c r="U417" s="42"/>
      <c r="V417" s="41"/>
      <c r="W417" s="42"/>
      <c r="X417" s="42"/>
      <c r="Y417" s="42"/>
      <c r="Z417" s="42"/>
      <c r="AA417" s="42"/>
      <c r="AB417" s="42"/>
      <c r="AC417" s="42"/>
      <c r="AD417" s="42"/>
    </row>
    <row r="418" spans="12:30" ht="13.5">
      <c r="L418" s="41"/>
      <c r="M418" s="42"/>
      <c r="N418" s="42"/>
      <c r="O418" s="42"/>
      <c r="P418" s="42"/>
      <c r="Q418" s="42"/>
      <c r="R418" s="42"/>
      <c r="S418" s="42"/>
      <c r="T418" s="42"/>
      <c r="U418" s="42"/>
      <c r="V418" s="41"/>
      <c r="W418" s="42"/>
      <c r="X418" s="42"/>
      <c r="Y418" s="42"/>
      <c r="Z418" s="42"/>
      <c r="AA418" s="42"/>
      <c r="AB418" s="42"/>
      <c r="AC418" s="42"/>
      <c r="AD418" s="42"/>
    </row>
    <row r="419" spans="12:30" ht="13.5">
      <c r="L419" s="41"/>
      <c r="M419" s="42"/>
      <c r="N419" s="42"/>
      <c r="O419" s="42"/>
      <c r="P419" s="42"/>
      <c r="Q419" s="42"/>
      <c r="R419" s="42"/>
      <c r="S419" s="42"/>
      <c r="T419" s="42"/>
      <c r="U419" s="42"/>
      <c r="V419" s="41"/>
      <c r="W419" s="42"/>
      <c r="X419" s="42"/>
      <c r="Y419" s="42"/>
      <c r="Z419" s="42"/>
      <c r="AA419" s="42"/>
      <c r="AB419" s="42"/>
      <c r="AC419" s="42"/>
      <c r="AD419" s="42"/>
    </row>
    <row r="420" spans="12:30" ht="13.5">
      <c r="L420" s="41"/>
      <c r="M420" s="42"/>
      <c r="N420" s="42"/>
      <c r="O420" s="42"/>
      <c r="P420" s="42"/>
      <c r="Q420" s="42"/>
      <c r="R420" s="42"/>
      <c r="S420" s="42"/>
      <c r="T420" s="42"/>
      <c r="U420" s="42"/>
      <c r="V420" s="41"/>
      <c r="W420" s="42"/>
      <c r="X420" s="42"/>
      <c r="Y420" s="42"/>
      <c r="Z420" s="42"/>
      <c r="AA420" s="42"/>
      <c r="AB420" s="42"/>
      <c r="AC420" s="42"/>
      <c r="AD420" s="42"/>
    </row>
    <row r="421" spans="12:30" ht="13.5">
      <c r="L421" s="41"/>
      <c r="M421" s="42"/>
      <c r="N421" s="42"/>
      <c r="O421" s="42"/>
      <c r="P421" s="42"/>
      <c r="Q421" s="42"/>
      <c r="R421" s="42"/>
      <c r="S421" s="42"/>
      <c r="T421" s="42"/>
      <c r="U421" s="42"/>
      <c r="V421" s="41"/>
      <c r="W421" s="42"/>
      <c r="X421" s="42"/>
      <c r="Y421" s="42"/>
      <c r="Z421" s="42"/>
      <c r="AA421" s="42"/>
      <c r="AB421" s="42"/>
      <c r="AC421" s="42"/>
      <c r="AD421" s="42"/>
    </row>
    <row r="422" spans="12:30" ht="13.5">
      <c r="L422" s="41"/>
      <c r="M422" s="42"/>
      <c r="N422" s="42"/>
      <c r="O422" s="42"/>
      <c r="P422" s="42"/>
      <c r="Q422" s="42"/>
      <c r="R422" s="42"/>
      <c r="S422" s="42"/>
      <c r="T422" s="42"/>
      <c r="U422" s="42"/>
      <c r="V422" s="41"/>
      <c r="W422" s="42"/>
      <c r="X422" s="42"/>
      <c r="Y422" s="42"/>
      <c r="Z422" s="42"/>
      <c r="AA422" s="42"/>
      <c r="AB422" s="42"/>
      <c r="AC422" s="42"/>
      <c r="AD422" s="42"/>
    </row>
    <row r="423" spans="12:30" ht="13.5">
      <c r="L423" s="41"/>
      <c r="M423" s="42"/>
      <c r="N423" s="42"/>
      <c r="O423" s="42"/>
      <c r="P423" s="42"/>
      <c r="Q423" s="42"/>
      <c r="R423" s="42"/>
      <c r="S423" s="42"/>
      <c r="T423" s="42"/>
      <c r="U423" s="42"/>
      <c r="V423" s="41"/>
      <c r="W423" s="42"/>
      <c r="X423" s="42"/>
      <c r="Y423" s="42"/>
      <c r="Z423" s="42"/>
      <c r="AA423" s="42"/>
      <c r="AB423" s="42"/>
      <c r="AC423" s="42"/>
      <c r="AD423" s="42"/>
    </row>
    <row r="424" spans="12:30" ht="13.5">
      <c r="L424" s="41"/>
      <c r="M424" s="42"/>
      <c r="N424" s="42"/>
      <c r="O424" s="42"/>
      <c r="P424" s="42"/>
      <c r="Q424" s="42"/>
      <c r="R424" s="42"/>
      <c r="S424" s="42"/>
      <c r="T424" s="42"/>
      <c r="U424" s="42"/>
      <c r="V424" s="41"/>
      <c r="W424" s="42"/>
      <c r="X424" s="42"/>
      <c r="Y424" s="42"/>
      <c r="Z424" s="42"/>
      <c r="AA424" s="42"/>
      <c r="AB424" s="42"/>
      <c r="AC424" s="42"/>
      <c r="AD424" s="42"/>
    </row>
    <row r="425" spans="12:30" ht="13.5">
      <c r="L425" s="41"/>
      <c r="M425" s="42"/>
      <c r="N425" s="42"/>
      <c r="O425" s="42"/>
      <c r="P425" s="42"/>
      <c r="Q425" s="42"/>
      <c r="R425" s="42"/>
      <c r="S425" s="42"/>
      <c r="T425" s="42"/>
      <c r="U425" s="42"/>
      <c r="V425" s="41"/>
      <c r="W425" s="42"/>
      <c r="X425" s="42"/>
      <c r="Y425" s="42"/>
      <c r="Z425" s="42"/>
      <c r="AA425" s="42"/>
      <c r="AB425" s="42"/>
      <c r="AC425" s="42"/>
      <c r="AD425" s="42"/>
    </row>
    <row r="426" spans="12:30" ht="13.5">
      <c r="L426" s="41"/>
      <c r="M426" s="42"/>
      <c r="N426" s="42"/>
      <c r="O426" s="42"/>
      <c r="P426" s="42"/>
      <c r="Q426" s="42"/>
      <c r="R426" s="42"/>
      <c r="S426" s="42"/>
      <c r="T426" s="42"/>
      <c r="U426" s="42"/>
      <c r="V426" s="41"/>
      <c r="W426" s="42"/>
      <c r="X426" s="42"/>
      <c r="Y426" s="42"/>
      <c r="Z426" s="42"/>
      <c r="AA426" s="42"/>
      <c r="AB426" s="42"/>
      <c r="AC426" s="42"/>
      <c r="AD426" s="42"/>
    </row>
    <row r="427" spans="12:30" ht="13.5">
      <c r="L427" s="41"/>
      <c r="M427" s="42"/>
      <c r="N427" s="42"/>
      <c r="O427" s="42"/>
      <c r="P427" s="42"/>
      <c r="Q427" s="42"/>
      <c r="R427" s="42"/>
      <c r="S427" s="42"/>
      <c r="T427" s="42"/>
      <c r="U427" s="42"/>
      <c r="V427" s="41"/>
      <c r="W427" s="42"/>
      <c r="X427" s="42"/>
      <c r="Y427" s="42"/>
      <c r="Z427" s="42"/>
      <c r="AA427" s="42"/>
      <c r="AB427" s="42"/>
      <c r="AC427" s="42"/>
      <c r="AD427" s="42"/>
    </row>
    <row r="428" spans="12:30" ht="13.5">
      <c r="L428" s="41"/>
      <c r="M428" s="42"/>
      <c r="N428" s="42"/>
      <c r="O428" s="42"/>
      <c r="P428" s="42"/>
      <c r="Q428" s="42"/>
      <c r="R428" s="42"/>
      <c r="S428" s="42"/>
      <c r="T428" s="42"/>
      <c r="U428" s="42"/>
      <c r="V428" s="41"/>
      <c r="W428" s="42"/>
      <c r="X428" s="42"/>
      <c r="Y428" s="42"/>
      <c r="Z428" s="42"/>
      <c r="AA428" s="42"/>
      <c r="AB428" s="42"/>
      <c r="AC428" s="42"/>
      <c r="AD428" s="42"/>
    </row>
    <row r="429" spans="12:30" ht="13.5">
      <c r="L429" s="41"/>
      <c r="M429" s="42"/>
      <c r="N429" s="42"/>
      <c r="O429" s="42"/>
      <c r="P429" s="42"/>
      <c r="Q429" s="42"/>
      <c r="R429" s="42"/>
      <c r="S429" s="42"/>
      <c r="T429" s="42"/>
      <c r="U429" s="42"/>
      <c r="V429" s="41"/>
      <c r="W429" s="42"/>
      <c r="X429" s="42"/>
      <c r="Y429" s="42"/>
      <c r="Z429" s="42"/>
      <c r="AA429" s="42"/>
      <c r="AB429" s="42"/>
      <c r="AC429" s="42"/>
      <c r="AD429" s="42"/>
    </row>
    <row r="430" spans="12:30" ht="13.5">
      <c r="L430" s="41"/>
      <c r="M430" s="42"/>
      <c r="N430" s="42"/>
      <c r="O430" s="42"/>
      <c r="P430" s="42"/>
      <c r="Q430" s="42"/>
      <c r="R430" s="42"/>
      <c r="S430" s="42"/>
      <c r="T430" s="42"/>
      <c r="U430" s="42"/>
      <c r="V430" s="41"/>
      <c r="W430" s="42"/>
      <c r="X430" s="42"/>
      <c r="Y430" s="42"/>
      <c r="Z430" s="42"/>
      <c r="AA430" s="42"/>
      <c r="AB430" s="42"/>
      <c r="AC430" s="42"/>
      <c r="AD430" s="42"/>
    </row>
    <row r="431" spans="12:30" ht="13.5">
      <c r="L431" s="41"/>
      <c r="M431" s="42"/>
      <c r="N431" s="42"/>
      <c r="O431" s="42"/>
      <c r="P431" s="42"/>
      <c r="Q431" s="42"/>
      <c r="R431" s="42"/>
      <c r="S431" s="42"/>
      <c r="T431" s="42"/>
      <c r="U431" s="42"/>
      <c r="V431" s="41"/>
      <c r="W431" s="42"/>
      <c r="X431" s="42"/>
      <c r="Y431" s="42"/>
      <c r="Z431" s="42"/>
      <c r="AA431" s="42"/>
      <c r="AB431" s="42"/>
      <c r="AC431" s="42"/>
      <c r="AD431" s="42"/>
    </row>
    <row r="432" spans="12:30" ht="13.5">
      <c r="L432" s="41"/>
      <c r="M432" s="42"/>
      <c r="N432" s="42"/>
      <c r="O432" s="42"/>
      <c r="P432" s="42"/>
      <c r="Q432" s="42"/>
      <c r="R432" s="42"/>
      <c r="S432" s="42"/>
      <c r="T432" s="42"/>
      <c r="U432" s="42"/>
      <c r="V432" s="41"/>
      <c r="W432" s="42"/>
      <c r="X432" s="42"/>
      <c r="Y432" s="42"/>
      <c r="Z432" s="42"/>
      <c r="AA432" s="42"/>
      <c r="AB432" s="42"/>
      <c r="AC432" s="42"/>
      <c r="AD432" s="42"/>
    </row>
    <row r="433" spans="12:30" ht="13.5">
      <c r="L433" s="41"/>
      <c r="M433" s="42"/>
      <c r="N433" s="42"/>
      <c r="O433" s="42"/>
      <c r="P433" s="42"/>
      <c r="Q433" s="42"/>
      <c r="R433" s="42"/>
      <c r="S433" s="42"/>
      <c r="T433" s="42"/>
      <c r="U433" s="42"/>
      <c r="V433" s="41"/>
      <c r="W433" s="42"/>
      <c r="X433" s="42"/>
      <c r="Y433" s="42"/>
      <c r="Z433" s="42"/>
      <c r="AA433" s="42"/>
      <c r="AB433" s="42"/>
      <c r="AC433" s="42"/>
      <c r="AD433" s="42"/>
    </row>
    <row r="434" spans="12:30" ht="13.5">
      <c r="L434" s="41"/>
      <c r="M434" s="42"/>
      <c r="N434" s="42"/>
      <c r="O434" s="42"/>
      <c r="P434" s="42"/>
      <c r="Q434" s="42"/>
      <c r="R434" s="42"/>
      <c r="S434" s="42"/>
      <c r="T434" s="42"/>
      <c r="U434" s="42"/>
      <c r="V434" s="41"/>
      <c r="W434" s="42"/>
      <c r="X434" s="42"/>
      <c r="Y434" s="42"/>
      <c r="Z434" s="42"/>
      <c r="AA434" s="42"/>
      <c r="AB434" s="42"/>
      <c r="AC434" s="42"/>
      <c r="AD434" s="42"/>
    </row>
    <row r="435" spans="12:30" ht="13.5">
      <c r="L435" s="41"/>
      <c r="M435" s="42"/>
      <c r="N435" s="42"/>
      <c r="O435" s="42"/>
      <c r="P435" s="42"/>
      <c r="Q435" s="42"/>
      <c r="R435" s="42"/>
      <c r="S435" s="42"/>
      <c r="T435" s="42"/>
      <c r="U435" s="42"/>
      <c r="V435" s="41"/>
      <c r="W435" s="42"/>
      <c r="X435" s="42"/>
      <c r="Y435" s="42"/>
      <c r="Z435" s="42"/>
      <c r="AA435" s="42"/>
      <c r="AB435" s="42"/>
      <c r="AC435" s="42"/>
      <c r="AD435" s="42"/>
    </row>
    <row r="436" spans="12:30" ht="13.5">
      <c r="L436" s="41"/>
      <c r="M436" s="42"/>
      <c r="N436" s="42"/>
      <c r="O436" s="42"/>
      <c r="P436" s="42"/>
      <c r="Q436" s="42"/>
      <c r="R436" s="42"/>
      <c r="S436" s="42"/>
      <c r="T436" s="42"/>
      <c r="U436" s="42"/>
      <c r="V436" s="41"/>
      <c r="W436" s="42"/>
      <c r="X436" s="42"/>
      <c r="Y436" s="42"/>
      <c r="Z436" s="42"/>
      <c r="AA436" s="42"/>
      <c r="AB436" s="42"/>
      <c r="AC436" s="42"/>
      <c r="AD436" s="42"/>
    </row>
    <row r="437" spans="12:30" ht="13.5">
      <c r="L437" s="41"/>
      <c r="M437" s="42"/>
      <c r="N437" s="42"/>
      <c r="O437" s="42"/>
      <c r="P437" s="42"/>
      <c r="Q437" s="42"/>
      <c r="R437" s="42"/>
      <c r="S437" s="42"/>
      <c r="T437" s="42"/>
      <c r="U437" s="42"/>
      <c r="V437" s="41"/>
      <c r="W437" s="42"/>
      <c r="X437" s="42"/>
      <c r="Y437" s="42"/>
      <c r="Z437" s="42"/>
      <c r="AA437" s="42"/>
      <c r="AB437" s="42"/>
      <c r="AC437" s="42"/>
      <c r="AD437" s="42"/>
    </row>
    <row r="438" spans="12:30" ht="13.5">
      <c r="L438" s="41"/>
      <c r="M438" s="42"/>
      <c r="N438" s="42"/>
      <c r="O438" s="42"/>
      <c r="P438" s="42"/>
      <c r="Q438" s="42"/>
      <c r="R438" s="42"/>
      <c r="S438" s="42"/>
      <c r="T438" s="42"/>
      <c r="U438" s="42"/>
      <c r="V438" s="41"/>
      <c r="W438" s="42"/>
      <c r="X438" s="42"/>
      <c r="Y438" s="42"/>
      <c r="Z438" s="42"/>
      <c r="AA438" s="42"/>
      <c r="AB438" s="42"/>
      <c r="AC438" s="42"/>
      <c r="AD438" s="42"/>
    </row>
    <row r="439" spans="12:30" ht="13.5">
      <c r="L439" s="41"/>
      <c r="M439" s="42"/>
      <c r="N439" s="42"/>
      <c r="O439" s="42"/>
      <c r="P439" s="42"/>
      <c r="Q439" s="42"/>
      <c r="R439" s="42"/>
      <c r="S439" s="42"/>
      <c r="T439" s="42"/>
      <c r="U439" s="42"/>
      <c r="V439" s="41"/>
      <c r="W439" s="42"/>
      <c r="X439" s="42"/>
      <c r="Y439" s="42"/>
      <c r="Z439" s="42"/>
      <c r="AA439" s="42"/>
      <c r="AB439" s="42"/>
      <c r="AC439" s="42"/>
      <c r="AD439" s="42"/>
    </row>
    <row r="440" spans="12:30" ht="13.5">
      <c r="L440" s="41"/>
      <c r="M440" s="42"/>
      <c r="N440" s="42"/>
      <c r="O440" s="42"/>
      <c r="P440" s="42"/>
      <c r="Q440" s="42"/>
      <c r="R440" s="42"/>
      <c r="S440" s="42"/>
      <c r="T440" s="42"/>
      <c r="U440" s="42"/>
      <c r="V440" s="41"/>
      <c r="W440" s="42"/>
      <c r="X440" s="42"/>
      <c r="Y440" s="42"/>
      <c r="Z440" s="42"/>
      <c r="AA440" s="42"/>
      <c r="AB440" s="42"/>
      <c r="AC440" s="42"/>
      <c r="AD440" s="42"/>
    </row>
    <row r="441" spans="12:30" ht="13.5">
      <c r="L441" s="41"/>
      <c r="M441" s="42"/>
      <c r="N441" s="42"/>
      <c r="O441" s="42"/>
      <c r="P441" s="42"/>
      <c r="Q441" s="42"/>
      <c r="R441" s="42"/>
      <c r="S441" s="42"/>
      <c r="T441" s="42"/>
      <c r="U441" s="42"/>
      <c r="V441" s="41"/>
      <c r="W441" s="42"/>
      <c r="X441" s="42"/>
      <c r="Y441" s="42"/>
      <c r="Z441" s="42"/>
      <c r="AA441" s="42"/>
      <c r="AB441" s="42"/>
      <c r="AC441" s="42"/>
      <c r="AD441" s="42"/>
    </row>
    <row r="442" spans="12:30" ht="13.5">
      <c r="L442" s="41"/>
      <c r="M442" s="42"/>
      <c r="N442" s="42"/>
      <c r="O442" s="42"/>
      <c r="P442" s="42"/>
      <c r="Q442" s="42"/>
      <c r="R442" s="42"/>
      <c r="S442" s="42"/>
      <c r="T442" s="42"/>
      <c r="U442" s="42"/>
      <c r="V442" s="41"/>
      <c r="W442" s="42"/>
      <c r="X442" s="42"/>
      <c r="Y442" s="42"/>
      <c r="Z442" s="42"/>
      <c r="AA442" s="42"/>
      <c r="AB442" s="42"/>
      <c r="AC442" s="42"/>
      <c r="AD442" s="42"/>
    </row>
    <row r="443" spans="12:30" ht="13.5">
      <c r="L443" s="41"/>
      <c r="M443" s="42"/>
      <c r="N443" s="42"/>
      <c r="O443" s="42"/>
      <c r="P443" s="42"/>
      <c r="Q443" s="42"/>
      <c r="R443" s="42"/>
      <c r="S443" s="42"/>
      <c r="T443" s="42"/>
      <c r="U443" s="42"/>
      <c r="V443" s="41"/>
      <c r="W443" s="42"/>
      <c r="X443" s="42"/>
      <c r="Y443" s="42"/>
      <c r="Z443" s="42"/>
      <c r="AA443" s="42"/>
      <c r="AB443" s="42"/>
      <c r="AC443" s="42"/>
      <c r="AD443" s="42"/>
    </row>
    <row r="444" spans="12:30" ht="13.5">
      <c r="L444" s="41"/>
      <c r="M444" s="42"/>
      <c r="N444" s="42"/>
      <c r="O444" s="42"/>
      <c r="P444" s="42"/>
      <c r="Q444" s="42"/>
      <c r="R444" s="42"/>
      <c r="S444" s="42"/>
      <c r="T444" s="42"/>
      <c r="U444" s="42"/>
      <c r="V444" s="41"/>
      <c r="W444" s="42"/>
      <c r="X444" s="42"/>
      <c r="Y444" s="42"/>
      <c r="Z444" s="42"/>
      <c r="AA444" s="42"/>
      <c r="AB444" s="42"/>
      <c r="AC444" s="42"/>
      <c r="AD444" s="42"/>
    </row>
    <row r="445" spans="12:30" ht="13.5">
      <c r="L445" s="41"/>
      <c r="M445" s="42"/>
      <c r="N445" s="42"/>
      <c r="O445" s="42"/>
      <c r="P445" s="42"/>
      <c r="Q445" s="42"/>
      <c r="R445" s="42"/>
      <c r="S445" s="42"/>
      <c r="T445" s="42"/>
      <c r="U445" s="42"/>
      <c r="V445" s="41"/>
      <c r="W445" s="42"/>
      <c r="X445" s="42"/>
      <c r="Y445" s="42"/>
      <c r="Z445" s="42"/>
      <c r="AA445" s="42"/>
      <c r="AB445" s="42"/>
      <c r="AC445" s="42"/>
      <c r="AD445" s="42"/>
    </row>
    <row r="446" spans="12:30" ht="13.5">
      <c r="L446" s="41"/>
      <c r="M446" s="42"/>
      <c r="N446" s="42"/>
      <c r="O446" s="42"/>
      <c r="P446" s="42"/>
      <c r="Q446" s="42"/>
      <c r="R446" s="42"/>
      <c r="S446" s="42"/>
      <c r="T446" s="42"/>
      <c r="U446" s="42"/>
      <c r="V446" s="41"/>
      <c r="W446" s="42"/>
      <c r="X446" s="42"/>
      <c r="Y446" s="42"/>
      <c r="Z446" s="42"/>
      <c r="AA446" s="42"/>
      <c r="AB446" s="42"/>
      <c r="AC446" s="42"/>
      <c r="AD446" s="42"/>
    </row>
    <row r="447" spans="12:30" ht="13.5">
      <c r="L447" s="41"/>
      <c r="M447" s="42"/>
      <c r="N447" s="42"/>
      <c r="O447" s="42"/>
      <c r="P447" s="42"/>
      <c r="Q447" s="42"/>
      <c r="R447" s="42"/>
      <c r="S447" s="42"/>
      <c r="T447" s="42"/>
      <c r="U447" s="42"/>
      <c r="V447" s="41"/>
      <c r="W447" s="42"/>
      <c r="X447" s="42"/>
      <c r="Y447" s="42"/>
      <c r="Z447" s="42"/>
      <c r="AA447" s="42"/>
      <c r="AB447" s="42"/>
      <c r="AC447" s="42"/>
      <c r="AD447" s="42"/>
    </row>
    <row r="448" spans="12:30" ht="13.5">
      <c r="L448" s="41"/>
      <c r="M448" s="42"/>
      <c r="N448" s="42"/>
      <c r="O448" s="42"/>
      <c r="P448" s="42"/>
      <c r="Q448" s="42"/>
      <c r="R448" s="42"/>
      <c r="S448" s="42"/>
      <c r="T448" s="42"/>
      <c r="U448" s="42"/>
      <c r="V448" s="41"/>
      <c r="W448" s="42"/>
      <c r="X448" s="42"/>
      <c r="Y448" s="42"/>
      <c r="Z448" s="42"/>
      <c r="AA448" s="42"/>
      <c r="AB448" s="42"/>
      <c r="AC448" s="42"/>
      <c r="AD448" s="42"/>
    </row>
    <row r="449" spans="12:30" ht="13.5">
      <c r="L449" s="41"/>
      <c r="M449" s="42"/>
      <c r="N449" s="42"/>
      <c r="O449" s="42"/>
      <c r="P449" s="42"/>
      <c r="Q449" s="42"/>
      <c r="R449" s="42"/>
      <c r="S449" s="42"/>
      <c r="T449" s="42"/>
      <c r="U449" s="42"/>
      <c r="V449" s="41"/>
      <c r="W449" s="42"/>
      <c r="X449" s="42"/>
      <c r="Y449" s="42"/>
      <c r="Z449" s="42"/>
      <c r="AA449" s="42"/>
      <c r="AB449" s="42"/>
      <c r="AC449" s="42"/>
      <c r="AD449" s="42"/>
    </row>
    <row r="450" spans="12:30" ht="13.5">
      <c r="L450" s="41"/>
      <c r="M450" s="42"/>
      <c r="N450" s="42"/>
      <c r="O450" s="42"/>
      <c r="P450" s="42"/>
      <c r="Q450" s="42"/>
      <c r="R450" s="42"/>
      <c r="S450" s="42"/>
      <c r="T450" s="42"/>
      <c r="U450" s="42"/>
      <c r="V450" s="41"/>
      <c r="W450" s="42"/>
      <c r="X450" s="42"/>
      <c r="Y450" s="42"/>
      <c r="Z450" s="42"/>
      <c r="AA450" s="42"/>
      <c r="AB450" s="42"/>
      <c r="AC450" s="42"/>
      <c r="AD450" s="42"/>
    </row>
    <row r="451" spans="12:30" ht="13.5">
      <c r="L451" s="41"/>
      <c r="M451" s="42"/>
      <c r="N451" s="42"/>
      <c r="O451" s="42"/>
      <c r="P451" s="42"/>
      <c r="Q451" s="42"/>
      <c r="R451" s="42"/>
      <c r="S451" s="42"/>
      <c r="T451" s="42"/>
      <c r="U451" s="42"/>
      <c r="V451" s="41"/>
      <c r="W451" s="42"/>
      <c r="X451" s="42"/>
      <c r="Y451" s="42"/>
      <c r="Z451" s="42"/>
      <c r="AA451" s="42"/>
      <c r="AB451" s="42"/>
      <c r="AC451" s="42"/>
      <c r="AD451" s="42"/>
    </row>
    <row r="452" spans="12:30" ht="13.5">
      <c r="L452" s="41"/>
      <c r="M452" s="42"/>
      <c r="N452" s="42"/>
      <c r="O452" s="42"/>
      <c r="P452" s="42"/>
      <c r="Q452" s="42"/>
      <c r="R452" s="42"/>
      <c r="S452" s="42"/>
      <c r="T452" s="42"/>
      <c r="U452" s="42"/>
      <c r="V452" s="41"/>
      <c r="W452" s="42"/>
      <c r="X452" s="42"/>
      <c r="Y452" s="42"/>
      <c r="Z452" s="42"/>
      <c r="AA452" s="42"/>
      <c r="AB452" s="42"/>
      <c r="AC452" s="42"/>
      <c r="AD452" s="42"/>
    </row>
    <row r="453" spans="12:30" ht="13.5">
      <c r="L453" s="41"/>
      <c r="M453" s="42"/>
      <c r="N453" s="42"/>
      <c r="O453" s="42"/>
      <c r="P453" s="42"/>
      <c r="Q453" s="42"/>
      <c r="R453" s="42"/>
      <c r="S453" s="42"/>
      <c r="T453" s="42"/>
      <c r="U453" s="42"/>
      <c r="V453" s="41"/>
      <c r="W453" s="42"/>
      <c r="X453" s="42"/>
      <c r="Y453" s="42"/>
      <c r="Z453" s="42"/>
      <c r="AA453" s="42"/>
      <c r="AB453" s="42"/>
      <c r="AC453" s="42"/>
      <c r="AD453" s="42"/>
    </row>
    <row r="454" spans="12:30" ht="13.5">
      <c r="L454" s="41"/>
      <c r="M454" s="42"/>
      <c r="N454" s="42"/>
      <c r="O454" s="42"/>
      <c r="P454" s="42"/>
      <c r="Q454" s="42"/>
      <c r="R454" s="42"/>
      <c r="S454" s="42"/>
      <c r="T454" s="42"/>
      <c r="U454" s="42"/>
      <c r="V454" s="41"/>
      <c r="W454" s="42"/>
      <c r="X454" s="42"/>
      <c r="Y454" s="42"/>
      <c r="Z454" s="42"/>
      <c r="AA454" s="42"/>
      <c r="AB454" s="42"/>
      <c r="AC454" s="42"/>
      <c r="AD454" s="42"/>
    </row>
    <row r="455" spans="12:30" ht="13.5">
      <c r="L455" s="41"/>
      <c r="M455" s="42"/>
      <c r="N455" s="42"/>
      <c r="O455" s="42"/>
      <c r="P455" s="42"/>
      <c r="Q455" s="42"/>
      <c r="R455" s="42"/>
      <c r="S455" s="42"/>
      <c r="T455" s="42"/>
      <c r="U455" s="42"/>
      <c r="V455" s="41"/>
      <c r="W455" s="42"/>
      <c r="X455" s="42"/>
      <c r="Y455" s="42"/>
      <c r="Z455" s="42"/>
      <c r="AA455" s="42"/>
      <c r="AB455" s="42"/>
      <c r="AC455" s="42"/>
      <c r="AD455" s="42"/>
    </row>
    <row r="456" spans="12:30" ht="13.5">
      <c r="L456" s="41"/>
      <c r="M456" s="42"/>
      <c r="N456" s="42"/>
      <c r="O456" s="42"/>
      <c r="P456" s="42"/>
      <c r="Q456" s="42"/>
      <c r="R456" s="42"/>
      <c r="S456" s="42"/>
      <c r="T456" s="42"/>
      <c r="U456" s="42"/>
      <c r="V456" s="41"/>
      <c r="W456" s="42"/>
      <c r="X456" s="42"/>
      <c r="Y456" s="42"/>
      <c r="Z456" s="42"/>
      <c r="AA456" s="42"/>
      <c r="AB456" s="42"/>
      <c r="AC456" s="42"/>
      <c r="AD456" s="42"/>
    </row>
    <row r="457" spans="12:30" ht="13.5">
      <c r="L457" s="41"/>
      <c r="M457" s="42"/>
      <c r="N457" s="42"/>
      <c r="O457" s="42"/>
      <c r="P457" s="42"/>
      <c r="Q457" s="42"/>
      <c r="R457" s="42"/>
      <c r="S457" s="42"/>
      <c r="T457" s="42"/>
      <c r="U457" s="42"/>
      <c r="V457" s="41"/>
      <c r="W457" s="42"/>
      <c r="X457" s="42"/>
      <c r="Y457" s="42"/>
      <c r="Z457" s="42"/>
      <c r="AA457" s="42"/>
      <c r="AB457" s="42"/>
      <c r="AC457" s="42"/>
      <c r="AD457" s="42"/>
    </row>
    <row r="458" spans="12:30" ht="13.5">
      <c r="L458" s="41"/>
      <c r="M458" s="42"/>
      <c r="N458" s="42"/>
      <c r="O458" s="42"/>
      <c r="P458" s="42"/>
      <c r="Q458" s="42"/>
      <c r="R458" s="42"/>
      <c r="S458" s="42"/>
      <c r="T458" s="42"/>
      <c r="U458" s="42"/>
      <c r="V458" s="41"/>
      <c r="W458" s="42"/>
      <c r="X458" s="42"/>
      <c r="Y458" s="42"/>
      <c r="Z458" s="42"/>
      <c r="AA458" s="42"/>
      <c r="AB458" s="42"/>
      <c r="AC458" s="42"/>
      <c r="AD458" s="42"/>
    </row>
    <row r="459" spans="12:30" ht="13.5">
      <c r="L459" s="41"/>
      <c r="M459" s="42"/>
      <c r="N459" s="42"/>
      <c r="O459" s="42"/>
      <c r="P459" s="42"/>
      <c r="Q459" s="42"/>
      <c r="R459" s="42"/>
      <c r="S459" s="42"/>
      <c r="T459" s="42"/>
      <c r="U459" s="42"/>
      <c r="V459" s="41"/>
      <c r="W459" s="42"/>
      <c r="X459" s="42"/>
      <c r="Y459" s="42"/>
      <c r="Z459" s="42"/>
      <c r="AA459" s="42"/>
      <c r="AB459" s="42"/>
      <c r="AC459" s="42"/>
      <c r="AD459" s="42"/>
    </row>
    <row r="460" spans="12:30" ht="13.5">
      <c r="L460" s="41"/>
      <c r="M460" s="42"/>
      <c r="N460" s="42"/>
      <c r="O460" s="42"/>
      <c r="P460" s="42"/>
      <c r="Q460" s="42"/>
      <c r="R460" s="42"/>
      <c r="S460" s="42"/>
      <c r="T460" s="42"/>
      <c r="U460" s="42"/>
      <c r="V460" s="41"/>
      <c r="W460" s="42"/>
      <c r="X460" s="42"/>
      <c r="Y460" s="42"/>
      <c r="Z460" s="42"/>
      <c r="AA460" s="42"/>
      <c r="AB460" s="42"/>
      <c r="AC460" s="42"/>
      <c r="AD460" s="42"/>
    </row>
    <row r="461" spans="12:30" ht="13.5">
      <c r="L461" s="41"/>
      <c r="M461" s="42"/>
      <c r="N461" s="42"/>
      <c r="O461" s="42"/>
      <c r="P461" s="42"/>
      <c r="Q461" s="42"/>
      <c r="R461" s="42"/>
      <c r="S461" s="42"/>
      <c r="T461" s="42"/>
      <c r="U461" s="42"/>
      <c r="V461" s="41"/>
      <c r="W461" s="42"/>
      <c r="X461" s="42"/>
      <c r="Y461" s="42"/>
      <c r="Z461" s="42"/>
      <c r="AA461" s="42"/>
      <c r="AB461" s="42"/>
      <c r="AC461" s="42"/>
      <c r="AD461" s="42"/>
    </row>
    <row r="462" spans="12:30" ht="13.5">
      <c r="L462" s="41"/>
      <c r="M462" s="42"/>
      <c r="N462" s="42"/>
      <c r="O462" s="42"/>
      <c r="P462" s="42"/>
      <c r="Q462" s="42"/>
      <c r="R462" s="42"/>
      <c r="S462" s="42"/>
      <c r="T462" s="42"/>
      <c r="U462" s="42"/>
      <c r="V462" s="41"/>
      <c r="W462" s="42"/>
      <c r="X462" s="42"/>
      <c r="Y462" s="42"/>
      <c r="Z462" s="42"/>
      <c r="AA462" s="42"/>
      <c r="AB462" s="42"/>
      <c r="AC462" s="42"/>
      <c r="AD462" s="42"/>
    </row>
    <row r="463" spans="12:30" ht="13.5">
      <c r="L463" s="41"/>
      <c r="M463" s="42"/>
      <c r="N463" s="42"/>
      <c r="O463" s="42"/>
      <c r="P463" s="42"/>
      <c r="Q463" s="42"/>
      <c r="R463" s="42"/>
      <c r="S463" s="42"/>
      <c r="T463" s="42"/>
      <c r="U463" s="42"/>
      <c r="V463" s="41"/>
      <c r="W463" s="42"/>
      <c r="X463" s="42"/>
      <c r="Y463" s="42"/>
      <c r="Z463" s="42"/>
      <c r="AA463" s="42"/>
      <c r="AB463" s="42"/>
      <c r="AC463" s="42"/>
      <c r="AD463" s="42"/>
    </row>
    <row r="464" spans="12:30" ht="13.5">
      <c r="L464" s="41"/>
      <c r="M464" s="42"/>
      <c r="N464" s="42"/>
      <c r="O464" s="42"/>
      <c r="P464" s="42"/>
      <c r="Q464" s="42"/>
      <c r="R464" s="42"/>
      <c r="S464" s="42"/>
      <c r="T464" s="42"/>
      <c r="U464" s="42"/>
      <c r="V464" s="41"/>
      <c r="W464" s="42"/>
      <c r="X464" s="42"/>
      <c r="Y464" s="42"/>
      <c r="Z464" s="42"/>
      <c r="AA464" s="42"/>
      <c r="AB464" s="42"/>
      <c r="AC464" s="42"/>
      <c r="AD464" s="42"/>
    </row>
    <row r="465" spans="12:30" ht="13.5">
      <c r="L465" s="41"/>
      <c r="M465" s="42"/>
      <c r="N465" s="42"/>
      <c r="O465" s="42"/>
      <c r="P465" s="42"/>
      <c r="Q465" s="42"/>
      <c r="R465" s="42"/>
      <c r="S465" s="42"/>
      <c r="T465" s="42"/>
      <c r="U465" s="42"/>
      <c r="V465" s="41"/>
      <c r="W465" s="42"/>
      <c r="X465" s="42"/>
      <c r="Y465" s="42"/>
      <c r="Z465" s="42"/>
      <c r="AA465" s="42"/>
      <c r="AB465" s="42"/>
      <c r="AC465" s="42"/>
      <c r="AD465" s="42"/>
    </row>
    <row r="466" spans="12:30" ht="13.5">
      <c r="L466" s="41"/>
      <c r="M466" s="42"/>
      <c r="N466" s="42"/>
      <c r="O466" s="42"/>
      <c r="P466" s="42"/>
      <c r="Q466" s="42"/>
      <c r="R466" s="42"/>
      <c r="S466" s="42"/>
      <c r="T466" s="42"/>
      <c r="U466" s="42"/>
      <c r="V466" s="41"/>
      <c r="W466" s="42"/>
      <c r="X466" s="42"/>
      <c r="Y466" s="42"/>
      <c r="Z466" s="42"/>
      <c r="AA466" s="42"/>
      <c r="AB466" s="42"/>
      <c r="AC466" s="42"/>
      <c r="AD466" s="42"/>
    </row>
    <row r="467" spans="12:30" ht="13.5">
      <c r="L467" s="41"/>
      <c r="M467" s="42"/>
      <c r="N467" s="42"/>
      <c r="O467" s="42"/>
      <c r="P467" s="42"/>
      <c r="Q467" s="42"/>
      <c r="R467" s="42"/>
      <c r="S467" s="42"/>
      <c r="T467" s="42"/>
      <c r="U467" s="42"/>
      <c r="V467" s="41"/>
      <c r="W467" s="42"/>
      <c r="X467" s="42"/>
      <c r="Y467" s="42"/>
      <c r="Z467" s="42"/>
      <c r="AA467" s="42"/>
      <c r="AB467" s="42"/>
      <c r="AC467" s="42"/>
      <c r="AD467" s="42"/>
    </row>
    <row r="468" spans="12:30" ht="13.5">
      <c r="L468" s="41"/>
      <c r="M468" s="42"/>
      <c r="N468" s="42"/>
      <c r="O468" s="42"/>
      <c r="P468" s="42"/>
      <c r="Q468" s="42"/>
      <c r="R468" s="42"/>
      <c r="S468" s="42"/>
      <c r="T468" s="42"/>
      <c r="U468" s="42"/>
      <c r="V468" s="41"/>
      <c r="W468" s="42"/>
      <c r="X468" s="42"/>
      <c r="Y468" s="42"/>
      <c r="Z468" s="42"/>
      <c r="AA468" s="42"/>
      <c r="AB468" s="42"/>
      <c r="AC468" s="42"/>
      <c r="AD468" s="42"/>
    </row>
    <row r="469" spans="12:30" ht="13.5">
      <c r="L469" s="41"/>
      <c r="M469" s="42"/>
      <c r="N469" s="42"/>
      <c r="O469" s="42"/>
      <c r="P469" s="42"/>
      <c r="Q469" s="42"/>
      <c r="R469" s="42"/>
      <c r="S469" s="42"/>
      <c r="T469" s="42"/>
      <c r="U469" s="42"/>
      <c r="V469" s="41"/>
      <c r="W469" s="42"/>
      <c r="X469" s="42"/>
      <c r="Y469" s="42"/>
      <c r="Z469" s="42"/>
      <c r="AA469" s="42"/>
      <c r="AB469" s="42"/>
      <c r="AC469" s="42"/>
      <c r="AD469" s="42"/>
    </row>
    <row r="470" spans="12:30" ht="13.5">
      <c r="L470" s="41"/>
      <c r="M470" s="42"/>
      <c r="N470" s="42"/>
      <c r="O470" s="42"/>
      <c r="P470" s="42"/>
      <c r="Q470" s="42"/>
      <c r="R470" s="42"/>
      <c r="S470" s="42"/>
      <c r="T470" s="42"/>
      <c r="U470" s="42"/>
      <c r="V470" s="41"/>
      <c r="W470" s="42"/>
      <c r="X470" s="42"/>
      <c r="Y470" s="42"/>
      <c r="Z470" s="42"/>
      <c r="AA470" s="42"/>
      <c r="AB470" s="42"/>
      <c r="AC470" s="42"/>
      <c r="AD470" s="42"/>
    </row>
    <row r="471" spans="12:30" ht="13.5">
      <c r="L471" s="41"/>
      <c r="M471" s="42"/>
      <c r="N471" s="42"/>
      <c r="O471" s="42"/>
      <c r="P471" s="42"/>
      <c r="Q471" s="42"/>
      <c r="R471" s="42"/>
      <c r="S471" s="42"/>
      <c r="T471" s="42"/>
      <c r="U471" s="42"/>
      <c r="V471" s="41"/>
      <c r="W471" s="42"/>
      <c r="X471" s="42"/>
      <c r="Y471" s="42"/>
      <c r="Z471" s="42"/>
      <c r="AA471" s="42"/>
      <c r="AB471" s="42"/>
      <c r="AC471" s="42"/>
      <c r="AD471" s="42"/>
    </row>
    <row r="472" spans="12:30" ht="13.5">
      <c r="L472" s="41"/>
      <c r="M472" s="42"/>
      <c r="N472" s="42"/>
      <c r="O472" s="42"/>
      <c r="P472" s="42"/>
      <c r="Q472" s="42"/>
      <c r="R472" s="42"/>
      <c r="S472" s="42"/>
      <c r="T472" s="42"/>
      <c r="U472" s="42"/>
      <c r="V472" s="41"/>
      <c r="W472" s="42"/>
      <c r="X472" s="42"/>
      <c r="Y472" s="42"/>
      <c r="Z472" s="42"/>
      <c r="AA472" s="42"/>
      <c r="AB472" s="42"/>
      <c r="AC472" s="42"/>
      <c r="AD472" s="42"/>
    </row>
    <row r="473" spans="12:30" ht="13.5">
      <c r="L473" s="41"/>
      <c r="M473" s="42"/>
      <c r="N473" s="42"/>
      <c r="O473" s="42"/>
      <c r="P473" s="42"/>
      <c r="Q473" s="42"/>
      <c r="R473" s="42"/>
      <c r="S473" s="42"/>
      <c r="T473" s="42"/>
      <c r="U473" s="42"/>
      <c r="V473" s="41"/>
      <c r="W473" s="42"/>
      <c r="X473" s="42"/>
      <c r="Y473" s="42"/>
      <c r="Z473" s="42"/>
      <c r="AA473" s="42"/>
      <c r="AB473" s="42"/>
      <c r="AC473" s="42"/>
      <c r="AD473" s="42"/>
    </row>
    <row r="474" spans="12:30" ht="13.5">
      <c r="L474" s="41"/>
      <c r="M474" s="42"/>
      <c r="N474" s="42"/>
      <c r="O474" s="42"/>
      <c r="P474" s="42"/>
      <c r="Q474" s="42"/>
      <c r="R474" s="42"/>
      <c r="S474" s="42"/>
      <c r="T474" s="42"/>
      <c r="U474" s="42"/>
      <c r="V474" s="41"/>
      <c r="W474" s="42"/>
      <c r="X474" s="42"/>
      <c r="Y474" s="42"/>
      <c r="Z474" s="42"/>
      <c r="AA474" s="42"/>
      <c r="AB474" s="42"/>
      <c r="AC474" s="42"/>
      <c r="AD474" s="42"/>
    </row>
    <row r="475" spans="12:30" ht="13.5">
      <c r="L475" s="41"/>
      <c r="M475" s="42"/>
      <c r="N475" s="42"/>
      <c r="O475" s="42"/>
      <c r="P475" s="42"/>
      <c r="Q475" s="42"/>
      <c r="R475" s="42"/>
      <c r="S475" s="42"/>
      <c r="T475" s="42"/>
      <c r="U475" s="42"/>
      <c r="V475" s="41"/>
      <c r="W475" s="42"/>
      <c r="X475" s="42"/>
      <c r="Y475" s="42"/>
      <c r="Z475" s="42"/>
      <c r="AA475" s="42"/>
      <c r="AB475" s="42"/>
      <c r="AC475" s="42"/>
      <c r="AD475" s="42"/>
    </row>
    <row r="476" spans="12:30" ht="13.5">
      <c r="L476" s="41"/>
      <c r="M476" s="42"/>
      <c r="N476" s="42"/>
      <c r="O476" s="42"/>
      <c r="P476" s="42"/>
      <c r="Q476" s="42"/>
      <c r="R476" s="42"/>
      <c r="S476" s="42"/>
      <c r="T476" s="42"/>
      <c r="U476" s="42"/>
      <c r="V476" s="41"/>
      <c r="W476" s="42"/>
      <c r="X476" s="42"/>
      <c r="Y476" s="42"/>
      <c r="Z476" s="42"/>
      <c r="AA476" s="42"/>
      <c r="AB476" s="42"/>
      <c r="AC476" s="42"/>
      <c r="AD476" s="42"/>
    </row>
    <row r="477" spans="12:30" ht="13.5">
      <c r="L477" s="41"/>
      <c r="M477" s="42"/>
      <c r="N477" s="42"/>
      <c r="O477" s="42"/>
      <c r="P477" s="42"/>
      <c r="Q477" s="42"/>
      <c r="R477" s="42"/>
      <c r="S477" s="42"/>
      <c r="T477" s="42"/>
      <c r="U477" s="42"/>
      <c r="V477" s="41"/>
      <c r="W477" s="42"/>
      <c r="X477" s="42"/>
      <c r="Y477" s="42"/>
      <c r="Z477" s="42"/>
      <c r="AA477" s="42"/>
      <c r="AB477" s="42"/>
      <c r="AC477" s="42"/>
      <c r="AD477" s="42"/>
    </row>
    <row r="478" spans="12:30" ht="13.5">
      <c r="L478" s="41"/>
      <c r="M478" s="42"/>
      <c r="N478" s="42"/>
      <c r="O478" s="42"/>
      <c r="P478" s="42"/>
      <c r="Q478" s="42"/>
      <c r="R478" s="42"/>
      <c r="S478" s="42"/>
      <c r="T478" s="42"/>
      <c r="U478" s="42"/>
      <c r="V478" s="41"/>
      <c r="W478" s="42"/>
      <c r="X478" s="42"/>
      <c r="Y478" s="42"/>
      <c r="Z478" s="42"/>
      <c r="AA478" s="42"/>
      <c r="AB478" s="42"/>
      <c r="AC478" s="42"/>
      <c r="AD478" s="42"/>
    </row>
    <row r="479" spans="12:30" ht="13.5">
      <c r="L479" s="41"/>
      <c r="M479" s="42"/>
      <c r="N479" s="42"/>
      <c r="O479" s="42"/>
      <c r="P479" s="42"/>
      <c r="Q479" s="42"/>
      <c r="R479" s="42"/>
      <c r="S479" s="42"/>
      <c r="T479" s="42"/>
      <c r="U479" s="42"/>
      <c r="V479" s="41"/>
      <c r="W479" s="42"/>
      <c r="X479" s="42"/>
      <c r="Y479" s="42"/>
      <c r="Z479" s="42"/>
      <c r="AA479" s="42"/>
      <c r="AB479" s="42"/>
      <c r="AC479" s="42"/>
      <c r="AD479" s="42"/>
    </row>
    <row r="480" spans="12:30" ht="13.5">
      <c r="L480" s="41"/>
      <c r="M480" s="42"/>
      <c r="N480" s="42"/>
      <c r="O480" s="42"/>
      <c r="P480" s="42"/>
      <c r="Q480" s="42"/>
      <c r="R480" s="42"/>
      <c r="S480" s="42"/>
      <c r="T480" s="42"/>
      <c r="U480" s="42"/>
      <c r="V480" s="41"/>
      <c r="W480" s="42"/>
      <c r="X480" s="42"/>
      <c r="Y480" s="42"/>
      <c r="Z480" s="42"/>
      <c r="AA480" s="42"/>
      <c r="AB480" s="42"/>
      <c r="AC480" s="42"/>
      <c r="AD480" s="42"/>
    </row>
    <row r="481" spans="12:30" ht="13.5">
      <c r="L481" s="41"/>
      <c r="M481" s="42"/>
      <c r="N481" s="42"/>
      <c r="O481" s="42"/>
      <c r="P481" s="42"/>
      <c r="Q481" s="42"/>
      <c r="R481" s="42"/>
      <c r="S481" s="42"/>
      <c r="T481" s="42"/>
      <c r="U481" s="42"/>
      <c r="V481" s="41"/>
      <c r="W481" s="42"/>
      <c r="X481" s="42"/>
      <c r="Y481" s="42"/>
      <c r="Z481" s="42"/>
      <c r="AA481" s="42"/>
      <c r="AB481" s="42"/>
      <c r="AC481" s="42"/>
      <c r="AD481" s="42"/>
    </row>
    <row r="482" spans="12:30" ht="13.5">
      <c r="L482" s="41"/>
      <c r="M482" s="42"/>
      <c r="N482" s="42"/>
      <c r="O482" s="42"/>
      <c r="P482" s="42"/>
      <c r="Q482" s="42"/>
      <c r="R482" s="42"/>
      <c r="S482" s="42"/>
      <c r="T482" s="42"/>
      <c r="U482" s="42"/>
      <c r="V482" s="41"/>
      <c r="W482" s="42"/>
      <c r="X482" s="42"/>
      <c r="Y482" s="42"/>
      <c r="Z482" s="42"/>
      <c r="AA482" s="42"/>
      <c r="AB482" s="42"/>
      <c r="AC482" s="42"/>
      <c r="AD482" s="42"/>
    </row>
    <row r="483" spans="12:30" ht="13.5">
      <c r="L483" s="41"/>
      <c r="M483" s="42"/>
      <c r="N483" s="42"/>
      <c r="O483" s="42"/>
      <c r="P483" s="42"/>
      <c r="Q483" s="42"/>
      <c r="R483" s="42"/>
      <c r="S483" s="42"/>
      <c r="T483" s="42"/>
      <c r="U483" s="42"/>
      <c r="V483" s="41"/>
      <c r="W483" s="42"/>
      <c r="X483" s="42"/>
      <c r="Y483" s="42"/>
      <c r="Z483" s="42"/>
      <c r="AA483" s="42"/>
      <c r="AB483" s="42"/>
      <c r="AC483" s="42"/>
      <c r="AD483" s="42"/>
    </row>
    <row r="484" spans="12:30" ht="13.5">
      <c r="L484" s="41"/>
      <c r="M484" s="42"/>
      <c r="N484" s="42"/>
      <c r="O484" s="42"/>
      <c r="P484" s="42"/>
      <c r="Q484" s="42"/>
      <c r="R484" s="42"/>
      <c r="S484" s="42"/>
      <c r="T484" s="42"/>
      <c r="U484" s="42"/>
      <c r="V484" s="41"/>
      <c r="W484" s="42"/>
      <c r="X484" s="42"/>
      <c r="Y484" s="42"/>
      <c r="Z484" s="42"/>
      <c r="AA484" s="42"/>
      <c r="AB484" s="42"/>
      <c r="AC484" s="42"/>
      <c r="AD484" s="42"/>
    </row>
    <row r="485" spans="12:30" ht="13.5">
      <c r="L485" s="41"/>
      <c r="M485" s="42"/>
      <c r="N485" s="42"/>
      <c r="O485" s="42"/>
      <c r="P485" s="42"/>
      <c r="Q485" s="42"/>
      <c r="R485" s="42"/>
      <c r="S485" s="42"/>
      <c r="T485" s="42"/>
      <c r="U485" s="42"/>
      <c r="V485" s="41"/>
      <c r="W485" s="42"/>
      <c r="X485" s="42"/>
      <c r="Y485" s="42"/>
      <c r="Z485" s="42"/>
      <c r="AA485" s="42"/>
      <c r="AB485" s="42"/>
      <c r="AC485" s="42"/>
      <c r="AD485" s="42"/>
    </row>
    <row r="486" spans="12:30" ht="13.5">
      <c r="L486" s="41"/>
      <c r="M486" s="42"/>
      <c r="N486" s="42"/>
      <c r="O486" s="42"/>
      <c r="P486" s="42"/>
      <c r="Q486" s="42"/>
      <c r="R486" s="42"/>
      <c r="S486" s="42"/>
      <c r="T486" s="42"/>
      <c r="U486" s="42"/>
      <c r="V486" s="41"/>
      <c r="W486" s="42"/>
      <c r="X486" s="42"/>
      <c r="Y486" s="42"/>
      <c r="Z486" s="42"/>
      <c r="AA486" s="42"/>
      <c r="AB486" s="42"/>
      <c r="AC486" s="42"/>
      <c r="AD486" s="42"/>
    </row>
    <row r="487" spans="12:30" ht="13.5">
      <c r="L487" s="41"/>
      <c r="M487" s="42"/>
      <c r="N487" s="42"/>
      <c r="O487" s="42"/>
      <c r="P487" s="42"/>
      <c r="Q487" s="42"/>
      <c r="R487" s="42"/>
      <c r="S487" s="42"/>
      <c r="T487" s="42"/>
      <c r="U487" s="42"/>
      <c r="V487" s="41"/>
      <c r="W487" s="42"/>
      <c r="X487" s="42"/>
      <c r="Y487" s="42"/>
      <c r="Z487" s="42"/>
      <c r="AA487" s="42"/>
      <c r="AB487" s="42"/>
      <c r="AC487" s="42"/>
      <c r="AD487" s="42"/>
    </row>
    <row r="488" spans="12:30" ht="13.5">
      <c r="L488" s="41"/>
      <c r="M488" s="42"/>
      <c r="N488" s="42"/>
      <c r="O488" s="42"/>
      <c r="P488" s="42"/>
      <c r="Q488" s="42"/>
      <c r="R488" s="42"/>
      <c r="S488" s="42"/>
      <c r="T488" s="42"/>
      <c r="U488" s="42"/>
      <c r="V488" s="41"/>
      <c r="W488" s="42"/>
      <c r="X488" s="42"/>
      <c r="Y488" s="42"/>
      <c r="Z488" s="42"/>
      <c r="AA488" s="42"/>
      <c r="AB488" s="42"/>
      <c r="AC488" s="42"/>
      <c r="AD488" s="42"/>
    </row>
    <row r="489" spans="12:30" ht="13.5">
      <c r="L489" s="41"/>
      <c r="M489" s="42"/>
      <c r="N489" s="42"/>
      <c r="O489" s="42"/>
      <c r="P489" s="42"/>
      <c r="Q489" s="42"/>
      <c r="R489" s="42"/>
      <c r="S489" s="42"/>
      <c r="T489" s="42"/>
      <c r="U489" s="42"/>
      <c r="V489" s="41"/>
      <c r="W489" s="42"/>
      <c r="X489" s="42"/>
      <c r="Y489" s="42"/>
      <c r="Z489" s="42"/>
      <c r="AA489" s="42"/>
      <c r="AB489" s="42"/>
      <c r="AC489" s="42"/>
      <c r="AD489" s="42"/>
    </row>
    <row r="490" spans="12:30" ht="13.5">
      <c r="L490" s="41"/>
      <c r="M490" s="42"/>
      <c r="N490" s="42"/>
      <c r="O490" s="42"/>
      <c r="P490" s="42"/>
      <c r="Q490" s="42"/>
      <c r="R490" s="42"/>
      <c r="S490" s="42"/>
      <c r="T490" s="42"/>
      <c r="U490" s="42"/>
      <c r="V490" s="41"/>
      <c r="W490" s="42"/>
      <c r="X490" s="42"/>
      <c r="Y490" s="42"/>
      <c r="Z490" s="42"/>
      <c r="AA490" s="42"/>
      <c r="AB490" s="42"/>
      <c r="AC490" s="42"/>
      <c r="AD490" s="42"/>
    </row>
    <row r="491" spans="12:30" ht="13.5">
      <c r="L491" s="41"/>
      <c r="M491" s="42"/>
      <c r="N491" s="42"/>
      <c r="O491" s="42"/>
      <c r="P491" s="42"/>
      <c r="Q491" s="42"/>
      <c r="R491" s="42"/>
      <c r="S491" s="42"/>
      <c r="T491" s="42"/>
      <c r="U491" s="42"/>
      <c r="V491" s="41"/>
      <c r="W491" s="42"/>
      <c r="X491" s="42"/>
      <c r="Y491" s="42"/>
      <c r="Z491" s="42"/>
      <c r="AA491" s="42"/>
      <c r="AB491" s="42"/>
      <c r="AC491" s="42"/>
      <c r="AD491" s="42"/>
    </row>
    <row r="492" spans="12:30" ht="13.5">
      <c r="L492" s="41"/>
      <c r="M492" s="42"/>
      <c r="N492" s="42"/>
      <c r="O492" s="42"/>
      <c r="P492" s="42"/>
      <c r="Q492" s="42"/>
      <c r="R492" s="42"/>
      <c r="S492" s="42"/>
      <c r="T492" s="42"/>
      <c r="U492" s="42"/>
      <c r="V492" s="41"/>
      <c r="W492" s="42"/>
      <c r="X492" s="42"/>
      <c r="Y492" s="42"/>
      <c r="Z492" s="42"/>
      <c r="AA492" s="42"/>
      <c r="AB492" s="42"/>
      <c r="AC492" s="42"/>
      <c r="AD492" s="42"/>
    </row>
    <row r="493" spans="12:30" ht="13.5">
      <c r="L493" s="41"/>
      <c r="M493" s="42"/>
      <c r="N493" s="42"/>
      <c r="O493" s="42"/>
      <c r="P493" s="42"/>
      <c r="Q493" s="42"/>
      <c r="R493" s="42"/>
      <c r="S493" s="42"/>
      <c r="T493" s="42"/>
      <c r="U493" s="42"/>
      <c r="V493" s="41"/>
      <c r="W493" s="42"/>
      <c r="X493" s="42"/>
      <c r="Y493" s="42"/>
      <c r="Z493" s="42"/>
      <c r="AA493" s="42"/>
      <c r="AB493" s="42"/>
      <c r="AC493" s="42"/>
      <c r="AD493" s="42"/>
    </row>
    <row r="494" spans="12:30" ht="13.5">
      <c r="L494" s="41"/>
      <c r="M494" s="42"/>
      <c r="N494" s="42"/>
      <c r="O494" s="42"/>
      <c r="P494" s="42"/>
      <c r="Q494" s="42"/>
      <c r="R494" s="42"/>
      <c r="S494" s="42"/>
      <c r="T494" s="42"/>
      <c r="U494" s="42"/>
      <c r="V494" s="41"/>
      <c r="W494" s="42"/>
      <c r="X494" s="42"/>
      <c r="Y494" s="42"/>
      <c r="Z494" s="42"/>
      <c r="AA494" s="42"/>
      <c r="AB494" s="42"/>
      <c r="AC494" s="42"/>
      <c r="AD494" s="42"/>
    </row>
    <row r="495" spans="12:30" ht="13.5">
      <c r="L495" s="41"/>
      <c r="M495" s="42"/>
      <c r="N495" s="42"/>
      <c r="O495" s="42"/>
      <c r="P495" s="42"/>
      <c r="Q495" s="42"/>
      <c r="R495" s="42"/>
      <c r="S495" s="42"/>
      <c r="T495" s="42"/>
      <c r="U495" s="42"/>
      <c r="V495" s="41"/>
      <c r="W495" s="42"/>
      <c r="X495" s="42"/>
      <c r="Y495" s="42"/>
      <c r="Z495" s="42"/>
      <c r="AA495" s="42"/>
      <c r="AB495" s="42"/>
      <c r="AC495" s="42"/>
      <c r="AD495" s="42"/>
    </row>
    <row r="496" spans="12:30" ht="13.5">
      <c r="L496" s="41"/>
      <c r="M496" s="42"/>
      <c r="N496" s="42"/>
      <c r="O496" s="42"/>
      <c r="P496" s="42"/>
      <c r="Q496" s="42"/>
      <c r="R496" s="42"/>
      <c r="S496" s="42"/>
      <c r="T496" s="42"/>
      <c r="U496" s="42"/>
      <c r="V496" s="41"/>
      <c r="W496" s="42"/>
      <c r="X496" s="42"/>
      <c r="Y496" s="42"/>
      <c r="Z496" s="42"/>
      <c r="AA496" s="42"/>
      <c r="AB496" s="42"/>
      <c r="AC496" s="42"/>
      <c r="AD496" s="42"/>
    </row>
    <row r="497" spans="12:30" ht="13.5">
      <c r="L497" s="41"/>
      <c r="M497" s="42"/>
      <c r="N497" s="42"/>
      <c r="O497" s="42"/>
      <c r="P497" s="42"/>
      <c r="Q497" s="42"/>
      <c r="R497" s="42"/>
      <c r="S497" s="42"/>
      <c r="T497" s="42"/>
      <c r="U497" s="42"/>
      <c r="V497" s="41"/>
      <c r="W497" s="42"/>
      <c r="X497" s="42"/>
      <c r="Y497" s="42"/>
      <c r="Z497" s="42"/>
      <c r="AA497" s="42"/>
      <c r="AB497" s="42"/>
      <c r="AC497" s="42"/>
      <c r="AD497" s="42"/>
    </row>
    <row r="498" spans="12:30" ht="13.5">
      <c r="L498" s="41"/>
      <c r="M498" s="42"/>
      <c r="N498" s="42"/>
      <c r="O498" s="42"/>
      <c r="P498" s="42"/>
      <c r="Q498" s="42"/>
      <c r="R498" s="42"/>
      <c r="S498" s="42"/>
      <c r="T498" s="42"/>
      <c r="U498" s="42"/>
      <c r="V498" s="41"/>
      <c r="W498" s="42"/>
      <c r="X498" s="42"/>
      <c r="Y498" s="42"/>
      <c r="Z498" s="42"/>
      <c r="AA498" s="42"/>
      <c r="AB498" s="42"/>
      <c r="AC498" s="42"/>
      <c r="AD498" s="42"/>
    </row>
    <row r="499" spans="12:30" ht="13.5">
      <c r="L499" s="41"/>
      <c r="M499" s="42"/>
      <c r="N499" s="42"/>
      <c r="O499" s="42"/>
      <c r="P499" s="42"/>
      <c r="Q499" s="42"/>
      <c r="R499" s="42"/>
      <c r="S499" s="42"/>
      <c r="T499" s="42"/>
      <c r="U499" s="42"/>
      <c r="V499" s="41"/>
      <c r="W499" s="42"/>
      <c r="X499" s="42"/>
      <c r="Y499" s="42"/>
      <c r="Z499" s="42"/>
      <c r="AA499" s="42"/>
      <c r="AB499" s="42"/>
      <c r="AC499" s="42"/>
      <c r="AD499" s="42"/>
    </row>
    <row r="500" spans="12:30" ht="13.5">
      <c r="L500" s="41"/>
      <c r="M500" s="42"/>
      <c r="N500" s="42"/>
      <c r="O500" s="42"/>
      <c r="P500" s="42"/>
      <c r="Q500" s="42"/>
      <c r="R500" s="42"/>
      <c r="S500" s="42"/>
      <c r="T500" s="42"/>
      <c r="U500" s="42"/>
      <c r="V500" s="41"/>
      <c r="W500" s="42"/>
      <c r="X500" s="42"/>
      <c r="Y500" s="42"/>
      <c r="Z500" s="42"/>
      <c r="AA500" s="42"/>
      <c r="AB500" s="42"/>
      <c r="AC500" s="42"/>
      <c r="AD500" s="42"/>
    </row>
    <row r="501" spans="12:30" ht="13.5">
      <c r="L501" s="41"/>
      <c r="M501" s="42"/>
      <c r="N501" s="42"/>
      <c r="O501" s="42"/>
      <c r="P501" s="42"/>
      <c r="Q501" s="42"/>
      <c r="R501" s="42"/>
      <c r="S501" s="42"/>
      <c r="T501" s="42"/>
      <c r="U501" s="42"/>
      <c r="V501" s="41"/>
      <c r="W501" s="42"/>
      <c r="X501" s="42"/>
      <c r="Y501" s="42"/>
      <c r="Z501" s="42"/>
      <c r="AA501" s="42"/>
      <c r="AB501" s="42"/>
      <c r="AC501" s="42"/>
      <c r="AD501" s="42"/>
    </row>
    <row r="502" spans="12:30" ht="13.5">
      <c r="L502" s="41"/>
      <c r="M502" s="42"/>
      <c r="N502" s="42"/>
      <c r="O502" s="42"/>
      <c r="P502" s="42"/>
      <c r="Q502" s="42"/>
      <c r="R502" s="42"/>
      <c r="S502" s="42"/>
      <c r="T502" s="42"/>
      <c r="U502" s="42"/>
      <c r="V502" s="41"/>
      <c r="W502" s="42"/>
      <c r="X502" s="42"/>
      <c r="Y502" s="42"/>
      <c r="Z502" s="42"/>
      <c r="AA502" s="42"/>
      <c r="AB502" s="42"/>
      <c r="AC502" s="42"/>
      <c r="AD502" s="42"/>
    </row>
    <row r="503" spans="12:30" ht="13.5">
      <c r="L503" s="41"/>
      <c r="M503" s="42"/>
      <c r="N503" s="42"/>
      <c r="O503" s="42"/>
      <c r="P503" s="42"/>
      <c r="Q503" s="42"/>
      <c r="R503" s="42"/>
      <c r="S503" s="42"/>
      <c r="T503" s="42"/>
      <c r="U503" s="42"/>
      <c r="V503" s="41"/>
      <c r="W503" s="42"/>
      <c r="X503" s="42"/>
      <c r="Y503" s="42"/>
      <c r="Z503" s="42"/>
      <c r="AA503" s="42"/>
      <c r="AB503" s="42"/>
      <c r="AC503" s="42"/>
      <c r="AD503" s="42"/>
    </row>
    <row r="504" spans="12:30" ht="13.5">
      <c r="L504" s="41"/>
      <c r="M504" s="42"/>
      <c r="N504" s="42"/>
      <c r="O504" s="42"/>
      <c r="P504" s="42"/>
      <c r="Q504" s="42"/>
      <c r="R504" s="42"/>
      <c r="S504" s="42"/>
      <c r="T504" s="42"/>
      <c r="U504" s="42"/>
      <c r="V504" s="41"/>
      <c r="W504" s="42"/>
      <c r="X504" s="42"/>
      <c r="Y504" s="42"/>
      <c r="Z504" s="42"/>
      <c r="AA504" s="42"/>
      <c r="AB504" s="42"/>
      <c r="AC504" s="42"/>
      <c r="AD504" s="42"/>
    </row>
    <row r="505" spans="12:30" ht="13.5">
      <c r="L505" s="41"/>
      <c r="M505" s="42"/>
      <c r="N505" s="42"/>
      <c r="O505" s="42"/>
      <c r="P505" s="42"/>
      <c r="Q505" s="42"/>
      <c r="R505" s="42"/>
      <c r="S505" s="42"/>
      <c r="T505" s="42"/>
      <c r="U505" s="42"/>
      <c r="V505" s="41"/>
      <c r="W505" s="42"/>
      <c r="X505" s="42"/>
      <c r="Y505" s="42"/>
      <c r="Z505" s="42"/>
      <c r="AA505" s="42"/>
      <c r="AB505" s="42"/>
      <c r="AC505" s="42"/>
      <c r="AD505" s="42"/>
    </row>
    <row r="506" spans="12:30" ht="13.5">
      <c r="L506" s="41"/>
      <c r="M506" s="42"/>
      <c r="N506" s="42"/>
      <c r="O506" s="42"/>
      <c r="P506" s="42"/>
      <c r="Q506" s="42"/>
      <c r="R506" s="42"/>
      <c r="S506" s="42"/>
      <c r="T506" s="42"/>
      <c r="U506" s="42"/>
      <c r="V506" s="41"/>
      <c r="W506" s="42"/>
      <c r="X506" s="42"/>
      <c r="Y506" s="42"/>
      <c r="Z506" s="42"/>
      <c r="AA506" s="42"/>
      <c r="AB506" s="42"/>
      <c r="AC506" s="42"/>
      <c r="AD506" s="42"/>
    </row>
    <row r="507" spans="12:30" ht="13.5">
      <c r="L507" s="41"/>
      <c r="M507" s="42"/>
      <c r="N507" s="42"/>
      <c r="O507" s="42"/>
      <c r="P507" s="42"/>
      <c r="Q507" s="42"/>
      <c r="R507" s="42"/>
      <c r="S507" s="42"/>
      <c r="T507" s="42"/>
      <c r="U507" s="42"/>
      <c r="V507" s="41"/>
      <c r="W507" s="42"/>
      <c r="X507" s="42"/>
      <c r="Y507" s="42"/>
      <c r="Z507" s="42"/>
      <c r="AA507" s="42"/>
      <c r="AB507" s="42"/>
      <c r="AC507" s="42"/>
      <c r="AD507" s="42"/>
    </row>
    <row r="508" spans="12:30" ht="13.5">
      <c r="L508" s="41"/>
      <c r="M508" s="42"/>
      <c r="N508" s="42"/>
      <c r="O508" s="42"/>
      <c r="P508" s="42"/>
      <c r="Q508" s="42"/>
      <c r="R508" s="42"/>
      <c r="S508" s="42"/>
      <c r="T508" s="42"/>
      <c r="U508" s="42"/>
      <c r="V508" s="41"/>
      <c r="W508" s="42"/>
      <c r="X508" s="42"/>
      <c r="Y508" s="42"/>
      <c r="Z508" s="42"/>
      <c r="AA508" s="42"/>
      <c r="AB508" s="42"/>
      <c r="AC508" s="42"/>
      <c r="AD508" s="42"/>
    </row>
    <row r="509" spans="12:30" ht="13.5">
      <c r="L509" s="41"/>
      <c r="M509" s="42"/>
      <c r="N509" s="42"/>
      <c r="O509" s="42"/>
      <c r="P509" s="42"/>
      <c r="Q509" s="42"/>
      <c r="R509" s="42"/>
      <c r="S509" s="42"/>
      <c r="T509" s="42"/>
      <c r="U509" s="42"/>
      <c r="V509" s="41"/>
      <c r="W509" s="42"/>
      <c r="X509" s="42"/>
      <c r="Y509" s="42"/>
      <c r="Z509" s="42"/>
      <c r="AA509" s="42"/>
      <c r="AB509" s="42"/>
      <c r="AC509" s="42"/>
      <c r="AD509" s="42"/>
    </row>
    <row r="510" spans="12:30" ht="13.5">
      <c r="L510" s="41"/>
      <c r="M510" s="42"/>
      <c r="N510" s="42"/>
      <c r="O510" s="42"/>
      <c r="P510" s="42"/>
      <c r="Q510" s="42"/>
      <c r="R510" s="42"/>
      <c r="S510" s="42"/>
      <c r="T510" s="42"/>
      <c r="U510" s="42"/>
      <c r="V510" s="41"/>
      <c r="W510" s="42"/>
      <c r="X510" s="42"/>
      <c r="Y510" s="42"/>
      <c r="Z510" s="42"/>
      <c r="AA510" s="42"/>
      <c r="AB510" s="42"/>
      <c r="AC510" s="42"/>
      <c r="AD510" s="42"/>
    </row>
    <row r="511" spans="12:30" ht="13.5">
      <c r="L511" s="41"/>
      <c r="M511" s="42"/>
      <c r="N511" s="42"/>
      <c r="O511" s="42"/>
      <c r="P511" s="42"/>
      <c r="Q511" s="42"/>
      <c r="R511" s="42"/>
      <c r="S511" s="42"/>
      <c r="T511" s="42"/>
      <c r="U511" s="42"/>
      <c r="V511" s="41"/>
      <c r="W511" s="42"/>
      <c r="X511" s="42"/>
      <c r="Y511" s="42"/>
      <c r="Z511" s="42"/>
      <c r="AA511" s="42"/>
      <c r="AB511" s="42"/>
      <c r="AC511" s="42"/>
      <c r="AD511" s="42"/>
    </row>
    <row r="512" spans="12:30" ht="13.5">
      <c r="L512" s="41"/>
      <c r="M512" s="42"/>
      <c r="N512" s="42"/>
      <c r="O512" s="42"/>
      <c r="P512" s="42"/>
      <c r="Q512" s="42"/>
      <c r="R512" s="42"/>
      <c r="S512" s="42"/>
      <c r="T512" s="42"/>
      <c r="U512" s="42"/>
      <c r="V512" s="41"/>
      <c r="W512" s="42"/>
      <c r="X512" s="42"/>
      <c r="Y512" s="42"/>
      <c r="Z512" s="42"/>
      <c r="AA512" s="42"/>
      <c r="AB512" s="42"/>
      <c r="AC512" s="42"/>
      <c r="AD512" s="42"/>
    </row>
    <row r="513" spans="12:30" ht="13.5">
      <c r="L513" s="41"/>
      <c r="M513" s="42"/>
      <c r="N513" s="42"/>
      <c r="O513" s="42"/>
      <c r="P513" s="42"/>
      <c r="Q513" s="42"/>
      <c r="R513" s="42"/>
      <c r="S513" s="42"/>
      <c r="T513" s="42"/>
      <c r="U513" s="42"/>
      <c r="V513" s="41"/>
      <c r="W513" s="42"/>
      <c r="X513" s="42"/>
      <c r="Y513" s="42"/>
      <c r="Z513" s="42"/>
      <c r="AA513" s="42"/>
      <c r="AB513" s="42"/>
      <c r="AC513" s="42"/>
      <c r="AD513" s="42"/>
    </row>
    <row r="514" spans="12:30" ht="13.5">
      <c r="L514" s="41"/>
      <c r="M514" s="42"/>
      <c r="N514" s="42"/>
      <c r="O514" s="42"/>
      <c r="P514" s="42"/>
      <c r="Q514" s="42"/>
      <c r="R514" s="42"/>
      <c r="S514" s="42"/>
      <c r="T514" s="42"/>
      <c r="U514" s="42"/>
      <c r="V514" s="41"/>
      <c r="W514" s="42"/>
      <c r="X514" s="42"/>
      <c r="Y514" s="42"/>
      <c r="Z514" s="42"/>
      <c r="AA514" s="42"/>
      <c r="AB514" s="42"/>
      <c r="AC514" s="42"/>
      <c r="AD514" s="42"/>
    </row>
    <row r="515" spans="12:30" ht="13.5">
      <c r="L515" s="41"/>
      <c r="M515" s="42"/>
      <c r="N515" s="42"/>
      <c r="O515" s="42"/>
      <c r="P515" s="42"/>
      <c r="Q515" s="42"/>
      <c r="R515" s="42"/>
      <c r="S515" s="42"/>
      <c r="T515" s="42"/>
      <c r="U515" s="42"/>
      <c r="V515" s="41"/>
      <c r="W515" s="42"/>
      <c r="X515" s="42"/>
      <c r="Y515" s="42"/>
      <c r="Z515" s="42"/>
      <c r="AA515" s="42"/>
      <c r="AB515" s="42"/>
      <c r="AC515" s="42"/>
      <c r="AD515" s="42"/>
    </row>
    <row r="516" spans="12:30" ht="13.5">
      <c r="L516" s="41"/>
      <c r="M516" s="42"/>
      <c r="N516" s="42"/>
      <c r="O516" s="42"/>
      <c r="P516" s="42"/>
      <c r="Q516" s="42"/>
      <c r="R516" s="42"/>
      <c r="S516" s="42"/>
      <c r="T516" s="42"/>
      <c r="U516" s="42"/>
      <c r="V516" s="41"/>
      <c r="W516" s="42"/>
      <c r="X516" s="42"/>
      <c r="Y516" s="42"/>
      <c r="Z516" s="42"/>
      <c r="AA516" s="42"/>
      <c r="AB516" s="42"/>
      <c r="AC516" s="42"/>
      <c r="AD516" s="42"/>
    </row>
    <row r="517" spans="12:30" ht="13.5">
      <c r="L517" s="41"/>
      <c r="M517" s="42"/>
      <c r="N517" s="42"/>
      <c r="O517" s="42"/>
      <c r="P517" s="42"/>
      <c r="Q517" s="42"/>
      <c r="R517" s="42"/>
      <c r="S517" s="42"/>
      <c r="T517" s="42"/>
      <c r="U517" s="42"/>
      <c r="V517" s="41"/>
      <c r="W517" s="42"/>
      <c r="X517" s="42"/>
      <c r="Y517" s="42"/>
      <c r="Z517" s="42"/>
      <c r="AA517" s="42"/>
      <c r="AB517" s="42"/>
      <c r="AC517" s="42"/>
      <c r="AD517" s="42"/>
    </row>
    <row r="518" spans="12:30" ht="13.5">
      <c r="L518" s="41"/>
      <c r="M518" s="42"/>
      <c r="N518" s="42"/>
      <c r="O518" s="42"/>
      <c r="P518" s="42"/>
      <c r="Q518" s="42"/>
      <c r="R518" s="42"/>
      <c r="S518" s="42"/>
      <c r="T518" s="42"/>
      <c r="U518" s="42"/>
      <c r="V518" s="41"/>
      <c r="W518" s="42"/>
      <c r="X518" s="42"/>
      <c r="Y518" s="42"/>
      <c r="Z518" s="42"/>
      <c r="AA518" s="42"/>
      <c r="AB518" s="42"/>
      <c r="AC518" s="42"/>
      <c r="AD518" s="42"/>
    </row>
    <row r="519" spans="12:30" ht="13.5">
      <c r="L519" s="41"/>
      <c r="M519" s="42"/>
      <c r="N519" s="42"/>
      <c r="O519" s="42"/>
      <c r="P519" s="42"/>
      <c r="Q519" s="42"/>
      <c r="R519" s="42"/>
      <c r="S519" s="42"/>
      <c r="T519" s="42"/>
      <c r="U519" s="42"/>
      <c r="V519" s="41"/>
      <c r="W519" s="42"/>
      <c r="X519" s="42"/>
      <c r="Y519" s="42"/>
      <c r="Z519" s="42"/>
      <c r="AA519" s="42"/>
      <c r="AB519" s="42"/>
      <c r="AC519" s="42"/>
      <c r="AD519" s="42"/>
    </row>
    <row r="520" spans="12:30" ht="13.5">
      <c r="L520" s="41"/>
      <c r="M520" s="42"/>
      <c r="N520" s="42"/>
      <c r="O520" s="42"/>
      <c r="P520" s="42"/>
      <c r="Q520" s="42"/>
      <c r="R520" s="42"/>
      <c r="S520" s="42"/>
      <c r="T520" s="42"/>
      <c r="U520" s="42"/>
      <c r="V520" s="41"/>
      <c r="W520" s="42"/>
      <c r="X520" s="42"/>
      <c r="Y520" s="42"/>
      <c r="Z520" s="42"/>
      <c r="AA520" s="42"/>
      <c r="AB520" s="42"/>
      <c r="AC520" s="42"/>
      <c r="AD520" s="42"/>
    </row>
    <row r="521" spans="12:30" ht="13.5">
      <c r="L521" s="41"/>
      <c r="M521" s="42"/>
      <c r="N521" s="42"/>
      <c r="O521" s="42"/>
      <c r="P521" s="42"/>
      <c r="Q521" s="42"/>
      <c r="R521" s="42"/>
      <c r="S521" s="42"/>
      <c r="T521" s="42"/>
      <c r="U521" s="42"/>
      <c r="V521" s="41"/>
      <c r="W521" s="42"/>
      <c r="X521" s="42"/>
      <c r="Y521" s="42"/>
      <c r="Z521" s="42"/>
      <c r="AA521" s="42"/>
      <c r="AB521" s="42"/>
      <c r="AC521" s="42"/>
      <c r="AD521" s="42"/>
    </row>
    <row r="522" spans="12:30" ht="13.5">
      <c r="L522" s="41"/>
      <c r="M522" s="42"/>
      <c r="N522" s="42"/>
      <c r="O522" s="42"/>
      <c r="P522" s="42"/>
      <c r="Q522" s="42"/>
      <c r="R522" s="42"/>
      <c r="S522" s="42"/>
      <c r="T522" s="42"/>
      <c r="U522" s="42"/>
      <c r="V522" s="41"/>
      <c r="W522" s="42"/>
      <c r="X522" s="42"/>
      <c r="Y522" s="42"/>
      <c r="Z522" s="42"/>
      <c r="AA522" s="42"/>
      <c r="AB522" s="42"/>
      <c r="AC522" s="42"/>
      <c r="AD522" s="42"/>
    </row>
    <row r="523" spans="12:30" ht="13.5">
      <c r="L523" s="41"/>
      <c r="M523" s="42"/>
      <c r="N523" s="42"/>
      <c r="O523" s="42"/>
      <c r="P523" s="42"/>
      <c r="Q523" s="42"/>
      <c r="R523" s="42"/>
      <c r="S523" s="42"/>
      <c r="T523" s="42"/>
      <c r="U523" s="42"/>
      <c r="V523" s="41"/>
      <c r="W523" s="42"/>
      <c r="X523" s="42"/>
      <c r="Y523" s="42"/>
      <c r="Z523" s="42"/>
      <c r="AA523" s="42"/>
      <c r="AB523" s="42"/>
      <c r="AC523" s="42"/>
      <c r="AD523" s="42"/>
    </row>
    <row r="524" spans="12:30" ht="13.5">
      <c r="L524" s="41"/>
      <c r="M524" s="42"/>
      <c r="N524" s="42"/>
      <c r="O524" s="42"/>
      <c r="P524" s="42"/>
      <c r="Q524" s="42"/>
      <c r="R524" s="42"/>
      <c r="S524" s="42"/>
      <c r="T524" s="42"/>
      <c r="U524" s="42"/>
      <c r="V524" s="41"/>
      <c r="W524" s="42"/>
      <c r="X524" s="42"/>
      <c r="Y524" s="42"/>
      <c r="Z524" s="42"/>
      <c r="AA524" s="42"/>
      <c r="AB524" s="42"/>
      <c r="AC524" s="42"/>
      <c r="AD524" s="42"/>
    </row>
    <row r="525" spans="12:30" ht="13.5">
      <c r="L525" s="41"/>
      <c r="M525" s="42"/>
      <c r="N525" s="42"/>
      <c r="O525" s="42"/>
      <c r="P525" s="42"/>
      <c r="Q525" s="42"/>
      <c r="R525" s="42"/>
      <c r="S525" s="42"/>
      <c r="T525" s="42"/>
      <c r="U525" s="42"/>
      <c r="V525" s="41"/>
      <c r="W525" s="42"/>
      <c r="X525" s="42"/>
      <c r="Y525" s="42"/>
      <c r="Z525" s="42"/>
      <c r="AA525" s="42"/>
      <c r="AB525" s="42"/>
      <c r="AC525" s="42"/>
      <c r="AD525" s="42"/>
    </row>
    <row r="526" spans="12:30" ht="13.5">
      <c r="L526" s="41"/>
      <c r="M526" s="42"/>
      <c r="N526" s="42"/>
      <c r="O526" s="42"/>
      <c r="P526" s="42"/>
      <c r="Q526" s="42"/>
      <c r="R526" s="42"/>
      <c r="S526" s="42"/>
      <c r="T526" s="42"/>
      <c r="U526" s="42"/>
      <c r="V526" s="41"/>
      <c r="W526" s="42"/>
      <c r="X526" s="42"/>
      <c r="Y526" s="42"/>
      <c r="Z526" s="42"/>
      <c r="AA526" s="42"/>
      <c r="AB526" s="42"/>
      <c r="AC526" s="42"/>
      <c r="AD526" s="42"/>
    </row>
    <row r="527" spans="12:30" ht="13.5">
      <c r="L527" s="41"/>
      <c r="M527" s="42"/>
      <c r="N527" s="42"/>
      <c r="O527" s="42"/>
      <c r="P527" s="42"/>
      <c r="Q527" s="42"/>
      <c r="R527" s="42"/>
      <c r="S527" s="42"/>
      <c r="T527" s="42"/>
      <c r="U527" s="42"/>
      <c r="V527" s="41"/>
      <c r="W527" s="42"/>
      <c r="X527" s="42"/>
      <c r="Y527" s="42"/>
      <c r="Z527" s="42"/>
      <c r="AA527" s="42"/>
      <c r="AB527" s="42"/>
      <c r="AC527" s="42"/>
      <c r="AD527" s="42"/>
    </row>
    <row r="528" spans="12:30" ht="13.5">
      <c r="L528" s="41"/>
      <c r="M528" s="42"/>
      <c r="N528" s="42"/>
      <c r="O528" s="42"/>
      <c r="P528" s="42"/>
      <c r="Q528" s="42"/>
      <c r="R528" s="42"/>
      <c r="S528" s="42"/>
      <c r="T528" s="42"/>
      <c r="U528" s="42"/>
      <c r="V528" s="41"/>
      <c r="W528" s="42"/>
      <c r="X528" s="42"/>
      <c r="Y528" s="42"/>
      <c r="Z528" s="42"/>
      <c r="AA528" s="42"/>
      <c r="AB528" s="42"/>
      <c r="AC528" s="42"/>
      <c r="AD528" s="42"/>
    </row>
    <row r="529" spans="12:30" ht="13.5">
      <c r="L529" s="41"/>
      <c r="M529" s="42"/>
      <c r="N529" s="42"/>
      <c r="O529" s="42"/>
      <c r="P529" s="42"/>
      <c r="Q529" s="42"/>
      <c r="R529" s="42"/>
      <c r="S529" s="42"/>
      <c r="T529" s="42"/>
      <c r="U529" s="42"/>
      <c r="V529" s="41"/>
      <c r="W529" s="42"/>
      <c r="X529" s="42"/>
      <c r="Y529" s="42"/>
      <c r="Z529" s="42"/>
      <c r="AA529" s="42"/>
      <c r="AB529" s="42"/>
      <c r="AC529" s="42"/>
      <c r="AD529" s="42"/>
    </row>
    <row r="530" spans="12:30" ht="13.5">
      <c r="L530" s="41"/>
      <c r="M530" s="42"/>
      <c r="N530" s="42"/>
      <c r="O530" s="42"/>
      <c r="P530" s="42"/>
      <c r="Q530" s="42"/>
      <c r="R530" s="42"/>
      <c r="S530" s="42"/>
      <c r="T530" s="42"/>
      <c r="U530" s="42"/>
      <c r="V530" s="41"/>
      <c r="W530" s="42"/>
      <c r="X530" s="42"/>
      <c r="Y530" s="42"/>
      <c r="Z530" s="42"/>
      <c r="AA530" s="42"/>
      <c r="AB530" s="42"/>
      <c r="AC530" s="42"/>
      <c r="AD530" s="42"/>
    </row>
    <row r="531" spans="12:30" ht="13.5">
      <c r="L531" s="41"/>
      <c r="M531" s="42"/>
      <c r="N531" s="42"/>
      <c r="O531" s="42"/>
      <c r="P531" s="42"/>
      <c r="Q531" s="42"/>
      <c r="R531" s="42"/>
      <c r="S531" s="42"/>
      <c r="T531" s="42"/>
      <c r="U531" s="42"/>
      <c r="V531" s="41"/>
      <c r="W531" s="42"/>
      <c r="X531" s="42"/>
      <c r="Y531" s="42"/>
      <c r="Z531" s="42"/>
      <c r="AA531" s="42"/>
      <c r="AB531" s="42"/>
      <c r="AC531" s="42"/>
      <c r="AD531" s="42"/>
    </row>
    <row r="532" spans="12:30" ht="13.5">
      <c r="L532" s="41"/>
      <c r="M532" s="42"/>
      <c r="N532" s="42"/>
      <c r="O532" s="42"/>
      <c r="P532" s="42"/>
      <c r="Q532" s="42"/>
      <c r="R532" s="42"/>
      <c r="S532" s="42"/>
      <c r="T532" s="42"/>
      <c r="U532" s="42"/>
      <c r="V532" s="41"/>
      <c r="W532" s="42"/>
      <c r="X532" s="42"/>
      <c r="Y532" s="42"/>
      <c r="Z532" s="42"/>
      <c r="AA532" s="42"/>
      <c r="AB532" s="42"/>
      <c r="AC532" s="42"/>
      <c r="AD532" s="42"/>
    </row>
    <row r="533" spans="12:30" ht="13.5">
      <c r="L533" s="41"/>
      <c r="M533" s="42"/>
      <c r="N533" s="42"/>
      <c r="O533" s="42"/>
      <c r="P533" s="42"/>
      <c r="Q533" s="42"/>
      <c r="R533" s="42"/>
      <c r="S533" s="42"/>
      <c r="T533" s="42"/>
      <c r="U533" s="42"/>
      <c r="V533" s="41"/>
      <c r="W533" s="42"/>
      <c r="X533" s="42"/>
      <c r="Y533" s="42"/>
      <c r="Z533" s="42"/>
      <c r="AA533" s="42"/>
      <c r="AB533" s="42"/>
      <c r="AC533" s="42"/>
      <c r="AD533" s="42"/>
    </row>
    <row r="534" spans="12:30" ht="13.5">
      <c r="L534" s="41"/>
      <c r="M534" s="42"/>
      <c r="N534" s="42"/>
      <c r="O534" s="42"/>
      <c r="P534" s="42"/>
      <c r="Q534" s="42"/>
      <c r="R534" s="42"/>
      <c r="S534" s="42"/>
      <c r="T534" s="42"/>
      <c r="U534" s="42"/>
      <c r="V534" s="41"/>
      <c r="W534" s="42"/>
      <c r="X534" s="42"/>
      <c r="Y534" s="42"/>
      <c r="Z534" s="42"/>
      <c r="AA534" s="42"/>
      <c r="AB534" s="42"/>
      <c r="AC534" s="42"/>
      <c r="AD534" s="42"/>
    </row>
    <row r="535" spans="12:30" ht="13.5">
      <c r="L535" s="41"/>
      <c r="M535" s="42"/>
      <c r="N535" s="42"/>
      <c r="O535" s="42"/>
      <c r="P535" s="42"/>
      <c r="Q535" s="42"/>
      <c r="R535" s="42"/>
      <c r="S535" s="42"/>
      <c r="T535" s="42"/>
      <c r="U535" s="42"/>
      <c r="V535" s="41"/>
      <c r="W535" s="42"/>
      <c r="X535" s="42"/>
      <c r="Y535" s="42"/>
      <c r="Z535" s="42"/>
      <c r="AA535" s="42"/>
      <c r="AB535" s="42"/>
      <c r="AC535" s="42"/>
      <c r="AD535" s="42"/>
    </row>
    <row r="536" spans="12:30" ht="13.5">
      <c r="L536" s="41"/>
      <c r="M536" s="42"/>
      <c r="N536" s="42"/>
      <c r="O536" s="42"/>
      <c r="P536" s="42"/>
      <c r="Q536" s="42"/>
      <c r="R536" s="42"/>
      <c r="S536" s="42"/>
      <c r="T536" s="42"/>
      <c r="U536" s="42"/>
      <c r="V536" s="41"/>
      <c r="W536" s="42"/>
      <c r="X536" s="42"/>
      <c r="Y536" s="42"/>
      <c r="Z536" s="42"/>
      <c r="AA536" s="42"/>
      <c r="AB536" s="42"/>
      <c r="AC536" s="42"/>
      <c r="AD536" s="42"/>
    </row>
    <row r="537" spans="12:30" ht="13.5">
      <c r="L537" s="41"/>
      <c r="M537" s="42"/>
      <c r="N537" s="42"/>
      <c r="O537" s="42"/>
      <c r="P537" s="42"/>
      <c r="Q537" s="42"/>
      <c r="R537" s="42"/>
      <c r="S537" s="42"/>
      <c r="T537" s="42"/>
      <c r="U537" s="42"/>
      <c r="V537" s="41"/>
      <c r="W537" s="42"/>
      <c r="X537" s="42"/>
      <c r="Y537" s="42"/>
      <c r="Z537" s="42"/>
      <c r="AA537" s="42"/>
      <c r="AB537" s="42"/>
      <c r="AC537" s="42"/>
      <c r="AD537" s="42"/>
    </row>
    <row r="538" spans="12:30" ht="13.5">
      <c r="L538" s="41"/>
      <c r="M538" s="42"/>
      <c r="N538" s="42"/>
      <c r="O538" s="42"/>
      <c r="P538" s="42"/>
      <c r="Q538" s="42"/>
      <c r="R538" s="42"/>
      <c r="S538" s="42"/>
      <c r="T538" s="42"/>
      <c r="U538" s="42"/>
      <c r="V538" s="41"/>
      <c r="W538" s="42"/>
      <c r="X538" s="42"/>
      <c r="Y538" s="42"/>
      <c r="Z538" s="42"/>
      <c r="AA538" s="42"/>
      <c r="AB538" s="42"/>
      <c r="AC538" s="42"/>
      <c r="AD538" s="42"/>
    </row>
    <row r="539" spans="12:30" ht="13.5">
      <c r="L539" s="41"/>
      <c r="M539" s="42"/>
      <c r="N539" s="42"/>
      <c r="O539" s="42"/>
      <c r="P539" s="42"/>
      <c r="Q539" s="42"/>
      <c r="R539" s="42"/>
      <c r="S539" s="42"/>
      <c r="T539" s="42"/>
      <c r="U539" s="42"/>
      <c r="V539" s="41"/>
      <c r="W539" s="42"/>
      <c r="X539" s="42"/>
      <c r="Y539" s="42"/>
      <c r="Z539" s="42"/>
      <c r="AA539" s="42"/>
      <c r="AB539" s="42"/>
      <c r="AC539" s="42"/>
      <c r="AD539" s="42"/>
    </row>
    <row r="540" spans="12:30" ht="13.5">
      <c r="L540" s="41"/>
      <c r="M540" s="42"/>
      <c r="N540" s="42"/>
      <c r="O540" s="42"/>
      <c r="P540" s="42"/>
      <c r="Q540" s="42"/>
      <c r="R540" s="42"/>
      <c r="S540" s="42"/>
      <c r="T540" s="42"/>
      <c r="U540" s="42"/>
      <c r="V540" s="41"/>
      <c r="W540" s="42"/>
      <c r="X540" s="42"/>
      <c r="Y540" s="42"/>
      <c r="Z540" s="42"/>
      <c r="AA540" s="42"/>
      <c r="AB540" s="42"/>
      <c r="AC540" s="42"/>
      <c r="AD540" s="42"/>
    </row>
    <row r="541" spans="12:30" ht="13.5">
      <c r="L541" s="41"/>
      <c r="M541" s="42"/>
      <c r="N541" s="42"/>
      <c r="O541" s="42"/>
      <c r="P541" s="42"/>
      <c r="Q541" s="42"/>
      <c r="R541" s="42"/>
      <c r="S541" s="42"/>
      <c r="T541" s="42"/>
      <c r="U541" s="42"/>
      <c r="V541" s="41"/>
      <c r="W541" s="42"/>
      <c r="X541" s="42"/>
      <c r="Y541" s="42"/>
      <c r="Z541" s="42"/>
      <c r="AA541" s="42"/>
      <c r="AB541" s="42"/>
      <c r="AC541" s="42"/>
      <c r="AD541" s="42"/>
    </row>
    <row r="542" spans="12:30" ht="13.5">
      <c r="L542" s="41"/>
      <c r="M542" s="42"/>
      <c r="N542" s="42"/>
      <c r="O542" s="42"/>
      <c r="P542" s="42"/>
      <c r="Q542" s="42"/>
      <c r="R542" s="42"/>
      <c r="S542" s="42"/>
      <c r="T542" s="42"/>
      <c r="U542" s="42"/>
      <c r="V542" s="41"/>
      <c r="W542" s="42"/>
      <c r="X542" s="42"/>
      <c r="Y542" s="42"/>
      <c r="Z542" s="42"/>
      <c r="AA542" s="42"/>
      <c r="AB542" s="42"/>
      <c r="AC542" s="42"/>
      <c r="AD542" s="42"/>
    </row>
    <row r="543" spans="12:30" ht="13.5">
      <c r="L543" s="41"/>
      <c r="M543" s="42"/>
      <c r="N543" s="42"/>
      <c r="O543" s="42"/>
      <c r="P543" s="42"/>
      <c r="Q543" s="42"/>
      <c r="R543" s="42"/>
      <c r="S543" s="42"/>
      <c r="T543" s="42"/>
      <c r="U543" s="42"/>
      <c r="V543" s="41"/>
      <c r="W543" s="42"/>
      <c r="X543" s="42"/>
      <c r="Y543" s="42"/>
      <c r="Z543" s="42"/>
      <c r="AA543" s="42"/>
      <c r="AB543" s="42"/>
      <c r="AC543" s="42"/>
      <c r="AD543" s="42"/>
    </row>
    <row r="544" spans="12:30" ht="13.5">
      <c r="L544" s="41"/>
      <c r="M544" s="42"/>
      <c r="N544" s="42"/>
      <c r="O544" s="42"/>
      <c r="P544" s="42"/>
      <c r="Q544" s="42"/>
      <c r="R544" s="42"/>
      <c r="S544" s="42"/>
      <c r="T544" s="42"/>
      <c r="U544" s="42"/>
      <c r="V544" s="41"/>
      <c r="W544" s="42"/>
      <c r="X544" s="42"/>
      <c r="Y544" s="42"/>
      <c r="Z544" s="42"/>
      <c r="AA544" s="42"/>
      <c r="AB544" s="42"/>
      <c r="AC544" s="42"/>
      <c r="AD544" s="42"/>
    </row>
    <row r="545" spans="12:30" ht="13.5">
      <c r="L545" s="41"/>
      <c r="M545" s="42"/>
      <c r="N545" s="42"/>
      <c r="O545" s="42"/>
      <c r="P545" s="42"/>
      <c r="Q545" s="42"/>
      <c r="R545" s="42"/>
      <c r="S545" s="42"/>
      <c r="T545" s="42"/>
      <c r="U545" s="42"/>
      <c r="V545" s="41"/>
      <c r="W545" s="42"/>
      <c r="X545" s="42"/>
      <c r="Y545" s="42"/>
      <c r="Z545" s="42"/>
      <c r="AA545" s="42"/>
      <c r="AB545" s="42"/>
      <c r="AC545" s="42"/>
      <c r="AD545" s="42"/>
    </row>
    <row r="546" spans="12:30" ht="13.5">
      <c r="L546" s="41"/>
      <c r="M546" s="42"/>
      <c r="N546" s="42"/>
      <c r="O546" s="42"/>
      <c r="P546" s="42"/>
      <c r="Q546" s="42"/>
      <c r="R546" s="42"/>
      <c r="S546" s="42"/>
      <c r="T546" s="42"/>
      <c r="U546" s="42"/>
      <c r="V546" s="41"/>
      <c r="W546" s="42"/>
      <c r="X546" s="42"/>
      <c r="Y546" s="42"/>
      <c r="Z546" s="42"/>
      <c r="AA546" s="42"/>
      <c r="AB546" s="42"/>
      <c r="AC546" s="42"/>
      <c r="AD546" s="42"/>
    </row>
    <row r="547" spans="12:30" ht="13.5">
      <c r="L547" s="41"/>
      <c r="M547" s="42"/>
      <c r="N547" s="42"/>
      <c r="O547" s="42"/>
      <c r="P547" s="42"/>
      <c r="Q547" s="42"/>
      <c r="R547" s="42"/>
      <c r="S547" s="42"/>
      <c r="T547" s="42"/>
      <c r="U547" s="42"/>
      <c r="V547" s="41"/>
      <c r="W547" s="42"/>
      <c r="X547" s="42"/>
      <c r="Y547" s="42"/>
      <c r="Z547" s="42"/>
      <c r="AA547" s="42"/>
      <c r="AB547" s="42"/>
      <c r="AC547" s="42"/>
      <c r="AD547" s="42"/>
    </row>
    <row r="548" spans="12:30" ht="13.5">
      <c r="L548" s="41"/>
      <c r="M548" s="42"/>
      <c r="N548" s="42"/>
      <c r="O548" s="42"/>
      <c r="P548" s="42"/>
      <c r="Q548" s="42"/>
      <c r="R548" s="42"/>
      <c r="S548" s="42"/>
      <c r="T548" s="42"/>
      <c r="U548" s="42"/>
      <c r="V548" s="41"/>
      <c r="W548" s="42"/>
      <c r="X548" s="42"/>
      <c r="Y548" s="42"/>
      <c r="Z548" s="42"/>
      <c r="AA548" s="42"/>
      <c r="AB548" s="42"/>
      <c r="AC548" s="42"/>
      <c r="AD548" s="42"/>
    </row>
    <row r="549" spans="12:30" ht="13.5">
      <c r="L549" s="41"/>
      <c r="M549" s="42"/>
      <c r="N549" s="42"/>
      <c r="O549" s="42"/>
      <c r="P549" s="42"/>
      <c r="Q549" s="42"/>
      <c r="R549" s="42"/>
      <c r="S549" s="42"/>
      <c r="T549" s="42"/>
      <c r="U549" s="42"/>
      <c r="V549" s="41"/>
      <c r="W549" s="42"/>
      <c r="X549" s="42"/>
      <c r="Y549" s="42"/>
      <c r="Z549" s="42"/>
      <c r="AA549" s="42"/>
      <c r="AB549" s="42"/>
      <c r="AC549" s="42"/>
      <c r="AD549" s="42"/>
    </row>
    <row r="550" spans="12:30" ht="13.5">
      <c r="L550" s="41"/>
      <c r="M550" s="42"/>
      <c r="N550" s="42"/>
      <c r="O550" s="42"/>
      <c r="P550" s="42"/>
      <c r="Q550" s="42"/>
      <c r="R550" s="42"/>
      <c r="S550" s="42"/>
      <c r="T550" s="42"/>
      <c r="U550" s="42"/>
      <c r="V550" s="41"/>
      <c r="W550" s="42"/>
      <c r="X550" s="42"/>
      <c r="Y550" s="42"/>
      <c r="Z550" s="42"/>
      <c r="AA550" s="42"/>
      <c r="AB550" s="42"/>
      <c r="AC550" s="42"/>
      <c r="AD550" s="42"/>
    </row>
    <row r="551" spans="12:30" ht="13.5">
      <c r="L551" s="41"/>
      <c r="M551" s="42"/>
      <c r="N551" s="42"/>
      <c r="O551" s="42"/>
      <c r="P551" s="42"/>
      <c r="Q551" s="42"/>
      <c r="R551" s="42"/>
      <c r="S551" s="42"/>
      <c r="T551" s="42"/>
      <c r="U551" s="42"/>
      <c r="V551" s="41"/>
      <c r="W551" s="42"/>
      <c r="X551" s="42"/>
      <c r="Y551" s="42"/>
      <c r="Z551" s="42"/>
      <c r="AA551" s="42"/>
      <c r="AB551" s="42"/>
      <c r="AC551" s="42"/>
      <c r="AD551" s="42"/>
    </row>
    <row r="552" spans="12:30" ht="13.5">
      <c r="L552" s="41"/>
      <c r="M552" s="42"/>
      <c r="N552" s="42"/>
      <c r="O552" s="42"/>
      <c r="P552" s="42"/>
      <c r="Q552" s="42"/>
      <c r="R552" s="42"/>
      <c r="S552" s="42"/>
      <c r="T552" s="42"/>
      <c r="U552" s="42"/>
      <c r="V552" s="41"/>
      <c r="W552" s="42"/>
      <c r="X552" s="42"/>
      <c r="Y552" s="42"/>
      <c r="Z552" s="42"/>
      <c r="AA552" s="42"/>
      <c r="AB552" s="42"/>
      <c r="AC552" s="42"/>
      <c r="AD552" s="42"/>
    </row>
    <row r="553" spans="12:30" ht="13.5">
      <c r="L553" s="41"/>
      <c r="M553" s="42"/>
      <c r="N553" s="42"/>
      <c r="O553" s="42"/>
      <c r="P553" s="42"/>
      <c r="Q553" s="42"/>
      <c r="R553" s="42"/>
      <c r="S553" s="42"/>
      <c r="T553" s="42"/>
      <c r="U553" s="42"/>
      <c r="V553" s="41"/>
      <c r="W553" s="42"/>
      <c r="X553" s="42"/>
      <c r="Y553" s="42"/>
      <c r="Z553" s="42"/>
      <c r="AA553" s="42"/>
      <c r="AB553" s="42"/>
      <c r="AC553" s="42"/>
      <c r="AD553" s="42"/>
    </row>
    <row r="554" spans="12:30" ht="13.5">
      <c r="L554" s="41"/>
      <c r="M554" s="42"/>
      <c r="N554" s="42"/>
      <c r="O554" s="42"/>
      <c r="P554" s="42"/>
      <c r="Q554" s="42"/>
      <c r="R554" s="42"/>
      <c r="S554" s="42"/>
      <c r="T554" s="42"/>
      <c r="U554" s="42"/>
      <c r="V554" s="41"/>
      <c r="W554" s="42"/>
      <c r="X554" s="42"/>
      <c r="Y554" s="42"/>
      <c r="Z554" s="42"/>
      <c r="AA554" s="42"/>
      <c r="AB554" s="42"/>
      <c r="AC554" s="42"/>
      <c r="AD554" s="42"/>
    </row>
    <row r="555" spans="12:30" ht="13.5">
      <c r="L555" s="41"/>
      <c r="M555" s="42"/>
      <c r="N555" s="42"/>
      <c r="O555" s="42"/>
      <c r="P555" s="42"/>
      <c r="Q555" s="42"/>
      <c r="R555" s="42"/>
      <c r="S555" s="42"/>
      <c r="T555" s="42"/>
      <c r="U555" s="42"/>
      <c r="V555" s="41"/>
      <c r="W555" s="42"/>
      <c r="X555" s="42"/>
      <c r="Y555" s="42"/>
      <c r="Z555" s="42"/>
      <c r="AA555" s="42"/>
      <c r="AB555" s="42"/>
      <c r="AC555" s="42"/>
      <c r="AD555" s="42"/>
    </row>
    <row r="556" spans="12:30" ht="13.5">
      <c r="L556" s="41"/>
      <c r="M556" s="42"/>
      <c r="N556" s="42"/>
      <c r="O556" s="42"/>
      <c r="P556" s="42"/>
      <c r="Q556" s="42"/>
      <c r="R556" s="42"/>
      <c r="S556" s="42"/>
      <c r="T556" s="42"/>
      <c r="U556" s="42"/>
      <c r="V556" s="41"/>
      <c r="W556" s="42"/>
      <c r="X556" s="42"/>
      <c r="Y556" s="42"/>
      <c r="Z556" s="42"/>
      <c r="AA556" s="42"/>
      <c r="AB556" s="42"/>
      <c r="AC556" s="42"/>
      <c r="AD556" s="42"/>
    </row>
    <row r="557" spans="12:30" ht="13.5">
      <c r="L557" s="41"/>
      <c r="M557" s="42"/>
      <c r="N557" s="42"/>
      <c r="O557" s="42"/>
      <c r="P557" s="42"/>
      <c r="Q557" s="42"/>
      <c r="R557" s="42"/>
      <c r="S557" s="42"/>
      <c r="T557" s="42"/>
      <c r="U557" s="42"/>
      <c r="V557" s="41"/>
      <c r="W557" s="42"/>
      <c r="X557" s="42"/>
      <c r="Y557" s="42"/>
      <c r="Z557" s="42"/>
      <c r="AA557" s="42"/>
      <c r="AB557" s="42"/>
      <c r="AC557" s="42"/>
      <c r="AD557" s="42"/>
    </row>
    <row r="558" spans="12:30" ht="13.5">
      <c r="L558" s="41"/>
      <c r="M558" s="42"/>
      <c r="N558" s="42"/>
      <c r="O558" s="42"/>
      <c r="P558" s="42"/>
      <c r="Q558" s="42"/>
      <c r="R558" s="42"/>
      <c r="S558" s="42"/>
      <c r="T558" s="42"/>
      <c r="U558" s="42"/>
      <c r="V558" s="41"/>
      <c r="W558" s="42"/>
      <c r="X558" s="42"/>
      <c r="Y558" s="42"/>
      <c r="Z558" s="42"/>
      <c r="AA558" s="42"/>
      <c r="AB558" s="42"/>
      <c r="AC558" s="42"/>
      <c r="AD558" s="42"/>
    </row>
    <row r="559" spans="12:30" ht="13.5">
      <c r="L559" s="41"/>
      <c r="M559" s="42"/>
      <c r="N559" s="42"/>
      <c r="O559" s="42"/>
      <c r="P559" s="42"/>
      <c r="Q559" s="42"/>
      <c r="R559" s="42"/>
      <c r="S559" s="42"/>
      <c r="T559" s="42"/>
      <c r="U559" s="42"/>
      <c r="V559" s="41"/>
      <c r="W559" s="42"/>
      <c r="X559" s="42"/>
      <c r="Y559" s="42"/>
      <c r="Z559" s="42"/>
      <c r="AA559" s="42"/>
      <c r="AB559" s="42"/>
      <c r="AC559" s="42"/>
      <c r="AD559" s="42"/>
    </row>
    <row r="560" spans="12:30" ht="13.5">
      <c r="L560" s="41"/>
      <c r="M560" s="42"/>
      <c r="N560" s="42"/>
      <c r="O560" s="42"/>
      <c r="P560" s="42"/>
      <c r="Q560" s="42"/>
      <c r="R560" s="42"/>
      <c r="S560" s="42"/>
      <c r="T560" s="42"/>
      <c r="U560" s="42"/>
      <c r="V560" s="41"/>
      <c r="W560" s="42"/>
      <c r="X560" s="42"/>
      <c r="Y560" s="42"/>
      <c r="Z560" s="42"/>
      <c r="AA560" s="42"/>
      <c r="AB560" s="42"/>
      <c r="AC560" s="42"/>
      <c r="AD560" s="42"/>
    </row>
    <row r="561" spans="12:30" ht="13.5">
      <c r="L561" s="41"/>
      <c r="M561" s="42"/>
      <c r="N561" s="42"/>
      <c r="O561" s="42"/>
      <c r="P561" s="42"/>
      <c r="Q561" s="42"/>
      <c r="R561" s="42"/>
      <c r="S561" s="42"/>
      <c r="T561" s="42"/>
      <c r="U561" s="42"/>
      <c r="V561" s="41"/>
      <c r="W561" s="42"/>
      <c r="X561" s="42"/>
      <c r="Y561" s="42"/>
      <c r="Z561" s="42"/>
      <c r="AA561" s="42"/>
      <c r="AB561" s="42"/>
      <c r="AC561" s="42"/>
      <c r="AD561" s="42"/>
    </row>
    <row r="562" spans="12:30" ht="13.5">
      <c r="L562" s="41"/>
      <c r="M562" s="42"/>
      <c r="N562" s="42"/>
      <c r="O562" s="42"/>
      <c r="P562" s="42"/>
      <c r="Q562" s="42"/>
      <c r="R562" s="42"/>
      <c r="S562" s="42"/>
      <c r="T562" s="42"/>
      <c r="U562" s="42"/>
      <c r="V562" s="41"/>
      <c r="W562" s="42"/>
      <c r="X562" s="42"/>
      <c r="Y562" s="42"/>
      <c r="Z562" s="42"/>
      <c r="AA562" s="42"/>
      <c r="AB562" s="42"/>
      <c r="AC562" s="42"/>
      <c r="AD562" s="42"/>
    </row>
    <row r="563" spans="12:30" ht="13.5">
      <c r="L563" s="41"/>
      <c r="M563" s="42"/>
      <c r="N563" s="42"/>
      <c r="O563" s="42"/>
      <c r="P563" s="42"/>
      <c r="Q563" s="42"/>
      <c r="R563" s="42"/>
      <c r="S563" s="42"/>
      <c r="T563" s="42"/>
      <c r="U563" s="42"/>
      <c r="V563" s="41"/>
      <c r="W563" s="42"/>
      <c r="X563" s="42"/>
      <c r="Y563" s="42"/>
      <c r="Z563" s="42"/>
      <c r="AA563" s="42"/>
      <c r="AB563" s="42"/>
      <c r="AC563" s="42"/>
      <c r="AD563" s="42"/>
    </row>
    <row r="564" spans="12:30" ht="13.5">
      <c r="L564" s="41"/>
      <c r="M564" s="42"/>
      <c r="N564" s="42"/>
      <c r="O564" s="42"/>
      <c r="P564" s="42"/>
      <c r="Q564" s="42"/>
      <c r="R564" s="42"/>
      <c r="S564" s="42"/>
      <c r="T564" s="42"/>
      <c r="U564" s="42"/>
      <c r="V564" s="41"/>
      <c r="W564" s="42"/>
      <c r="X564" s="42"/>
      <c r="Y564" s="42"/>
      <c r="Z564" s="42"/>
      <c r="AA564" s="42"/>
      <c r="AB564" s="42"/>
      <c r="AC564" s="42"/>
      <c r="AD564" s="42"/>
    </row>
    <row r="565" spans="12:30" ht="13.5">
      <c r="L565" s="41"/>
      <c r="M565" s="42"/>
      <c r="N565" s="42"/>
      <c r="O565" s="42"/>
      <c r="P565" s="42"/>
      <c r="Q565" s="42"/>
      <c r="R565" s="42"/>
      <c r="S565" s="42"/>
      <c r="T565" s="42"/>
      <c r="U565" s="42"/>
      <c r="V565" s="41"/>
      <c r="W565" s="42"/>
      <c r="X565" s="42"/>
      <c r="Y565" s="42"/>
      <c r="Z565" s="42"/>
      <c r="AA565" s="42"/>
      <c r="AB565" s="42"/>
      <c r="AC565" s="42"/>
      <c r="AD565" s="42"/>
    </row>
    <row r="566" spans="12:30" ht="13.5">
      <c r="L566" s="41"/>
      <c r="M566" s="42"/>
      <c r="N566" s="42"/>
      <c r="O566" s="42"/>
      <c r="P566" s="42"/>
      <c r="Q566" s="42"/>
      <c r="R566" s="42"/>
      <c r="S566" s="42"/>
      <c r="T566" s="42"/>
      <c r="U566" s="42"/>
      <c r="V566" s="41"/>
      <c r="W566" s="42"/>
      <c r="X566" s="42"/>
      <c r="Y566" s="42"/>
      <c r="Z566" s="42"/>
      <c r="AA566" s="42"/>
      <c r="AB566" s="42"/>
      <c r="AC566" s="42"/>
      <c r="AD566" s="42"/>
    </row>
    <row r="567" spans="12:30" ht="13.5">
      <c r="L567" s="41"/>
      <c r="M567" s="42"/>
      <c r="N567" s="42"/>
      <c r="O567" s="42"/>
      <c r="P567" s="42"/>
      <c r="Q567" s="42"/>
      <c r="R567" s="42"/>
      <c r="S567" s="42"/>
      <c r="T567" s="42"/>
      <c r="U567" s="42"/>
      <c r="V567" s="41"/>
      <c r="W567" s="42"/>
      <c r="X567" s="42"/>
      <c r="Y567" s="42"/>
      <c r="Z567" s="42"/>
      <c r="AA567" s="42"/>
      <c r="AB567" s="42"/>
      <c r="AC567" s="42"/>
      <c r="AD567" s="42"/>
    </row>
    <row r="568" spans="12:30" ht="13.5">
      <c r="L568" s="41"/>
      <c r="M568" s="42"/>
      <c r="N568" s="42"/>
      <c r="O568" s="42"/>
      <c r="P568" s="42"/>
      <c r="Q568" s="42"/>
      <c r="R568" s="42"/>
      <c r="S568" s="42"/>
      <c r="T568" s="42"/>
      <c r="U568" s="42"/>
      <c r="V568" s="41"/>
      <c r="W568" s="42"/>
      <c r="X568" s="42"/>
      <c r="Y568" s="42"/>
      <c r="Z568" s="42"/>
      <c r="AA568" s="42"/>
      <c r="AB568" s="42"/>
      <c r="AC568" s="42"/>
      <c r="AD568" s="42"/>
    </row>
    <row r="569" spans="12:30" ht="13.5">
      <c r="L569" s="41"/>
      <c r="M569" s="42"/>
      <c r="N569" s="42"/>
      <c r="O569" s="42"/>
      <c r="P569" s="42"/>
      <c r="Q569" s="42"/>
      <c r="R569" s="42"/>
      <c r="S569" s="42"/>
      <c r="T569" s="42"/>
      <c r="U569" s="42"/>
      <c r="V569" s="41"/>
      <c r="W569" s="42"/>
      <c r="X569" s="42"/>
      <c r="Y569" s="42"/>
      <c r="Z569" s="42"/>
      <c r="AA569" s="42"/>
      <c r="AB569" s="42"/>
      <c r="AC569" s="42"/>
      <c r="AD569" s="42"/>
    </row>
    <row r="570" spans="12:30" ht="13.5">
      <c r="L570" s="41"/>
      <c r="M570" s="42"/>
      <c r="N570" s="42"/>
      <c r="O570" s="42"/>
      <c r="P570" s="42"/>
      <c r="Q570" s="42"/>
      <c r="R570" s="42"/>
      <c r="S570" s="42"/>
      <c r="T570" s="42"/>
      <c r="U570" s="42"/>
      <c r="V570" s="41"/>
      <c r="W570" s="42"/>
      <c r="X570" s="42"/>
      <c r="Y570" s="42"/>
      <c r="Z570" s="42"/>
      <c r="AA570" s="42"/>
      <c r="AB570" s="42"/>
      <c r="AC570" s="42"/>
      <c r="AD570" s="42"/>
    </row>
    <row r="571" spans="12:30" ht="13.5">
      <c r="L571" s="41"/>
      <c r="M571" s="42"/>
      <c r="N571" s="42"/>
      <c r="O571" s="42"/>
      <c r="P571" s="42"/>
      <c r="Q571" s="42"/>
      <c r="R571" s="42"/>
      <c r="S571" s="42"/>
      <c r="T571" s="42"/>
      <c r="U571" s="42"/>
      <c r="V571" s="41"/>
      <c r="W571" s="42"/>
      <c r="X571" s="42"/>
      <c r="Y571" s="42"/>
      <c r="Z571" s="42"/>
      <c r="AA571" s="42"/>
      <c r="AB571" s="42"/>
      <c r="AC571" s="42"/>
      <c r="AD571" s="42"/>
    </row>
    <row r="572" spans="12:30" ht="13.5">
      <c r="L572" s="41"/>
      <c r="M572" s="42"/>
      <c r="N572" s="42"/>
      <c r="O572" s="42"/>
      <c r="P572" s="42"/>
      <c r="Q572" s="42"/>
      <c r="R572" s="42"/>
      <c r="S572" s="42"/>
      <c r="T572" s="42"/>
      <c r="U572" s="42"/>
      <c r="V572" s="41"/>
      <c r="W572" s="42"/>
      <c r="X572" s="42"/>
      <c r="Y572" s="42"/>
      <c r="Z572" s="42"/>
      <c r="AA572" s="42"/>
      <c r="AB572" s="42"/>
      <c r="AC572" s="42"/>
      <c r="AD572" s="42"/>
    </row>
    <row r="573" spans="12:30" ht="13.5">
      <c r="L573" s="41"/>
      <c r="M573" s="42"/>
      <c r="N573" s="42"/>
      <c r="O573" s="42"/>
      <c r="P573" s="42"/>
      <c r="Q573" s="42"/>
      <c r="R573" s="42"/>
      <c r="S573" s="42"/>
      <c r="T573" s="42"/>
      <c r="U573" s="42"/>
      <c r="V573" s="41"/>
      <c r="W573" s="42"/>
      <c r="X573" s="42"/>
      <c r="Y573" s="42"/>
      <c r="Z573" s="42"/>
      <c r="AA573" s="42"/>
      <c r="AB573" s="42"/>
      <c r="AC573" s="42"/>
      <c r="AD573" s="42"/>
    </row>
    <row r="574" spans="12:30" ht="13.5">
      <c r="L574" s="41"/>
      <c r="M574" s="42"/>
      <c r="N574" s="42"/>
      <c r="O574" s="42"/>
      <c r="P574" s="42"/>
      <c r="Q574" s="42"/>
      <c r="R574" s="42"/>
      <c r="S574" s="42"/>
      <c r="T574" s="42"/>
      <c r="U574" s="42"/>
      <c r="V574" s="41"/>
      <c r="W574" s="42"/>
      <c r="X574" s="42"/>
      <c r="Y574" s="42"/>
      <c r="Z574" s="42"/>
      <c r="AA574" s="42"/>
      <c r="AB574" s="42"/>
      <c r="AC574" s="42"/>
      <c r="AD574" s="42"/>
    </row>
    <row r="575" spans="12:30" ht="13.5">
      <c r="L575" s="41"/>
      <c r="M575" s="42"/>
      <c r="N575" s="42"/>
      <c r="O575" s="42"/>
      <c r="P575" s="42"/>
      <c r="Q575" s="42"/>
      <c r="R575" s="42"/>
      <c r="S575" s="42"/>
      <c r="T575" s="42"/>
      <c r="U575" s="42"/>
      <c r="V575" s="41"/>
      <c r="W575" s="42"/>
      <c r="X575" s="42"/>
      <c r="Y575" s="42"/>
      <c r="Z575" s="42"/>
      <c r="AA575" s="42"/>
      <c r="AB575" s="42"/>
      <c r="AC575" s="42"/>
      <c r="AD575" s="42"/>
    </row>
    <row r="576" spans="12:30" ht="13.5">
      <c r="L576" s="41"/>
      <c r="M576" s="42"/>
      <c r="N576" s="42"/>
      <c r="O576" s="42"/>
      <c r="P576" s="42"/>
      <c r="Q576" s="42"/>
      <c r="R576" s="42"/>
      <c r="S576" s="42"/>
      <c r="T576" s="42"/>
      <c r="U576" s="42"/>
      <c r="V576" s="41"/>
      <c r="W576" s="42"/>
      <c r="X576" s="42"/>
      <c r="Y576" s="42"/>
      <c r="Z576" s="42"/>
      <c r="AA576" s="42"/>
      <c r="AB576" s="42"/>
      <c r="AC576" s="42"/>
      <c r="AD576" s="42"/>
    </row>
    <row r="577" spans="12:30" ht="13.5">
      <c r="L577" s="41"/>
      <c r="M577" s="42"/>
      <c r="N577" s="42"/>
      <c r="O577" s="42"/>
      <c r="P577" s="42"/>
      <c r="Q577" s="42"/>
      <c r="R577" s="42"/>
      <c r="S577" s="42"/>
      <c r="T577" s="42"/>
      <c r="U577" s="42"/>
      <c r="V577" s="41"/>
      <c r="W577" s="42"/>
      <c r="X577" s="42"/>
      <c r="Y577" s="42"/>
      <c r="Z577" s="42"/>
      <c r="AA577" s="42"/>
      <c r="AB577" s="42"/>
      <c r="AC577" s="42"/>
      <c r="AD577" s="42"/>
    </row>
    <row r="578" spans="12:30" ht="13.5">
      <c r="L578" s="41"/>
      <c r="M578" s="42"/>
      <c r="N578" s="42"/>
      <c r="O578" s="42"/>
      <c r="P578" s="42"/>
      <c r="Q578" s="42"/>
      <c r="R578" s="42"/>
      <c r="S578" s="42"/>
      <c r="T578" s="42"/>
      <c r="U578" s="42"/>
      <c r="V578" s="41"/>
      <c r="W578" s="42"/>
      <c r="X578" s="42"/>
      <c r="Y578" s="42"/>
      <c r="Z578" s="42"/>
      <c r="AA578" s="42"/>
      <c r="AB578" s="42"/>
      <c r="AC578" s="42"/>
      <c r="AD578" s="42"/>
    </row>
    <row r="579" spans="12:30" ht="13.5">
      <c r="L579" s="41"/>
      <c r="M579" s="42"/>
      <c r="N579" s="42"/>
      <c r="O579" s="42"/>
      <c r="P579" s="42"/>
      <c r="Q579" s="42"/>
      <c r="R579" s="42"/>
      <c r="S579" s="42"/>
      <c r="T579" s="42"/>
      <c r="U579" s="42"/>
      <c r="V579" s="41"/>
      <c r="W579" s="42"/>
      <c r="X579" s="42"/>
      <c r="Y579" s="42"/>
      <c r="Z579" s="42"/>
      <c r="AA579" s="42"/>
      <c r="AB579" s="42"/>
      <c r="AC579" s="42"/>
      <c r="AD579" s="42"/>
    </row>
    <row r="580" spans="12:30" ht="13.5">
      <c r="L580" s="41"/>
      <c r="M580" s="42"/>
      <c r="N580" s="42"/>
      <c r="O580" s="42"/>
      <c r="P580" s="42"/>
      <c r="Q580" s="42"/>
      <c r="R580" s="42"/>
      <c r="S580" s="42"/>
      <c r="T580" s="42"/>
      <c r="U580" s="42"/>
      <c r="V580" s="41"/>
      <c r="W580" s="42"/>
      <c r="X580" s="42"/>
      <c r="Y580" s="42"/>
      <c r="Z580" s="42"/>
      <c r="AA580" s="42"/>
      <c r="AB580" s="42"/>
      <c r="AC580" s="42"/>
      <c r="AD580" s="42"/>
    </row>
    <row r="581" spans="12:30" ht="13.5">
      <c r="L581" s="41"/>
      <c r="M581" s="42"/>
      <c r="N581" s="42"/>
      <c r="O581" s="42"/>
      <c r="P581" s="42"/>
      <c r="Q581" s="42"/>
      <c r="R581" s="42"/>
      <c r="S581" s="42"/>
      <c r="T581" s="42"/>
      <c r="U581" s="42"/>
      <c r="V581" s="41"/>
      <c r="W581" s="42"/>
      <c r="X581" s="42"/>
      <c r="Y581" s="42"/>
      <c r="Z581" s="42"/>
      <c r="AA581" s="42"/>
      <c r="AB581" s="42"/>
      <c r="AC581" s="42"/>
      <c r="AD581" s="42"/>
    </row>
    <row r="582" spans="12:30" ht="13.5">
      <c r="L582" s="41"/>
      <c r="M582" s="42"/>
      <c r="N582" s="42"/>
      <c r="O582" s="42"/>
      <c r="P582" s="42"/>
      <c r="Q582" s="42"/>
      <c r="R582" s="42"/>
      <c r="S582" s="42"/>
      <c r="T582" s="42"/>
      <c r="U582" s="42"/>
      <c r="V582" s="41"/>
      <c r="W582" s="42"/>
      <c r="X582" s="42"/>
      <c r="Y582" s="42"/>
      <c r="Z582" s="42"/>
      <c r="AA582" s="42"/>
      <c r="AB582" s="42"/>
      <c r="AC582" s="42"/>
      <c r="AD582" s="42"/>
    </row>
    <row r="583" spans="12:30" ht="13.5">
      <c r="L583" s="41"/>
      <c r="M583" s="42"/>
      <c r="N583" s="42"/>
      <c r="O583" s="42"/>
      <c r="P583" s="42"/>
      <c r="Q583" s="42"/>
      <c r="R583" s="42"/>
      <c r="S583" s="42"/>
      <c r="T583" s="42"/>
      <c r="U583" s="42"/>
      <c r="V583" s="41"/>
      <c r="W583" s="42"/>
      <c r="X583" s="42"/>
      <c r="Y583" s="42"/>
      <c r="Z583" s="42"/>
      <c r="AA583" s="42"/>
      <c r="AB583" s="42"/>
      <c r="AC583" s="42"/>
      <c r="AD583" s="42"/>
    </row>
    <row r="584" spans="12:30" ht="13.5">
      <c r="L584" s="41"/>
      <c r="M584" s="42"/>
      <c r="N584" s="42"/>
      <c r="O584" s="42"/>
      <c r="P584" s="42"/>
      <c r="Q584" s="42"/>
      <c r="R584" s="42"/>
      <c r="S584" s="42"/>
      <c r="T584" s="42"/>
      <c r="U584" s="42"/>
      <c r="V584" s="41"/>
      <c r="W584" s="42"/>
      <c r="X584" s="42"/>
      <c r="Y584" s="42"/>
      <c r="Z584" s="42"/>
      <c r="AA584" s="42"/>
      <c r="AB584" s="42"/>
      <c r="AC584" s="42"/>
      <c r="AD584" s="42"/>
    </row>
    <row r="585" spans="12:30" ht="13.5">
      <c r="L585" s="41"/>
      <c r="M585" s="42"/>
      <c r="N585" s="42"/>
      <c r="O585" s="42"/>
      <c r="P585" s="42"/>
      <c r="Q585" s="42"/>
      <c r="R585" s="42"/>
      <c r="S585" s="42"/>
      <c r="T585" s="42"/>
      <c r="U585" s="42"/>
      <c r="V585" s="41"/>
      <c r="W585" s="42"/>
      <c r="X585" s="42"/>
      <c r="Y585" s="42"/>
      <c r="Z585" s="42"/>
      <c r="AA585" s="42"/>
      <c r="AB585" s="42"/>
      <c r="AC585" s="42"/>
      <c r="AD585" s="42"/>
    </row>
    <row r="586" spans="12:30" ht="13.5">
      <c r="L586" s="41"/>
      <c r="M586" s="42"/>
      <c r="N586" s="42"/>
      <c r="O586" s="42"/>
      <c r="P586" s="42"/>
      <c r="Q586" s="42"/>
      <c r="R586" s="42"/>
      <c r="S586" s="42"/>
      <c r="T586" s="42"/>
      <c r="U586" s="42"/>
      <c r="V586" s="41"/>
      <c r="W586" s="42"/>
      <c r="X586" s="42"/>
      <c r="Y586" s="42"/>
      <c r="Z586" s="42"/>
      <c r="AA586" s="42"/>
      <c r="AB586" s="42"/>
      <c r="AC586" s="42"/>
      <c r="AD586" s="42"/>
    </row>
    <row r="587" spans="12:30" ht="13.5">
      <c r="L587" s="41"/>
      <c r="M587" s="42"/>
      <c r="N587" s="42"/>
      <c r="O587" s="42"/>
      <c r="P587" s="42"/>
      <c r="Q587" s="42"/>
      <c r="R587" s="42"/>
      <c r="S587" s="42"/>
      <c r="T587" s="42"/>
      <c r="U587" s="42"/>
      <c r="V587" s="41"/>
      <c r="W587" s="42"/>
      <c r="X587" s="42"/>
      <c r="Y587" s="42"/>
      <c r="Z587" s="42"/>
      <c r="AA587" s="42"/>
      <c r="AB587" s="42"/>
      <c r="AC587" s="42"/>
      <c r="AD587" s="42"/>
    </row>
    <row r="588" spans="12:30" ht="13.5">
      <c r="L588" s="41"/>
      <c r="M588" s="42"/>
      <c r="N588" s="42"/>
      <c r="O588" s="42"/>
      <c r="P588" s="42"/>
      <c r="Q588" s="42"/>
      <c r="R588" s="42"/>
      <c r="S588" s="42"/>
      <c r="T588" s="42"/>
      <c r="U588" s="42"/>
      <c r="V588" s="41"/>
      <c r="W588" s="42"/>
      <c r="X588" s="42"/>
      <c r="Y588" s="42"/>
      <c r="Z588" s="42"/>
      <c r="AA588" s="42"/>
      <c r="AB588" s="42"/>
      <c r="AC588" s="42"/>
      <c r="AD588" s="42"/>
    </row>
    <row r="589" spans="12:30" ht="13.5">
      <c r="L589" s="41"/>
      <c r="M589" s="42"/>
      <c r="N589" s="42"/>
      <c r="O589" s="42"/>
      <c r="P589" s="42"/>
      <c r="Q589" s="42"/>
      <c r="R589" s="42"/>
      <c r="S589" s="42"/>
      <c r="T589" s="42"/>
      <c r="U589" s="42"/>
      <c r="V589" s="41"/>
      <c r="W589" s="42"/>
      <c r="X589" s="42"/>
      <c r="Y589" s="42"/>
      <c r="Z589" s="42"/>
      <c r="AA589" s="42"/>
      <c r="AB589" s="42"/>
      <c r="AC589" s="42"/>
      <c r="AD589" s="42"/>
    </row>
    <row r="590" spans="12:30" ht="13.5">
      <c r="L590" s="41"/>
      <c r="M590" s="42"/>
      <c r="N590" s="42"/>
      <c r="O590" s="42"/>
      <c r="P590" s="42"/>
      <c r="Q590" s="42"/>
      <c r="R590" s="42"/>
      <c r="S590" s="42"/>
      <c r="T590" s="42"/>
      <c r="U590" s="42"/>
      <c r="V590" s="41"/>
      <c r="W590" s="42"/>
      <c r="X590" s="42"/>
      <c r="Y590" s="42"/>
      <c r="Z590" s="42"/>
      <c r="AA590" s="42"/>
      <c r="AB590" s="42"/>
      <c r="AC590" s="42"/>
      <c r="AD590" s="42"/>
    </row>
    <row r="591" spans="12:30" ht="13.5">
      <c r="L591" s="41"/>
      <c r="M591" s="42"/>
      <c r="N591" s="42"/>
      <c r="O591" s="42"/>
      <c r="P591" s="42"/>
      <c r="Q591" s="42"/>
      <c r="R591" s="42"/>
      <c r="S591" s="42"/>
      <c r="T591" s="42"/>
      <c r="U591" s="42"/>
      <c r="V591" s="41"/>
      <c r="W591" s="42"/>
      <c r="X591" s="42"/>
      <c r="Y591" s="42"/>
      <c r="Z591" s="42"/>
      <c r="AA591" s="42"/>
      <c r="AB591" s="42"/>
      <c r="AC591" s="42"/>
      <c r="AD591" s="42"/>
    </row>
    <row r="592" spans="12:30" ht="13.5">
      <c r="L592" s="41"/>
      <c r="M592" s="42"/>
      <c r="N592" s="42"/>
      <c r="O592" s="42"/>
      <c r="P592" s="42"/>
      <c r="Q592" s="42"/>
      <c r="R592" s="42"/>
      <c r="S592" s="42"/>
      <c r="T592" s="42"/>
      <c r="U592" s="42"/>
      <c r="V592" s="41"/>
      <c r="W592" s="42"/>
      <c r="X592" s="42"/>
      <c r="Y592" s="42"/>
      <c r="Z592" s="42"/>
      <c r="AA592" s="42"/>
      <c r="AB592" s="42"/>
      <c r="AC592" s="42"/>
      <c r="AD592" s="42"/>
    </row>
    <row r="593" spans="12:30" ht="13.5">
      <c r="L593" s="41"/>
      <c r="M593" s="42"/>
      <c r="N593" s="42"/>
      <c r="O593" s="42"/>
      <c r="P593" s="42"/>
      <c r="Q593" s="42"/>
      <c r="R593" s="42"/>
      <c r="S593" s="42"/>
      <c r="T593" s="42"/>
      <c r="U593" s="42"/>
      <c r="V593" s="41"/>
      <c r="W593" s="42"/>
      <c r="X593" s="42"/>
      <c r="Y593" s="42"/>
      <c r="Z593" s="42"/>
      <c r="AA593" s="42"/>
      <c r="AB593" s="42"/>
      <c r="AC593" s="42"/>
      <c r="AD593" s="42"/>
    </row>
    <row r="594" spans="12:30" ht="13.5">
      <c r="L594" s="41"/>
      <c r="M594" s="42"/>
      <c r="N594" s="42"/>
      <c r="O594" s="42"/>
      <c r="P594" s="42"/>
      <c r="Q594" s="42"/>
      <c r="R594" s="42"/>
      <c r="S594" s="42"/>
      <c r="T594" s="42"/>
      <c r="U594" s="42"/>
      <c r="V594" s="41"/>
      <c r="W594" s="42"/>
      <c r="X594" s="42"/>
      <c r="Y594" s="42"/>
      <c r="Z594" s="42"/>
      <c r="AA594" s="42"/>
      <c r="AB594" s="42"/>
      <c r="AC594" s="42"/>
      <c r="AD594" s="42"/>
    </row>
    <row r="595" spans="12:30" ht="13.5">
      <c r="L595" s="41"/>
      <c r="M595" s="42"/>
      <c r="N595" s="42"/>
      <c r="O595" s="42"/>
      <c r="P595" s="42"/>
      <c r="Q595" s="42"/>
      <c r="R595" s="42"/>
      <c r="S595" s="42"/>
      <c r="T595" s="42"/>
      <c r="U595" s="42"/>
      <c r="V595" s="41"/>
      <c r="W595" s="42"/>
      <c r="X595" s="42"/>
      <c r="Y595" s="42"/>
      <c r="Z595" s="42"/>
      <c r="AA595" s="42"/>
      <c r="AB595" s="42"/>
      <c r="AC595" s="42"/>
      <c r="AD595" s="42"/>
    </row>
    <row r="596" spans="12:30" ht="13.5">
      <c r="L596" s="41"/>
      <c r="M596" s="42"/>
      <c r="N596" s="42"/>
      <c r="O596" s="42"/>
      <c r="P596" s="42"/>
      <c r="Q596" s="42"/>
      <c r="R596" s="42"/>
      <c r="S596" s="42"/>
      <c r="T596" s="42"/>
      <c r="U596" s="42"/>
      <c r="V596" s="41"/>
      <c r="W596" s="42"/>
      <c r="X596" s="42"/>
      <c r="Y596" s="42"/>
      <c r="Z596" s="42"/>
      <c r="AA596" s="42"/>
      <c r="AB596" s="42"/>
      <c r="AC596" s="42"/>
      <c r="AD596" s="42"/>
    </row>
    <row r="597" spans="12:30" ht="13.5">
      <c r="L597" s="41"/>
      <c r="M597" s="42"/>
      <c r="N597" s="42"/>
      <c r="O597" s="42"/>
      <c r="P597" s="42"/>
      <c r="Q597" s="42"/>
      <c r="R597" s="42"/>
      <c r="S597" s="42"/>
      <c r="T597" s="42"/>
      <c r="U597" s="42"/>
      <c r="V597" s="41"/>
      <c r="W597" s="42"/>
      <c r="X597" s="42"/>
      <c r="Y597" s="42"/>
      <c r="Z597" s="42"/>
      <c r="AA597" s="42"/>
      <c r="AB597" s="42"/>
      <c r="AC597" s="42"/>
      <c r="AD597" s="42"/>
    </row>
    <row r="598" spans="12:30" ht="13.5">
      <c r="L598" s="41"/>
      <c r="M598" s="42"/>
      <c r="N598" s="42"/>
      <c r="O598" s="42"/>
      <c r="P598" s="42"/>
      <c r="Q598" s="42"/>
      <c r="R598" s="42"/>
      <c r="S598" s="42"/>
      <c r="T598" s="42"/>
      <c r="U598" s="42"/>
      <c r="V598" s="41"/>
      <c r="W598" s="42"/>
      <c r="X598" s="42"/>
      <c r="Y598" s="42"/>
      <c r="Z598" s="42"/>
      <c r="AA598" s="42"/>
      <c r="AB598" s="42"/>
      <c r="AC598" s="42"/>
      <c r="AD598" s="42"/>
    </row>
    <row r="599" spans="12:30" ht="13.5">
      <c r="L599" s="41"/>
      <c r="M599" s="42"/>
      <c r="N599" s="42"/>
      <c r="O599" s="42"/>
      <c r="P599" s="42"/>
      <c r="Q599" s="42"/>
      <c r="R599" s="42"/>
      <c r="S599" s="42"/>
      <c r="T599" s="42"/>
      <c r="U599" s="42"/>
      <c r="V599" s="41"/>
      <c r="W599" s="42"/>
      <c r="X599" s="42"/>
      <c r="Y599" s="42"/>
      <c r="Z599" s="42"/>
      <c r="AA599" s="42"/>
      <c r="AB599" s="42"/>
      <c r="AC599" s="42"/>
      <c r="AD599" s="42"/>
    </row>
    <row r="600" spans="12:30" ht="13.5">
      <c r="L600" s="41"/>
      <c r="M600" s="42"/>
      <c r="N600" s="42"/>
      <c r="O600" s="42"/>
      <c r="P600" s="42"/>
      <c r="Q600" s="42"/>
      <c r="R600" s="42"/>
      <c r="S600" s="42"/>
      <c r="T600" s="42"/>
      <c r="U600" s="42"/>
      <c r="V600" s="41"/>
      <c r="W600" s="42"/>
      <c r="X600" s="42"/>
      <c r="Y600" s="42"/>
      <c r="Z600" s="42"/>
      <c r="AA600" s="42"/>
      <c r="AB600" s="42"/>
      <c r="AC600" s="42"/>
      <c r="AD600" s="42"/>
    </row>
    <row r="601" spans="12:30" ht="13.5">
      <c r="L601" s="41"/>
      <c r="M601" s="42"/>
      <c r="N601" s="42"/>
      <c r="O601" s="42"/>
      <c r="P601" s="42"/>
      <c r="Q601" s="42"/>
      <c r="R601" s="42"/>
      <c r="S601" s="42"/>
      <c r="T601" s="42"/>
      <c r="U601" s="42"/>
      <c r="V601" s="41"/>
      <c r="W601" s="42"/>
      <c r="X601" s="42"/>
      <c r="Y601" s="42"/>
      <c r="Z601" s="42"/>
      <c r="AA601" s="42"/>
      <c r="AB601" s="42"/>
      <c r="AC601" s="42"/>
      <c r="AD601" s="42"/>
    </row>
    <row r="602" spans="12:30" ht="13.5">
      <c r="L602" s="41"/>
      <c r="M602" s="42"/>
      <c r="N602" s="42"/>
      <c r="O602" s="42"/>
      <c r="P602" s="42"/>
      <c r="Q602" s="42"/>
      <c r="R602" s="42"/>
      <c r="S602" s="42"/>
      <c r="T602" s="42"/>
      <c r="U602" s="42"/>
      <c r="V602" s="41"/>
      <c r="W602" s="42"/>
      <c r="X602" s="42"/>
      <c r="Y602" s="42"/>
      <c r="Z602" s="42"/>
      <c r="AA602" s="42"/>
      <c r="AB602" s="42"/>
      <c r="AC602" s="42"/>
      <c r="AD602" s="42"/>
    </row>
    <row r="603" spans="12:30" ht="13.5">
      <c r="L603" s="41"/>
      <c r="M603" s="42"/>
      <c r="N603" s="42"/>
      <c r="O603" s="42"/>
      <c r="P603" s="42"/>
      <c r="Q603" s="42"/>
      <c r="R603" s="42"/>
      <c r="S603" s="42"/>
      <c r="T603" s="42"/>
      <c r="U603" s="42"/>
      <c r="V603" s="41"/>
      <c r="W603" s="42"/>
      <c r="X603" s="42"/>
      <c r="Y603" s="42"/>
      <c r="Z603" s="42"/>
      <c r="AA603" s="42"/>
      <c r="AB603" s="42"/>
      <c r="AC603" s="42"/>
      <c r="AD603" s="42"/>
    </row>
    <row r="604" spans="12:30" ht="13.5">
      <c r="L604" s="41"/>
      <c r="M604" s="42"/>
      <c r="N604" s="42"/>
      <c r="O604" s="42"/>
      <c r="P604" s="42"/>
      <c r="Q604" s="42"/>
      <c r="R604" s="42"/>
      <c r="S604" s="42"/>
      <c r="T604" s="42"/>
      <c r="U604" s="42"/>
      <c r="V604" s="41"/>
      <c r="W604" s="42"/>
      <c r="X604" s="42"/>
      <c r="Y604" s="42"/>
      <c r="Z604" s="42"/>
      <c r="AA604" s="42"/>
      <c r="AB604" s="42"/>
      <c r="AC604" s="42"/>
      <c r="AD604" s="42"/>
    </row>
    <row r="605" spans="12:30" ht="13.5">
      <c r="L605" s="41"/>
      <c r="M605" s="42"/>
      <c r="N605" s="42"/>
      <c r="O605" s="42"/>
      <c r="P605" s="42"/>
      <c r="Q605" s="42"/>
      <c r="R605" s="42"/>
      <c r="S605" s="42"/>
      <c r="T605" s="42"/>
      <c r="U605" s="42"/>
      <c r="V605" s="41"/>
      <c r="W605" s="42"/>
      <c r="X605" s="42"/>
      <c r="Y605" s="42"/>
      <c r="Z605" s="42"/>
      <c r="AA605" s="42"/>
      <c r="AB605" s="42"/>
      <c r="AC605" s="42"/>
      <c r="AD605" s="42"/>
    </row>
    <row r="606" spans="12:30" ht="13.5">
      <c r="L606" s="41"/>
      <c r="M606" s="42"/>
      <c r="N606" s="42"/>
      <c r="O606" s="42"/>
      <c r="P606" s="42"/>
      <c r="Q606" s="42"/>
      <c r="R606" s="42"/>
      <c r="S606" s="42"/>
      <c r="T606" s="42"/>
      <c r="U606" s="42"/>
      <c r="V606" s="41"/>
      <c r="W606" s="42"/>
      <c r="X606" s="42"/>
      <c r="Y606" s="42"/>
      <c r="Z606" s="42"/>
      <c r="AA606" s="42"/>
      <c r="AB606" s="42"/>
      <c r="AC606" s="42"/>
      <c r="AD606" s="42"/>
    </row>
    <row r="607" spans="12:30" ht="13.5">
      <c r="L607" s="41"/>
      <c r="M607" s="42"/>
      <c r="N607" s="42"/>
      <c r="O607" s="42"/>
      <c r="P607" s="42"/>
      <c r="Q607" s="42"/>
      <c r="R607" s="42"/>
      <c r="S607" s="42"/>
      <c r="T607" s="42"/>
      <c r="U607" s="42"/>
      <c r="V607" s="41"/>
      <c r="W607" s="42"/>
      <c r="X607" s="42"/>
      <c r="Y607" s="42"/>
      <c r="Z607" s="42"/>
      <c r="AA607" s="42"/>
      <c r="AB607" s="42"/>
      <c r="AC607" s="42"/>
      <c r="AD607" s="42"/>
    </row>
    <row r="608" spans="12:30" ht="13.5">
      <c r="L608" s="41"/>
      <c r="M608" s="42"/>
      <c r="N608" s="42"/>
      <c r="O608" s="42"/>
      <c r="P608" s="42"/>
      <c r="Q608" s="42"/>
      <c r="R608" s="42"/>
      <c r="S608" s="42"/>
      <c r="T608" s="42"/>
      <c r="U608" s="42"/>
      <c r="V608" s="41"/>
      <c r="W608" s="42"/>
      <c r="X608" s="42"/>
      <c r="Y608" s="42"/>
      <c r="Z608" s="42"/>
      <c r="AA608" s="42"/>
      <c r="AB608" s="42"/>
      <c r="AC608" s="42"/>
      <c r="AD608" s="42"/>
    </row>
    <row r="609" spans="12:30" ht="13.5">
      <c r="L609" s="41"/>
      <c r="M609" s="42"/>
      <c r="N609" s="42"/>
      <c r="O609" s="42"/>
      <c r="P609" s="42"/>
      <c r="Q609" s="42"/>
      <c r="R609" s="42"/>
      <c r="S609" s="42"/>
      <c r="T609" s="42"/>
      <c r="U609" s="42"/>
      <c r="V609" s="41"/>
      <c r="W609" s="42"/>
      <c r="X609" s="42"/>
      <c r="Y609" s="42"/>
      <c r="Z609" s="42"/>
      <c r="AA609" s="42"/>
      <c r="AB609" s="42"/>
      <c r="AC609" s="42"/>
      <c r="AD609" s="42"/>
    </row>
    <row r="610" spans="12:30" ht="13.5">
      <c r="L610" s="41"/>
      <c r="M610" s="42"/>
      <c r="N610" s="42"/>
      <c r="O610" s="42"/>
      <c r="P610" s="42"/>
      <c r="Q610" s="42"/>
      <c r="R610" s="42"/>
      <c r="S610" s="42"/>
      <c r="T610" s="42"/>
      <c r="U610" s="42"/>
      <c r="V610" s="41"/>
      <c r="W610" s="42"/>
      <c r="X610" s="42"/>
      <c r="Y610" s="42"/>
      <c r="Z610" s="42"/>
      <c r="AA610" s="42"/>
      <c r="AB610" s="42"/>
      <c r="AC610" s="42"/>
      <c r="AD610" s="42"/>
    </row>
    <row r="611" spans="12:30" ht="13.5">
      <c r="L611" s="41"/>
      <c r="M611" s="42"/>
      <c r="N611" s="42"/>
      <c r="O611" s="42"/>
      <c r="P611" s="42"/>
      <c r="Q611" s="42"/>
      <c r="R611" s="42"/>
      <c r="S611" s="42"/>
      <c r="T611" s="42"/>
      <c r="U611" s="42"/>
      <c r="V611" s="41"/>
      <c r="W611" s="42"/>
      <c r="X611" s="42"/>
      <c r="Y611" s="42"/>
      <c r="Z611" s="42"/>
      <c r="AA611" s="42"/>
      <c r="AB611" s="42"/>
      <c r="AC611" s="42"/>
      <c r="AD611" s="42"/>
    </row>
    <row r="612" spans="12:30" ht="13.5">
      <c r="L612" s="41"/>
      <c r="M612" s="42"/>
      <c r="N612" s="42"/>
      <c r="O612" s="42"/>
      <c r="P612" s="42"/>
      <c r="Q612" s="42"/>
      <c r="R612" s="42"/>
      <c r="S612" s="42"/>
      <c r="T612" s="42"/>
      <c r="U612" s="42"/>
      <c r="V612" s="41"/>
      <c r="W612" s="42"/>
      <c r="X612" s="42"/>
      <c r="Y612" s="42"/>
      <c r="Z612" s="42"/>
      <c r="AA612" s="42"/>
      <c r="AB612" s="42"/>
      <c r="AC612" s="42"/>
      <c r="AD612" s="42"/>
    </row>
    <row r="613" spans="12:30" ht="13.5">
      <c r="L613" s="41"/>
      <c r="M613" s="42"/>
      <c r="N613" s="42"/>
      <c r="O613" s="42"/>
      <c r="P613" s="42"/>
      <c r="Q613" s="42"/>
      <c r="R613" s="42"/>
      <c r="S613" s="42"/>
      <c r="T613" s="42"/>
      <c r="U613" s="42"/>
      <c r="V613" s="41"/>
      <c r="W613" s="42"/>
      <c r="X613" s="42"/>
      <c r="Y613" s="42"/>
      <c r="Z613" s="42"/>
      <c r="AA613" s="42"/>
      <c r="AB613" s="42"/>
      <c r="AC613" s="42"/>
      <c r="AD613" s="42"/>
    </row>
    <row r="614" spans="12:30" ht="13.5">
      <c r="L614" s="41"/>
      <c r="M614" s="42"/>
      <c r="N614" s="42"/>
      <c r="O614" s="42"/>
      <c r="P614" s="42"/>
      <c r="Q614" s="42"/>
      <c r="R614" s="42"/>
      <c r="S614" s="42"/>
      <c r="T614" s="42"/>
      <c r="U614" s="42"/>
      <c r="V614" s="41"/>
      <c r="W614" s="42"/>
      <c r="X614" s="42"/>
      <c r="Y614" s="42"/>
      <c r="Z614" s="42"/>
      <c r="AA614" s="42"/>
      <c r="AB614" s="42"/>
      <c r="AC614" s="42"/>
      <c r="AD614" s="42"/>
    </row>
    <row r="615" spans="12:30" ht="13.5">
      <c r="L615" s="41"/>
      <c r="M615" s="42"/>
      <c r="N615" s="42"/>
      <c r="O615" s="42"/>
      <c r="P615" s="42"/>
      <c r="Q615" s="42"/>
      <c r="R615" s="42"/>
      <c r="S615" s="42"/>
      <c r="T615" s="42"/>
      <c r="U615" s="42"/>
      <c r="V615" s="41"/>
      <c r="W615" s="42"/>
      <c r="X615" s="42"/>
      <c r="Y615" s="42"/>
      <c r="Z615" s="42"/>
      <c r="AA615" s="42"/>
      <c r="AB615" s="42"/>
      <c r="AC615" s="42"/>
      <c r="AD615" s="42"/>
    </row>
    <row r="616" spans="12:30" ht="13.5">
      <c r="L616" s="41"/>
      <c r="M616" s="42"/>
      <c r="N616" s="42"/>
      <c r="O616" s="42"/>
      <c r="P616" s="42"/>
      <c r="Q616" s="42"/>
      <c r="R616" s="42"/>
      <c r="S616" s="42"/>
      <c r="T616" s="42"/>
      <c r="U616" s="42"/>
      <c r="V616" s="41"/>
      <c r="W616" s="42"/>
      <c r="X616" s="42"/>
      <c r="Y616" s="42"/>
      <c r="Z616" s="42"/>
      <c r="AA616" s="42"/>
      <c r="AB616" s="42"/>
      <c r="AC616" s="42"/>
      <c r="AD616" s="42"/>
    </row>
    <row r="617" spans="12:30" ht="13.5">
      <c r="L617" s="41"/>
      <c r="M617" s="42"/>
      <c r="N617" s="42"/>
      <c r="O617" s="42"/>
      <c r="P617" s="42"/>
      <c r="Q617" s="42"/>
      <c r="R617" s="42"/>
      <c r="S617" s="42"/>
      <c r="T617" s="42"/>
      <c r="U617" s="42"/>
      <c r="V617" s="41"/>
      <c r="W617" s="42"/>
      <c r="X617" s="42"/>
      <c r="Y617" s="42"/>
      <c r="Z617" s="42"/>
      <c r="AA617" s="42"/>
      <c r="AB617" s="42"/>
      <c r="AC617" s="42"/>
      <c r="AD617" s="42"/>
    </row>
    <row r="618" spans="12:30" ht="13.5">
      <c r="L618" s="41"/>
      <c r="M618" s="42"/>
      <c r="N618" s="42"/>
      <c r="O618" s="42"/>
      <c r="P618" s="42"/>
      <c r="Q618" s="42"/>
      <c r="R618" s="42"/>
      <c r="S618" s="42"/>
      <c r="T618" s="42"/>
      <c r="U618" s="42"/>
      <c r="V618" s="41"/>
      <c r="W618" s="42"/>
      <c r="X618" s="42"/>
      <c r="Y618" s="42"/>
      <c r="Z618" s="42"/>
      <c r="AA618" s="42"/>
      <c r="AB618" s="42"/>
      <c r="AC618" s="42"/>
      <c r="AD618" s="42"/>
    </row>
    <row r="619" spans="12:30" ht="13.5">
      <c r="L619" s="41"/>
      <c r="M619" s="42"/>
      <c r="N619" s="42"/>
      <c r="O619" s="42"/>
      <c r="P619" s="42"/>
      <c r="Q619" s="42"/>
      <c r="R619" s="42"/>
      <c r="S619" s="42"/>
      <c r="T619" s="42"/>
      <c r="U619" s="42"/>
      <c r="V619" s="41"/>
      <c r="W619" s="42"/>
      <c r="X619" s="42"/>
      <c r="Y619" s="42"/>
      <c r="Z619" s="42"/>
      <c r="AA619" s="42"/>
      <c r="AB619" s="42"/>
      <c r="AC619" s="42"/>
      <c r="AD619" s="42"/>
    </row>
    <row r="620" spans="12:30" ht="13.5">
      <c r="L620" s="41"/>
      <c r="M620" s="42"/>
      <c r="N620" s="42"/>
      <c r="O620" s="42"/>
      <c r="P620" s="42"/>
      <c r="Q620" s="42"/>
      <c r="R620" s="42"/>
      <c r="S620" s="42"/>
      <c r="T620" s="42"/>
      <c r="U620" s="42"/>
      <c r="V620" s="41"/>
      <c r="W620" s="42"/>
      <c r="X620" s="42"/>
      <c r="Y620" s="42"/>
      <c r="Z620" s="42"/>
      <c r="AA620" s="42"/>
      <c r="AB620" s="42"/>
      <c r="AC620" s="42"/>
      <c r="AD620" s="42"/>
    </row>
    <row r="621" spans="12:30" ht="13.5">
      <c r="L621" s="41"/>
      <c r="M621" s="42"/>
      <c r="N621" s="42"/>
      <c r="O621" s="42"/>
      <c r="P621" s="42"/>
      <c r="Q621" s="42"/>
      <c r="R621" s="42"/>
      <c r="S621" s="42"/>
      <c r="T621" s="42"/>
      <c r="U621" s="42"/>
      <c r="V621" s="41"/>
      <c r="W621" s="42"/>
      <c r="X621" s="42"/>
      <c r="Y621" s="42"/>
      <c r="Z621" s="42"/>
      <c r="AA621" s="42"/>
      <c r="AB621" s="42"/>
      <c r="AC621" s="42"/>
      <c r="AD621" s="42"/>
    </row>
    <row r="622" spans="12:30" ht="13.5">
      <c r="L622" s="41"/>
      <c r="M622" s="42"/>
      <c r="N622" s="42"/>
      <c r="O622" s="42"/>
      <c r="P622" s="42"/>
      <c r="Q622" s="42"/>
      <c r="R622" s="42"/>
      <c r="S622" s="42"/>
      <c r="T622" s="42"/>
      <c r="U622" s="42"/>
      <c r="V622" s="41"/>
      <c r="W622" s="42"/>
      <c r="X622" s="42"/>
      <c r="Y622" s="42"/>
      <c r="Z622" s="42"/>
      <c r="AA622" s="42"/>
      <c r="AB622" s="42"/>
      <c r="AC622" s="42"/>
      <c r="AD622" s="42"/>
    </row>
    <row r="623" spans="12:30" ht="13.5">
      <c r="L623" s="41"/>
      <c r="M623" s="42"/>
      <c r="N623" s="42"/>
      <c r="O623" s="42"/>
      <c r="P623" s="42"/>
      <c r="Q623" s="42"/>
      <c r="R623" s="42"/>
      <c r="S623" s="42"/>
      <c r="T623" s="42"/>
      <c r="U623" s="42"/>
      <c r="V623" s="41"/>
      <c r="W623" s="42"/>
      <c r="X623" s="42"/>
      <c r="Y623" s="42"/>
      <c r="Z623" s="42"/>
      <c r="AA623" s="42"/>
      <c r="AB623" s="42"/>
      <c r="AC623" s="42"/>
      <c r="AD623" s="42"/>
    </row>
    <row r="624" spans="12:30" ht="13.5">
      <c r="L624" s="41"/>
      <c r="M624" s="42"/>
      <c r="N624" s="42"/>
      <c r="O624" s="42"/>
      <c r="P624" s="42"/>
      <c r="Q624" s="42"/>
      <c r="R624" s="42"/>
      <c r="S624" s="42"/>
      <c r="T624" s="42"/>
      <c r="U624" s="42"/>
      <c r="V624" s="41"/>
      <c r="W624" s="42"/>
      <c r="X624" s="42"/>
      <c r="Y624" s="42"/>
      <c r="Z624" s="42"/>
      <c r="AA624" s="42"/>
      <c r="AB624" s="42"/>
      <c r="AC624" s="42"/>
      <c r="AD624" s="42"/>
    </row>
    <row r="625" spans="12:30" ht="13.5">
      <c r="L625" s="41"/>
      <c r="M625" s="42"/>
      <c r="N625" s="42"/>
      <c r="O625" s="42"/>
      <c r="P625" s="42"/>
      <c r="Q625" s="42"/>
      <c r="R625" s="42"/>
      <c r="S625" s="42"/>
      <c r="T625" s="42"/>
      <c r="U625" s="42"/>
      <c r="V625" s="41"/>
      <c r="W625" s="42"/>
      <c r="X625" s="42"/>
      <c r="Y625" s="42"/>
      <c r="Z625" s="42"/>
      <c r="AA625" s="42"/>
      <c r="AB625" s="42"/>
      <c r="AC625" s="42"/>
      <c r="AD625" s="42"/>
    </row>
    <row r="626" spans="12:30" ht="13.5">
      <c r="L626" s="41"/>
      <c r="M626" s="42"/>
      <c r="N626" s="42"/>
      <c r="O626" s="42"/>
      <c r="P626" s="42"/>
      <c r="Q626" s="42"/>
      <c r="R626" s="42"/>
      <c r="S626" s="42"/>
      <c r="T626" s="42"/>
      <c r="U626" s="42"/>
      <c r="V626" s="41"/>
      <c r="W626" s="42"/>
      <c r="X626" s="42"/>
      <c r="Y626" s="42"/>
      <c r="Z626" s="42"/>
      <c r="AA626" s="42"/>
      <c r="AB626" s="42"/>
      <c r="AC626" s="42"/>
      <c r="AD626" s="42"/>
    </row>
    <row r="627" spans="12:30" ht="13.5">
      <c r="L627" s="41"/>
      <c r="M627" s="42"/>
      <c r="N627" s="42"/>
      <c r="O627" s="42"/>
      <c r="P627" s="42"/>
      <c r="Q627" s="42"/>
      <c r="R627" s="42"/>
      <c r="S627" s="42"/>
      <c r="T627" s="42"/>
      <c r="U627" s="42"/>
      <c r="V627" s="41"/>
      <c r="W627" s="42"/>
      <c r="X627" s="42"/>
      <c r="Y627" s="42"/>
      <c r="Z627" s="42"/>
      <c r="AA627" s="42"/>
      <c r="AB627" s="42"/>
      <c r="AC627" s="42"/>
      <c r="AD627" s="42"/>
    </row>
    <row r="628" spans="12:30" ht="13.5">
      <c r="L628" s="41"/>
      <c r="M628" s="42"/>
      <c r="N628" s="42"/>
      <c r="O628" s="42"/>
      <c r="P628" s="42"/>
      <c r="Q628" s="42"/>
      <c r="R628" s="42"/>
      <c r="S628" s="42"/>
      <c r="T628" s="42"/>
      <c r="U628" s="42"/>
      <c r="V628" s="41"/>
      <c r="W628" s="42"/>
      <c r="X628" s="42"/>
      <c r="Y628" s="42"/>
      <c r="Z628" s="42"/>
      <c r="AA628" s="42"/>
      <c r="AB628" s="42"/>
      <c r="AC628" s="42"/>
      <c r="AD628" s="42"/>
    </row>
    <row r="629" spans="12:30" ht="13.5">
      <c r="L629" s="41"/>
      <c r="M629" s="42"/>
      <c r="N629" s="42"/>
      <c r="O629" s="42"/>
      <c r="P629" s="42"/>
      <c r="Q629" s="42"/>
      <c r="R629" s="42"/>
      <c r="S629" s="42"/>
      <c r="T629" s="42"/>
      <c r="U629" s="42"/>
      <c r="V629" s="41"/>
      <c r="W629" s="42"/>
      <c r="X629" s="42"/>
      <c r="Y629" s="42"/>
      <c r="Z629" s="42"/>
      <c r="AA629" s="42"/>
      <c r="AB629" s="42"/>
      <c r="AC629" s="42"/>
      <c r="AD629" s="42"/>
    </row>
    <row r="630" spans="12:30" ht="13.5">
      <c r="L630" s="41"/>
      <c r="M630" s="42"/>
      <c r="N630" s="42"/>
      <c r="O630" s="42"/>
      <c r="P630" s="42"/>
      <c r="Q630" s="42"/>
      <c r="R630" s="42"/>
      <c r="S630" s="42"/>
      <c r="T630" s="42"/>
      <c r="U630" s="42"/>
      <c r="V630" s="41"/>
      <c r="W630" s="42"/>
      <c r="X630" s="42"/>
      <c r="Y630" s="42"/>
      <c r="Z630" s="42"/>
      <c r="AA630" s="42"/>
      <c r="AB630" s="42"/>
      <c r="AC630" s="42"/>
      <c r="AD630" s="42"/>
    </row>
    <row r="631" spans="12:30" ht="13.5">
      <c r="L631" s="41"/>
      <c r="M631" s="42"/>
      <c r="N631" s="42"/>
      <c r="O631" s="42"/>
      <c r="P631" s="42"/>
      <c r="Q631" s="42"/>
      <c r="R631" s="42"/>
      <c r="S631" s="42"/>
      <c r="T631" s="42"/>
      <c r="U631" s="42"/>
      <c r="V631" s="41"/>
      <c r="W631" s="42"/>
      <c r="X631" s="42"/>
      <c r="Y631" s="42"/>
      <c r="Z631" s="42"/>
      <c r="AA631" s="42"/>
      <c r="AB631" s="42"/>
      <c r="AC631" s="42"/>
      <c r="AD631" s="42"/>
    </row>
    <row r="632" spans="12:30" ht="13.5">
      <c r="L632" s="41"/>
      <c r="M632" s="42"/>
      <c r="N632" s="42"/>
      <c r="O632" s="42"/>
      <c r="P632" s="42"/>
      <c r="Q632" s="42"/>
      <c r="R632" s="42"/>
      <c r="S632" s="42"/>
      <c r="T632" s="42"/>
      <c r="U632" s="42"/>
      <c r="V632" s="41"/>
      <c r="W632" s="42"/>
      <c r="X632" s="42"/>
      <c r="Y632" s="42"/>
      <c r="Z632" s="42"/>
      <c r="AA632" s="42"/>
      <c r="AB632" s="42"/>
      <c r="AC632" s="42"/>
      <c r="AD632" s="42"/>
    </row>
    <row r="633" spans="12:30" ht="13.5">
      <c r="L633" s="41"/>
      <c r="M633" s="42"/>
      <c r="N633" s="42"/>
      <c r="O633" s="42"/>
      <c r="P633" s="42"/>
      <c r="Q633" s="42"/>
      <c r="R633" s="42"/>
      <c r="S633" s="42"/>
      <c r="T633" s="42"/>
      <c r="U633" s="42"/>
      <c r="V633" s="41"/>
      <c r="W633" s="42"/>
      <c r="X633" s="42"/>
      <c r="Y633" s="42"/>
      <c r="Z633" s="42"/>
      <c r="AA633" s="42"/>
      <c r="AB633" s="42"/>
      <c r="AC633" s="42"/>
      <c r="AD633" s="42"/>
    </row>
    <row r="634" spans="12:30" ht="13.5">
      <c r="L634" s="41"/>
      <c r="M634" s="42"/>
      <c r="N634" s="42"/>
      <c r="O634" s="42"/>
      <c r="P634" s="42"/>
      <c r="Q634" s="42"/>
      <c r="R634" s="42"/>
      <c r="S634" s="42"/>
      <c r="T634" s="42"/>
      <c r="U634" s="42"/>
      <c r="V634" s="41"/>
      <c r="W634" s="42"/>
      <c r="X634" s="42"/>
      <c r="Y634" s="42"/>
      <c r="Z634" s="42"/>
      <c r="AA634" s="42"/>
      <c r="AB634" s="42"/>
      <c r="AC634" s="42"/>
      <c r="AD634" s="42"/>
    </row>
    <row r="635" spans="12:30" ht="13.5">
      <c r="L635" s="41"/>
      <c r="M635" s="42"/>
      <c r="N635" s="42"/>
      <c r="O635" s="42"/>
      <c r="P635" s="42"/>
      <c r="Q635" s="42"/>
      <c r="R635" s="42"/>
      <c r="S635" s="42"/>
      <c r="T635" s="42"/>
      <c r="U635" s="42"/>
      <c r="V635" s="41"/>
      <c r="W635" s="42"/>
      <c r="X635" s="42"/>
      <c r="Y635" s="42"/>
      <c r="Z635" s="42"/>
      <c r="AA635" s="42"/>
      <c r="AB635" s="42"/>
      <c r="AC635" s="42"/>
      <c r="AD635" s="42"/>
    </row>
    <row r="636" spans="12:30" ht="13.5">
      <c r="L636" s="41"/>
      <c r="M636" s="42"/>
      <c r="N636" s="42"/>
      <c r="O636" s="42"/>
      <c r="P636" s="42"/>
      <c r="Q636" s="42"/>
      <c r="R636" s="42"/>
      <c r="S636" s="42"/>
      <c r="T636" s="42"/>
      <c r="U636" s="42"/>
      <c r="V636" s="41"/>
      <c r="W636" s="42"/>
      <c r="X636" s="42"/>
      <c r="Y636" s="42"/>
      <c r="Z636" s="42"/>
      <c r="AA636" s="42"/>
      <c r="AB636" s="42"/>
      <c r="AC636" s="42"/>
      <c r="AD636" s="42"/>
    </row>
    <row r="637" spans="12:30" ht="13.5">
      <c r="L637" s="41"/>
      <c r="M637" s="42"/>
      <c r="N637" s="42"/>
      <c r="O637" s="42"/>
      <c r="P637" s="42"/>
      <c r="Q637" s="42"/>
      <c r="R637" s="42"/>
      <c r="S637" s="42"/>
      <c r="T637" s="42"/>
      <c r="U637" s="42"/>
      <c r="V637" s="41"/>
      <c r="W637" s="42"/>
      <c r="X637" s="42"/>
      <c r="Y637" s="42"/>
      <c r="Z637" s="42"/>
      <c r="AA637" s="42"/>
      <c r="AB637" s="42"/>
      <c r="AC637" s="42"/>
      <c r="AD637" s="42"/>
    </row>
    <row r="638" spans="12:30" ht="13.5">
      <c r="L638" s="41"/>
      <c r="M638" s="42"/>
      <c r="N638" s="42"/>
      <c r="O638" s="42"/>
      <c r="P638" s="42"/>
      <c r="Q638" s="42"/>
      <c r="R638" s="42"/>
      <c r="S638" s="42"/>
      <c r="T638" s="42"/>
      <c r="U638" s="42"/>
      <c r="V638" s="41"/>
      <c r="W638" s="42"/>
      <c r="X638" s="42"/>
      <c r="Y638" s="42"/>
      <c r="Z638" s="42"/>
      <c r="AA638" s="42"/>
      <c r="AB638" s="42"/>
      <c r="AC638" s="42"/>
      <c r="AD638" s="42"/>
    </row>
    <row r="639" spans="12:30" ht="13.5">
      <c r="L639" s="41"/>
      <c r="M639" s="42"/>
      <c r="N639" s="42"/>
      <c r="O639" s="42"/>
      <c r="P639" s="42"/>
      <c r="Q639" s="42"/>
      <c r="R639" s="42"/>
      <c r="S639" s="42"/>
      <c r="T639" s="42"/>
      <c r="U639" s="42"/>
      <c r="V639" s="41"/>
      <c r="W639" s="42"/>
      <c r="X639" s="42"/>
      <c r="Y639" s="42"/>
      <c r="Z639" s="42"/>
      <c r="AA639" s="42"/>
      <c r="AB639" s="42"/>
      <c r="AC639" s="42"/>
      <c r="AD639" s="42"/>
    </row>
    <row r="640" spans="12:30" ht="13.5">
      <c r="L640" s="41"/>
      <c r="M640" s="42"/>
      <c r="N640" s="42"/>
      <c r="O640" s="42"/>
      <c r="P640" s="42"/>
      <c r="Q640" s="42"/>
      <c r="R640" s="42"/>
      <c r="S640" s="42"/>
      <c r="T640" s="42"/>
      <c r="U640" s="42"/>
      <c r="V640" s="41"/>
      <c r="W640" s="42"/>
      <c r="X640" s="42"/>
      <c r="Y640" s="42"/>
      <c r="Z640" s="42"/>
      <c r="AA640" s="42"/>
      <c r="AB640" s="42"/>
      <c r="AC640" s="42"/>
      <c r="AD640" s="42"/>
    </row>
    <row r="641" spans="12:30" ht="13.5">
      <c r="L641" s="41"/>
      <c r="M641" s="42"/>
      <c r="N641" s="42"/>
      <c r="O641" s="42"/>
      <c r="P641" s="42"/>
      <c r="Q641" s="42"/>
      <c r="R641" s="42"/>
      <c r="S641" s="42"/>
      <c r="T641" s="42"/>
      <c r="U641" s="42"/>
      <c r="V641" s="41"/>
      <c r="W641" s="42"/>
      <c r="X641" s="42"/>
      <c r="Y641" s="42"/>
      <c r="Z641" s="42"/>
      <c r="AA641" s="42"/>
      <c r="AB641" s="42"/>
      <c r="AC641" s="42"/>
      <c r="AD641" s="42"/>
    </row>
    <row r="642" spans="12:30" ht="13.5">
      <c r="L642" s="41"/>
      <c r="M642" s="42"/>
      <c r="N642" s="42"/>
      <c r="O642" s="42"/>
      <c r="P642" s="42"/>
      <c r="Q642" s="42"/>
      <c r="R642" s="42"/>
      <c r="S642" s="42"/>
      <c r="T642" s="42"/>
      <c r="U642" s="42"/>
      <c r="V642" s="41"/>
      <c r="W642" s="42"/>
      <c r="X642" s="42"/>
      <c r="Y642" s="42"/>
      <c r="Z642" s="42"/>
      <c r="AA642" s="42"/>
      <c r="AB642" s="42"/>
      <c r="AC642" s="42"/>
      <c r="AD642" s="42"/>
    </row>
    <row r="643" spans="12:30" ht="13.5">
      <c r="L643" s="41"/>
      <c r="M643" s="42"/>
      <c r="N643" s="42"/>
      <c r="O643" s="42"/>
      <c r="P643" s="42"/>
      <c r="Q643" s="42"/>
      <c r="R643" s="42"/>
      <c r="S643" s="42"/>
      <c r="T643" s="42"/>
      <c r="U643" s="42"/>
      <c r="V643" s="41"/>
      <c r="W643" s="42"/>
      <c r="X643" s="42"/>
      <c r="Y643" s="42"/>
      <c r="Z643" s="42"/>
      <c r="AA643" s="42"/>
      <c r="AB643" s="42"/>
      <c r="AC643" s="42"/>
      <c r="AD643" s="42"/>
    </row>
    <row r="644" spans="12:30" ht="13.5">
      <c r="L644" s="41"/>
      <c r="M644" s="42"/>
      <c r="N644" s="42"/>
      <c r="O644" s="42"/>
      <c r="P644" s="42"/>
      <c r="Q644" s="42"/>
      <c r="R644" s="42"/>
      <c r="S644" s="42"/>
      <c r="T644" s="42"/>
      <c r="U644" s="42"/>
      <c r="V644" s="41"/>
      <c r="W644" s="42"/>
      <c r="X644" s="42"/>
      <c r="Y644" s="42"/>
      <c r="Z644" s="42"/>
      <c r="AA644" s="42"/>
      <c r="AB644" s="42"/>
      <c r="AC644" s="42"/>
      <c r="AD644" s="42"/>
    </row>
    <row r="645" spans="12:30" ht="13.5">
      <c r="L645" s="41"/>
      <c r="M645" s="42"/>
      <c r="N645" s="42"/>
      <c r="O645" s="42"/>
      <c r="P645" s="42"/>
      <c r="Q645" s="42"/>
      <c r="R645" s="42"/>
      <c r="S645" s="42"/>
      <c r="T645" s="42"/>
      <c r="U645" s="42"/>
      <c r="V645" s="41"/>
      <c r="W645" s="42"/>
      <c r="X645" s="42"/>
      <c r="Y645" s="42"/>
      <c r="Z645" s="42"/>
      <c r="AA645" s="42"/>
      <c r="AB645" s="42"/>
      <c r="AC645" s="42"/>
      <c r="AD645" s="42"/>
    </row>
    <row r="646" spans="12:30" ht="13.5">
      <c r="L646" s="41"/>
      <c r="M646" s="42"/>
      <c r="N646" s="42"/>
      <c r="O646" s="42"/>
      <c r="P646" s="42"/>
      <c r="Q646" s="42"/>
      <c r="R646" s="42"/>
      <c r="S646" s="42"/>
      <c r="T646" s="42"/>
      <c r="U646" s="42"/>
      <c r="V646" s="41"/>
      <c r="W646" s="42"/>
      <c r="X646" s="42"/>
      <c r="Y646" s="42"/>
      <c r="Z646" s="42"/>
      <c r="AA646" s="42"/>
      <c r="AB646" s="42"/>
      <c r="AC646" s="42"/>
      <c r="AD646" s="42"/>
    </row>
    <row r="647" spans="12:30" ht="13.5">
      <c r="L647" s="41"/>
      <c r="M647" s="42"/>
      <c r="N647" s="42"/>
      <c r="O647" s="42"/>
      <c r="P647" s="42"/>
      <c r="Q647" s="42"/>
      <c r="R647" s="42"/>
      <c r="S647" s="42"/>
      <c r="T647" s="42"/>
      <c r="U647" s="42"/>
      <c r="V647" s="41"/>
      <c r="W647" s="42"/>
      <c r="X647" s="42"/>
      <c r="Y647" s="42"/>
      <c r="Z647" s="42"/>
      <c r="AA647" s="42"/>
      <c r="AB647" s="42"/>
      <c r="AC647" s="42"/>
      <c r="AD647" s="42"/>
    </row>
    <row r="648" spans="12:30" ht="13.5">
      <c r="L648" s="41"/>
      <c r="M648" s="42"/>
      <c r="N648" s="42"/>
      <c r="O648" s="42"/>
      <c r="P648" s="42"/>
      <c r="Q648" s="42"/>
      <c r="R648" s="42"/>
      <c r="S648" s="42"/>
      <c r="T648" s="42"/>
      <c r="U648" s="42"/>
      <c r="V648" s="41"/>
      <c r="W648" s="42"/>
      <c r="X648" s="42"/>
      <c r="Y648" s="42"/>
      <c r="Z648" s="42"/>
      <c r="AA648" s="42"/>
      <c r="AB648" s="42"/>
      <c r="AC648" s="42"/>
      <c r="AD648" s="42"/>
    </row>
    <row r="649" spans="12:30" ht="13.5">
      <c r="L649" s="41"/>
      <c r="M649" s="42"/>
      <c r="N649" s="42"/>
      <c r="O649" s="42"/>
      <c r="P649" s="42"/>
      <c r="Q649" s="42"/>
      <c r="R649" s="42"/>
      <c r="S649" s="42"/>
      <c r="T649" s="42"/>
      <c r="U649" s="42"/>
      <c r="V649" s="41"/>
      <c r="W649" s="42"/>
      <c r="X649" s="42"/>
      <c r="Y649" s="42"/>
      <c r="Z649" s="42"/>
      <c r="AA649" s="42"/>
      <c r="AB649" s="42"/>
      <c r="AC649" s="42"/>
      <c r="AD649" s="42"/>
    </row>
    <row r="650" spans="12:30" ht="13.5">
      <c r="L650" s="41"/>
      <c r="M650" s="42"/>
      <c r="N650" s="42"/>
      <c r="O650" s="42"/>
      <c r="P650" s="42"/>
      <c r="Q650" s="42"/>
      <c r="R650" s="42"/>
      <c r="S650" s="42"/>
      <c r="T650" s="42"/>
      <c r="U650" s="42"/>
      <c r="V650" s="41"/>
      <c r="W650" s="42"/>
      <c r="X650" s="42"/>
      <c r="Y650" s="42"/>
      <c r="Z650" s="42"/>
      <c r="AA650" s="42"/>
      <c r="AB650" s="42"/>
      <c r="AC650" s="42"/>
      <c r="AD650" s="42"/>
    </row>
    <row r="651" spans="12:30" ht="13.5">
      <c r="L651" s="41"/>
      <c r="M651" s="42"/>
      <c r="N651" s="42"/>
      <c r="O651" s="42"/>
      <c r="P651" s="42"/>
      <c r="Q651" s="42"/>
      <c r="R651" s="42"/>
      <c r="S651" s="42"/>
      <c r="T651" s="42"/>
      <c r="U651" s="42"/>
      <c r="V651" s="41"/>
      <c r="W651" s="42"/>
      <c r="X651" s="42"/>
      <c r="Y651" s="42"/>
      <c r="Z651" s="42"/>
      <c r="AA651" s="42"/>
      <c r="AB651" s="42"/>
      <c r="AC651" s="42"/>
      <c r="AD651" s="42"/>
    </row>
    <row r="652" spans="12:30" ht="13.5">
      <c r="L652" s="41"/>
      <c r="M652" s="42"/>
      <c r="N652" s="42"/>
      <c r="O652" s="42"/>
      <c r="P652" s="42"/>
      <c r="Q652" s="42"/>
      <c r="R652" s="42"/>
      <c r="S652" s="42"/>
      <c r="T652" s="42"/>
      <c r="U652" s="42"/>
      <c r="V652" s="41"/>
      <c r="W652" s="42"/>
      <c r="X652" s="42"/>
      <c r="Y652" s="42"/>
      <c r="Z652" s="42"/>
      <c r="AA652" s="42"/>
      <c r="AB652" s="42"/>
      <c r="AC652" s="42"/>
      <c r="AD652" s="42"/>
    </row>
    <row r="653" spans="12:30" ht="13.5">
      <c r="L653" s="41"/>
      <c r="M653" s="42"/>
      <c r="N653" s="42"/>
      <c r="O653" s="42"/>
      <c r="P653" s="42"/>
      <c r="Q653" s="42"/>
      <c r="R653" s="42"/>
      <c r="S653" s="42"/>
      <c r="T653" s="42"/>
      <c r="U653" s="42"/>
      <c r="V653" s="41"/>
      <c r="W653" s="42"/>
      <c r="X653" s="42"/>
      <c r="Y653" s="42"/>
      <c r="Z653" s="42"/>
      <c r="AA653" s="42"/>
      <c r="AB653" s="42"/>
      <c r="AC653" s="42"/>
      <c r="AD653" s="42"/>
    </row>
    <row r="654" spans="12:30" ht="13.5">
      <c r="L654" s="41"/>
      <c r="M654" s="42"/>
      <c r="N654" s="42"/>
      <c r="O654" s="42"/>
      <c r="P654" s="42"/>
      <c r="Q654" s="42"/>
      <c r="R654" s="42"/>
      <c r="S654" s="42"/>
      <c r="T654" s="42"/>
      <c r="U654" s="42"/>
      <c r="V654" s="41"/>
      <c r="W654" s="42"/>
      <c r="X654" s="42"/>
      <c r="Y654" s="42"/>
      <c r="Z654" s="42"/>
      <c r="AA654" s="42"/>
      <c r="AB654" s="42"/>
      <c r="AC654" s="42"/>
      <c r="AD654" s="42"/>
    </row>
    <row r="655" spans="12:30" ht="13.5">
      <c r="L655" s="41"/>
      <c r="M655" s="42"/>
      <c r="N655" s="42"/>
      <c r="O655" s="42"/>
      <c r="P655" s="42"/>
      <c r="Q655" s="42"/>
      <c r="R655" s="42"/>
      <c r="S655" s="42"/>
      <c r="T655" s="42"/>
      <c r="U655" s="42"/>
      <c r="V655" s="41"/>
      <c r="W655" s="42"/>
      <c r="X655" s="42"/>
      <c r="Y655" s="42"/>
      <c r="Z655" s="42"/>
      <c r="AA655" s="42"/>
      <c r="AB655" s="42"/>
      <c r="AC655" s="42"/>
      <c r="AD655" s="42"/>
    </row>
    <row r="656" spans="12:30" ht="13.5">
      <c r="L656" s="41"/>
      <c r="M656" s="42"/>
      <c r="N656" s="42"/>
      <c r="O656" s="42"/>
      <c r="P656" s="42"/>
      <c r="Q656" s="42"/>
      <c r="R656" s="42"/>
      <c r="S656" s="42"/>
      <c r="T656" s="42"/>
      <c r="U656" s="42"/>
      <c r="V656" s="41"/>
      <c r="W656" s="42"/>
      <c r="X656" s="42"/>
      <c r="Y656" s="42"/>
      <c r="Z656" s="42"/>
      <c r="AA656" s="42"/>
      <c r="AB656" s="42"/>
      <c r="AC656" s="42"/>
      <c r="AD656" s="42"/>
    </row>
    <row r="657" spans="12:30" ht="13.5">
      <c r="L657" s="41"/>
      <c r="M657" s="42"/>
      <c r="N657" s="42"/>
      <c r="O657" s="42"/>
      <c r="P657" s="42"/>
      <c r="Q657" s="42"/>
      <c r="R657" s="42"/>
      <c r="S657" s="42"/>
      <c r="T657" s="42"/>
      <c r="U657" s="42"/>
      <c r="V657" s="41"/>
      <c r="W657" s="42"/>
      <c r="X657" s="42"/>
      <c r="Y657" s="42"/>
      <c r="Z657" s="42"/>
      <c r="AA657" s="42"/>
      <c r="AB657" s="42"/>
      <c r="AC657" s="42"/>
      <c r="AD657" s="42"/>
    </row>
    <row r="658" spans="12:30" ht="13.5">
      <c r="L658" s="41"/>
      <c r="M658" s="42"/>
      <c r="N658" s="42"/>
      <c r="O658" s="42"/>
      <c r="P658" s="42"/>
      <c r="Q658" s="42"/>
      <c r="R658" s="42"/>
      <c r="S658" s="42"/>
      <c r="T658" s="42"/>
      <c r="U658" s="42"/>
      <c r="V658" s="41"/>
      <c r="W658" s="42"/>
      <c r="X658" s="42"/>
      <c r="Y658" s="42"/>
      <c r="Z658" s="42"/>
      <c r="AA658" s="42"/>
      <c r="AB658" s="42"/>
      <c r="AC658" s="42"/>
      <c r="AD658" s="42"/>
    </row>
    <row r="659" spans="12:30" ht="13.5">
      <c r="L659" s="41"/>
      <c r="M659" s="42"/>
      <c r="N659" s="42"/>
      <c r="O659" s="42"/>
      <c r="P659" s="42"/>
      <c r="Q659" s="42"/>
      <c r="R659" s="42"/>
      <c r="S659" s="42"/>
      <c r="T659" s="42"/>
      <c r="U659" s="42"/>
      <c r="V659" s="41"/>
      <c r="W659" s="42"/>
      <c r="X659" s="42"/>
      <c r="Y659" s="42"/>
      <c r="Z659" s="42"/>
      <c r="AA659" s="42"/>
      <c r="AB659" s="42"/>
      <c r="AC659" s="42"/>
      <c r="AD659" s="42"/>
    </row>
    <row r="660" spans="12:30" ht="13.5">
      <c r="L660" s="41"/>
      <c r="M660" s="42"/>
      <c r="N660" s="42"/>
      <c r="O660" s="42"/>
      <c r="P660" s="42"/>
      <c r="Q660" s="42"/>
      <c r="R660" s="42"/>
      <c r="S660" s="42"/>
      <c r="T660" s="42"/>
      <c r="U660" s="42"/>
      <c r="V660" s="41"/>
      <c r="W660" s="42"/>
      <c r="X660" s="42"/>
      <c r="Y660" s="42"/>
      <c r="Z660" s="42"/>
      <c r="AA660" s="42"/>
      <c r="AB660" s="42"/>
      <c r="AC660" s="42"/>
      <c r="AD660" s="42"/>
    </row>
    <row r="661" spans="12:30" ht="13.5">
      <c r="L661" s="41"/>
      <c r="M661" s="42"/>
      <c r="N661" s="42"/>
      <c r="O661" s="42"/>
      <c r="P661" s="42"/>
      <c r="Q661" s="42"/>
      <c r="R661" s="42"/>
      <c r="S661" s="42"/>
      <c r="T661" s="42"/>
      <c r="U661" s="42"/>
      <c r="V661" s="41"/>
      <c r="W661" s="42"/>
      <c r="X661" s="42"/>
      <c r="Y661" s="42"/>
      <c r="Z661" s="42"/>
      <c r="AA661" s="42"/>
      <c r="AB661" s="42"/>
      <c r="AC661" s="42"/>
      <c r="AD661" s="42"/>
    </row>
    <row r="662" spans="12:30" ht="13.5">
      <c r="L662" s="41"/>
      <c r="M662" s="42"/>
      <c r="N662" s="42"/>
      <c r="O662" s="42"/>
      <c r="P662" s="42"/>
      <c r="Q662" s="42"/>
      <c r="R662" s="42"/>
      <c r="S662" s="42"/>
      <c r="T662" s="42"/>
      <c r="U662" s="42"/>
      <c r="V662" s="41"/>
      <c r="W662" s="42"/>
      <c r="X662" s="42"/>
      <c r="Y662" s="42"/>
      <c r="Z662" s="42"/>
      <c r="AA662" s="42"/>
      <c r="AB662" s="42"/>
      <c r="AC662" s="42"/>
      <c r="AD662" s="42"/>
    </row>
    <row r="663" spans="12:30" ht="13.5">
      <c r="L663" s="41"/>
      <c r="M663" s="42"/>
      <c r="N663" s="42"/>
      <c r="O663" s="42"/>
      <c r="P663" s="42"/>
      <c r="Q663" s="42"/>
      <c r="R663" s="42"/>
      <c r="S663" s="42"/>
      <c r="T663" s="42"/>
      <c r="U663" s="42"/>
      <c r="V663" s="41"/>
      <c r="W663" s="42"/>
      <c r="X663" s="42"/>
      <c r="Y663" s="42"/>
      <c r="Z663" s="42"/>
      <c r="AA663" s="42"/>
      <c r="AB663" s="42"/>
      <c r="AC663" s="42"/>
      <c r="AD663" s="42"/>
    </row>
    <row r="664" spans="12:30" ht="13.5">
      <c r="L664" s="41"/>
      <c r="M664" s="42"/>
      <c r="N664" s="42"/>
      <c r="O664" s="42"/>
      <c r="P664" s="42"/>
      <c r="Q664" s="42"/>
      <c r="R664" s="42"/>
      <c r="S664" s="42"/>
      <c r="T664" s="42"/>
      <c r="U664" s="42"/>
      <c r="V664" s="41"/>
      <c r="W664" s="42"/>
      <c r="X664" s="42"/>
      <c r="Y664" s="42"/>
      <c r="Z664" s="42"/>
      <c r="AA664" s="42"/>
      <c r="AB664" s="42"/>
      <c r="AC664" s="42"/>
      <c r="AD664" s="42"/>
    </row>
    <row r="665" spans="12:30" ht="13.5">
      <c r="L665" s="41"/>
      <c r="M665" s="42"/>
      <c r="N665" s="42"/>
      <c r="O665" s="42"/>
      <c r="P665" s="42"/>
      <c r="Q665" s="42"/>
      <c r="R665" s="42"/>
      <c r="S665" s="42"/>
      <c r="T665" s="42"/>
      <c r="U665" s="42"/>
      <c r="V665" s="41"/>
      <c r="W665" s="42"/>
      <c r="X665" s="42"/>
      <c r="Y665" s="42"/>
      <c r="Z665" s="42"/>
      <c r="AA665" s="42"/>
      <c r="AB665" s="42"/>
      <c r="AC665" s="42"/>
      <c r="AD665" s="42"/>
    </row>
    <row r="666" spans="12:30" ht="13.5">
      <c r="L666" s="41"/>
      <c r="M666" s="42"/>
      <c r="N666" s="42"/>
      <c r="O666" s="42"/>
      <c r="P666" s="42"/>
      <c r="Q666" s="42"/>
      <c r="R666" s="42"/>
      <c r="S666" s="42"/>
      <c r="T666" s="42"/>
      <c r="U666" s="42"/>
      <c r="V666" s="41"/>
      <c r="W666" s="42"/>
      <c r="X666" s="42"/>
      <c r="Y666" s="42"/>
      <c r="Z666" s="42"/>
      <c r="AA666" s="42"/>
      <c r="AB666" s="42"/>
      <c r="AC666" s="42"/>
      <c r="AD666" s="42"/>
    </row>
    <row r="667" spans="12:30" ht="13.5">
      <c r="L667" s="41"/>
      <c r="M667" s="42"/>
      <c r="N667" s="42"/>
      <c r="O667" s="42"/>
      <c r="P667" s="42"/>
      <c r="Q667" s="42"/>
      <c r="R667" s="42"/>
      <c r="S667" s="42"/>
      <c r="T667" s="42"/>
      <c r="U667" s="42"/>
      <c r="V667" s="41"/>
      <c r="W667" s="42"/>
      <c r="X667" s="42"/>
      <c r="Y667" s="42"/>
      <c r="Z667" s="42"/>
      <c r="AA667" s="42"/>
      <c r="AB667" s="42"/>
      <c r="AC667" s="42"/>
      <c r="AD667" s="42"/>
    </row>
    <row r="668" spans="12:30" ht="13.5">
      <c r="L668" s="41"/>
      <c r="M668" s="42"/>
      <c r="N668" s="42"/>
      <c r="O668" s="42"/>
      <c r="P668" s="42"/>
      <c r="Q668" s="42"/>
      <c r="R668" s="42"/>
      <c r="S668" s="42"/>
      <c r="T668" s="42"/>
      <c r="U668" s="42"/>
      <c r="V668" s="41"/>
      <c r="W668" s="42"/>
      <c r="X668" s="42"/>
      <c r="Y668" s="42"/>
      <c r="Z668" s="42"/>
      <c r="AA668" s="42"/>
      <c r="AB668" s="42"/>
      <c r="AC668" s="42"/>
      <c r="AD668" s="42"/>
    </row>
    <row r="669" spans="12:30" ht="13.5">
      <c r="L669" s="41"/>
      <c r="M669" s="42"/>
      <c r="N669" s="42"/>
      <c r="O669" s="42"/>
      <c r="P669" s="42"/>
      <c r="Q669" s="42"/>
      <c r="R669" s="42"/>
      <c r="S669" s="42"/>
      <c r="T669" s="42"/>
      <c r="U669" s="42"/>
      <c r="V669" s="41"/>
      <c r="W669" s="42"/>
      <c r="X669" s="42"/>
      <c r="Y669" s="42"/>
      <c r="Z669" s="42"/>
      <c r="AA669" s="42"/>
      <c r="AB669" s="42"/>
      <c r="AC669" s="42"/>
      <c r="AD669" s="42"/>
    </row>
    <row r="670" spans="12:30" ht="13.5">
      <c r="L670" s="41"/>
      <c r="M670" s="42"/>
      <c r="N670" s="42"/>
      <c r="O670" s="42"/>
      <c r="P670" s="42"/>
      <c r="Q670" s="42"/>
      <c r="R670" s="42"/>
      <c r="S670" s="42"/>
      <c r="T670" s="42"/>
      <c r="U670" s="42"/>
      <c r="V670" s="41"/>
      <c r="W670" s="42"/>
      <c r="X670" s="42"/>
      <c r="Y670" s="42"/>
      <c r="Z670" s="42"/>
      <c r="AA670" s="42"/>
      <c r="AB670" s="42"/>
      <c r="AC670" s="42"/>
      <c r="AD670" s="42"/>
    </row>
    <row r="671" spans="12:30" ht="13.5">
      <c r="L671" s="41"/>
      <c r="M671" s="42"/>
      <c r="N671" s="42"/>
      <c r="O671" s="42"/>
      <c r="P671" s="42"/>
      <c r="Q671" s="42"/>
      <c r="R671" s="42"/>
      <c r="S671" s="42"/>
      <c r="T671" s="42"/>
      <c r="U671" s="42"/>
      <c r="V671" s="41"/>
      <c r="W671" s="42"/>
      <c r="X671" s="42"/>
      <c r="Y671" s="42"/>
      <c r="Z671" s="42"/>
      <c r="AA671" s="42"/>
      <c r="AB671" s="42"/>
      <c r="AC671" s="42"/>
      <c r="AD671" s="42"/>
    </row>
    <row r="672" spans="12:30" ht="13.5">
      <c r="L672" s="41"/>
      <c r="M672" s="42"/>
      <c r="N672" s="42"/>
      <c r="O672" s="42"/>
      <c r="P672" s="42"/>
      <c r="Q672" s="42"/>
      <c r="R672" s="42"/>
      <c r="S672" s="42"/>
      <c r="T672" s="42"/>
      <c r="U672" s="42"/>
      <c r="V672" s="41"/>
      <c r="W672" s="42"/>
      <c r="X672" s="42"/>
      <c r="Y672" s="42"/>
      <c r="Z672" s="42"/>
      <c r="AA672" s="42"/>
      <c r="AB672" s="42"/>
      <c r="AC672" s="42"/>
      <c r="AD672" s="42"/>
    </row>
    <row r="673" spans="12:30" ht="13.5">
      <c r="L673" s="41"/>
      <c r="M673" s="42"/>
      <c r="N673" s="42"/>
      <c r="O673" s="42"/>
      <c r="P673" s="42"/>
      <c r="Q673" s="42"/>
      <c r="R673" s="42"/>
      <c r="S673" s="42"/>
      <c r="T673" s="42"/>
      <c r="U673" s="42"/>
      <c r="V673" s="41"/>
      <c r="W673" s="42"/>
      <c r="X673" s="42"/>
      <c r="Y673" s="42"/>
      <c r="Z673" s="42"/>
      <c r="AA673" s="42"/>
      <c r="AB673" s="42"/>
      <c r="AC673" s="42"/>
      <c r="AD673" s="42"/>
    </row>
    <row r="674" spans="12:30" ht="13.5">
      <c r="L674" s="41"/>
      <c r="M674" s="42"/>
      <c r="N674" s="42"/>
      <c r="O674" s="42"/>
      <c r="P674" s="42"/>
      <c r="Q674" s="42"/>
      <c r="R674" s="42"/>
      <c r="S674" s="42"/>
      <c r="T674" s="42"/>
      <c r="U674" s="42"/>
      <c r="V674" s="41"/>
      <c r="W674" s="42"/>
      <c r="X674" s="42"/>
      <c r="Y674" s="42"/>
      <c r="Z674" s="42"/>
      <c r="AA674" s="42"/>
      <c r="AB674" s="42"/>
      <c r="AC674" s="42"/>
      <c r="AD674" s="42"/>
    </row>
    <row r="675" spans="12:30" ht="13.5">
      <c r="L675" s="41"/>
      <c r="M675" s="42"/>
      <c r="N675" s="42"/>
      <c r="O675" s="42"/>
      <c r="P675" s="42"/>
      <c r="Q675" s="42"/>
      <c r="R675" s="42"/>
      <c r="S675" s="42"/>
      <c r="T675" s="42"/>
      <c r="U675" s="42"/>
      <c r="V675" s="41"/>
      <c r="W675" s="42"/>
      <c r="X675" s="42"/>
      <c r="Y675" s="42"/>
      <c r="Z675" s="42"/>
      <c r="AA675" s="42"/>
      <c r="AB675" s="42"/>
      <c r="AC675" s="42"/>
      <c r="AD675" s="42"/>
    </row>
    <row r="676" spans="12:30" ht="13.5">
      <c r="L676" s="41"/>
      <c r="M676" s="42"/>
      <c r="N676" s="42"/>
      <c r="O676" s="42"/>
      <c r="P676" s="42"/>
      <c r="Q676" s="42"/>
      <c r="R676" s="42"/>
      <c r="S676" s="42"/>
      <c r="T676" s="42"/>
      <c r="U676" s="42"/>
      <c r="V676" s="41"/>
      <c r="W676" s="42"/>
      <c r="X676" s="42"/>
      <c r="Y676" s="42"/>
      <c r="Z676" s="42"/>
      <c r="AA676" s="42"/>
      <c r="AB676" s="42"/>
      <c r="AC676" s="42"/>
      <c r="AD676" s="42"/>
    </row>
    <row r="677" spans="12:30" ht="13.5">
      <c r="L677" s="41"/>
      <c r="M677" s="42"/>
      <c r="N677" s="42"/>
      <c r="O677" s="42"/>
      <c r="P677" s="42"/>
      <c r="Q677" s="42"/>
      <c r="R677" s="42"/>
      <c r="S677" s="42"/>
      <c r="T677" s="42"/>
      <c r="U677" s="42"/>
      <c r="V677" s="41"/>
      <c r="W677" s="42"/>
      <c r="X677" s="42"/>
      <c r="Y677" s="42"/>
      <c r="Z677" s="42"/>
      <c r="AA677" s="42"/>
      <c r="AB677" s="42"/>
      <c r="AC677" s="42"/>
      <c r="AD677" s="42"/>
    </row>
    <row r="678" spans="12:30" ht="13.5">
      <c r="L678" s="41"/>
      <c r="M678" s="42"/>
      <c r="N678" s="42"/>
      <c r="O678" s="42"/>
      <c r="P678" s="42"/>
      <c r="Q678" s="42"/>
      <c r="R678" s="42"/>
      <c r="S678" s="42"/>
      <c r="T678" s="42"/>
      <c r="U678" s="42"/>
      <c r="V678" s="41"/>
      <c r="W678" s="42"/>
      <c r="X678" s="42"/>
      <c r="Y678" s="42"/>
      <c r="Z678" s="42"/>
      <c r="AA678" s="42"/>
      <c r="AB678" s="42"/>
      <c r="AC678" s="42"/>
      <c r="AD678" s="42"/>
    </row>
    <row r="679" spans="12:30" ht="13.5">
      <c r="L679" s="41"/>
      <c r="M679" s="42"/>
      <c r="N679" s="42"/>
      <c r="O679" s="42"/>
      <c r="P679" s="42"/>
      <c r="Q679" s="42"/>
      <c r="R679" s="42"/>
      <c r="S679" s="42"/>
      <c r="T679" s="42"/>
      <c r="U679" s="42"/>
      <c r="V679" s="41"/>
      <c r="W679" s="42"/>
      <c r="X679" s="42"/>
      <c r="Y679" s="42"/>
      <c r="Z679" s="42"/>
      <c r="AA679" s="42"/>
      <c r="AB679" s="42"/>
      <c r="AC679" s="42"/>
      <c r="AD679" s="42"/>
    </row>
    <row r="680" spans="12:30" ht="13.5">
      <c r="L680" s="41"/>
      <c r="M680" s="42"/>
      <c r="N680" s="42"/>
      <c r="O680" s="42"/>
      <c r="P680" s="42"/>
      <c r="Q680" s="42"/>
      <c r="R680" s="42"/>
      <c r="S680" s="42"/>
      <c r="T680" s="42"/>
      <c r="U680" s="42"/>
      <c r="V680" s="41"/>
      <c r="W680" s="42"/>
      <c r="X680" s="42"/>
      <c r="Y680" s="42"/>
      <c r="Z680" s="42"/>
      <c r="AA680" s="42"/>
      <c r="AB680" s="42"/>
      <c r="AC680" s="42"/>
      <c r="AD680" s="42"/>
    </row>
    <row r="681" spans="12:30" ht="13.5">
      <c r="L681" s="41"/>
      <c r="M681" s="42"/>
      <c r="N681" s="42"/>
      <c r="O681" s="42"/>
      <c r="P681" s="42"/>
      <c r="Q681" s="42"/>
      <c r="R681" s="42"/>
      <c r="S681" s="42"/>
      <c r="T681" s="42"/>
      <c r="U681" s="42"/>
      <c r="V681" s="41"/>
      <c r="W681" s="42"/>
      <c r="X681" s="42"/>
      <c r="Y681" s="42"/>
      <c r="Z681" s="42"/>
      <c r="AA681" s="42"/>
      <c r="AB681" s="42"/>
      <c r="AC681" s="42"/>
      <c r="AD681" s="42"/>
    </row>
    <row r="682" spans="12:30" ht="13.5">
      <c r="L682" s="41"/>
      <c r="M682" s="42"/>
      <c r="N682" s="42"/>
      <c r="O682" s="42"/>
      <c r="P682" s="42"/>
      <c r="Q682" s="42"/>
      <c r="R682" s="42"/>
      <c r="S682" s="42"/>
      <c r="T682" s="42"/>
      <c r="U682" s="42"/>
      <c r="V682" s="41"/>
      <c r="W682" s="42"/>
      <c r="X682" s="42"/>
      <c r="Y682" s="42"/>
      <c r="Z682" s="42"/>
      <c r="AA682" s="42"/>
      <c r="AB682" s="42"/>
      <c r="AC682" s="42"/>
      <c r="AD682" s="42"/>
    </row>
    <row r="683" spans="12:30" ht="13.5">
      <c r="L683" s="41"/>
      <c r="M683" s="42"/>
      <c r="N683" s="42"/>
      <c r="O683" s="42"/>
      <c r="P683" s="42"/>
      <c r="Q683" s="42"/>
      <c r="R683" s="42"/>
      <c r="S683" s="42"/>
      <c r="T683" s="42"/>
      <c r="U683" s="42"/>
      <c r="V683" s="41"/>
      <c r="W683" s="42"/>
      <c r="X683" s="42"/>
      <c r="Y683" s="42"/>
      <c r="Z683" s="42"/>
      <c r="AA683" s="42"/>
      <c r="AB683" s="42"/>
      <c r="AC683" s="42"/>
      <c r="AD683" s="42"/>
    </row>
    <row r="684" spans="12:30" ht="13.5">
      <c r="L684" s="41"/>
      <c r="M684" s="42"/>
      <c r="N684" s="42"/>
      <c r="O684" s="42"/>
      <c r="P684" s="42"/>
      <c r="Q684" s="42"/>
      <c r="R684" s="42"/>
      <c r="S684" s="42"/>
      <c r="T684" s="42"/>
      <c r="U684" s="42"/>
      <c r="V684" s="41"/>
      <c r="W684" s="42"/>
      <c r="X684" s="42"/>
      <c r="Y684" s="42"/>
      <c r="Z684" s="42"/>
      <c r="AA684" s="42"/>
      <c r="AB684" s="42"/>
      <c r="AC684" s="42"/>
      <c r="AD684" s="42"/>
    </row>
    <row r="685" spans="12:30" ht="13.5">
      <c r="L685" s="41"/>
      <c r="M685" s="42"/>
      <c r="N685" s="42"/>
      <c r="O685" s="42"/>
      <c r="P685" s="42"/>
      <c r="Q685" s="42"/>
      <c r="R685" s="42"/>
      <c r="S685" s="42"/>
      <c r="T685" s="42"/>
      <c r="U685" s="42"/>
      <c r="V685" s="41"/>
      <c r="W685" s="42"/>
      <c r="X685" s="42"/>
      <c r="Y685" s="42"/>
      <c r="Z685" s="42"/>
      <c r="AA685" s="42"/>
      <c r="AB685" s="42"/>
      <c r="AC685" s="42"/>
      <c r="AD685" s="42"/>
    </row>
    <row r="686" spans="12:30" ht="13.5">
      <c r="L686" s="41"/>
      <c r="M686" s="42"/>
      <c r="N686" s="42"/>
      <c r="O686" s="42"/>
      <c r="P686" s="42"/>
      <c r="Q686" s="42"/>
      <c r="R686" s="42"/>
      <c r="S686" s="42"/>
      <c r="T686" s="42"/>
      <c r="U686" s="42"/>
      <c r="V686" s="41"/>
      <c r="W686" s="42"/>
      <c r="X686" s="42"/>
      <c r="Y686" s="42"/>
      <c r="Z686" s="42"/>
      <c r="AA686" s="42"/>
      <c r="AB686" s="42"/>
      <c r="AC686" s="42"/>
      <c r="AD686" s="42"/>
    </row>
    <row r="687" spans="12:30" ht="13.5">
      <c r="L687" s="41"/>
      <c r="M687" s="42"/>
      <c r="N687" s="42"/>
      <c r="O687" s="42"/>
      <c r="P687" s="42"/>
      <c r="Q687" s="42"/>
      <c r="R687" s="42"/>
      <c r="S687" s="42"/>
      <c r="T687" s="42"/>
      <c r="U687" s="42"/>
      <c r="V687" s="41"/>
      <c r="W687" s="42"/>
      <c r="X687" s="42"/>
      <c r="Y687" s="42"/>
      <c r="Z687" s="42"/>
      <c r="AA687" s="42"/>
      <c r="AB687" s="42"/>
      <c r="AC687" s="42"/>
      <c r="AD687" s="42"/>
    </row>
    <row r="688" spans="12:30" ht="13.5">
      <c r="L688" s="41"/>
      <c r="M688" s="42"/>
      <c r="N688" s="42"/>
      <c r="O688" s="42"/>
      <c r="P688" s="42"/>
      <c r="Q688" s="42"/>
      <c r="R688" s="42"/>
      <c r="S688" s="42"/>
      <c r="T688" s="42"/>
      <c r="U688" s="42"/>
      <c r="V688" s="41"/>
      <c r="W688" s="42"/>
      <c r="X688" s="42"/>
      <c r="Y688" s="42"/>
      <c r="Z688" s="42"/>
      <c r="AA688" s="42"/>
      <c r="AB688" s="42"/>
      <c r="AC688" s="42"/>
      <c r="AD688" s="42"/>
    </row>
    <row r="689" spans="12:30" ht="13.5">
      <c r="L689" s="41"/>
      <c r="M689" s="42"/>
      <c r="N689" s="42"/>
      <c r="O689" s="42"/>
      <c r="P689" s="42"/>
      <c r="Q689" s="42"/>
      <c r="R689" s="42"/>
      <c r="S689" s="42"/>
      <c r="T689" s="42"/>
      <c r="U689" s="42"/>
      <c r="V689" s="41"/>
      <c r="W689" s="42"/>
      <c r="X689" s="42"/>
      <c r="Y689" s="42"/>
      <c r="Z689" s="42"/>
      <c r="AA689" s="42"/>
      <c r="AB689" s="42"/>
      <c r="AC689" s="42"/>
      <c r="AD689" s="42"/>
    </row>
    <row r="690" spans="12:30" ht="13.5">
      <c r="L690" s="41"/>
      <c r="M690" s="42"/>
      <c r="N690" s="42"/>
      <c r="O690" s="42"/>
      <c r="P690" s="42"/>
      <c r="Q690" s="42"/>
      <c r="R690" s="42"/>
      <c r="S690" s="42"/>
      <c r="T690" s="42"/>
      <c r="U690" s="42"/>
      <c r="V690" s="41"/>
      <c r="W690" s="42"/>
      <c r="X690" s="42"/>
      <c r="Y690" s="42"/>
      <c r="Z690" s="42"/>
      <c r="AA690" s="42"/>
      <c r="AB690" s="42"/>
      <c r="AC690" s="42"/>
      <c r="AD690" s="42"/>
    </row>
    <row r="691" spans="12:30" ht="13.5">
      <c r="L691" s="41"/>
      <c r="M691" s="42"/>
      <c r="N691" s="42"/>
      <c r="O691" s="42"/>
      <c r="P691" s="42"/>
      <c r="Q691" s="42"/>
      <c r="R691" s="42"/>
      <c r="S691" s="42"/>
      <c r="T691" s="42"/>
      <c r="U691" s="42"/>
      <c r="V691" s="41"/>
      <c r="W691" s="42"/>
      <c r="X691" s="42"/>
      <c r="Y691" s="42"/>
      <c r="Z691" s="42"/>
      <c r="AA691" s="42"/>
      <c r="AB691" s="42"/>
      <c r="AC691" s="42"/>
      <c r="AD691" s="42"/>
    </row>
    <row r="692" spans="12:30" ht="13.5">
      <c r="L692" s="41"/>
      <c r="M692" s="42"/>
      <c r="N692" s="42"/>
      <c r="O692" s="42"/>
      <c r="P692" s="42"/>
      <c r="Q692" s="42"/>
      <c r="R692" s="42"/>
      <c r="S692" s="42"/>
      <c r="T692" s="42"/>
      <c r="U692" s="42"/>
      <c r="V692" s="41"/>
      <c r="W692" s="42"/>
      <c r="X692" s="42"/>
      <c r="Y692" s="42"/>
      <c r="Z692" s="42"/>
      <c r="AA692" s="42"/>
      <c r="AB692" s="42"/>
      <c r="AC692" s="42"/>
      <c r="AD692" s="42"/>
    </row>
    <row r="693" spans="12:30" ht="13.5">
      <c r="L693" s="41"/>
      <c r="M693" s="42"/>
      <c r="N693" s="42"/>
      <c r="O693" s="42"/>
      <c r="P693" s="42"/>
      <c r="Q693" s="42"/>
      <c r="R693" s="42"/>
      <c r="S693" s="42"/>
      <c r="T693" s="42"/>
      <c r="U693" s="42"/>
      <c r="V693" s="41"/>
      <c r="W693" s="42"/>
      <c r="X693" s="42"/>
      <c r="Y693" s="42"/>
      <c r="Z693" s="42"/>
      <c r="AA693" s="42"/>
      <c r="AB693" s="42"/>
      <c r="AC693" s="42"/>
      <c r="AD693" s="42"/>
    </row>
    <row r="694" spans="12:30" ht="13.5">
      <c r="L694" s="41"/>
      <c r="M694" s="42"/>
      <c r="N694" s="42"/>
      <c r="O694" s="42"/>
      <c r="P694" s="42"/>
      <c r="Q694" s="42"/>
      <c r="R694" s="42"/>
      <c r="S694" s="42"/>
      <c r="T694" s="42"/>
      <c r="U694" s="42"/>
      <c r="V694" s="41"/>
      <c r="W694" s="42"/>
      <c r="X694" s="42"/>
      <c r="Y694" s="42"/>
      <c r="Z694" s="42"/>
      <c r="AA694" s="42"/>
      <c r="AB694" s="42"/>
      <c r="AC694" s="42"/>
      <c r="AD694" s="42"/>
    </row>
    <row r="695" spans="12:30" ht="13.5">
      <c r="L695" s="41"/>
      <c r="M695" s="42"/>
      <c r="N695" s="42"/>
      <c r="O695" s="42"/>
      <c r="P695" s="42"/>
      <c r="Q695" s="42"/>
      <c r="R695" s="42"/>
      <c r="S695" s="42"/>
      <c r="T695" s="42"/>
      <c r="U695" s="42"/>
      <c r="V695" s="41"/>
      <c r="W695" s="42"/>
      <c r="X695" s="42"/>
      <c r="Y695" s="42"/>
      <c r="Z695" s="42"/>
      <c r="AA695" s="42"/>
      <c r="AB695" s="42"/>
      <c r="AC695" s="42"/>
      <c r="AD695" s="42"/>
    </row>
    <row r="696" spans="12:30" ht="13.5">
      <c r="L696" s="41"/>
      <c r="M696" s="42"/>
      <c r="N696" s="42"/>
      <c r="O696" s="42"/>
      <c r="P696" s="42"/>
      <c r="Q696" s="42"/>
      <c r="R696" s="42"/>
      <c r="S696" s="42"/>
      <c r="T696" s="42"/>
      <c r="U696" s="42"/>
      <c r="V696" s="41"/>
      <c r="W696" s="42"/>
      <c r="X696" s="42"/>
      <c r="Y696" s="42"/>
      <c r="Z696" s="42"/>
      <c r="AA696" s="42"/>
      <c r="AB696" s="42"/>
      <c r="AC696" s="42"/>
      <c r="AD696" s="42"/>
    </row>
    <row r="697" spans="12:30" ht="13.5">
      <c r="L697" s="41"/>
      <c r="M697" s="42"/>
      <c r="N697" s="42"/>
      <c r="O697" s="42"/>
      <c r="P697" s="42"/>
      <c r="Q697" s="42"/>
      <c r="R697" s="42"/>
      <c r="S697" s="42"/>
      <c r="T697" s="42"/>
      <c r="U697" s="42"/>
      <c r="V697" s="41"/>
      <c r="W697" s="42"/>
      <c r="X697" s="42"/>
      <c r="Y697" s="42"/>
      <c r="Z697" s="42"/>
      <c r="AA697" s="42"/>
      <c r="AB697" s="42"/>
      <c r="AC697" s="42"/>
      <c r="AD697" s="42"/>
    </row>
    <row r="698" spans="12:30" ht="13.5">
      <c r="L698" s="41"/>
      <c r="M698" s="42"/>
      <c r="N698" s="42"/>
      <c r="O698" s="42"/>
      <c r="P698" s="42"/>
      <c r="Q698" s="42"/>
      <c r="R698" s="42"/>
      <c r="S698" s="42"/>
      <c r="T698" s="42"/>
      <c r="U698" s="42"/>
      <c r="V698" s="41"/>
      <c r="W698" s="42"/>
      <c r="X698" s="42"/>
      <c r="Y698" s="42"/>
      <c r="Z698" s="42"/>
      <c r="AA698" s="42"/>
      <c r="AB698" s="42"/>
      <c r="AC698" s="42"/>
      <c r="AD698" s="42"/>
    </row>
    <row r="699" spans="12:30" ht="13.5">
      <c r="L699" s="41"/>
      <c r="M699" s="42"/>
      <c r="N699" s="42"/>
      <c r="O699" s="42"/>
      <c r="P699" s="42"/>
      <c r="Q699" s="42"/>
      <c r="R699" s="42"/>
      <c r="S699" s="42"/>
      <c r="T699" s="42"/>
      <c r="U699" s="42"/>
      <c r="V699" s="41"/>
      <c r="W699" s="42"/>
      <c r="X699" s="42"/>
      <c r="Y699" s="42"/>
      <c r="Z699" s="42"/>
      <c r="AA699" s="42"/>
      <c r="AB699" s="42"/>
      <c r="AC699" s="42"/>
      <c r="AD699" s="42"/>
    </row>
    <row r="700" spans="12:30" ht="13.5">
      <c r="L700" s="41"/>
      <c r="M700" s="42"/>
      <c r="N700" s="42"/>
      <c r="O700" s="42"/>
      <c r="P700" s="42"/>
      <c r="Q700" s="42"/>
      <c r="R700" s="42"/>
      <c r="S700" s="42"/>
      <c r="T700" s="42"/>
      <c r="U700" s="42"/>
      <c r="V700" s="41"/>
      <c r="W700" s="42"/>
      <c r="X700" s="42"/>
      <c r="Y700" s="42"/>
      <c r="Z700" s="42"/>
      <c r="AA700" s="42"/>
      <c r="AB700" s="42"/>
      <c r="AC700" s="42"/>
      <c r="AD700" s="42"/>
    </row>
    <row r="701" spans="12:30" ht="13.5">
      <c r="L701" s="41"/>
      <c r="M701" s="42"/>
      <c r="N701" s="42"/>
      <c r="O701" s="42"/>
      <c r="P701" s="42"/>
      <c r="Q701" s="42"/>
      <c r="R701" s="42"/>
      <c r="S701" s="42"/>
      <c r="T701" s="42"/>
      <c r="U701" s="42"/>
      <c r="V701" s="41"/>
      <c r="W701" s="42"/>
      <c r="X701" s="42"/>
      <c r="Y701" s="42"/>
      <c r="Z701" s="42"/>
      <c r="AA701" s="42"/>
      <c r="AB701" s="42"/>
      <c r="AC701" s="42"/>
      <c r="AD701" s="42"/>
    </row>
    <row r="702" spans="12:30" ht="13.5">
      <c r="L702" s="41"/>
      <c r="M702" s="42"/>
      <c r="N702" s="42"/>
      <c r="O702" s="42"/>
      <c r="P702" s="42"/>
      <c r="Q702" s="42"/>
      <c r="R702" s="42"/>
      <c r="S702" s="42"/>
      <c r="T702" s="42"/>
      <c r="U702" s="42"/>
      <c r="V702" s="41"/>
      <c r="W702" s="42"/>
      <c r="X702" s="42"/>
      <c r="Y702" s="42"/>
      <c r="Z702" s="42"/>
      <c r="AA702" s="42"/>
      <c r="AB702" s="42"/>
      <c r="AC702" s="42"/>
      <c r="AD702" s="42"/>
    </row>
    <row r="703" spans="12:30" ht="13.5">
      <c r="L703" s="41"/>
      <c r="M703" s="42"/>
      <c r="N703" s="42"/>
      <c r="O703" s="42"/>
      <c r="P703" s="42"/>
      <c r="Q703" s="42"/>
      <c r="R703" s="42"/>
      <c r="S703" s="42"/>
      <c r="T703" s="42"/>
      <c r="U703" s="42"/>
      <c r="V703" s="41"/>
      <c r="W703" s="42"/>
      <c r="X703" s="42"/>
      <c r="Y703" s="42"/>
      <c r="Z703" s="42"/>
      <c r="AA703" s="42"/>
      <c r="AB703" s="42"/>
      <c r="AC703" s="42"/>
      <c r="AD703" s="42"/>
    </row>
    <row r="704" spans="12:30" ht="13.5">
      <c r="L704" s="41"/>
      <c r="M704" s="42"/>
      <c r="N704" s="42"/>
      <c r="O704" s="42"/>
      <c r="P704" s="42"/>
      <c r="Q704" s="42"/>
      <c r="R704" s="42"/>
      <c r="S704" s="42"/>
      <c r="T704" s="42"/>
      <c r="U704" s="42"/>
      <c r="V704" s="41"/>
      <c r="W704" s="42"/>
      <c r="X704" s="42"/>
      <c r="Y704" s="42"/>
      <c r="Z704" s="42"/>
      <c r="AA704" s="42"/>
      <c r="AB704" s="42"/>
      <c r="AC704" s="42"/>
      <c r="AD704" s="42"/>
    </row>
    <row r="705" spans="12:30" ht="13.5">
      <c r="L705" s="41"/>
      <c r="M705" s="42"/>
      <c r="N705" s="42"/>
      <c r="O705" s="42"/>
      <c r="P705" s="42"/>
      <c r="Q705" s="42"/>
      <c r="R705" s="42"/>
      <c r="S705" s="42"/>
      <c r="T705" s="42"/>
      <c r="U705" s="42"/>
      <c r="V705" s="41"/>
      <c r="W705" s="42"/>
      <c r="X705" s="42"/>
      <c r="Y705" s="42"/>
      <c r="Z705" s="42"/>
      <c r="AA705" s="42"/>
      <c r="AB705" s="42"/>
      <c r="AC705" s="42"/>
      <c r="AD705" s="42"/>
    </row>
    <row r="706" spans="12:30" ht="13.5">
      <c r="L706" s="41"/>
      <c r="M706" s="42"/>
      <c r="N706" s="42"/>
      <c r="O706" s="42"/>
      <c r="P706" s="42"/>
      <c r="Q706" s="42"/>
      <c r="R706" s="42"/>
      <c r="S706" s="42"/>
      <c r="T706" s="42"/>
      <c r="U706" s="42"/>
      <c r="V706" s="41"/>
      <c r="W706" s="42"/>
      <c r="X706" s="42"/>
      <c r="Y706" s="42"/>
      <c r="Z706" s="42"/>
      <c r="AA706" s="42"/>
      <c r="AB706" s="42"/>
      <c r="AC706" s="42"/>
      <c r="AD706" s="42"/>
    </row>
    <row r="707" spans="12:30" ht="13.5">
      <c r="L707" s="41"/>
      <c r="M707" s="42"/>
      <c r="N707" s="42"/>
      <c r="O707" s="42"/>
      <c r="P707" s="42"/>
      <c r="Q707" s="42"/>
      <c r="R707" s="42"/>
      <c r="S707" s="42"/>
      <c r="T707" s="42"/>
      <c r="U707" s="42"/>
      <c r="V707" s="41"/>
      <c r="W707" s="42"/>
      <c r="X707" s="42"/>
      <c r="Y707" s="42"/>
      <c r="Z707" s="42"/>
      <c r="AA707" s="42"/>
      <c r="AB707" s="42"/>
      <c r="AC707" s="42"/>
      <c r="AD707" s="42"/>
    </row>
    <row r="708" spans="12:30" ht="13.5">
      <c r="L708" s="41"/>
      <c r="M708" s="42"/>
      <c r="N708" s="42"/>
      <c r="O708" s="42"/>
      <c r="P708" s="42"/>
      <c r="Q708" s="42"/>
      <c r="R708" s="42"/>
      <c r="S708" s="42"/>
      <c r="T708" s="42"/>
      <c r="U708" s="42"/>
      <c r="V708" s="41"/>
      <c r="W708" s="42"/>
      <c r="X708" s="42"/>
      <c r="Y708" s="42"/>
      <c r="Z708" s="42"/>
      <c r="AA708" s="42"/>
      <c r="AB708" s="42"/>
      <c r="AC708" s="42"/>
      <c r="AD708" s="42"/>
    </row>
    <row r="709" spans="12:30" ht="13.5">
      <c r="L709" s="41"/>
      <c r="M709" s="42"/>
      <c r="N709" s="42"/>
      <c r="O709" s="42"/>
      <c r="P709" s="42"/>
      <c r="Q709" s="42"/>
      <c r="R709" s="42"/>
      <c r="S709" s="42"/>
      <c r="T709" s="42"/>
      <c r="U709" s="42"/>
      <c r="V709" s="41"/>
      <c r="W709" s="42"/>
      <c r="X709" s="42"/>
      <c r="Y709" s="42"/>
      <c r="Z709" s="42"/>
      <c r="AA709" s="42"/>
      <c r="AB709" s="42"/>
      <c r="AC709" s="42"/>
      <c r="AD709" s="42"/>
    </row>
    <row r="710" spans="12:30" ht="13.5">
      <c r="L710" s="41"/>
      <c r="M710" s="42"/>
      <c r="N710" s="42"/>
      <c r="O710" s="42"/>
      <c r="P710" s="42"/>
      <c r="Q710" s="42"/>
      <c r="R710" s="42"/>
      <c r="S710" s="42"/>
      <c r="T710" s="42"/>
      <c r="U710" s="42"/>
      <c r="V710" s="41"/>
      <c r="W710" s="42"/>
      <c r="X710" s="42"/>
      <c r="Y710" s="42"/>
      <c r="Z710" s="42"/>
      <c r="AA710" s="42"/>
      <c r="AB710" s="42"/>
      <c r="AC710" s="42"/>
      <c r="AD710" s="42"/>
    </row>
    <row r="711" spans="12:30" ht="13.5">
      <c r="L711" s="41"/>
      <c r="M711" s="42"/>
      <c r="N711" s="42"/>
      <c r="O711" s="42"/>
      <c r="P711" s="42"/>
      <c r="Q711" s="42"/>
      <c r="R711" s="42"/>
      <c r="S711" s="42"/>
      <c r="T711" s="42"/>
      <c r="U711" s="42"/>
      <c r="V711" s="41"/>
      <c r="W711" s="42"/>
      <c r="X711" s="42"/>
      <c r="Y711" s="42"/>
      <c r="Z711" s="42"/>
      <c r="AA711" s="42"/>
      <c r="AB711" s="42"/>
      <c r="AC711" s="42"/>
      <c r="AD711" s="42"/>
    </row>
    <row r="712" spans="12:30" ht="13.5">
      <c r="L712" s="41"/>
      <c r="M712" s="42"/>
      <c r="N712" s="42"/>
      <c r="O712" s="42"/>
      <c r="P712" s="42"/>
      <c r="Q712" s="42"/>
      <c r="R712" s="42"/>
      <c r="S712" s="42"/>
      <c r="T712" s="42"/>
      <c r="U712" s="42"/>
      <c r="V712" s="41"/>
      <c r="W712" s="42"/>
      <c r="X712" s="42"/>
      <c r="Y712" s="42"/>
      <c r="Z712" s="42"/>
      <c r="AA712" s="42"/>
      <c r="AB712" s="42"/>
      <c r="AC712" s="42"/>
      <c r="AD712" s="42"/>
    </row>
    <row r="713" spans="12:30" ht="13.5">
      <c r="L713" s="41"/>
      <c r="M713" s="42"/>
      <c r="N713" s="42"/>
      <c r="O713" s="42"/>
      <c r="P713" s="42"/>
      <c r="Q713" s="42"/>
      <c r="R713" s="42"/>
      <c r="S713" s="42"/>
      <c r="T713" s="42"/>
      <c r="U713" s="42"/>
      <c r="V713" s="41"/>
      <c r="W713" s="42"/>
      <c r="X713" s="42"/>
      <c r="Y713" s="42"/>
      <c r="Z713" s="42"/>
      <c r="AA713" s="42"/>
      <c r="AB713" s="42"/>
      <c r="AC713" s="42"/>
      <c r="AD713" s="42"/>
    </row>
    <row r="714" spans="12:30" ht="13.5">
      <c r="L714" s="41"/>
      <c r="M714" s="42"/>
      <c r="N714" s="42"/>
      <c r="O714" s="42"/>
      <c r="P714" s="42"/>
      <c r="Q714" s="42"/>
      <c r="R714" s="42"/>
      <c r="S714" s="42"/>
      <c r="T714" s="42"/>
      <c r="U714" s="42"/>
      <c r="V714" s="41"/>
      <c r="W714" s="42"/>
      <c r="X714" s="42"/>
      <c r="Y714" s="42"/>
      <c r="Z714" s="42"/>
      <c r="AA714" s="42"/>
      <c r="AB714" s="42"/>
      <c r="AC714" s="42"/>
      <c r="AD714" s="42"/>
    </row>
    <row r="715" spans="12:30" ht="13.5">
      <c r="L715" s="41"/>
      <c r="M715" s="42"/>
      <c r="N715" s="42"/>
      <c r="O715" s="42"/>
      <c r="P715" s="42"/>
      <c r="Q715" s="42"/>
      <c r="R715" s="42"/>
      <c r="S715" s="42"/>
      <c r="T715" s="42"/>
      <c r="U715" s="42"/>
      <c r="V715" s="41"/>
      <c r="W715" s="42"/>
      <c r="X715" s="42"/>
      <c r="Y715" s="42"/>
      <c r="Z715" s="42"/>
      <c r="AA715" s="42"/>
      <c r="AB715" s="42"/>
      <c r="AC715" s="42"/>
      <c r="AD715" s="42"/>
    </row>
    <row r="716" spans="12:30" ht="13.5">
      <c r="L716" s="41"/>
      <c r="M716" s="42"/>
      <c r="N716" s="42"/>
      <c r="O716" s="42"/>
      <c r="P716" s="42"/>
      <c r="Q716" s="42"/>
      <c r="R716" s="42"/>
      <c r="S716" s="42"/>
      <c r="T716" s="42"/>
      <c r="U716" s="42"/>
      <c r="V716" s="41"/>
      <c r="W716" s="42"/>
      <c r="X716" s="42"/>
      <c r="Y716" s="42"/>
      <c r="Z716" s="42"/>
      <c r="AA716" s="42"/>
      <c r="AB716" s="42"/>
      <c r="AC716" s="42"/>
      <c r="AD716" s="42"/>
    </row>
    <row r="717" spans="12:30" ht="13.5">
      <c r="L717" s="41"/>
      <c r="M717" s="42"/>
      <c r="N717" s="42"/>
      <c r="O717" s="42"/>
      <c r="P717" s="42"/>
      <c r="Q717" s="42"/>
      <c r="R717" s="42"/>
      <c r="S717" s="42"/>
      <c r="T717" s="42"/>
      <c r="U717" s="42"/>
      <c r="V717" s="41"/>
      <c r="W717" s="42"/>
      <c r="X717" s="42"/>
      <c r="Y717" s="42"/>
      <c r="Z717" s="42"/>
      <c r="AA717" s="42"/>
      <c r="AB717" s="42"/>
      <c r="AC717" s="42"/>
      <c r="AD717" s="42"/>
    </row>
    <row r="718" spans="12:30" ht="13.5">
      <c r="L718" s="41"/>
      <c r="M718" s="42"/>
      <c r="N718" s="42"/>
      <c r="O718" s="42"/>
      <c r="P718" s="42"/>
      <c r="Q718" s="42"/>
      <c r="R718" s="42"/>
      <c r="S718" s="42"/>
      <c r="T718" s="42"/>
      <c r="U718" s="42"/>
      <c r="V718" s="41"/>
      <c r="W718" s="42"/>
      <c r="X718" s="42"/>
      <c r="Y718" s="42"/>
      <c r="Z718" s="42"/>
      <c r="AA718" s="42"/>
      <c r="AB718" s="42"/>
      <c r="AC718" s="42"/>
      <c r="AD718" s="42"/>
    </row>
    <row r="719" spans="12:30" ht="13.5">
      <c r="L719" s="41"/>
      <c r="M719" s="42"/>
      <c r="N719" s="42"/>
      <c r="O719" s="42"/>
      <c r="P719" s="42"/>
      <c r="Q719" s="42"/>
      <c r="R719" s="42"/>
      <c r="S719" s="42"/>
      <c r="T719" s="42"/>
      <c r="U719" s="42"/>
      <c r="V719" s="41"/>
      <c r="W719" s="42"/>
      <c r="X719" s="42"/>
      <c r="Y719" s="42"/>
      <c r="Z719" s="42"/>
      <c r="AA719" s="42"/>
      <c r="AB719" s="42"/>
      <c r="AC719" s="42"/>
      <c r="AD719" s="42"/>
    </row>
    <row r="720" spans="12:30" ht="13.5">
      <c r="L720" s="41"/>
      <c r="M720" s="42"/>
      <c r="N720" s="42"/>
      <c r="O720" s="42"/>
      <c r="P720" s="42"/>
      <c r="Q720" s="42"/>
      <c r="R720" s="42"/>
      <c r="S720" s="42"/>
      <c r="T720" s="42"/>
      <c r="U720" s="42"/>
      <c r="V720" s="41"/>
      <c r="W720" s="42"/>
      <c r="X720" s="42"/>
      <c r="Y720" s="42"/>
      <c r="Z720" s="42"/>
      <c r="AA720" s="42"/>
      <c r="AB720" s="42"/>
      <c r="AC720" s="42"/>
      <c r="AD720" s="42"/>
    </row>
    <row r="721" spans="12:30" ht="13.5">
      <c r="L721" s="41"/>
      <c r="M721" s="42"/>
      <c r="N721" s="42"/>
      <c r="O721" s="42"/>
      <c r="P721" s="42"/>
      <c r="Q721" s="42"/>
      <c r="R721" s="42"/>
      <c r="S721" s="42"/>
      <c r="T721" s="42"/>
      <c r="U721" s="42"/>
      <c r="V721" s="41"/>
      <c r="W721" s="42"/>
      <c r="X721" s="42"/>
      <c r="Y721" s="42"/>
      <c r="Z721" s="42"/>
      <c r="AA721" s="42"/>
      <c r="AB721" s="42"/>
      <c r="AC721" s="42"/>
      <c r="AD721" s="42"/>
    </row>
    <row r="722" spans="12:30" ht="13.5">
      <c r="L722" s="41"/>
      <c r="M722" s="42"/>
      <c r="N722" s="42"/>
      <c r="O722" s="42"/>
      <c r="P722" s="42"/>
      <c r="Q722" s="42"/>
      <c r="R722" s="42"/>
      <c r="S722" s="42"/>
      <c r="T722" s="42"/>
      <c r="U722" s="42"/>
      <c r="V722" s="41"/>
      <c r="W722" s="42"/>
      <c r="X722" s="42"/>
      <c r="Y722" s="42"/>
      <c r="Z722" s="42"/>
      <c r="AA722" s="42"/>
      <c r="AB722" s="42"/>
      <c r="AC722" s="42"/>
      <c r="AD722" s="42"/>
    </row>
    <row r="723" spans="12:30" ht="13.5">
      <c r="L723" s="41"/>
      <c r="M723" s="42"/>
      <c r="N723" s="42"/>
      <c r="O723" s="42"/>
      <c r="P723" s="42"/>
      <c r="Q723" s="42"/>
      <c r="R723" s="42"/>
      <c r="S723" s="42"/>
      <c r="T723" s="42"/>
      <c r="U723" s="42"/>
      <c r="V723" s="41"/>
      <c r="W723" s="42"/>
      <c r="X723" s="42"/>
      <c r="Y723" s="42"/>
      <c r="Z723" s="42"/>
      <c r="AA723" s="42"/>
      <c r="AB723" s="42"/>
      <c r="AC723" s="42"/>
      <c r="AD723" s="42"/>
    </row>
    <row r="724" spans="12:30" ht="13.5">
      <c r="L724" s="41"/>
      <c r="M724" s="42"/>
      <c r="N724" s="42"/>
      <c r="O724" s="42"/>
      <c r="P724" s="42"/>
      <c r="Q724" s="42"/>
      <c r="R724" s="42"/>
      <c r="S724" s="42"/>
      <c r="T724" s="42"/>
      <c r="U724" s="42"/>
      <c r="V724" s="41"/>
      <c r="W724" s="42"/>
      <c r="X724" s="42"/>
      <c r="Y724" s="42"/>
      <c r="Z724" s="42"/>
      <c r="AA724" s="42"/>
      <c r="AB724" s="42"/>
      <c r="AC724" s="42"/>
      <c r="AD724" s="42"/>
    </row>
    <row r="725" spans="12:30" ht="13.5">
      <c r="L725" s="41"/>
      <c r="M725" s="42"/>
      <c r="N725" s="42"/>
      <c r="O725" s="42"/>
      <c r="P725" s="42"/>
      <c r="Q725" s="42"/>
      <c r="R725" s="42"/>
      <c r="S725" s="42"/>
      <c r="T725" s="42"/>
      <c r="U725" s="42"/>
      <c r="V725" s="41"/>
      <c r="W725" s="42"/>
      <c r="X725" s="42"/>
      <c r="Y725" s="42"/>
      <c r="Z725" s="42"/>
      <c r="AA725" s="42"/>
      <c r="AB725" s="42"/>
      <c r="AC725" s="42"/>
      <c r="AD725" s="42"/>
    </row>
    <row r="726" spans="12:30" ht="13.5">
      <c r="L726" s="41"/>
      <c r="M726" s="42"/>
      <c r="N726" s="42"/>
      <c r="O726" s="42"/>
      <c r="P726" s="42"/>
      <c r="Q726" s="42"/>
      <c r="R726" s="42"/>
      <c r="S726" s="42"/>
      <c r="T726" s="42"/>
      <c r="U726" s="42"/>
      <c r="V726" s="41"/>
      <c r="W726" s="42"/>
      <c r="X726" s="42"/>
      <c r="Y726" s="42"/>
      <c r="Z726" s="42"/>
      <c r="AA726" s="42"/>
      <c r="AB726" s="42"/>
      <c r="AC726" s="42"/>
      <c r="AD726" s="42"/>
    </row>
    <row r="727" spans="12:30" ht="13.5">
      <c r="L727" s="41"/>
      <c r="M727" s="42"/>
      <c r="N727" s="42"/>
      <c r="O727" s="42"/>
      <c r="P727" s="42"/>
      <c r="Q727" s="42"/>
      <c r="R727" s="42"/>
      <c r="S727" s="42"/>
      <c r="T727" s="42"/>
      <c r="U727" s="42"/>
      <c r="V727" s="41"/>
      <c r="W727" s="42"/>
      <c r="X727" s="42"/>
      <c r="Y727" s="42"/>
      <c r="Z727" s="42"/>
      <c r="AA727" s="42"/>
      <c r="AB727" s="42"/>
      <c r="AC727" s="42"/>
      <c r="AD727" s="42"/>
    </row>
    <row r="728" spans="12:30" ht="13.5">
      <c r="L728" s="41"/>
      <c r="M728" s="42"/>
      <c r="N728" s="42"/>
      <c r="O728" s="42"/>
      <c r="P728" s="42"/>
      <c r="Q728" s="42"/>
      <c r="R728" s="42"/>
      <c r="S728" s="42"/>
      <c r="T728" s="42"/>
      <c r="U728" s="42"/>
      <c r="V728" s="41"/>
      <c r="W728" s="42"/>
      <c r="X728" s="42"/>
      <c r="Y728" s="42"/>
      <c r="Z728" s="42"/>
      <c r="AA728" s="42"/>
      <c r="AB728" s="42"/>
      <c r="AC728" s="42"/>
      <c r="AD728" s="42"/>
    </row>
    <row r="729" spans="12:30" ht="13.5">
      <c r="L729" s="41"/>
      <c r="M729" s="42"/>
      <c r="N729" s="42"/>
      <c r="O729" s="42"/>
      <c r="P729" s="42"/>
      <c r="Q729" s="42"/>
      <c r="R729" s="42"/>
      <c r="S729" s="42"/>
      <c r="T729" s="42"/>
      <c r="U729" s="42"/>
      <c r="V729" s="41"/>
      <c r="W729" s="42"/>
      <c r="X729" s="42"/>
      <c r="Y729" s="42"/>
      <c r="Z729" s="42"/>
      <c r="AA729" s="42"/>
      <c r="AB729" s="42"/>
      <c r="AC729" s="42"/>
      <c r="AD729" s="42"/>
    </row>
    <row r="730" spans="12:30" ht="13.5">
      <c r="L730" s="41"/>
      <c r="M730" s="42"/>
      <c r="N730" s="42"/>
      <c r="O730" s="42"/>
      <c r="P730" s="42"/>
      <c r="Q730" s="42"/>
      <c r="R730" s="42"/>
      <c r="S730" s="42"/>
      <c r="T730" s="42"/>
      <c r="U730" s="42"/>
      <c r="V730" s="41"/>
      <c r="W730" s="42"/>
      <c r="X730" s="42"/>
      <c r="Y730" s="42"/>
      <c r="Z730" s="42"/>
      <c r="AA730" s="42"/>
      <c r="AB730" s="42"/>
      <c r="AC730" s="42"/>
      <c r="AD730" s="42"/>
    </row>
    <row r="731" spans="12:30" ht="13.5">
      <c r="L731" s="41"/>
      <c r="M731" s="42"/>
      <c r="N731" s="42"/>
      <c r="O731" s="42"/>
      <c r="P731" s="42"/>
      <c r="Q731" s="42"/>
      <c r="R731" s="42"/>
      <c r="S731" s="42"/>
      <c r="T731" s="42"/>
      <c r="U731" s="42"/>
      <c r="V731" s="41"/>
      <c r="W731" s="42"/>
      <c r="X731" s="42"/>
      <c r="Y731" s="42"/>
      <c r="Z731" s="42"/>
      <c r="AA731" s="42"/>
      <c r="AB731" s="42"/>
      <c r="AC731" s="42"/>
      <c r="AD731" s="42"/>
    </row>
    <row r="732" spans="12:30" ht="13.5">
      <c r="L732" s="41"/>
      <c r="M732" s="42"/>
      <c r="N732" s="42"/>
      <c r="O732" s="42"/>
      <c r="P732" s="42"/>
      <c r="Q732" s="42"/>
      <c r="R732" s="42"/>
      <c r="S732" s="42"/>
      <c r="T732" s="42"/>
      <c r="U732" s="42"/>
      <c r="V732" s="41"/>
      <c r="W732" s="42"/>
      <c r="X732" s="42"/>
      <c r="Y732" s="42"/>
      <c r="Z732" s="42"/>
      <c r="AA732" s="42"/>
      <c r="AB732" s="42"/>
      <c r="AC732" s="42"/>
      <c r="AD732" s="42"/>
    </row>
    <row r="733" spans="12:30" ht="13.5">
      <c r="L733" s="41"/>
      <c r="M733" s="42"/>
      <c r="N733" s="42"/>
      <c r="O733" s="42"/>
      <c r="P733" s="42"/>
      <c r="Q733" s="42"/>
      <c r="R733" s="42"/>
      <c r="S733" s="42"/>
      <c r="T733" s="42"/>
      <c r="U733" s="42"/>
      <c r="V733" s="41"/>
      <c r="W733" s="42"/>
      <c r="X733" s="42"/>
      <c r="Y733" s="42"/>
      <c r="Z733" s="42"/>
      <c r="AA733" s="42"/>
      <c r="AB733" s="42"/>
      <c r="AC733" s="42"/>
      <c r="AD733" s="42"/>
    </row>
    <row r="734" spans="12:30" ht="13.5">
      <c r="L734" s="41"/>
      <c r="M734" s="42"/>
      <c r="N734" s="42"/>
      <c r="O734" s="42"/>
      <c r="P734" s="42"/>
      <c r="Q734" s="42"/>
      <c r="R734" s="42"/>
      <c r="S734" s="42"/>
      <c r="T734" s="42"/>
      <c r="U734" s="42"/>
      <c r="V734" s="41"/>
      <c r="W734" s="42"/>
      <c r="X734" s="42"/>
      <c r="Y734" s="42"/>
      <c r="Z734" s="42"/>
      <c r="AA734" s="42"/>
      <c r="AB734" s="42"/>
      <c r="AC734" s="42"/>
      <c r="AD734" s="42"/>
    </row>
    <row r="735" spans="12:30" ht="13.5">
      <c r="L735" s="41"/>
      <c r="M735" s="42"/>
      <c r="N735" s="42"/>
      <c r="O735" s="42"/>
      <c r="P735" s="42"/>
      <c r="Q735" s="42"/>
      <c r="R735" s="42"/>
      <c r="S735" s="42"/>
      <c r="T735" s="42"/>
      <c r="U735" s="42"/>
      <c r="V735" s="41"/>
      <c r="W735" s="42"/>
      <c r="X735" s="42"/>
      <c r="Y735" s="42"/>
      <c r="Z735" s="42"/>
      <c r="AA735" s="42"/>
      <c r="AB735" s="42"/>
      <c r="AC735" s="42"/>
      <c r="AD735" s="42"/>
    </row>
    <row r="736" spans="12:30" ht="13.5">
      <c r="L736" s="41"/>
      <c r="M736" s="42"/>
      <c r="N736" s="42"/>
      <c r="O736" s="42"/>
      <c r="P736" s="42"/>
      <c r="Q736" s="42"/>
      <c r="R736" s="42"/>
      <c r="S736" s="42"/>
      <c r="T736" s="42"/>
      <c r="U736" s="42"/>
      <c r="V736" s="41"/>
      <c r="W736" s="42"/>
      <c r="X736" s="42"/>
      <c r="Y736" s="42"/>
      <c r="Z736" s="42"/>
      <c r="AA736" s="42"/>
      <c r="AB736" s="42"/>
      <c r="AC736" s="42"/>
      <c r="AD736" s="42"/>
    </row>
    <row r="737" spans="12:30" ht="13.5">
      <c r="L737" s="41"/>
      <c r="M737" s="42"/>
      <c r="N737" s="42"/>
      <c r="O737" s="42"/>
      <c r="P737" s="42"/>
      <c r="Q737" s="42"/>
      <c r="R737" s="42"/>
      <c r="S737" s="42"/>
      <c r="T737" s="42"/>
      <c r="U737" s="42"/>
      <c r="V737" s="41"/>
      <c r="W737" s="42"/>
      <c r="X737" s="42"/>
      <c r="Y737" s="42"/>
      <c r="Z737" s="42"/>
      <c r="AA737" s="42"/>
      <c r="AB737" s="42"/>
      <c r="AC737" s="42"/>
      <c r="AD737" s="42"/>
    </row>
    <row r="738" spans="12:30" ht="13.5">
      <c r="L738" s="41"/>
      <c r="M738" s="42"/>
      <c r="N738" s="42"/>
      <c r="O738" s="42"/>
      <c r="P738" s="42"/>
      <c r="Q738" s="42"/>
      <c r="R738" s="42"/>
      <c r="S738" s="42"/>
      <c r="T738" s="42"/>
      <c r="U738" s="42"/>
      <c r="V738" s="41"/>
      <c r="W738" s="42"/>
      <c r="X738" s="42"/>
      <c r="Y738" s="42"/>
      <c r="Z738" s="42"/>
      <c r="AA738" s="42"/>
      <c r="AB738" s="42"/>
      <c r="AC738" s="42"/>
      <c r="AD738" s="42"/>
    </row>
    <row r="739" spans="12:30" ht="13.5">
      <c r="L739" s="41"/>
      <c r="M739" s="42"/>
      <c r="N739" s="42"/>
      <c r="O739" s="42"/>
      <c r="P739" s="42"/>
      <c r="Q739" s="42"/>
      <c r="R739" s="42"/>
      <c r="S739" s="42"/>
      <c r="T739" s="42"/>
      <c r="U739" s="42"/>
      <c r="V739" s="41"/>
      <c r="W739" s="42"/>
      <c r="X739" s="42"/>
      <c r="Y739" s="42"/>
      <c r="Z739" s="42"/>
      <c r="AA739" s="42"/>
      <c r="AB739" s="42"/>
      <c r="AC739" s="42"/>
      <c r="AD739" s="42"/>
    </row>
    <row r="740" spans="12:30" ht="13.5">
      <c r="L740" s="41"/>
      <c r="M740" s="42"/>
      <c r="N740" s="42"/>
      <c r="O740" s="42"/>
      <c r="P740" s="42"/>
      <c r="Q740" s="42"/>
      <c r="R740" s="42"/>
      <c r="S740" s="42"/>
      <c r="T740" s="42"/>
      <c r="U740" s="42"/>
      <c r="V740" s="41"/>
      <c r="W740" s="42"/>
      <c r="X740" s="42"/>
      <c r="Y740" s="42"/>
      <c r="Z740" s="42"/>
      <c r="AA740" s="42"/>
      <c r="AB740" s="42"/>
      <c r="AC740" s="42"/>
      <c r="AD740" s="42"/>
    </row>
    <row r="741" spans="12:30" ht="13.5">
      <c r="L741" s="41"/>
      <c r="M741" s="42"/>
      <c r="N741" s="42"/>
      <c r="O741" s="42"/>
      <c r="P741" s="42"/>
      <c r="Q741" s="42"/>
      <c r="R741" s="42"/>
      <c r="S741" s="42"/>
      <c r="T741" s="42"/>
      <c r="U741" s="42"/>
      <c r="V741" s="41"/>
      <c r="W741" s="42"/>
      <c r="X741" s="42"/>
      <c r="Y741" s="42"/>
      <c r="Z741" s="42"/>
      <c r="AA741" s="42"/>
      <c r="AB741" s="42"/>
      <c r="AC741" s="42"/>
      <c r="AD741" s="42"/>
    </row>
    <row r="742" spans="12:30" ht="13.5">
      <c r="L742" s="41"/>
      <c r="M742" s="42"/>
      <c r="N742" s="42"/>
      <c r="O742" s="42"/>
      <c r="P742" s="42"/>
      <c r="Q742" s="42"/>
      <c r="R742" s="42"/>
      <c r="S742" s="42"/>
      <c r="T742" s="42"/>
      <c r="U742" s="42"/>
      <c r="V742" s="41"/>
      <c r="W742" s="42"/>
      <c r="X742" s="42"/>
      <c r="Y742" s="42"/>
      <c r="Z742" s="42"/>
      <c r="AA742" s="42"/>
      <c r="AB742" s="42"/>
      <c r="AC742" s="42"/>
      <c r="AD742" s="42"/>
    </row>
    <row r="743" spans="12:30" ht="13.5">
      <c r="L743" s="41"/>
      <c r="M743" s="42"/>
      <c r="N743" s="42"/>
      <c r="O743" s="42"/>
      <c r="P743" s="42"/>
      <c r="Q743" s="42"/>
      <c r="R743" s="42"/>
      <c r="S743" s="42"/>
      <c r="T743" s="42"/>
      <c r="U743" s="42"/>
      <c r="V743" s="41"/>
      <c r="W743" s="42"/>
      <c r="X743" s="42"/>
      <c r="Y743" s="42"/>
      <c r="Z743" s="42"/>
      <c r="AA743" s="42"/>
      <c r="AB743" s="42"/>
      <c r="AC743" s="42"/>
      <c r="AD743" s="42"/>
    </row>
    <row r="744" spans="12:30" ht="13.5">
      <c r="L744" s="41"/>
      <c r="M744" s="42"/>
      <c r="N744" s="42"/>
      <c r="O744" s="42"/>
      <c r="P744" s="42"/>
      <c r="Q744" s="42"/>
      <c r="R744" s="42"/>
      <c r="S744" s="42"/>
      <c r="T744" s="42"/>
      <c r="U744" s="42"/>
      <c r="V744" s="41"/>
      <c r="W744" s="42"/>
      <c r="X744" s="42"/>
      <c r="Y744" s="42"/>
      <c r="Z744" s="42"/>
      <c r="AA744" s="42"/>
      <c r="AB744" s="42"/>
      <c r="AC744" s="42"/>
      <c r="AD744" s="42"/>
    </row>
    <row r="745" spans="12:30" ht="13.5">
      <c r="L745" s="41"/>
      <c r="M745" s="42"/>
      <c r="N745" s="42"/>
      <c r="O745" s="42"/>
      <c r="P745" s="42"/>
      <c r="Q745" s="42"/>
      <c r="R745" s="42"/>
      <c r="S745" s="42"/>
      <c r="T745" s="42"/>
      <c r="U745" s="42"/>
      <c r="V745" s="41"/>
      <c r="W745" s="42"/>
      <c r="X745" s="42"/>
      <c r="Y745" s="42"/>
      <c r="Z745" s="42"/>
      <c r="AA745" s="42"/>
      <c r="AB745" s="42"/>
      <c r="AC745" s="42"/>
      <c r="AD745" s="42"/>
    </row>
    <row r="746" spans="12:30" ht="13.5">
      <c r="L746" s="41"/>
      <c r="M746" s="42"/>
      <c r="N746" s="42"/>
      <c r="O746" s="42"/>
      <c r="P746" s="42"/>
      <c r="Q746" s="42"/>
      <c r="R746" s="42"/>
      <c r="S746" s="42"/>
      <c r="T746" s="42"/>
      <c r="U746" s="42"/>
      <c r="V746" s="41"/>
      <c r="W746" s="42"/>
      <c r="X746" s="42"/>
      <c r="Y746" s="42"/>
      <c r="Z746" s="42"/>
      <c r="AA746" s="42"/>
      <c r="AB746" s="42"/>
      <c r="AC746" s="42"/>
      <c r="AD746" s="42"/>
    </row>
    <row r="747" spans="12:30" ht="13.5">
      <c r="L747" s="41"/>
      <c r="M747" s="42"/>
      <c r="N747" s="42"/>
      <c r="O747" s="42"/>
      <c r="P747" s="42"/>
      <c r="Q747" s="42"/>
      <c r="R747" s="42"/>
      <c r="S747" s="42"/>
      <c r="T747" s="42"/>
      <c r="U747" s="42"/>
      <c r="V747" s="41"/>
      <c r="W747" s="42"/>
      <c r="X747" s="42"/>
      <c r="Y747" s="42"/>
      <c r="Z747" s="42"/>
      <c r="AA747" s="42"/>
      <c r="AB747" s="42"/>
      <c r="AC747" s="42"/>
      <c r="AD747" s="42"/>
    </row>
    <row r="748" spans="12:30" ht="13.5">
      <c r="L748" s="41"/>
      <c r="M748" s="42"/>
      <c r="N748" s="42"/>
      <c r="O748" s="42"/>
      <c r="P748" s="42"/>
      <c r="Q748" s="42"/>
      <c r="R748" s="42"/>
      <c r="S748" s="42"/>
      <c r="T748" s="42"/>
      <c r="U748" s="42"/>
      <c r="V748" s="41"/>
      <c r="W748" s="42"/>
      <c r="X748" s="42"/>
      <c r="Y748" s="42"/>
      <c r="Z748" s="42"/>
      <c r="AA748" s="42"/>
      <c r="AB748" s="42"/>
      <c r="AC748" s="42"/>
      <c r="AD748" s="42"/>
    </row>
    <row r="749" spans="12:30" ht="13.5">
      <c r="L749" s="41"/>
      <c r="M749" s="42"/>
      <c r="N749" s="42"/>
      <c r="O749" s="42"/>
      <c r="P749" s="42"/>
      <c r="Q749" s="42"/>
      <c r="R749" s="42"/>
      <c r="S749" s="42"/>
      <c r="T749" s="42"/>
      <c r="U749" s="42"/>
      <c r="V749" s="41"/>
      <c r="W749" s="42"/>
      <c r="X749" s="42"/>
      <c r="Y749" s="42"/>
      <c r="Z749" s="42"/>
      <c r="AA749" s="42"/>
      <c r="AB749" s="42"/>
      <c r="AC749" s="42"/>
      <c r="AD749" s="42"/>
    </row>
    <row r="750" spans="12:30" ht="13.5">
      <c r="L750" s="41"/>
      <c r="M750" s="42"/>
      <c r="N750" s="42"/>
      <c r="O750" s="42"/>
      <c r="P750" s="42"/>
      <c r="Q750" s="42"/>
      <c r="R750" s="42"/>
      <c r="S750" s="42"/>
      <c r="T750" s="42"/>
      <c r="U750" s="42"/>
      <c r="V750" s="41"/>
      <c r="W750" s="42"/>
      <c r="X750" s="42"/>
      <c r="Y750" s="42"/>
      <c r="Z750" s="42"/>
      <c r="AA750" s="42"/>
      <c r="AB750" s="42"/>
      <c r="AC750" s="42"/>
      <c r="AD750" s="42"/>
    </row>
    <row r="751" spans="12:30" ht="13.5">
      <c r="L751" s="41"/>
      <c r="M751" s="42"/>
      <c r="N751" s="42"/>
      <c r="O751" s="42"/>
      <c r="P751" s="42"/>
      <c r="Q751" s="42"/>
      <c r="R751" s="42"/>
      <c r="S751" s="42"/>
      <c r="T751" s="42"/>
      <c r="U751" s="42"/>
      <c r="V751" s="41"/>
      <c r="W751" s="42"/>
      <c r="X751" s="42"/>
      <c r="Y751" s="42"/>
      <c r="Z751" s="42"/>
      <c r="AA751" s="42"/>
      <c r="AB751" s="42"/>
      <c r="AC751" s="42"/>
      <c r="AD751" s="42"/>
    </row>
    <row r="752" spans="12:30" ht="13.5">
      <c r="L752" s="41"/>
      <c r="M752" s="42"/>
      <c r="N752" s="42"/>
      <c r="O752" s="42"/>
      <c r="P752" s="42"/>
      <c r="Q752" s="42"/>
      <c r="R752" s="42"/>
      <c r="S752" s="42"/>
      <c r="T752" s="42"/>
      <c r="U752" s="42"/>
      <c r="V752" s="41"/>
      <c r="W752" s="42"/>
      <c r="X752" s="42"/>
      <c r="Y752" s="42"/>
      <c r="Z752" s="42"/>
      <c r="AA752" s="42"/>
      <c r="AB752" s="42"/>
      <c r="AC752" s="42"/>
      <c r="AD752" s="42"/>
    </row>
    <row r="753" spans="12:30" ht="13.5">
      <c r="L753" s="41"/>
      <c r="M753" s="42"/>
      <c r="N753" s="42"/>
      <c r="O753" s="42"/>
      <c r="P753" s="42"/>
      <c r="Q753" s="42"/>
      <c r="R753" s="42"/>
      <c r="S753" s="42"/>
      <c r="T753" s="42"/>
      <c r="U753" s="42"/>
      <c r="V753" s="41"/>
      <c r="W753" s="42"/>
      <c r="X753" s="42"/>
      <c r="Y753" s="42"/>
      <c r="Z753" s="42"/>
      <c r="AA753" s="42"/>
      <c r="AB753" s="42"/>
      <c r="AC753" s="42"/>
      <c r="AD753" s="42"/>
    </row>
    <row r="754" spans="12:30" ht="13.5">
      <c r="L754" s="41"/>
      <c r="M754" s="42"/>
      <c r="N754" s="42"/>
      <c r="O754" s="42"/>
      <c r="P754" s="42"/>
      <c r="Q754" s="42"/>
      <c r="R754" s="42"/>
      <c r="S754" s="42"/>
      <c r="T754" s="42"/>
      <c r="U754" s="42"/>
      <c r="V754" s="41"/>
      <c r="W754" s="42"/>
      <c r="X754" s="42"/>
      <c r="Y754" s="42"/>
      <c r="Z754" s="42"/>
      <c r="AA754" s="42"/>
      <c r="AB754" s="42"/>
      <c r="AC754" s="42"/>
      <c r="AD754" s="42"/>
    </row>
    <row r="755" spans="12:30" ht="13.5">
      <c r="L755" s="41"/>
      <c r="M755" s="42"/>
      <c r="N755" s="42"/>
      <c r="O755" s="42"/>
      <c r="P755" s="42"/>
      <c r="Q755" s="42"/>
      <c r="R755" s="42"/>
      <c r="S755" s="42"/>
      <c r="T755" s="42"/>
      <c r="U755" s="42"/>
      <c r="V755" s="41"/>
      <c r="W755" s="42"/>
      <c r="X755" s="42"/>
      <c r="Y755" s="42"/>
      <c r="Z755" s="42"/>
      <c r="AA755" s="42"/>
      <c r="AB755" s="42"/>
      <c r="AC755" s="42"/>
      <c r="AD755" s="42"/>
    </row>
    <row r="756" spans="12:30" ht="13.5">
      <c r="L756" s="41"/>
      <c r="M756" s="42"/>
      <c r="N756" s="42"/>
      <c r="O756" s="42"/>
      <c r="P756" s="42"/>
      <c r="Q756" s="42"/>
      <c r="R756" s="42"/>
      <c r="S756" s="42"/>
      <c r="T756" s="42"/>
      <c r="U756" s="42"/>
      <c r="V756" s="41"/>
      <c r="W756" s="42"/>
      <c r="X756" s="42"/>
      <c r="Y756" s="42"/>
      <c r="Z756" s="42"/>
      <c r="AA756" s="42"/>
      <c r="AB756" s="42"/>
      <c r="AC756" s="42"/>
      <c r="AD756" s="42"/>
    </row>
    <row r="757" spans="12:30" ht="13.5">
      <c r="L757" s="41"/>
      <c r="M757" s="42"/>
      <c r="N757" s="42"/>
      <c r="O757" s="42"/>
      <c r="P757" s="42"/>
      <c r="Q757" s="42"/>
      <c r="R757" s="42"/>
      <c r="S757" s="42"/>
      <c r="T757" s="42"/>
      <c r="U757" s="42"/>
      <c r="V757" s="41"/>
      <c r="W757" s="42"/>
      <c r="X757" s="42"/>
      <c r="Y757" s="42"/>
      <c r="Z757" s="42"/>
      <c r="AA757" s="42"/>
      <c r="AB757" s="42"/>
      <c r="AC757" s="42"/>
      <c r="AD757" s="42"/>
    </row>
    <row r="758" spans="12:30" ht="13.5">
      <c r="L758" s="41"/>
      <c r="M758" s="42"/>
      <c r="N758" s="42"/>
      <c r="O758" s="42"/>
      <c r="P758" s="42"/>
      <c r="Q758" s="42"/>
      <c r="R758" s="42"/>
      <c r="S758" s="42"/>
      <c r="T758" s="42"/>
      <c r="U758" s="42"/>
      <c r="V758" s="41"/>
      <c r="W758" s="42"/>
      <c r="X758" s="42"/>
      <c r="Y758" s="42"/>
      <c r="Z758" s="42"/>
      <c r="AA758" s="42"/>
      <c r="AB758" s="42"/>
      <c r="AC758" s="42"/>
      <c r="AD758" s="42"/>
    </row>
    <row r="759" spans="12:30" ht="13.5">
      <c r="L759" s="41"/>
      <c r="M759" s="42"/>
      <c r="N759" s="42"/>
      <c r="O759" s="42"/>
      <c r="P759" s="42"/>
      <c r="Q759" s="42"/>
      <c r="R759" s="42"/>
      <c r="S759" s="42"/>
      <c r="T759" s="42"/>
      <c r="U759" s="42"/>
      <c r="V759" s="41"/>
      <c r="W759" s="42"/>
      <c r="X759" s="42"/>
      <c r="Y759" s="42"/>
      <c r="Z759" s="42"/>
      <c r="AA759" s="42"/>
      <c r="AB759" s="42"/>
      <c r="AC759" s="42"/>
      <c r="AD759" s="42"/>
    </row>
    <row r="760" spans="12:30" ht="13.5">
      <c r="L760" s="41"/>
      <c r="M760" s="42"/>
      <c r="N760" s="42"/>
      <c r="O760" s="42"/>
      <c r="P760" s="42"/>
      <c r="Q760" s="42"/>
      <c r="R760" s="42"/>
      <c r="S760" s="42"/>
      <c r="T760" s="42"/>
      <c r="U760" s="42"/>
      <c r="V760" s="41"/>
      <c r="W760" s="42"/>
      <c r="X760" s="42"/>
      <c r="Y760" s="42"/>
      <c r="Z760" s="42"/>
      <c r="AA760" s="42"/>
      <c r="AB760" s="42"/>
      <c r="AC760" s="42"/>
      <c r="AD760" s="42"/>
    </row>
    <row r="761" spans="12:30" ht="13.5">
      <c r="L761" s="41"/>
      <c r="M761" s="42"/>
      <c r="N761" s="42"/>
      <c r="O761" s="42"/>
      <c r="P761" s="42"/>
      <c r="Q761" s="42"/>
      <c r="R761" s="42"/>
      <c r="S761" s="42"/>
      <c r="T761" s="42"/>
      <c r="U761" s="42"/>
      <c r="V761" s="41"/>
      <c r="W761" s="42"/>
      <c r="X761" s="42"/>
      <c r="Y761" s="42"/>
      <c r="Z761" s="42"/>
      <c r="AA761" s="42"/>
      <c r="AB761" s="42"/>
      <c r="AC761" s="42"/>
      <c r="AD761" s="42"/>
    </row>
    <row r="762" spans="12:30" ht="13.5">
      <c r="L762" s="41"/>
      <c r="M762" s="42"/>
      <c r="N762" s="42"/>
      <c r="O762" s="42"/>
      <c r="P762" s="42"/>
      <c r="Q762" s="42"/>
      <c r="R762" s="42"/>
      <c r="S762" s="42"/>
      <c r="T762" s="42"/>
      <c r="U762" s="42"/>
      <c r="V762" s="41"/>
      <c r="W762" s="42"/>
      <c r="X762" s="42"/>
      <c r="Y762" s="42"/>
      <c r="Z762" s="42"/>
      <c r="AA762" s="42"/>
      <c r="AB762" s="42"/>
      <c r="AC762" s="42"/>
      <c r="AD762" s="42"/>
    </row>
    <row r="763" spans="12:30" ht="13.5">
      <c r="L763" s="41"/>
      <c r="M763" s="42"/>
      <c r="N763" s="42"/>
      <c r="O763" s="42"/>
      <c r="P763" s="42"/>
      <c r="Q763" s="42"/>
      <c r="R763" s="42"/>
      <c r="S763" s="42"/>
      <c r="T763" s="42"/>
      <c r="U763" s="42"/>
      <c r="V763" s="41"/>
      <c r="W763" s="42"/>
      <c r="X763" s="42"/>
      <c r="Y763" s="42"/>
      <c r="Z763" s="42"/>
      <c r="AA763" s="42"/>
      <c r="AB763" s="42"/>
      <c r="AC763" s="42"/>
      <c r="AD763" s="42"/>
    </row>
    <row r="764" spans="12:30" ht="13.5">
      <c r="L764" s="41"/>
      <c r="M764" s="42"/>
      <c r="N764" s="42"/>
      <c r="O764" s="42"/>
      <c r="P764" s="42"/>
      <c r="Q764" s="42"/>
      <c r="R764" s="42"/>
      <c r="S764" s="42"/>
      <c r="T764" s="42"/>
      <c r="U764" s="42"/>
      <c r="V764" s="41"/>
      <c r="W764" s="42"/>
      <c r="X764" s="42"/>
      <c r="Y764" s="42"/>
      <c r="Z764" s="42"/>
      <c r="AA764" s="42"/>
      <c r="AB764" s="42"/>
      <c r="AC764" s="42"/>
      <c r="AD764" s="42"/>
    </row>
    <row r="765" spans="12:30" ht="13.5">
      <c r="L765" s="41"/>
      <c r="M765" s="42"/>
      <c r="N765" s="42"/>
      <c r="O765" s="42"/>
      <c r="P765" s="42"/>
      <c r="Q765" s="42"/>
      <c r="R765" s="42"/>
      <c r="S765" s="42"/>
      <c r="T765" s="42"/>
      <c r="U765" s="42"/>
      <c r="V765" s="41"/>
      <c r="W765" s="42"/>
      <c r="X765" s="42"/>
      <c r="Y765" s="42"/>
      <c r="Z765" s="42"/>
      <c r="AA765" s="42"/>
      <c r="AB765" s="42"/>
      <c r="AC765" s="42"/>
      <c r="AD765" s="42"/>
    </row>
    <row r="766" spans="12:30" ht="13.5">
      <c r="L766" s="41"/>
      <c r="M766" s="42"/>
      <c r="N766" s="42"/>
      <c r="O766" s="42"/>
      <c r="P766" s="42"/>
      <c r="Q766" s="42"/>
      <c r="R766" s="42"/>
      <c r="S766" s="42"/>
      <c r="T766" s="42"/>
      <c r="U766" s="42"/>
      <c r="V766" s="41"/>
      <c r="W766" s="42"/>
      <c r="X766" s="42"/>
      <c r="Y766" s="42"/>
      <c r="Z766" s="42"/>
      <c r="AA766" s="42"/>
      <c r="AB766" s="42"/>
      <c r="AC766" s="42"/>
      <c r="AD766" s="42"/>
    </row>
    <row r="767" spans="12:30" ht="13.5">
      <c r="L767" s="41"/>
      <c r="M767" s="42"/>
      <c r="N767" s="42"/>
      <c r="O767" s="42"/>
      <c r="P767" s="42"/>
      <c r="Q767" s="42"/>
      <c r="R767" s="42"/>
      <c r="S767" s="42"/>
      <c r="T767" s="42"/>
      <c r="U767" s="42"/>
      <c r="V767" s="41"/>
      <c r="W767" s="42"/>
      <c r="X767" s="42"/>
      <c r="Y767" s="42"/>
      <c r="Z767" s="42"/>
      <c r="AA767" s="42"/>
      <c r="AB767" s="42"/>
      <c r="AC767" s="42"/>
      <c r="AD767" s="42"/>
    </row>
    <row r="768" spans="12:30" ht="13.5">
      <c r="L768" s="41"/>
      <c r="M768" s="42"/>
      <c r="N768" s="42"/>
      <c r="O768" s="42"/>
      <c r="P768" s="42"/>
      <c r="Q768" s="42"/>
      <c r="R768" s="42"/>
      <c r="S768" s="42"/>
      <c r="T768" s="42"/>
      <c r="U768" s="42"/>
      <c r="V768" s="41"/>
      <c r="W768" s="42"/>
      <c r="X768" s="42"/>
      <c r="Y768" s="42"/>
      <c r="Z768" s="42"/>
      <c r="AA768" s="42"/>
      <c r="AB768" s="42"/>
      <c r="AC768" s="42"/>
      <c r="AD768" s="42"/>
    </row>
    <row r="769" spans="12:30" ht="13.5">
      <c r="L769" s="41"/>
      <c r="M769" s="42"/>
      <c r="N769" s="42"/>
      <c r="O769" s="42"/>
      <c r="P769" s="42"/>
      <c r="Q769" s="42"/>
      <c r="R769" s="42"/>
      <c r="S769" s="42"/>
      <c r="T769" s="42"/>
      <c r="U769" s="42"/>
      <c r="V769" s="41"/>
      <c r="W769" s="42"/>
      <c r="X769" s="42"/>
      <c r="Y769" s="42"/>
      <c r="Z769" s="42"/>
      <c r="AA769" s="42"/>
      <c r="AB769" s="42"/>
      <c r="AC769" s="42"/>
      <c r="AD769" s="42"/>
    </row>
    <row r="770" spans="12:30" ht="13.5">
      <c r="L770" s="41"/>
      <c r="M770" s="42"/>
      <c r="N770" s="42"/>
      <c r="O770" s="42"/>
      <c r="P770" s="42"/>
      <c r="Q770" s="42"/>
      <c r="R770" s="42"/>
      <c r="S770" s="42"/>
      <c r="T770" s="42"/>
      <c r="U770" s="42"/>
      <c r="V770" s="41"/>
      <c r="W770" s="42"/>
      <c r="X770" s="42"/>
      <c r="Y770" s="42"/>
      <c r="Z770" s="42"/>
      <c r="AA770" s="42"/>
      <c r="AB770" s="42"/>
      <c r="AC770" s="42"/>
      <c r="AD770" s="42"/>
    </row>
    <row r="771" spans="12:30" ht="13.5">
      <c r="L771" s="41"/>
      <c r="M771" s="42"/>
      <c r="N771" s="42"/>
      <c r="O771" s="42"/>
      <c r="P771" s="42"/>
      <c r="Q771" s="42"/>
      <c r="R771" s="42"/>
      <c r="S771" s="42"/>
      <c r="T771" s="42"/>
      <c r="U771" s="42"/>
      <c r="V771" s="41"/>
      <c r="W771" s="42"/>
      <c r="X771" s="42"/>
      <c r="Y771" s="42"/>
      <c r="Z771" s="42"/>
      <c r="AA771" s="42"/>
      <c r="AB771" s="42"/>
      <c r="AC771" s="42"/>
      <c r="AD771" s="42"/>
    </row>
    <row r="772" spans="12:30" ht="13.5">
      <c r="L772" s="41"/>
      <c r="M772" s="42"/>
      <c r="N772" s="42"/>
      <c r="O772" s="42"/>
      <c r="P772" s="42"/>
      <c r="Q772" s="42"/>
      <c r="R772" s="42"/>
      <c r="S772" s="42"/>
      <c r="T772" s="42"/>
      <c r="U772" s="42"/>
      <c r="V772" s="41"/>
      <c r="W772" s="42"/>
      <c r="X772" s="42"/>
      <c r="Y772" s="42"/>
      <c r="Z772" s="42"/>
      <c r="AA772" s="42"/>
      <c r="AB772" s="42"/>
      <c r="AC772" s="42"/>
      <c r="AD772" s="42"/>
    </row>
    <row r="773" spans="12:30" ht="13.5">
      <c r="L773" s="41"/>
      <c r="M773" s="42"/>
      <c r="N773" s="42"/>
      <c r="O773" s="42"/>
      <c r="P773" s="42"/>
      <c r="Q773" s="42"/>
      <c r="R773" s="42"/>
      <c r="S773" s="42"/>
      <c r="T773" s="42"/>
      <c r="U773" s="42"/>
      <c r="V773" s="41"/>
      <c r="W773" s="42"/>
      <c r="X773" s="42"/>
      <c r="Y773" s="42"/>
      <c r="Z773" s="42"/>
      <c r="AA773" s="42"/>
      <c r="AB773" s="42"/>
      <c r="AC773" s="42"/>
      <c r="AD773" s="42"/>
    </row>
    <row r="774" spans="12:30" ht="13.5">
      <c r="L774" s="41"/>
      <c r="M774" s="42"/>
      <c r="N774" s="42"/>
      <c r="O774" s="42"/>
      <c r="P774" s="42"/>
      <c r="Q774" s="42"/>
      <c r="R774" s="42"/>
      <c r="S774" s="42"/>
      <c r="T774" s="42"/>
      <c r="U774" s="42"/>
      <c r="V774" s="41"/>
      <c r="W774" s="42"/>
      <c r="X774" s="42"/>
      <c r="Y774" s="42"/>
      <c r="Z774" s="42"/>
      <c r="AA774" s="42"/>
      <c r="AB774" s="42"/>
      <c r="AC774" s="42"/>
      <c r="AD774" s="42"/>
    </row>
    <row r="775" spans="12:30" ht="13.5">
      <c r="L775" s="41"/>
      <c r="M775" s="42"/>
      <c r="N775" s="42"/>
      <c r="O775" s="42"/>
      <c r="P775" s="42"/>
      <c r="Q775" s="42"/>
      <c r="R775" s="42"/>
      <c r="S775" s="42"/>
      <c r="T775" s="42"/>
      <c r="U775" s="42"/>
      <c r="V775" s="41"/>
      <c r="W775" s="42"/>
      <c r="X775" s="42"/>
      <c r="Y775" s="42"/>
      <c r="Z775" s="42"/>
      <c r="AA775" s="42"/>
      <c r="AB775" s="42"/>
      <c r="AC775" s="42"/>
      <c r="AD775" s="42"/>
    </row>
    <row r="776" spans="12:30" ht="13.5">
      <c r="L776" s="41"/>
      <c r="M776" s="42"/>
      <c r="N776" s="42"/>
      <c r="O776" s="42"/>
      <c r="P776" s="42"/>
      <c r="Q776" s="42"/>
      <c r="R776" s="42"/>
      <c r="S776" s="42"/>
      <c r="T776" s="42"/>
      <c r="U776" s="42"/>
      <c r="V776" s="41"/>
      <c r="W776" s="42"/>
      <c r="X776" s="42"/>
      <c r="Y776" s="42"/>
      <c r="Z776" s="42"/>
      <c r="AA776" s="42"/>
      <c r="AB776" s="42"/>
      <c r="AC776" s="42"/>
      <c r="AD776" s="42"/>
    </row>
    <row r="777" spans="12:30" ht="13.5">
      <c r="L777" s="41"/>
      <c r="M777" s="42"/>
      <c r="N777" s="42"/>
      <c r="O777" s="42"/>
      <c r="P777" s="42"/>
      <c r="Q777" s="42"/>
      <c r="R777" s="42"/>
      <c r="S777" s="42"/>
      <c r="T777" s="42"/>
      <c r="U777" s="42"/>
      <c r="V777" s="41"/>
      <c r="W777" s="42"/>
      <c r="X777" s="42"/>
      <c r="Y777" s="42"/>
      <c r="Z777" s="42"/>
      <c r="AA777" s="42"/>
      <c r="AB777" s="42"/>
      <c r="AC777" s="42"/>
      <c r="AD777" s="42"/>
    </row>
    <row r="778" spans="12:30" ht="13.5">
      <c r="L778" s="41"/>
      <c r="M778" s="42"/>
      <c r="N778" s="42"/>
      <c r="O778" s="42"/>
      <c r="P778" s="42"/>
      <c r="Q778" s="42"/>
      <c r="R778" s="42"/>
      <c r="S778" s="42"/>
      <c r="T778" s="42"/>
      <c r="U778" s="42"/>
      <c r="V778" s="41"/>
      <c r="W778" s="42"/>
      <c r="X778" s="42"/>
      <c r="Y778" s="42"/>
      <c r="Z778" s="42"/>
      <c r="AA778" s="42"/>
      <c r="AB778" s="42"/>
      <c r="AC778" s="42"/>
      <c r="AD778" s="42"/>
    </row>
    <row r="779" spans="12:30" ht="13.5">
      <c r="L779" s="41"/>
      <c r="M779" s="42"/>
      <c r="N779" s="42"/>
      <c r="O779" s="42"/>
      <c r="P779" s="42"/>
      <c r="Q779" s="42"/>
      <c r="R779" s="42"/>
      <c r="S779" s="42"/>
      <c r="T779" s="42"/>
      <c r="U779" s="42"/>
      <c r="V779" s="41"/>
      <c r="W779" s="42"/>
      <c r="X779" s="42"/>
      <c r="Y779" s="42"/>
      <c r="Z779" s="42"/>
      <c r="AA779" s="42"/>
      <c r="AB779" s="42"/>
      <c r="AC779" s="42"/>
      <c r="AD779" s="42"/>
    </row>
    <row r="780" spans="12:30" ht="13.5">
      <c r="L780" s="41"/>
      <c r="M780" s="42"/>
      <c r="N780" s="42"/>
      <c r="O780" s="42"/>
      <c r="P780" s="42"/>
      <c r="Q780" s="42"/>
      <c r="R780" s="42"/>
      <c r="S780" s="42"/>
      <c r="T780" s="42"/>
      <c r="U780" s="42"/>
      <c r="V780" s="41"/>
      <c r="W780" s="42"/>
      <c r="X780" s="42"/>
      <c r="Y780" s="42"/>
      <c r="Z780" s="42"/>
      <c r="AA780" s="42"/>
      <c r="AB780" s="42"/>
      <c r="AC780" s="42"/>
      <c r="AD780" s="42"/>
    </row>
    <row r="781" spans="12:30" ht="13.5">
      <c r="L781" s="41"/>
      <c r="M781" s="42"/>
      <c r="N781" s="42"/>
      <c r="O781" s="42"/>
      <c r="P781" s="42"/>
      <c r="Q781" s="42"/>
      <c r="R781" s="42"/>
      <c r="S781" s="42"/>
      <c r="T781" s="42"/>
      <c r="U781" s="42"/>
      <c r="V781" s="41"/>
      <c r="W781" s="42"/>
      <c r="X781" s="42"/>
      <c r="Y781" s="42"/>
      <c r="Z781" s="42"/>
      <c r="AA781" s="42"/>
      <c r="AB781" s="42"/>
      <c r="AC781" s="42"/>
      <c r="AD781" s="42"/>
    </row>
    <row r="782" spans="12:30" ht="13.5">
      <c r="L782" s="41"/>
      <c r="M782" s="42"/>
      <c r="N782" s="42"/>
      <c r="O782" s="42"/>
      <c r="P782" s="42"/>
      <c r="Q782" s="42"/>
      <c r="R782" s="42"/>
      <c r="S782" s="42"/>
      <c r="T782" s="42"/>
      <c r="U782" s="42"/>
      <c r="V782" s="41"/>
      <c r="W782" s="42"/>
      <c r="X782" s="42"/>
      <c r="Y782" s="42"/>
      <c r="Z782" s="42"/>
      <c r="AA782" s="42"/>
      <c r="AB782" s="42"/>
      <c r="AC782" s="42"/>
      <c r="AD782" s="42"/>
    </row>
    <row r="783" spans="12:30" ht="13.5">
      <c r="L783" s="41"/>
      <c r="M783" s="42"/>
      <c r="N783" s="42"/>
      <c r="O783" s="42"/>
      <c r="P783" s="42"/>
      <c r="Q783" s="42"/>
      <c r="R783" s="42"/>
      <c r="S783" s="42"/>
      <c r="T783" s="42"/>
      <c r="U783" s="42"/>
      <c r="V783" s="41"/>
      <c r="W783" s="42"/>
      <c r="X783" s="42"/>
      <c r="Y783" s="42"/>
      <c r="Z783" s="42"/>
      <c r="AA783" s="42"/>
      <c r="AB783" s="42"/>
      <c r="AC783" s="42"/>
      <c r="AD783" s="42"/>
    </row>
    <row r="784" spans="12:30" ht="13.5">
      <c r="L784" s="41"/>
      <c r="M784" s="42"/>
      <c r="N784" s="42"/>
      <c r="O784" s="42"/>
      <c r="P784" s="42"/>
      <c r="Q784" s="42"/>
      <c r="R784" s="42"/>
      <c r="S784" s="42"/>
      <c r="T784" s="42"/>
      <c r="U784" s="42"/>
      <c r="V784" s="41"/>
      <c r="W784" s="42"/>
      <c r="X784" s="42"/>
      <c r="Y784" s="42"/>
      <c r="Z784" s="42"/>
      <c r="AA784" s="42"/>
      <c r="AB784" s="42"/>
      <c r="AC784" s="42"/>
      <c r="AD784" s="42"/>
    </row>
    <row r="785" spans="12:30" ht="13.5">
      <c r="L785" s="41"/>
      <c r="M785" s="42"/>
      <c r="N785" s="42"/>
      <c r="O785" s="42"/>
      <c r="P785" s="42"/>
      <c r="Q785" s="42"/>
      <c r="R785" s="42"/>
      <c r="S785" s="42"/>
      <c r="T785" s="42"/>
      <c r="U785" s="42"/>
      <c r="V785" s="41"/>
      <c r="W785" s="42"/>
      <c r="X785" s="42"/>
      <c r="Y785" s="42"/>
      <c r="Z785" s="42"/>
      <c r="AA785" s="42"/>
      <c r="AB785" s="42"/>
      <c r="AC785" s="42"/>
      <c r="AD785" s="42"/>
    </row>
    <row r="786" spans="12:30" ht="13.5">
      <c r="L786" s="41"/>
      <c r="M786" s="42"/>
      <c r="N786" s="42"/>
      <c r="O786" s="42"/>
      <c r="P786" s="42"/>
      <c r="Q786" s="42"/>
      <c r="R786" s="42"/>
      <c r="S786" s="42"/>
      <c r="T786" s="42"/>
      <c r="U786" s="42"/>
      <c r="V786" s="41"/>
      <c r="W786" s="42"/>
      <c r="X786" s="42"/>
      <c r="Y786" s="42"/>
      <c r="Z786" s="42"/>
      <c r="AA786" s="42"/>
      <c r="AB786" s="42"/>
      <c r="AC786" s="42"/>
      <c r="AD786" s="42"/>
    </row>
    <row r="787" spans="12:30" ht="13.5">
      <c r="L787" s="41"/>
      <c r="M787" s="42"/>
      <c r="N787" s="42"/>
      <c r="O787" s="42"/>
      <c r="P787" s="42"/>
      <c r="Q787" s="42"/>
      <c r="R787" s="42"/>
      <c r="S787" s="42"/>
      <c r="T787" s="42"/>
      <c r="U787" s="42"/>
      <c r="V787" s="41"/>
      <c r="W787" s="42"/>
      <c r="X787" s="42"/>
      <c r="Y787" s="42"/>
      <c r="Z787" s="42"/>
      <c r="AA787" s="42"/>
      <c r="AB787" s="42"/>
      <c r="AC787" s="42"/>
      <c r="AD787" s="42"/>
    </row>
    <row r="788" spans="12:30" ht="13.5">
      <c r="L788" s="41"/>
      <c r="M788" s="42"/>
      <c r="N788" s="42"/>
      <c r="O788" s="42"/>
      <c r="P788" s="42"/>
      <c r="Q788" s="42"/>
      <c r="R788" s="42"/>
      <c r="S788" s="42"/>
      <c r="T788" s="42"/>
      <c r="U788" s="42"/>
      <c r="V788" s="41"/>
      <c r="W788" s="42"/>
      <c r="X788" s="42"/>
      <c r="Y788" s="42"/>
      <c r="Z788" s="42"/>
      <c r="AA788" s="42"/>
      <c r="AB788" s="42"/>
      <c r="AC788" s="42"/>
      <c r="AD788" s="42"/>
    </row>
    <row r="789" spans="12:30" ht="13.5">
      <c r="L789" s="41"/>
      <c r="M789" s="42"/>
      <c r="N789" s="42"/>
      <c r="O789" s="42"/>
      <c r="P789" s="42"/>
      <c r="Q789" s="42"/>
      <c r="R789" s="42"/>
      <c r="S789" s="42"/>
      <c r="T789" s="42"/>
      <c r="U789" s="42"/>
      <c r="V789" s="41"/>
      <c r="W789" s="42"/>
      <c r="X789" s="42"/>
      <c r="Y789" s="42"/>
      <c r="Z789" s="42"/>
      <c r="AA789" s="42"/>
      <c r="AB789" s="42"/>
      <c r="AC789" s="42"/>
      <c r="AD789" s="42"/>
    </row>
    <row r="790" spans="12:30" ht="13.5">
      <c r="L790" s="41"/>
      <c r="M790" s="42"/>
      <c r="N790" s="42"/>
      <c r="O790" s="42"/>
      <c r="P790" s="42"/>
      <c r="Q790" s="42"/>
      <c r="R790" s="42"/>
      <c r="S790" s="42"/>
      <c r="T790" s="42"/>
      <c r="U790" s="42"/>
      <c r="V790" s="41"/>
      <c r="W790" s="42"/>
      <c r="X790" s="42"/>
      <c r="Y790" s="42"/>
      <c r="Z790" s="42"/>
      <c r="AA790" s="42"/>
      <c r="AB790" s="42"/>
      <c r="AC790" s="42"/>
      <c r="AD790" s="42"/>
    </row>
    <row r="791" spans="12:30" ht="13.5">
      <c r="L791" s="41"/>
      <c r="M791" s="42"/>
      <c r="N791" s="42"/>
      <c r="O791" s="42"/>
      <c r="P791" s="42"/>
      <c r="Q791" s="42"/>
      <c r="R791" s="42"/>
      <c r="S791" s="42"/>
      <c r="T791" s="42"/>
      <c r="U791" s="42"/>
      <c r="V791" s="41"/>
      <c r="W791" s="42"/>
      <c r="X791" s="42"/>
      <c r="Y791" s="42"/>
      <c r="Z791" s="42"/>
      <c r="AA791" s="42"/>
      <c r="AB791" s="42"/>
      <c r="AC791" s="42"/>
      <c r="AD791" s="42"/>
    </row>
    <row r="792" spans="12:30" ht="13.5">
      <c r="L792" s="41"/>
      <c r="M792" s="42"/>
      <c r="N792" s="42"/>
      <c r="O792" s="42"/>
      <c r="P792" s="42"/>
      <c r="Q792" s="42"/>
      <c r="R792" s="42"/>
      <c r="S792" s="42"/>
      <c r="T792" s="42"/>
      <c r="U792" s="42"/>
      <c r="V792" s="41"/>
      <c r="W792" s="42"/>
      <c r="X792" s="42"/>
      <c r="Y792" s="42"/>
      <c r="Z792" s="42"/>
      <c r="AA792" s="42"/>
      <c r="AB792" s="42"/>
      <c r="AC792" s="42"/>
      <c r="AD792" s="42"/>
    </row>
    <row r="793" spans="12:30" ht="13.5">
      <c r="L793" s="41"/>
      <c r="M793" s="42"/>
      <c r="N793" s="42"/>
      <c r="O793" s="42"/>
      <c r="P793" s="42"/>
      <c r="Q793" s="42"/>
      <c r="R793" s="42"/>
      <c r="S793" s="42"/>
      <c r="T793" s="42"/>
      <c r="U793" s="42"/>
      <c r="V793" s="41"/>
      <c r="W793" s="42"/>
      <c r="X793" s="42"/>
      <c r="Y793" s="42"/>
      <c r="Z793" s="42"/>
      <c r="AA793" s="42"/>
      <c r="AB793" s="42"/>
      <c r="AC793" s="42"/>
      <c r="AD793" s="42"/>
    </row>
    <row r="794" spans="12:30" ht="13.5">
      <c r="L794" s="41"/>
      <c r="M794" s="42"/>
      <c r="N794" s="42"/>
      <c r="O794" s="42"/>
      <c r="P794" s="42"/>
      <c r="Q794" s="42"/>
      <c r="R794" s="42"/>
      <c r="S794" s="42"/>
      <c r="T794" s="42"/>
      <c r="U794" s="42"/>
      <c r="V794" s="41"/>
      <c r="W794" s="42"/>
      <c r="X794" s="42"/>
      <c r="Y794" s="42"/>
      <c r="Z794" s="42"/>
      <c r="AA794" s="42"/>
      <c r="AB794" s="42"/>
      <c r="AC794" s="42"/>
      <c r="AD794" s="42"/>
    </row>
    <row r="795" spans="12:30" ht="13.5">
      <c r="L795" s="41"/>
      <c r="M795" s="42"/>
      <c r="N795" s="42"/>
      <c r="O795" s="42"/>
      <c r="P795" s="42"/>
      <c r="Q795" s="42"/>
      <c r="R795" s="42"/>
      <c r="S795" s="42"/>
      <c r="T795" s="42"/>
      <c r="U795" s="42"/>
      <c r="V795" s="41"/>
      <c r="W795" s="42"/>
      <c r="X795" s="42"/>
      <c r="Y795" s="42"/>
      <c r="Z795" s="42"/>
      <c r="AA795" s="42"/>
      <c r="AB795" s="42"/>
      <c r="AC795" s="42"/>
      <c r="AD795" s="42"/>
    </row>
    <row r="796" spans="12:30" ht="13.5">
      <c r="L796" s="41"/>
      <c r="M796" s="42"/>
      <c r="N796" s="42"/>
      <c r="O796" s="42"/>
      <c r="P796" s="42"/>
      <c r="Q796" s="42"/>
      <c r="R796" s="42"/>
      <c r="S796" s="42"/>
      <c r="T796" s="42"/>
      <c r="U796" s="42"/>
      <c r="V796" s="41"/>
      <c r="W796" s="42"/>
      <c r="X796" s="42"/>
      <c r="Y796" s="42"/>
      <c r="Z796" s="42"/>
      <c r="AA796" s="42"/>
      <c r="AB796" s="42"/>
      <c r="AC796" s="42"/>
      <c r="AD796" s="42"/>
    </row>
    <row r="797" spans="12:30" ht="13.5">
      <c r="L797" s="41"/>
      <c r="M797" s="42"/>
      <c r="N797" s="42"/>
      <c r="O797" s="42"/>
      <c r="P797" s="42"/>
      <c r="Q797" s="42"/>
      <c r="R797" s="42"/>
      <c r="S797" s="42"/>
      <c r="T797" s="42"/>
      <c r="U797" s="42"/>
      <c r="V797" s="41"/>
      <c r="W797" s="42"/>
      <c r="X797" s="42"/>
      <c r="Y797" s="42"/>
      <c r="Z797" s="42"/>
      <c r="AA797" s="42"/>
      <c r="AB797" s="42"/>
      <c r="AC797" s="42"/>
      <c r="AD797" s="42"/>
    </row>
    <row r="798" spans="12:30" ht="13.5">
      <c r="L798" s="41"/>
      <c r="M798" s="42"/>
      <c r="N798" s="42"/>
      <c r="O798" s="42"/>
      <c r="P798" s="42"/>
      <c r="Q798" s="42"/>
      <c r="R798" s="42"/>
      <c r="S798" s="42"/>
      <c r="T798" s="42"/>
      <c r="U798" s="42"/>
      <c r="V798" s="41"/>
      <c r="W798" s="42"/>
      <c r="X798" s="42"/>
      <c r="Y798" s="42"/>
      <c r="Z798" s="42"/>
      <c r="AA798" s="42"/>
      <c r="AB798" s="42"/>
      <c r="AC798" s="42"/>
      <c r="AD798" s="42"/>
    </row>
    <row r="799" spans="12:30" ht="13.5">
      <c r="L799" s="41"/>
      <c r="M799" s="42"/>
      <c r="N799" s="42"/>
      <c r="O799" s="42"/>
      <c r="P799" s="42"/>
      <c r="Q799" s="42"/>
      <c r="R799" s="42"/>
      <c r="S799" s="42"/>
      <c r="T799" s="42"/>
      <c r="U799" s="42"/>
      <c r="V799" s="41"/>
      <c r="W799" s="42"/>
      <c r="X799" s="42"/>
      <c r="Y799" s="42"/>
      <c r="Z799" s="42"/>
      <c r="AA799" s="42"/>
      <c r="AB799" s="42"/>
      <c r="AC799" s="42"/>
      <c r="AD799" s="42"/>
    </row>
    <row r="800" spans="12:30" ht="13.5">
      <c r="L800" s="41"/>
      <c r="M800" s="42"/>
      <c r="N800" s="42"/>
      <c r="O800" s="42"/>
      <c r="P800" s="42"/>
      <c r="Q800" s="42"/>
      <c r="R800" s="42"/>
      <c r="S800" s="42"/>
      <c r="T800" s="42"/>
      <c r="U800" s="42"/>
      <c r="V800" s="41"/>
      <c r="W800" s="42"/>
      <c r="X800" s="42"/>
      <c r="Y800" s="42"/>
      <c r="Z800" s="42"/>
      <c r="AA800" s="42"/>
      <c r="AB800" s="42"/>
      <c r="AC800" s="42"/>
      <c r="AD800" s="42"/>
    </row>
    <row r="801" spans="12:30" ht="13.5">
      <c r="L801" s="41"/>
      <c r="M801" s="42"/>
      <c r="N801" s="42"/>
      <c r="O801" s="42"/>
      <c r="P801" s="42"/>
      <c r="Q801" s="42"/>
      <c r="R801" s="42"/>
      <c r="S801" s="42"/>
      <c r="T801" s="42"/>
      <c r="U801" s="42"/>
      <c r="V801" s="41"/>
      <c r="W801" s="42"/>
      <c r="X801" s="42"/>
      <c r="Y801" s="42"/>
      <c r="Z801" s="42"/>
      <c r="AA801" s="42"/>
      <c r="AB801" s="42"/>
      <c r="AC801" s="42"/>
      <c r="AD801" s="42"/>
    </row>
    <row r="802" spans="12:30" ht="13.5">
      <c r="L802" s="41"/>
      <c r="M802" s="42"/>
      <c r="N802" s="42"/>
      <c r="O802" s="42"/>
      <c r="P802" s="42"/>
      <c r="Q802" s="42"/>
      <c r="R802" s="42"/>
      <c r="S802" s="42"/>
      <c r="T802" s="42"/>
      <c r="U802" s="42"/>
      <c r="V802" s="41"/>
      <c r="W802" s="42"/>
      <c r="X802" s="42"/>
      <c r="Y802" s="42"/>
      <c r="Z802" s="42"/>
      <c r="AA802" s="42"/>
      <c r="AB802" s="42"/>
      <c r="AC802" s="42"/>
      <c r="AD802" s="42"/>
    </row>
    <row r="803" spans="12:30" ht="13.5">
      <c r="L803" s="41"/>
      <c r="M803" s="42"/>
      <c r="N803" s="42"/>
      <c r="O803" s="42"/>
      <c r="P803" s="42"/>
      <c r="Q803" s="42"/>
      <c r="R803" s="42"/>
      <c r="S803" s="42"/>
      <c r="T803" s="42"/>
      <c r="U803" s="42"/>
      <c r="V803" s="41"/>
      <c r="W803" s="42"/>
      <c r="X803" s="42"/>
      <c r="Y803" s="42"/>
      <c r="Z803" s="42"/>
      <c r="AA803" s="42"/>
      <c r="AB803" s="42"/>
      <c r="AC803" s="42"/>
      <c r="AD803" s="42"/>
    </row>
    <row r="804" spans="12:30" ht="13.5">
      <c r="L804" s="41"/>
      <c r="M804" s="42"/>
      <c r="N804" s="42"/>
      <c r="O804" s="42"/>
      <c r="P804" s="42"/>
      <c r="Q804" s="42"/>
      <c r="R804" s="42"/>
      <c r="S804" s="42"/>
      <c r="T804" s="42"/>
      <c r="U804" s="42"/>
      <c r="V804" s="41"/>
      <c r="W804" s="42"/>
      <c r="X804" s="42"/>
      <c r="Y804" s="42"/>
      <c r="Z804" s="42"/>
      <c r="AA804" s="42"/>
      <c r="AB804" s="42"/>
      <c r="AC804" s="42"/>
      <c r="AD804" s="42"/>
    </row>
    <row r="805" spans="12:30" ht="13.5">
      <c r="L805" s="41"/>
      <c r="M805" s="42"/>
      <c r="N805" s="42"/>
      <c r="O805" s="42"/>
      <c r="P805" s="42"/>
      <c r="Q805" s="42"/>
      <c r="R805" s="42"/>
      <c r="S805" s="42"/>
      <c r="T805" s="42"/>
      <c r="U805" s="42"/>
      <c r="V805" s="41"/>
      <c r="W805" s="42"/>
      <c r="X805" s="42"/>
      <c r="Y805" s="42"/>
      <c r="Z805" s="42"/>
      <c r="AA805" s="42"/>
      <c r="AB805" s="42"/>
      <c r="AC805" s="42"/>
      <c r="AD805" s="42"/>
    </row>
    <row r="806" spans="12:30" ht="13.5">
      <c r="L806" s="41"/>
      <c r="M806" s="42"/>
      <c r="N806" s="42"/>
      <c r="O806" s="42"/>
      <c r="P806" s="42"/>
      <c r="Q806" s="42"/>
      <c r="R806" s="42"/>
      <c r="S806" s="42"/>
      <c r="T806" s="42"/>
      <c r="U806" s="42"/>
      <c r="V806" s="41"/>
      <c r="W806" s="42"/>
      <c r="X806" s="42"/>
      <c r="Y806" s="42"/>
      <c r="Z806" s="42"/>
      <c r="AA806" s="42"/>
      <c r="AB806" s="42"/>
      <c r="AC806" s="42"/>
      <c r="AD806" s="42"/>
    </row>
    <row r="807" spans="12:30" ht="13.5">
      <c r="L807" s="41"/>
      <c r="M807" s="42"/>
      <c r="N807" s="42"/>
      <c r="O807" s="42"/>
      <c r="P807" s="42"/>
      <c r="Q807" s="42"/>
      <c r="R807" s="42"/>
      <c r="S807" s="42"/>
      <c r="T807" s="42"/>
      <c r="U807" s="42"/>
      <c r="V807" s="41"/>
      <c r="W807" s="42"/>
      <c r="X807" s="42"/>
      <c r="Y807" s="42"/>
      <c r="Z807" s="42"/>
      <c r="AA807" s="42"/>
      <c r="AB807" s="42"/>
      <c r="AC807" s="42"/>
      <c r="AD807" s="42"/>
    </row>
    <row r="808" spans="12:30" ht="13.5">
      <c r="L808" s="41"/>
      <c r="M808" s="42"/>
      <c r="N808" s="42"/>
      <c r="O808" s="42"/>
      <c r="P808" s="42"/>
      <c r="Q808" s="42"/>
      <c r="R808" s="42"/>
      <c r="S808" s="42"/>
      <c r="T808" s="42"/>
      <c r="U808" s="42"/>
      <c r="V808" s="41"/>
      <c r="W808" s="42"/>
      <c r="X808" s="42"/>
      <c r="Y808" s="42"/>
      <c r="Z808" s="42"/>
      <c r="AA808" s="42"/>
      <c r="AB808" s="42"/>
      <c r="AC808" s="42"/>
      <c r="AD808" s="42"/>
    </row>
    <row r="809" spans="12:30" ht="13.5">
      <c r="L809" s="41"/>
      <c r="M809" s="42"/>
      <c r="N809" s="42"/>
      <c r="O809" s="42"/>
      <c r="P809" s="42"/>
      <c r="Q809" s="42"/>
      <c r="R809" s="42"/>
      <c r="S809" s="42"/>
      <c r="T809" s="42"/>
      <c r="U809" s="42"/>
      <c r="V809" s="41"/>
      <c r="W809" s="42"/>
      <c r="X809" s="42"/>
      <c r="Y809" s="42"/>
      <c r="Z809" s="42"/>
      <c r="AA809" s="42"/>
      <c r="AB809" s="42"/>
      <c r="AC809" s="42"/>
      <c r="AD809" s="42"/>
    </row>
    <row r="810" spans="12:30" ht="13.5">
      <c r="L810" s="41"/>
      <c r="M810" s="42"/>
      <c r="N810" s="42"/>
      <c r="O810" s="42"/>
      <c r="P810" s="42"/>
      <c r="Q810" s="42"/>
      <c r="R810" s="42"/>
      <c r="S810" s="42"/>
      <c r="T810" s="42"/>
      <c r="U810" s="42"/>
      <c r="V810" s="41"/>
      <c r="W810" s="42"/>
      <c r="X810" s="42"/>
      <c r="Y810" s="42"/>
      <c r="Z810" s="42"/>
      <c r="AA810" s="42"/>
      <c r="AB810" s="42"/>
      <c r="AC810" s="42"/>
      <c r="AD810" s="42"/>
    </row>
    <row r="811" spans="12:30" ht="13.5">
      <c r="L811" s="41"/>
      <c r="M811" s="42"/>
      <c r="N811" s="42"/>
      <c r="O811" s="42"/>
      <c r="P811" s="42"/>
      <c r="Q811" s="42"/>
      <c r="R811" s="42"/>
      <c r="S811" s="42"/>
      <c r="T811" s="42"/>
      <c r="U811" s="42"/>
      <c r="V811" s="41"/>
      <c r="W811" s="42"/>
      <c r="X811" s="42"/>
      <c r="Y811" s="42"/>
      <c r="Z811" s="42"/>
      <c r="AA811" s="42"/>
      <c r="AB811" s="42"/>
      <c r="AC811" s="42"/>
      <c r="AD811" s="42"/>
    </row>
    <row r="812" spans="12:30" ht="13.5">
      <c r="L812" s="41"/>
      <c r="M812" s="42"/>
      <c r="N812" s="42"/>
      <c r="O812" s="42"/>
      <c r="P812" s="42"/>
      <c r="Q812" s="42"/>
      <c r="R812" s="42"/>
      <c r="S812" s="42"/>
      <c r="T812" s="42"/>
      <c r="U812" s="42"/>
      <c r="V812" s="41"/>
      <c r="W812" s="42"/>
      <c r="X812" s="42"/>
      <c r="Y812" s="42"/>
      <c r="Z812" s="42"/>
      <c r="AA812" s="42"/>
      <c r="AB812" s="42"/>
      <c r="AC812" s="42"/>
      <c r="AD812" s="42"/>
    </row>
    <row r="813" spans="12:30" ht="13.5">
      <c r="L813" s="41"/>
      <c r="M813" s="42"/>
      <c r="N813" s="42"/>
      <c r="O813" s="42"/>
      <c r="P813" s="42"/>
      <c r="Q813" s="42"/>
      <c r="R813" s="42"/>
      <c r="S813" s="42"/>
      <c r="T813" s="42"/>
      <c r="U813" s="42"/>
      <c r="V813" s="41"/>
      <c r="W813" s="42"/>
      <c r="X813" s="42"/>
      <c r="Y813" s="42"/>
      <c r="Z813" s="42"/>
      <c r="AA813" s="42"/>
      <c r="AB813" s="42"/>
      <c r="AC813" s="42"/>
      <c r="AD813" s="42"/>
    </row>
    <row r="814" spans="12:30" ht="13.5">
      <c r="L814" s="41"/>
      <c r="M814" s="42"/>
      <c r="N814" s="42"/>
      <c r="O814" s="42"/>
      <c r="P814" s="42"/>
      <c r="Q814" s="42"/>
      <c r="R814" s="42"/>
      <c r="S814" s="42"/>
      <c r="T814" s="42"/>
      <c r="U814" s="42"/>
      <c r="V814" s="41"/>
      <c r="W814" s="42"/>
      <c r="X814" s="42"/>
      <c r="Y814" s="42"/>
      <c r="Z814" s="42"/>
      <c r="AA814" s="42"/>
      <c r="AB814" s="42"/>
      <c r="AC814" s="42"/>
      <c r="AD814" s="42"/>
    </row>
    <row r="815" spans="12:30" ht="13.5">
      <c r="L815" s="41"/>
      <c r="M815" s="42"/>
      <c r="N815" s="42"/>
      <c r="O815" s="42"/>
      <c r="P815" s="42"/>
      <c r="Q815" s="42"/>
      <c r="R815" s="42"/>
      <c r="S815" s="42"/>
      <c r="T815" s="42"/>
      <c r="U815" s="42"/>
      <c r="V815" s="41"/>
      <c r="W815" s="42"/>
      <c r="X815" s="42"/>
      <c r="Y815" s="42"/>
      <c r="Z815" s="42"/>
      <c r="AA815" s="42"/>
      <c r="AB815" s="42"/>
      <c r="AC815" s="42"/>
      <c r="AD815" s="42"/>
    </row>
    <row r="816" spans="12:30" ht="13.5">
      <c r="L816" s="41"/>
      <c r="M816" s="42"/>
      <c r="N816" s="42"/>
      <c r="O816" s="42"/>
      <c r="P816" s="42"/>
      <c r="Q816" s="42"/>
      <c r="R816" s="42"/>
      <c r="S816" s="42"/>
      <c r="T816" s="42"/>
      <c r="U816" s="42"/>
      <c r="V816" s="41"/>
      <c r="W816" s="42"/>
      <c r="X816" s="42"/>
      <c r="Y816" s="42"/>
      <c r="Z816" s="42"/>
      <c r="AA816" s="42"/>
      <c r="AB816" s="42"/>
      <c r="AC816" s="42"/>
      <c r="AD816" s="42"/>
    </row>
    <row r="817" spans="12:30" ht="13.5">
      <c r="L817" s="41"/>
      <c r="M817" s="42"/>
      <c r="N817" s="42"/>
      <c r="O817" s="42"/>
      <c r="P817" s="42"/>
      <c r="Q817" s="42"/>
      <c r="R817" s="42"/>
      <c r="S817" s="42"/>
      <c r="T817" s="42"/>
      <c r="U817" s="42"/>
      <c r="V817" s="41"/>
      <c r="W817" s="42"/>
      <c r="X817" s="42"/>
      <c r="Y817" s="42"/>
      <c r="Z817" s="42"/>
      <c r="AA817" s="42"/>
      <c r="AB817" s="42"/>
      <c r="AC817" s="42"/>
      <c r="AD817" s="42"/>
    </row>
    <row r="818" spans="12:30" ht="13.5">
      <c r="L818" s="41"/>
      <c r="M818" s="42"/>
      <c r="N818" s="42"/>
      <c r="O818" s="42"/>
      <c r="P818" s="42"/>
      <c r="Q818" s="42"/>
      <c r="R818" s="42"/>
      <c r="S818" s="42"/>
      <c r="T818" s="42"/>
      <c r="U818" s="42"/>
      <c r="V818" s="41"/>
      <c r="W818" s="42"/>
      <c r="X818" s="42"/>
      <c r="Y818" s="42"/>
      <c r="Z818" s="42"/>
      <c r="AA818" s="42"/>
      <c r="AB818" s="42"/>
      <c r="AC818" s="42"/>
      <c r="AD818" s="42"/>
    </row>
    <row r="819" spans="12:30" ht="13.5">
      <c r="L819" s="41"/>
      <c r="M819" s="42"/>
      <c r="N819" s="42"/>
      <c r="O819" s="42"/>
      <c r="P819" s="42"/>
      <c r="Q819" s="42"/>
      <c r="R819" s="42"/>
      <c r="S819" s="42"/>
      <c r="T819" s="42"/>
      <c r="U819" s="42"/>
      <c r="V819" s="41"/>
      <c r="W819" s="42"/>
      <c r="X819" s="42"/>
      <c r="Y819" s="42"/>
      <c r="Z819" s="42"/>
      <c r="AA819" s="42"/>
      <c r="AB819" s="42"/>
      <c r="AC819" s="42"/>
      <c r="AD819" s="42"/>
    </row>
    <row r="820" spans="12:30" ht="13.5">
      <c r="L820" s="41"/>
      <c r="M820" s="42"/>
      <c r="N820" s="42"/>
      <c r="O820" s="42"/>
      <c r="P820" s="42"/>
      <c r="Q820" s="42"/>
      <c r="R820" s="42"/>
      <c r="S820" s="42"/>
      <c r="T820" s="42"/>
      <c r="U820" s="42"/>
      <c r="V820" s="41"/>
      <c r="W820" s="42"/>
      <c r="X820" s="42"/>
      <c r="Y820" s="42"/>
      <c r="Z820" s="42"/>
      <c r="AA820" s="42"/>
      <c r="AB820" s="42"/>
      <c r="AC820" s="42"/>
      <c r="AD820" s="42"/>
    </row>
    <row r="821" spans="12:30" ht="13.5">
      <c r="L821" s="41"/>
      <c r="M821" s="42"/>
      <c r="N821" s="42"/>
      <c r="O821" s="42"/>
      <c r="P821" s="42"/>
      <c r="Q821" s="42"/>
      <c r="R821" s="42"/>
      <c r="S821" s="42"/>
      <c r="T821" s="42"/>
      <c r="U821" s="42"/>
      <c r="V821" s="41"/>
      <c r="W821" s="42"/>
      <c r="X821" s="42"/>
      <c r="Y821" s="42"/>
      <c r="Z821" s="42"/>
      <c r="AA821" s="42"/>
      <c r="AB821" s="42"/>
      <c r="AC821" s="42"/>
      <c r="AD821" s="42"/>
    </row>
    <row r="822" spans="12:30" ht="13.5">
      <c r="L822" s="41"/>
      <c r="M822" s="42"/>
      <c r="N822" s="42"/>
      <c r="O822" s="42"/>
      <c r="P822" s="42"/>
      <c r="Q822" s="42"/>
      <c r="R822" s="42"/>
      <c r="S822" s="42"/>
      <c r="T822" s="42"/>
      <c r="U822" s="42"/>
      <c r="V822" s="41"/>
      <c r="W822" s="42"/>
      <c r="X822" s="42"/>
      <c r="Y822" s="42"/>
      <c r="Z822" s="42"/>
      <c r="AA822" s="42"/>
      <c r="AB822" s="42"/>
      <c r="AC822" s="42"/>
      <c r="AD822" s="42"/>
    </row>
    <row r="823" spans="12:30" ht="13.5">
      <c r="L823" s="41"/>
      <c r="M823" s="42"/>
      <c r="N823" s="42"/>
      <c r="O823" s="42"/>
      <c r="P823" s="42"/>
      <c r="Q823" s="42"/>
      <c r="R823" s="42"/>
      <c r="S823" s="42"/>
      <c r="T823" s="42"/>
      <c r="U823" s="42"/>
      <c r="V823" s="41"/>
      <c r="W823" s="42"/>
      <c r="X823" s="42"/>
      <c r="Y823" s="42"/>
      <c r="Z823" s="42"/>
      <c r="AA823" s="42"/>
      <c r="AB823" s="42"/>
      <c r="AC823" s="42"/>
      <c r="AD823" s="42"/>
    </row>
    <row r="824" spans="12:30" ht="13.5">
      <c r="L824" s="41"/>
      <c r="M824" s="42"/>
      <c r="N824" s="42"/>
      <c r="O824" s="42"/>
      <c r="P824" s="42"/>
      <c r="Q824" s="42"/>
      <c r="R824" s="42"/>
      <c r="S824" s="42"/>
      <c r="T824" s="42"/>
      <c r="U824" s="42"/>
      <c r="V824" s="41"/>
      <c r="W824" s="42"/>
      <c r="X824" s="42"/>
      <c r="Y824" s="42"/>
      <c r="Z824" s="42"/>
      <c r="AA824" s="42"/>
      <c r="AB824" s="42"/>
      <c r="AC824" s="42"/>
      <c r="AD824" s="42"/>
    </row>
    <row r="825" spans="12:30" ht="13.5">
      <c r="L825" s="41"/>
      <c r="M825" s="42"/>
      <c r="N825" s="42"/>
      <c r="O825" s="42"/>
      <c r="P825" s="42"/>
      <c r="Q825" s="42"/>
      <c r="R825" s="42"/>
      <c r="S825" s="42"/>
      <c r="T825" s="42"/>
      <c r="U825" s="42"/>
      <c r="V825" s="41"/>
      <c r="W825" s="42"/>
      <c r="X825" s="42"/>
      <c r="Y825" s="42"/>
      <c r="Z825" s="42"/>
      <c r="AA825" s="42"/>
      <c r="AB825" s="42"/>
      <c r="AC825" s="42"/>
      <c r="AD825" s="42"/>
    </row>
    <row r="826" spans="12:30" ht="13.5">
      <c r="L826" s="41"/>
      <c r="M826" s="42"/>
      <c r="N826" s="42"/>
      <c r="O826" s="42"/>
      <c r="P826" s="42"/>
      <c r="Q826" s="42"/>
      <c r="R826" s="42"/>
      <c r="S826" s="42"/>
      <c r="T826" s="42"/>
      <c r="U826" s="42"/>
      <c r="V826" s="41"/>
      <c r="W826" s="42"/>
      <c r="X826" s="42"/>
      <c r="Y826" s="42"/>
      <c r="Z826" s="42"/>
      <c r="AA826" s="42"/>
      <c r="AB826" s="42"/>
      <c r="AC826" s="42"/>
      <c r="AD826" s="42"/>
    </row>
    <row r="827" spans="12:30" ht="13.5">
      <c r="L827" s="41"/>
      <c r="M827" s="42"/>
      <c r="N827" s="42"/>
      <c r="O827" s="42"/>
      <c r="P827" s="42"/>
      <c r="Q827" s="42"/>
      <c r="R827" s="42"/>
      <c r="S827" s="42"/>
      <c r="T827" s="42"/>
      <c r="U827" s="42"/>
      <c r="V827" s="41"/>
      <c r="W827" s="42"/>
      <c r="X827" s="42"/>
      <c r="Y827" s="42"/>
      <c r="Z827" s="42"/>
      <c r="AA827" s="42"/>
      <c r="AB827" s="42"/>
      <c r="AC827" s="42"/>
      <c r="AD827" s="42"/>
    </row>
    <row r="828" spans="12:30" ht="13.5">
      <c r="L828" s="41"/>
      <c r="M828" s="42"/>
      <c r="N828" s="42"/>
      <c r="O828" s="42"/>
      <c r="P828" s="42"/>
      <c r="Q828" s="42"/>
      <c r="R828" s="42"/>
      <c r="S828" s="42"/>
      <c r="T828" s="42"/>
      <c r="U828" s="42"/>
      <c r="V828" s="41"/>
      <c r="W828" s="42"/>
      <c r="X828" s="42"/>
      <c r="Y828" s="42"/>
      <c r="Z828" s="42"/>
      <c r="AA828" s="42"/>
      <c r="AB828" s="42"/>
      <c r="AC828" s="42"/>
      <c r="AD828" s="42"/>
    </row>
    <row r="829" spans="12:30" ht="13.5">
      <c r="L829" s="41"/>
      <c r="M829" s="42"/>
      <c r="N829" s="42"/>
      <c r="O829" s="42"/>
      <c r="P829" s="42"/>
      <c r="Q829" s="42"/>
      <c r="R829" s="42"/>
      <c r="S829" s="42"/>
      <c r="T829" s="42"/>
      <c r="U829" s="42"/>
      <c r="V829" s="41"/>
      <c r="W829" s="42"/>
      <c r="X829" s="42"/>
      <c r="Y829" s="42"/>
      <c r="Z829" s="42"/>
      <c r="AA829" s="42"/>
      <c r="AB829" s="42"/>
      <c r="AC829" s="42"/>
      <c r="AD829" s="42"/>
    </row>
    <row r="830" spans="12:30" ht="13.5">
      <c r="L830" s="41"/>
      <c r="M830" s="42"/>
      <c r="N830" s="42"/>
      <c r="O830" s="42"/>
      <c r="P830" s="42"/>
      <c r="Q830" s="42"/>
      <c r="R830" s="42"/>
      <c r="S830" s="42"/>
      <c r="T830" s="42"/>
      <c r="U830" s="42"/>
      <c r="V830" s="41"/>
      <c r="W830" s="42"/>
      <c r="X830" s="42"/>
      <c r="Y830" s="42"/>
      <c r="Z830" s="42"/>
      <c r="AA830" s="42"/>
      <c r="AB830" s="42"/>
      <c r="AC830" s="42"/>
      <c r="AD830" s="42"/>
    </row>
    <row r="831" spans="12:30" ht="13.5">
      <c r="L831" s="41"/>
      <c r="M831" s="42"/>
      <c r="N831" s="42"/>
      <c r="O831" s="42"/>
      <c r="P831" s="42"/>
      <c r="Q831" s="42"/>
      <c r="R831" s="42"/>
      <c r="S831" s="42"/>
      <c r="T831" s="42"/>
      <c r="U831" s="42"/>
      <c r="V831" s="41"/>
      <c r="W831" s="42"/>
      <c r="X831" s="42"/>
      <c r="Y831" s="42"/>
      <c r="Z831" s="42"/>
      <c r="AA831" s="42"/>
      <c r="AB831" s="42"/>
      <c r="AC831" s="42"/>
      <c r="AD831" s="42"/>
    </row>
    <row r="832" spans="12:30" ht="13.5">
      <c r="L832" s="41"/>
      <c r="M832" s="42"/>
      <c r="N832" s="42"/>
      <c r="O832" s="42"/>
      <c r="P832" s="42"/>
      <c r="Q832" s="42"/>
      <c r="R832" s="42"/>
      <c r="S832" s="42"/>
      <c r="T832" s="42"/>
      <c r="U832" s="42"/>
      <c r="V832" s="41"/>
      <c r="W832" s="42"/>
      <c r="X832" s="42"/>
      <c r="Y832" s="42"/>
      <c r="Z832" s="42"/>
      <c r="AA832" s="42"/>
      <c r="AB832" s="42"/>
      <c r="AC832" s="42"/>
      <c r="AD832" s="42"/>
    </row>
    <row r="833" spans="12:30" ht="13.5">
      <c r="L833" s="41"/>
      <c r="M833" s="42"/>
      <c r="N833" s="42"/>
      <c r="O833" s="42"/>
      <c r="P833" s="42"/>
      <c r="Q833" s="42"/>
      <c r="R833" s="42"/>
      <c r="S833" s="42"/>
      <c r="T833" s="42"/>
      <c r="U833" s="42"/>
      <c r="V833" s="41"/>
      <c r="W833" s="42"/>
      <c r="X833" s="42"/>
      <c r="Y833" s="42"/>
      <c r="Z833" s="42"/>
      <c r="AA833" s="42"/>
      <c r="AB833" s="42"/>
      <c r="AC833" s="42"/>
      <c r="AD833" s="42"/>
    </row>
    <row r="834" spans="12:30" ht="13.5">
      <c r="L834" s="41"/>
      <c r="M834" s="42"/>
      <c r="N834" s="42"/>
      <c r="O834" s="42"/>
      <c r="P834" s="42"/>
      <c r="Q834" s="42"/>
      <c r="R834" s="42"/>
      <c r="S834" s="42"/>
      <c r="T834" s="42"/>
      <c r="U834" s="42"/>
      <c r="V834" s="41"/>
      <c r="W834" s="42"/>
      <c r="X834" s="42"/>
      <c r="Y834" s="42"/>
      <c r="Z834" s="42"/>
      <c r="AA834" s="42"/>
      <c r="AB834" s="42"/>
      <c r="AC834" s="42"/>
      <c r="AD834" s="42"/>
    </row>
    <row r="835" spans="12:30" ht="13.5">
      <c r="L835" s="41"/>
      <c r="M835" s="42"/>
      <c r="N835" s="42"/>
      <c r="O835" s="42"/>
      <c r="P835" s="42"/>
      <c r="Q835" s="42"/>
      <c r="R835" s="42"/>
      <c r="S835" s="42"/>
      <c r="T835" s="42"/>
      <c r="U835" s="42"/>
      <c r="V835" s="41"/>
      <c r="W835" s="42"/>
      <c r="X835" s="42"/>
      <c r="Y835" s="42"/>
      <c r="Z835" s="42"/>
      <c r="AA835" s="42"/>
      <c r="AB835" s="42"/>
      <c r="AC835" s="42"/>
      <c r="AD835" s="42"/>
    </row>
    <row r="836" spans="12:30" ht="13.5">
      <c r="L836" s="41"/>
      <c r="M836" s="42"/>
      <c r="N836" s="42"/>
      <c r="O836" s="42"/>
      <c r="P836" s="42"/>
      <c r="Q836" s="42"/>
      <c r="R836" s="42"/>
      <c r="S836" s="42"/>
      <c r="T836" s="42"/>
      <c r="U836" s="42"/>
      <c r="V836" s="41"/>
      <c r="W836" s="42"/>
      <c r="X836" s="42"/>
      <c r="Y836" s="42"/>
      <c r="Z836" s="42"/>
      <c r="AA836" s="42"/>
      <c r="AB836" s="42"/>
      <c r="AC836" s="42"/>
      <c r="AD836" s="42"/>
    </row>
    <row r="837" spans="12:30" ht="13.5">
      <c r="L837" s="41"/>
      <c r="M837" s="42"/>
      <c r="N837" s="42"/>
      <c r="O837" s="42"/>
      <c r="P837" s="42"/>
      <c r="Q837" s="42"/>
      <c r="R837" s="42"/>
      <c r="S837" s="42"/>
      <c r="T837" s="42"/>
      <c r="U837" s="42"/>
      <c r="V837" s="41"/>
      <c r="W837" s="42"/>
      <c r="X837" s="42"/>
      <c r="Y837" s="42"/>
      <c r="Z837" s="42"/>
      <c r="AA837" s="42"/>
      <c r="AB837" s="42"/>
      <c r="AC837" s="42"/>
      <c r="AD837" s="42"/>
    </row>
    <row r="838" spans="12:30" ht="13.5">
      <c r="L838" s="41"/>
      <c r="M838" s="42"/>
      <c r="N838" s="42"/>
      <c r="O838" s="42"/>
      <c r="P838" s="42"/>
      <c r="Q838" s="42"/>
      <c r="R838" s="42"/>
      <c r="S838" s="42"/>
      <c r="T838" s="42"/>
      <c r="U838" s="42"/>
      <c r="V838" s="41"/>
      <c r="W838" s="42"/>
      <c r="X838" s="42"/>
      <c r="Y838" s="42"/>
      <c r="Z838" s="42"/>
      <c r="AA838" s="42"/>
      <c r="AB838" s="42"/>
      <c r="AC838" s="42"/>
      <c r="AD838" s="42"/>
    </row>
    <row r="839" spans="12:30" ht="13.5">
      <c r="L839" s="41"/>
      <c r="M839" s="42"/>
      <c r="N839" s="42"/>
      <c r="O839" s="42"/>
      <c r="P839" s="42"/>
      <c r="Q839" s="42"/>
      <c r="R839" s="42"/>
      <c r="S839" s="42"/>
      <c r="T839" s="42"/>
      <c r="U839" s="42"/>
      <c r="V839" s="41"/>
      <c r="W839" s="42"/>
      <c r="X839" s="42"/>
      <c r="Y839" s="42"/>
      <c r="Z839" s="42"/>
      <c r="AA839" s="42"/>
      <c r="AB839" s="42"/>
      <c r="AC839" s="42"/>
      <c r="AD839" s="42"/>
    </row>
    <row r="840" spans="12:30" ht="13.5">
      <c r="L840" s="41"/>
      <c r="M840" s="42"/>
      <c r="N840" s="42"/>
      <c r="O840" s="42"/>
      <c r="P840" s="42"/>
      <c r="Q840" s="42"/>
      <c r="R840" s="42"/>
      <c r="S840" s="42"/>
      <c r="T840" s="42"/>
      <c r="U840" s="42"/>
      <c r="V840" s="41"/>
      <c r="W840" s="42"/>
      <c r="X840" s="42"/>
      <c r="Y840" s="42"/>
      <c r="Z840" s="42"/>
      <c r="AA840" s="42"/>
      <c r="AB840" s="42"/>
      <c r="AC840" s="42"/>
      <c r="AD840" s="42"/>
    </row>
    <row r="841" spans="12:30" ht="13.5">
      <c r="L841" s="41"/>
      <c r="M841" s="42"/>
      <c r="N841" s="42"/>
      <c r="O841" s="42"/>
      <c r="P841" s="42"/>
      <c r="Q841" s="42"/>
      <c r="R841" s="42"/>
      <c r="S841" s="42"/>
      <c r="T841" s="42"/>
      <c r="U841" s="42"/>
      <c r="V841" s="41"/>
      <c r="W841" s="42"/>
      <c r="X841" s="42"/>
      <c r="Y841" s="42"/>
      <c r="Z841" s="42"/>
      <c r="AA841" s="42"/>
      <c r="AB841" s="42"/>
      <c r="AC841" s="42"/>
      <c r="AD841" s="42"/>
    </row>
    <row r="842" spans="12:30" ht="13.5">
      <c r="L842" s="41"/>
      <c r="M842" s="42"/>
      <c r="N842" s="42"/>
      <c r="O842" s="42"/>
      <c r="P842" s="42"/>
      <c r="Q842" s="42"/>
      <c r="R842" s="42"/>
      <c r="S842" s="42"/>
      <c r="T842" s="42"/>
      <c r="U842" s="42"/>
      <c r="V842" s="41"/>
      <c r="W842" s="42"/>
      <c r="X842" s="42"/>
      <c r="Y842" s="42"/>
      <c r="Z842" s="42"/>
      <c r="AA842" s="42"/>
      <c r="AB842" s="42"/>
      <c r="AC842" s="42"/>
      <c r="AD842" s="42"/>
    </row>
    <row r="843" spans="12:30" ht="13.5">
      <c r="L843" s="41"/>
      <c r="M843" s="42"/>
      <c r="N843" s="42"/>
      <c r="O843" s="42"/>
      <c r="P843" s="42"/>
      <c r="Q843" s="42"/>
      <c r="R843" s="42"/>
      <c r="S843" s="42"/>
      <c r="T843" s="42"/>
      <c r="U843" s="42"/>
      <c r="V843" s="41"/>
      <c r="W843" s="42"/>
      <c r="X843" s="42"/>
      <c r="Y843" s="42"/>
      <c r="Z843" s="42"/>
      <c r="AA843" s="42"/>
      <c r="AB843" s="42"/>
      <c r="AC843" s="42"/>
      <c r="AD843" s="42"/>
    </row>
    <row r="844" spans="12:30" ht="13.5">
      <c r="L844" s="41"/>
      <c r="M844" s="42"/>
      <c r="N844" s="42"/>
      <c r="O844" s="42"/>
      <c r="P844" s="42"/>
      <c r="Q844" s="42"/>
      <c r="R844" s="42"/>
      <c r="S844" s="42"/>
      <c r="T844" s="42"/>
      <c r="U844" s="42"/>
      <c r="V844" s="41"/>
      <c r="W844" s="42"/>
      <c r="X844" s="42"/>
      <c r="Y844" s="42"/>
      <c r="Z844" s="42"/>
      <c r="AA844" s="42"/>
      <c r="AB844" s="42"/>
      <c r="AC844" s="42"/>
      <c r="AD844" s="42"/>
    </row>
    <row r="845" spans="12:30" ht="13.5">
      <c r="L845" s="41"/>
      <c r="M845" s="42"/>
      <c r="N845" s="42"/>
      <c r="O845" s="42"/>
      <c r="P845" s="42"/>
      <c r="Q845" s="42"/>
      <c r="R845" s="42"/>
      <c r="S845" s="42"/>
      <c r="T845" s="42"/>
      <c r="U845" s="42"/>
      <c r="V845" s="41"/>
      <c r="W845" s="42"/>
      <c r="X845" s="42"/>
      <c r="Y845" s="42"/>
      <c r="Z845" s="42"/>
      <c r="AA845" s="42"/>
      <c r="AB845" s="42"/>
      <c r="AC845" s="42"/>
      <c r="AD845" s="42"/>
    </row>
    <row r="846" spans="12:30" ht="13.5">
      <c r="L846" s="41"/>
      <c r="M846" s="42"/>
      <c r="N846" s="42"/>
      <c r="O846" s="42"/>
      <c r="P846" s="42"/>
      <c r="Q846" s="42"/>
      <c r="R846" s="42"/>
      <c r="S846" s="42"/>
      <c r="T846" s="42"/>
      <c r="U846" s="42"/>
      <c r="V846" s="41"/>
      <c r="W846" s="42"/>
      <c r="X846" s="42"/>
      <c r="Y846" s="42"/>
      <c r="Z846" s="42"/>
      <c r="AA846" s="42"/>
      <c r="AB846" s="42"/>
      <c r="AC846" s="42"/>
      <c r="AD846" s="42"/>
    </row>
    <row r="847" spans="12:30" ht="13.5">
      <c r="L847" s="41"/>
      <c r="M847" s="42"/>
      <c r="N847" s="42"/>
      <c r="O847" s="42"/>
      <c r="P847" s="42"/>
      <c r="Q847" s="42"/>
      <c r="R847" s="42"/>
      <c r="S847" s="42"/>
      <c r="T847" s="42"/>
      <c r="U847" s="42"/>
      <c r="V847" s="41"/>
      <c r="W847" s="42"/>
      <c r="X847" s="42"/>
      <c r="Y847" s="42"/>
      <c r="Z847" s="42"/>
      <c r="AA847" s="42"/>
      <c r="AB847" s="42"/>
      <c r="AC847" s="42"/>
      <c r="AD847" s="42"/>
    </row>
    <row r="848" spans="12:30" ht="13.5">
      <c r="L848" s="41"/>
      <c r="M848" s="42"/>
      <c r="N848" s="42"/>
      <c r="O848" s="42"/>
      <c r="P848" s="42"/>
      <c r="Q848" s="42"/>
      <c r="R848" s="42"/>
      <c r="S848" s="42"/>
      <c r="T848" s="42"/>
      <c r="U848" s="42"/>
      <c r="V848" s="41"/>
      <c r="W848" s="42"/>
      <c r="X848" s="42"/>
      <c r="Y848" s="42"/>
      <c r="Z848" s="42"/>
      <c r="AA848" s="42"/>
      <c r="AB848" s="42"/>
      <c r="AC848" s="42"/>
      <c r="AD848" s="42"/>
    </row>
    <row r="849" spans="12:30" ht="13.5">
      <c r="L849" s="41"/>
      <c r="M849" s="42"/>
      <c r="N849" s="42"/>
      <c r="O849" s="42"/>
      <c r="P849" s="42"/>
      <c r="Q849" s="42"/>
      <c r="R849" s="42"/>
      <c r="S849" s="42"/>
      <c r="T849" s="42"/>
      <c r="U849" s="42"/>
      <c r="V849" s="41"/>
      <c r="W849" s="42"/>
      <c r="X849" s="42"/>
      <c r="Y849" s="42"/>
      <c r="Z849" s="42"/>
      <c r="AA849" s="42"/>
      <c r="AB849" s="42"/>
      <c r="AC849" s="42"/>
      <c r="AD849" s="42"/>
    </row>
    <row r="850" spans="12:30" ht="13.5">
      <c r="L850" s="41"/>
      <c r="M850" s="42"/>
      <c r="N850" s="42"/>
      <c r="O850" s="42"/>
      <c r="P850" s="42"/>
      <c r="Q850" s="42"/>
      <c r="R850" s="42"/>
      <c r="S850" s="42"/>
      <c r="T850" s="42"/>
      <c r="U850" s="42"/>
      <c r="V850" s="41"/>
      <c r="W850" s="42"/>
      <c r="X850" s="42"/>
      <c r="Y850" s="42"/>
      <c r="Z850" s="42"/>
      <c r="AA850" s="42"/>
      <c r="AB850" s="42"/>
      <c r="AC850" s="42"/>
      <c r="AD850" s="42"/>
    </row>
    <row r="851" spans="12:30" ht="13.5">
      <c r="L851" s="41"/>
      <c r="M851" s="42"/>
      <c r="N851" s="42"/>
      <c r="O851" s="42"/>
      <c r="P851" s="42"/>
      <c r="Q851" s="42"/>
      <c r="R851" s="42"/>
      <c r="S851" s="42"/>
      <c r="T851" s="42"/>
      <c r="U851" s="42"/>
      <c r="V851" s="41"/>
      <c r="W851" s="42"/>
      <c r="X851" s="42"/>
      <c r="Y851" s="42"/>
      <c r="Z851" s="42"/>
      <c r="AA851" s="42"/>
      <c r="AB851" s="42"/>
      <c r="AC851" s="42"/>
      <c r="AD851" s="42"/>
    </row>
    <row r="852" spans="12:30" ht="13.5">
      <c r="L852" s="41"/>
      <c r="M852" s="42"/>
      <c r="N852" s="42"/>
      <c r="O852" s="42"/>
      <c r="P852" s="42"/>
      <c r="Q852" s="42"/>
      <c r="R852" s="42"/>
      <c r="S852" s="42"/>
      <c r="T852" s="42"/>
      <c r="U852" s="42"/>
      <c r="V852" s="41"/>
      <c r="W852" s="42"/>
      <c r="X852" s="42"/>
      <c r="Y852" s="42"/>
      <c r="Z852" s="42"/>
      <c r="AA852" s="42"/>
      <c r="AB852" s="42"/>
      <c r="AC852" s="42"/>
      <c r="AD852" s="42"/>
    </row>
    <row r="853" spans="12:30" ht="13.5">
      <c r="L853" s="41"/>
      <c r="M853" s="42"/>
      <c r="N853" s="42"/>
      <c r="O853" s="42"/>
      <c r="P853" s="42"/>
      <c r="Q853" s="42"/>
      <c r="R853" s="42"/>
      <c r="S853" s="42"/>
      <c r="T853" s="42"/>
      <c r="U853" s="42"/>
      <c r="V853" s="41"/>
      <c r="W853" s="42"/>
      <c r="X853" s="42"/>
      <c r="Y853" s="42"/>
      <c r="Z853" s="42"/>
      <c r="AA853" s="42"/>
      <c r="AB853" s="42"/>
      <c r="AC853" s="42"/>
      <c r="AD853" s="42"/>
    </row>
    <row r="854" spans="12:30" ht="13.5">
      <c r="L854" s="41"/>
      <c r="M854" s="42"/>
      <c r="N854" s="42"/>
      <c r="O854" s="42"/>
      <c r="P854" s="42"/>
      <c r="Q854" s="42"/>
      <c r="R854" s="42"/>
      <c r="S854" s="42"/>
      <c r="T854" s="42"/>
      <c r="U854" s="42"/>
      <c r="V854" s="41"/>
      <c r="W854" s="42"/>
      <c r="X854" s="42"/>
      <c r="Y854" s="42"/>
      <c r="Z854" s="42"/>
      <c r="AA854" s="42"/>
      <c r="AB854" s="42"/>
      <c r="AC854" s="42"/>
      <c r="AD854" s="42"/>
    </row>
    <row r="855" spans="12:30" ht="13.5">
      <c r="L855" s="41"/>
      <c r="M855" s="42"/>
      <c r="N855" s="42"/>
      <c r="O855" s="42"/>
      <c r="P855" s="42"/>
      <c r="Q855" s="42"/>
      <c r="R855" s="42"/>
      <c r="S855" s="42"/>
      <c r="T855" s="42"/>
      <c r="U855" s="42"/>
      <c r="V855" s="41"/>
      <c r="W855" s="42"/>
      <c r="X855" s="42"/>
      <c r="Y855" s="42"/>
      <c r="Z855" s="42"/>
      <c r="AA855" s="42"/>
      <c r="AB855" s="42"/>
      <c r="AC855" s="42"/>
      <c r="AD855" s="42"/>
    </row>
    <row r="856" spans="12:30" ht="13.5">
      <c r="L856" s="41"/>
      <c r="M856" s="42"/>
      <c r="N856" s="42"/>
      <c r="O856" s="42"/>
      <c r="P856" s="42"/>
      <c r="Q856" s="42"/>
      <c r="R856" s="42"/>
      <c r="S856" s="42"/>
      <c r="T856" s="42"/>
      <c r="U856" s="42"/>
      <c r="V856" s="41"/>
      <c r="W856" s="42"/>
      <c r="X856" s="42"/>
      <c r="Y856" s="42"/>
      <c r="Z856" s="42"/>
      <c r="AA856" s="42"/>
      <c r="AB856" s="42"/>
      <c r="AC856" s="42"/>
      <c r="AD856" s="42"/>
    </row>
    <row r="857" spans="12:30" ht="13.5">
      <c r="L857" s="41"/>
      <c r="M857" s="42"/>
      <c r="N857" s="42"/>
      <c r="O857" s="42"/>
      <c r="P857" s="42"/>
      <c r="Q857" s="42"/>
      <c r="R857" s="42"/>
      <c r="S857" s="42"/>
      <c r="T857" s="42"/>
      <c r="U857" s="42"/>
      <c r="V857" s="41"/>
      <c r="W857" s="42"/>
      <c r="X857" s="42"/>
      <c r="Y857" s="42"/>
      <c r="Z857" s="42"/>
      <c r="AA857" s="42"/>
      <c r="AB857" s="42"/>
      <c r="AC857" s="42"/>
      <c r="AD857" s="42"/>
    </row>
    <row r="858" spans="12:30" ht="13.5">
      <c r="L858" s="41"/>
      <c r="M858" s="42"/>
      <c r="N858" s="42"/>
      <c r="O858" s="42"/>
      <c r="P858" s="42"/>
      <c r="Q858" s="42"/>
      <c r="R858" s="42"/>
      <c r="S858" s="42"/>
      <c r="T858" s="42"/>
      <c r="U858" s="42"/>
      <c r="V858" s="41"/>
      <c r="W858" s="42"/>
      <c r="X858" s="42"/>
      <c r="Y858" s="42"/>
      <c r="Z858" s="42"/>
      <c r="AA858" s="42"/>
      <c r="AB858" s="42"/>
      <c r="AC858" s="42"/>
      <c r="AD858" s="42"/>
    </row>
    <row r="859" spans="12:30" ht="13.5">
      <c r="L859" s="41"/>
      <c r="M859" s="42"/>
      <c r="N859" s="42"/>
      <c r="O859" s="42"/>
      <c r="P859" s="42"/>
      <c r="Q859" s="42"/>
      <c r="R859" s="42"/>
      <c r="S859" s="42"/>
      <c r="T859" s="42"/>
      <c r="U859" s="42"/>
      <c r="V859" s="41"/>
      <c r="W859" s="42"/>
      <c r="X859" s="42"/>
      <c r="Y859" s="42"/>
      <c r="Z859" s="42"/>
      <c r="AA859" s="42"/>
      <c r="AB859" s="42"/>
      <c r="AC859" s="42"/>
      <c r="AD859" s="42"/>
    </row>
    <row r="860" spans="12:30" ht="13.5">
      <c r="L860" s="41"/>
      <c r="M860" s="42"/>
      <c r="N860" s="42"/>
      <c r="O860" s="42"/>
      <c r="P860" s="42"/>
      <c r="Q860" s="42"/>
      <c r="R860" s="42"/>
      <c r="S860" s="42"/>
      <c r="T860" s="42"/>
      <c r="U860" s="42"/>
      <c r="V860" s="41"/>
      <c r="W860" s="42"/>
      <c r="X860" s="42"/>
      <c r="Y860" s="42"/>
      <c r="Z860" s="42"/>
      <c r="AA860" s="42"/>
      <c r="AB860" s="42"/>
      <c r="AC860" s="42"/>
      <c r="AD860" s="42"/>
    </row>
    <row r="861" spans="12:30" ht="13.5">
      <c r="L861" s="41"/>
      <c r="M861" s="42"/>
      <c r="N861" s="42"/>
      <c r="O861" s="42"/>
      <c r="P861" s="42"/>
      <c r="Q861" s="42"/>
      <c r="R861" s="42"/>
      <c r="S861" s="42"/>
      <c r="T861" s="42"/>
      <c r="U861" s="42"/>
      <c r="V861" s="41"/>
      <c r="W861" s="42"/>
      <c r="X861" s="42"/>
      <c r="Y861" s="42"/>
      <c r="Z861" s="42"/>
      <c r="AA861" s="42"/>
      <c r="AB861" s="42"/>
      <c r="AC861" s="42"/>
      <c r="AD861" s="42"/>
    </row>
    <row r="862" spans="12:30" ht="13.5">
      <c r="L862" s="41"/>
      <c r="M862" s="42"/>
      <c r="N862" s="42"/>
      <c r="O862" s="42"/>
      <c r="P862" s="42"/>
      <c r="Q862" s="42"/>
      <c r="R862" s="42"/>
      <c r="S862" s="42"/>
      <c r="T862" s="42"/>
      <c r="U862" s="42"/>
      <c r="V862" s="41"/>
      <c r="W862" s="42"/>
      <c r="X862" s="42"/>
      <c r="Y862" s="42"/>
      <c r="Z862" s="42"/>
      <c r="AA862" s="42"/>
      <c r="AB862" s="42"/>
      <c r="AC862" s="42"/>
      <c r="AD862" s="42"/>
    </row>
    <row r="863" spans="12:30" ht="13.5">
      <c r="L863" s="41"/>
      <c r="M863" s="42"/>
      <c r="N863" s="42"/>
      <c r="O863" s="42"/>
      <c r="P863" s="42"/>
      <c r="Q863" s="42"/>
      <c r="R863" s="42"/>
      <c r="S863" s="42"/>
      <c r="T863" s="42"/>
      <c r="U863" s="42"/>
      <c r="V863" s="41"/>
      <c r="W863" s="42"/>
      <c r="X863" s="42"/>
      <c r="Y863" s="42"/>
      <c r="Z863" s="42"/>
      <c r="AA863" s="42"/>
      <c r="AB863" s="42"/>
      <c r="AC863" s="42"/>
      <c r="AD863" s="42"/>
    </row>
    <row r="864" spans="12:30" ht="13.5">
      <c r="L864" s="41"/>
      <c r="M864" s="42"/>
      <c r="N864" s="42"/>
      <c r="O864" s="42"/>
      <c r="P864" s="42"/>
      <c r="Q864" s="42"/>
      <c r="R864" s="42"/>
      <c r="S864" s="42"/>
      <c r="T864" s="42"/>
      <c r="U864" s="42"/>
      <c r="V864" s="41"/>
      <c r="W864" s="42"/>
      <c r="X864" s="42"/>
      <c r="Y864" s="42"/>
      <c r="Z864" s="42"/>
      <c r="AA864" s="42"/>
      <c r="AB864" s="42"/>
      <c r="AC864" s="42"/>
      <c r="AD864" s="42"/>
    </row>
    <row r="865" spans="12:30" ht="13.5">
      <c r="L865" s="41"/>
      <c r="M865" s="42"/>
      <c r="N865" s="42"/>
      <c r="O865" s="42"/>
      <c r="P865" s="42"/>
      <c r="Q865" s="42"/>
      <c r="R865" s="42"/>
      <c r="S865" s="42"/>
      <c r="T865" s="42"/>
      <c r="U865" s="42"/>
      <c r="V865" s="41"/>
      <c r="W865" s="42"/>
      <c r="X865" s="42"/>
      <c r="Y865" s="42"/>
      <c r="Z865" s="42"/>
      <c r="AA865" s="42"/>
      <c r="AB865" s="42"/>
      <c r="AC865" s="42"/>
      <c r="AD865" s="42"/>
    </row>
    <row r="866" spans="12:30" ht="13.5">
      <c r="L866" s="41"/>
      <c r="M866" s="42"/>
      <c r="N866" s="42"/>
      <c r="O866" s="42"/>
      <c r="P866" s="42"/>
      <c r="Q866" s="42"/>
      <c r="R866" s="42"/>
      <c r="S866" s="42"/>
      <c r="T866" s="42"/>
      <c r="U866" s="42"/>
      <c r="V866" s="41"/>
      <c r="W866" s="42"/>
      <c r="X866" s="42"/>
      <c r="Y866" s="42"/>
      <c r="Z866" s="42"/>
      <c r="AA866" s="42"/>
      <c r="AB866" s="42"/>
      <c r="AC866" s="42"/>
      <c r="AD866" s="42"/>
    </row>
    <row r="867" spans="12:30" ht="13.5">
      <c r="L867" s="41"/>
      <c r="M867" s="42"/>
      <c r="N867" s="42"/>
      <c r="O867" s="42"/>
      <c r="P867" s="42"/>
      <c r="Q867" s="42"/>
      <c r="R867" s="42"/>
      <c r="S867" s="42"/>
      <c r="T867" s="42"/>
      <c r="U867" s="42"/>
      <c r="V867" s="41"/>
      <c r="W867" s="42"/>
      <c r="X867" s="42"/>
      <c r="Y867" s="42"/>
      <c r="Z867" s="42"/>
      <c r="AA867" s="42"/>
      <c r="AB867" s="42"/>
      <c r="AC867" s="42"/>
      <c r="AD867" s="42"/>
    </row>
    <row r="868" spans="12:30" ht="13.5">
      <c r="L868" s="41"/>
      <c r="M868" s="42"/>
      <c r="N868" s="42"/>
      <c r="O868" s="42"/>
      <c r="P868" s="42"/>
      <c r="Q868" s="42"/>
      <c r="R868" s="42"/>
      <c r="S868" s="42"/>
      <c r="T868" s="42"/>
      <c r="U868" s="42"/>
      <c r="V868" s="41"/>
      <c r="W868" s="42"/>
      <c r="X868" s="42"/>
      <c r="Y868" s="42"/>
      <c r="Z868" s="42"/>
      <c r="AA868" s="42"/>
      <c r="AB868" s="42"/>
      <c r="AC868" s="42"/>
      <c r="AD868" s="42"/>
    </row>
    <row r="869" spans="12:30" ht="13.5">
      <c r="L869" s="41"/>
      <c r="M869" s="42"/>
      <c r="N869" s="42"/>
      <c r="O869" s="42"/>
      <c r="P869" s="42"/>
      <c r="Q869" s="42"/>
      <c r="R869" s="42"/>
      <c r="S869" s="42"/>
      <c r="T869" s="42"/>
      <c r="U869" s="42"/>
      <c r="V869" s="41"/>
      <c r="W869" s="42"/>
      <c r="X869" s="42"/>
      <c r="Y869" s="42"/>
      <c r="Z869" s="42"/>
      <c r="AA869" s="42"/>
      <c r="AB869" s="42"/>
      <c r="AC869" s="42"/>
      <c r="AD869" s="42"/>
    </row>
    <row r="870" spans="12:30" ht="13.5">
      <c r="L870" s="41"/>
      <c r="M870" s="42"/>
      <c r="N870" s="42"/>
      <c r="O870" s="42"/>
      <c r="P870" s="42"/>
      <c r="Q870" s="42"/>
      <c r="R870" s="42"/>
      <c r="S870" s="42"/>
      <c r="T870" s="42"/>
      <c r="U870" s="42"/>
      <c r="V870" s="41"/>
      <c r="W870" s="42"/>
      <c r="X870" s="42"/>
      <c r="Y870" s="42"/>
      <c r="Z870" s="42"/>
      <c r="AA870" s="42"/>
      <c r="AB870" s="42"/>
      <c r="AC870" s="42"/>
      <c r="AD870" s="42"/>
    </row>
    <row r="871" spans="12:30" ht="13.5">
      <c r="L871" s="41"/>
      <c r="M871" s="42"/>
      <c r="N871" s="42"/>
      <c r="O871" s="42"/>
      <c r="P871" s="42"/>
      <c r="Q871" s="42"/>
      <c r="R871" s="42"/>
      <c r="S871" s="42"/>
      <c r="T871" s="42"/>
      <c r="U871" s="42"/>
      <c r="V871" s="41"/>
      <c r="W871" s="42"/>
      <c r="X871" s="42"/>
      <c r="Y871" s="42"/>
      <c r="Z871" s="42"/>
      <c r="AA871" s="42"/>
      <c r="AB871" s="42"/>
      <c r="AC871" s="42"/>
      <c r="AD871" s="42"/>
    </row>
    <row r="872" spans="12:30" ht="13.5">
      <c r="L872" s="41"/>
      <c r="M872" s="42"/>
      <c r="N872" s="42"/>
      <c r="O872" s="42"/>
      <c r="P872" s="42"/>
      <c r="Q872" s="42"/>
      <c r="R872" s="42"/>
      <c r="S872" s="42"/>
      <c r="T872" s="42"/>
      <c r="U872" s="42"/>
      <c r="V872" s="41"/>
      <c r="W872" s="42"/>
      <c r="X872" s="42"/>
      <c r="Y872" s="42"/>
      <c r="Z872" s="42"/>
      <c r="AA872" s="42"/>
      <c r="AB872" s="42"/>
      <c r="AC872" s="42"/>
      <c r="AD872" s="42"/>
    </row>
    <row r="873" spans="12:30" ht="13.5">
      <c r="L873" s="41"/>
      <c r="M873" s="42"/>
      <c r="N873" s="42"/>
      <c r="O873" s="42"/>
      <c r="P873" s="42"/>
      <c r="Q873" s="42"/>
      <c r="R873" s="42"/>
      <c r="S873" s="42"/>
      <c r="T873" s="42"/>
      <c r="U873" s="42"/>
      <c r="V873" s="41"/>
      <c r="W873" s="42"/>
      <c r="X873" s="42"/>
      <c r="Y873" s="42"/>
      <c r="Z873" s="42"/>
      <c r="AA873" s="42"/>
      <c r="AB873" s="42"/>
      <c r="AC873" s="42"/>
      <c r="AD873" s="42"/>
    </row>
    <row r="874" spans="12:30" ht="13.5">
      <c r="L874" s="41"/>
      <c r="M874" s="42"/>
      <c r="N874" s="42"/>
      <c r="O874" s="42"/>
      <c r="P874" s="42"/>
      <c r="Q874" s="42"/>
      <c r="R874" s="42"/>
      <c r="S874" s="42"/>
      <c r="T874" s="42"/>
      <c r="U874" s="42"/>
      <c r="V874" s="41"/>
      <c r="W874" s="42"/>
      <c r="X874" s="42"/>
      <c r="Y874" s="42"/>
      <c r="Z874" s="42"/>
      <c r="AA874" s="42"/>
      <c r="AB874" s="42"/>
      <c r="AC874" s="42"/>
      <c r="AD874" s="42"/>
    </row>
    <row r="875" spans="12:30" ht="13.5">
      <c r="L875" s="41"/>
      <c r="M875" s="42"/>
      <c r="N875" s="42"/>
      <c r="O875" s="42"/>
      <c r="P875" s="42"/>
      <c r="Q875" s="42"/>
      <c r="R875" s="42"/>
      <c r="S875" s="42"/>
      <c r="T875" s="42"/>
      <c r="U875" s="42"/>
      <c r="V875" s="41"/>
      <c r="W875" s="42"/>
      <c r="X875" s="42"/>
      <c r="Y875" s="42"/>
      <c r="Z875" s="42"/>
      <c r="AA875" s="42"/>
      <c r="AB875" s="42"/>
      <c r="AC875" s="42"/>
      <c r="AD875" s="42"/>
    </row>
    <row r="876" spans="12:30" ht="13.5">
      <c r="L876" s="41"/>
      <c r="M876" s="42"/>
      <c r="N876" s="42"/>
      <c r="O876" s="42"/>
      <c r="P876" s="42"/>
      <c r="Q876" s="42"/>
      <c r="R876" s="42"/>
      <c r="S876" s="42"/>
      <c r="T876" s="42"/>
      <c r="U876" s="42"/>
      <c r="V876" s="41"/>
      <c r="W876" s="42"/>
      <c r="X876" s="42"/>
      <c r="Y876" s="42"/>
      <c r="Z876" s="42"/>
      <c r="AA876" s="42"/>
      <c r="AB876" s="42"/>
      <c r="AC876" s="42"/>
      <c r="AD876" s="42"/>
    </row>
    <row r="877" spans="12:30" ht="13.5">
      <c r="L877" s="41"/>
      <c r="M877" s="42"/>
      <c r="N877" s="42"/>
      <c r="O877" s="42"/>
      <c r="P877" s="42"/>
      <c r="Q877" s="42"/>
      <c r="R877" s="42"/>
      <c r="S877" s="42"/>
      <c r="T877" s="42"/>
      <c r="U877" s="42"/>
      <c r="V877" s="41"/>
      <c r="W877" s="42"/>
      <c r="X877" s="42"/>
      <c r="Y877" s="42"/>
      <c r="Z877" s="42"/>
      <c r="AA877" s="42"/>
      <c r="AB877" s="42"/>
      <c r="AC877" s="42"/>
      <c r="AD877" s="42"/>
    </row>
    <row r="878" spans="12:30" ht="13.5">
      <c r="L878" s="41"/>
      <c r="M878" s="42"/>
      <c r="N878" s="42"/>
      <c r="O878" s="42"/>
      <c r="P878" s="42"/>
      <c r="Q878" s="42"/>
      <c r="R878" s="42"/>
      <c r="S878" s="42"/>
      <c r="T878" s="42"/>
      <c r="U878" s="42"/>
      <c r="V878" s="41"/>
      <c r="W878" s="42"/>
      <c r="X878" s="42"/>
      <c r="Y878" s="42"/>
      <c r="Z878" s="42"/>
      <c r="AA878" s="42"/>
      <c r="AB878" s="42"/>
      <c r="AC878" s="42"/>
      <c r="AD878" s="42"/>
    </row>
    <row r="879" spans="12:30" ht="13.5">
      <c r="L879" s="41"/>
      <c r="M879" s="42"/>
      <c r="N879" s="42"/>
      <c r="O879" s="42"/>
      <c r="P879" s="42"/>
      <c r="Q879" s="42"/>
      <c r="R879" s="42"/>
      <c r="S879" s="42"/>
      <c r="T879" s="42"/>
      <c r="U879" s="42"/>
      <c r="V879" s="41"/>
      <c r="W879" s="42"/>
      <c r="X879" s="42"/>
      <c r="Y879" s="42"/>
      <c r="Z879" s="42"/>
      <c r="AA879" s="42"/>
      <c r="AB879" s="42"/>
      <c r="AC879" s="42"/>
      <c r="AD879" s="42"/>
    </row>
    <row r="880" spans="12:30" ht="13.5">
      <c r="L880" s="41"/>
      <c r="M880" s="42"/>
      <c r="N880" s="42"/>
      <c r="O880" s="42"/>
      <c r="P880" s="42"/>
      <c r="Q880" s="42"/>
      <c r="R880" s="42"/>
      <c r="S880" s="42"/>
      <c r="T880" s="42"/>
      <c r="U880" s="42"/>
      <c r="V880" s="41"/>
      <c r="W880" s="42"/>
      <c r="X880" s="42"/>
      <c r="Y880" s="42"/>
      <c r="Z880" s="42"/>
      <c r="AA880" s="42"/>
      <c r="AB880" s="42"/>
      <c r="AC880" s="42"/>
      <c r="AD880" s="42"/>
    </row>
    <row r="881" spans="12:30" ht="13.5">
      <c r="L881" s="41"/>
      <c r="M881" s="42"/>
      <c r="N881" s="42"/>
      <c r="O881" s="42"/>
      <c r="P881" s="42"/>
      <c r="Q881" s="42"/>
      <c r="R881" s="42"/>
      <c r="S881" s="42"/>
      <c r="T881" s="42"/>
      <c r="U881" s="42"/>
      <c r="V881" s="41"/>
      <c r="W881" s="42"/>
      <c r="X881" s="42"/>
      <c r="Y881" s="42"/>
      <c r="Z881" s="42"/>
      <c r="AA881" s="42"/>
      <c r="AB881" s="42"/>
      <c r="AC881" s="42"/>
      <c r="AD881" s="42"/>
    </row>
    <row r="882" spans="12:30" ht="13.5">
      <c r="L882" s="41"/>
      <c r="M882" s="42"/>
      <c r="N882" s="42"/>
      <c r="O882" s="42"/>
      <c r="P882" s="42"/>
      <c r="Q882" s="42"/>
      <c r="R882" s="42"/>
      <c r="S882" s="42"/>
      <c r="T882" s="42"/>
      <c r="U882" s="42"/>
      <c r="V882" s="41"/>
      <c r="W882" s="42"/>
      <c r="X882" s="42"/>
      <c r="Y882" s="42"/>
      <c r="Z882" s="42"/>
      <c r="AA882" s="42"/>
      <c r="AB882" s="42"/>
      <c r="AC882" s="42"/>
      <c r="AD882" s="42"/>
    </row>
    <row r="883" spans="12:30" ht="13.5">
      <c r="L883" s="41"/>
      <c r="M883" s="42"/>
      <c r="N883" s="42"/>
      <c r="O883" s="42"/>
      <c r="P883" s="42"/>
      <c r="Q883" s="42"/>
      <c r="R883" s="42"/>
      <c r="S883" s="42"/>
      <c r="T883" s="42"/>
      <c r="U883" s="42"/>
      <c r="V883" s="41"/>
      <c r="W883" s="42"/>
      <c r="X883" s="42"/>
      <c r="Y883" s="42"/>
      <c r="Z883" s="42"/>
      <c r="AA883" s="42"/>
      <c r="AB883" s="42"/>
      <c r="AC883" s="42"/>
      <c r="AD883" s="42"/>
    </row>
    <row r="884" spans="12:30" ht="13.5">
      <c r="L884" s="41"/>
      <c r="M884" s="42"/>
      <c r="N884" s="42"/>
      <c r="O884" s="42"/>
      <c r="P884" s="42"/>
      <c r="Q884" s="42"/>
      <c r="R884" s="42"/>
      <c r="S884" s="42"/>
      <c r="T884" s="42"/>
      <c r="U884" s="42"/>
      <c r="V884" s="41"/>
      <c r="W884" s="42"/>
      <c r="X884" s="42"/>
      <c r="Y884" s="42"/>
      <c r="Z884" s="42"/>
      <c r="AA884" s="42"/>
      <c r="AB884" s="42"/>
      <c r="AC884" s="42"/>
      <c r="AD884" s="42"/>
    </row>
    <row r="885" spans="12:30" ht="13.5">
      <c r="L885" s="41"/>
      <c r="M885" s="42"/>
      <c r="N885" s="42"/>
      <c r="O885" s="42"/>
      <c r="P885" s="42"/>
      <c r="Q885" s="42"/>
      <c r="R885" s="42"/>
      <c r="S885" s="42"/>
      <c r="T885" s="42"/>
      <c r="U885" s="42"/>
      <c r="V885" s="41"/>
      <c r="W885" s="42"/>
      <c r="X885" s="42"/>
      <c r="Y885" s="42"/>
      <c r="Z885" s="42"/>
      <c r="AA885" s="42"/>
      <c r="AB885" s="42"/>
      <c r="AC885" s="42"/>
      <c r="AD885" s="42"/>
    </row>
    <row r="886" spans="12:30" ht="13.5">
      <c r="L886" s="41"/>
      <c r="M886" s="42"/>
      <c r="N886" s="42"/>
      <c r="O886" s="42"/>
      <c r="P886" s="42"/>
      <c r="Q886" s="42"/>
      <c r="R886" s="42"/>
      <c r="S886" s="42"/>
      <c r="T886" s="42"/>
      <c r="U886" s="42"/>
      <c r="V886" s="41"/>
      <c r="W886" s="42"/>
      <c r="X886" s="42"/>
      <c r="Y886" s="42"/>
      <c r="Z886" s="42"/>
      <c r="AA886" s="42"/>
      <c r="AB886" s="42"/>
      <c r="AC886" s="42"/>
      <c r="AD886" s="42"/>
    </row>
    <row r="887" spans="12:30" ht="13.5">
      <c r="L887" s="41"/>
      <c r="M887" s="42"/>
      <c r="N887" s="42"/>
      <c r="O887" s="42"/>
      <c r="P887" s="42"/>
      <c r="Q887" s="42"/>
      <c r="R887" s="42"/>
      <c r="S887" s="42"/>
      <c r="T887" s="42"/>
      <c r="U887" s="42"/>
      <c r="V887" s="41"/>
      <c r="W887" s="42"/>
      <c r="X887" s="42"/>
      <c r="Y887" s="42"/>
      <c r="Z887" s="42"/>
      <c r="AA887" s="42"/>
      <c r="AB887" s="42"/>
      <c r="AC887" s="42"/>
      <c r="AD887" s="42"/>
    </row>
    <row r="888" spans="12:30" ht="13.5">
      <c r="L888" s="41"/>
      <c r="M888" s="42"/>
      <c r="N888" s="42"/>
      <c r="O888" s="42"/>
      <c r="P888" s="42"/>
      <c r="Q888" s="42"/>
      <c r="R888" s="42"/>
      <c r="S888" s="42"/>
      <c r="T888" s="42"/>
      <c r="U888" s="42"/>
      <c r="V888" s="41"/>
      <c r="W888" s="42"/>
      <c r="X888" s="42"/>
      <c r="Y888" s="42"/>
      <c r="Z888" s="42"/>
      <c r="AA888" s="42"/>
      <c r="AB888" s="42"/>
      <c r="AC888" s="42"/>
      <c r="AD888" s="42"/>
    </row>
    <row r="889" spans="12:30" ht="13.5">
      <c r="L889" s="41"/>
      <c r="M889" s="42"/>
      <c r="N889" s="42"/>
      <c r="O889" s="42"/>
      <c r="P889" s="42"/>
      <c r="Q889" s="42"/>
      <c r="R889" s="42"/>
      <c r="S889" s="42"/>
      <c r="T889" s="42"/>
      <c r="U889" s="42"/>
      <c r="V889" s="41"/>
      <c r="W889" s="42"/>
      <c r="X889" s="42"/>
      <c r="Y889" s="42"/>
      <c r="Z889" s="42"/>
      <c r="AA889" s="42"/>
      <c r="AB889" s="42"/>
      <c r="AC889" s="42"/>
      <c r="AD889" s="42"/>
    </row>
    <row r="890" spans="12:30" ht="13.5">
      <c r="L890" s="41"/>
      <c r="M890" s="42"/>
      <c r="N890" s="42"/>
      <c r="O890" s="42"/>
      <c r="P890" s="42"/>
      <c r="Q890" s="42"/>
      <c r="R890" s="42"/>
      <c r="S890" s="42"/>
      <c r="T890" s="42"/>
      <c r="U890" s="42"/>
      <c r="V890" s="41"/>
      <c r="W890" s="42"/>
      <c r="X890" s="42"/>
      <c r="Y890" s="42"/>
      <c r="Z890" s="42"/>
      <c r="AA890" s="42"/>
      <c r="AB890" s="42"/>
      <c r="AC890" s="42"/>
      <c r="AD890" s="42"/>
    </row>
    <row r="891" spans="12:30" ht="13.5">
      <c r="L891" s="41"/>
      <c r="M891" s="42"/>
      <c r="N891" s="42"/>
      <c r="O891" s="42"/>
      <c r="P891" s="42"/>
      <c r="Q891" s="42"/>
      <c r="R891" s="42"/>
      <c r="S891" s="42"/>
      <c r="T891" s="42"/>
      <c r="U891" s="42"/>
      <c r="V891" s="41"/>
      <c r="W891" s="42"/>
      <c r="X891" s="42"/>
      <c r="Y891" s="42"/>
      <c r="Z891" s="42"/>
      <c r="AA891" s="42"/>
      <c r="AB891" s="42"/>
      <c r="AC891" s="42"/>
      <c r="AD891" s="42"/>
    </row>
    <row r="892" spans="12:30" ht="13.5">
      <c r="L892" s="41"/>
      <c r="M892" s="42"/>
      <c r="N892" s="42"/>
      <c r="O892" s="42"/>
      <c r="P892" s="42"/>
      <c r="Q892" s="42"/>
      <c r="R892" s="42"/>
      <c r="S892" s="42"/>
      <c r="T892" s="42"/>
      <c r="U892" s="42"/>
      <c r="V892" s="41"/>
      <c r="W892" s="42"/>
      <c r="X892" s="42"/>
      <c r="Y892" s="42"/>
      <c r="Z892" s="42"/>
      <c r="AA892" s="42"/>
      <c r="AB892" s="42"/>
      <c r="AC892" s="42"/>
      <c r="AD892" s="42"/>
    </row>
    <row r="893" spans="12:30" ht="13.5">
      <c r="L893" s="41"/>
      <c r="M893" s="42"/>
      <c r="N893" s="42"/>
      <c r="O893" s="42"/>
      <c r="P893" s="42"/>
      <c r="Q893" s="42"/>
      <c r="R893" s="42"/>
      <c r="S893" s="42"/>
      <c r="T893" s="42"/>
      <c r="U893" s="42"/>
      <c r="V893" s="41"/>
      <c r="W893" s="42"/>
      <c r="X893" s="42"/>
      <c r="Y893" s="42"/>
      <c r="Z893" s="42"/>
      <c r="AA893" s="42"/>
      <c r="AB893" s="42"/>
      <c r="AC893" s="42"/>
      <c r="AD893" s="42"/>
    </row>
    <row r="894" spans="12:30" ht="13.5">
      <c r="L894" s="41"/>
      <c r="M894" s="42"/>
      <c r="N894" s="42"/>
      <c r="O894" s="42"/>
      <c r="P894" s="42"/>
      <c r="Q894" s="42"/>
      <c r="R894" s="42"/>
      <c r="S894" s="42"/>
      <c r="T894" s="42"/>
      <c r="U894" s="42"/>
      <c r="V894" s="41"/>
      <c r="W894" s="42"/>
      <c r="X894" s="42"/>
      <c r="Y894" s="42"/>
      <c r="Z894" s="42"/>
      <c r="AA894" s="42"/>
      <c r="AB894" s="42"/>
      <c r="AC894" s="42"/>
      <c r="AD894" s="42"/>
    </row>
    <row r="895" spans="12:30" ht="13.5">
      <c r="L895" s="41"/>
      <c r="M895" s="42"/>
      <c r="N895" s="42"/>
      <c r="O895" s="42"/>
      <c r="P895" s="42"/>
      <c r="Q895" s="42"/>
      <c r="R895" s="42"/>
      <c r="S895" s="42"/>
      <c r="T895" s="42"/>
      <c r="U895" s="42"/>
      <c r="V895" s="41"/>
      <c r="W895" s="42"/>
      <c r="X895" s="42"/>
      <c r="Y895" s="42"/>
      <c r="Z895" s="42"/>
      <c r="AA895" s="42"/>
      <c r="AB895" s="42"/>
      <c r="AC895" s="42"/>
      <c r="AD895" s="42"/>
    </row>
    <row r="896" spans="12:30" ht="13.5">
      <c r="L896" s="41"/>
      <c r="M896" s="42"/>
      <c r="N896" s="42"/>
      <c r="O896" s="42"/>
      <c r="P896" s="42"/>
      <c r="Q896" s="42"/>
      <c r="R896" s="42"/>
      <c r="S896" s="42"/>
      <c r="T896" s="42"/>
      <c r="U896" s="42"/>
      <c r="V896" s="41"/>
      <c r="W896" s="42"/>
      <c r="X896" s="42"/>
      <c r="Y896" s="42"/>
      <c r="Z896" s="42"/>
      <c r="AA896" s="42"/>
      <c r="AB896" s="42"/>
      <c r="AC896" s="42"/>
      <c r="AD896" s="42"/>
    </row>
    <row r="897" spans="12:30" ht="13.5">
      <c r="L897" s="41"/>
      <c r="M897" s="42"/>
      <c r="N897" s="42"/>
      <c r="O897" s="42"/>
      <c r="P897" s="42"/>
      <c r="Q897" s="42"/>
      <c r="R897" s="42"/>
      <c r="S897" s="42"/>
      <c r="T897" s="42"/>
      <c r="U897" s="42"/>
      <c r="V897" s="41"/>
      <c r="W897" s="42"/>
      <c r="X897" s="42"/>
      <c r="Y897" s="42"/>
      <c r="Z897" s="42"/>
      <c r="AA897" s="42"/>
      <c r="AB897" s="42"/>
      <c r="AC897" s="42"/>
      <c r="AD897" s="42"/>
    </row>
    <row r="898" spans="12:30" ht="13.5">
      <c r="L898" s="41"/>
      <c r="M898" s="42"/>
      <c r="N898" s="42"/>
      <c r="O898" s="42"/>
      <c r="P898" s="42"/>
      <c r="Q898" s="42"/>
      <c r="R898" s="42"/>
      <c r="S898" s="42"/>
      <c r="T898" s="42"/>
      <c r="U898" s="42"/>
      <c r="V898" s="41"/>
      <c r="W898" s="42"/>
      <c r="X898" s="42"/>
      <c r="Y898" s="42"/>
      <c r="Z898" s="42"/>
      <c r="AA898" s="42"/>
      <c r="AB898" s="42"/>
      <c r="AC898" s="42"/>
      <c r="AD898" s="42"/>
    </row>
    <row r="899" spans="12:30" ht="13.5">
      <c r="L899" s="41"/>
      <c r="M899" s="42"/>
      <c r="N899" s="42"/>
      <c r="O899" s="42"/>
      <c r="P899" s="42"/>
      <c r="Q899" s="42"/>
      <c r="R899" s="42"/>
      <c r="S899" s="42"/>
      <c r="T899" s="42"/>
      <c r="U899" s="42"/>
      <c r="V899" s="41"/>
      <c r="W899" s="42"/>
      <c r="X899" s="42"/>
      <c r="Y899" s="42"/>
      <c r="Z899" s="42"/>
      <c r="AA899" s="42"/>
      <c r="AB899" s="42"/>
      <c r="AC899" s="42"/>
      <c r="AD899" s="42"/>
    </row>
    <row r="900" spans="12:30" ht="13.5">
      <c r="L900" s="41"/>
      <c r="M900" s="42"/>
      <c r="N900" s="42"/>
      <c r="O900" s="42"/>
      <c r="P900" s="42"/>
      <c r="Q900" s="42"/>
      <c r="R900" s="42"/>
      <c r="S900" s="42"/>
      <c r="T900" s="42"/>
      <c r="U900" s="42"/>
      <c r="V900" s="41"/>
      <c r="W900" s="42"/>
      <c r="X900" s="42"/>
      <c r="Y900" s="42"/>
      <c r="Z900" s="42"/>
      <c r="AA900" s="42"/>
      <c r="AB900" s="42"/>
      <c r="AC900" s="42"/>
      <c r="AD900" s="42"/>
    </row>
    <row r="901" spans="12:30" ht="13.5">
      <c r="L901" s="41"/>
      <c r="M901" s="42"/>
      <c r="N901" s="42"/>
      <c r="O901" s="42"/>
      <c r="P901" s="42"/>
      <c r="Q901" s="42"/>
      <c r="R901" s="42"/>
      <c r="S901" s="42"/>
      <c r="T901" s="42"/>
      <c r="U901" s="42"/>
      <c r="V901" s="41"/>
      <c r="W901" s="42"/>
      <c r="X901" s="42"/>
      <c r="Y901" s="42"/>
      <c r="Z901" s="42"/>
      <c r="AA901" s="42"/>
      <c r="AB901" s="42"/>
      <c r="AC901" s="42"/>
      <c r="AD901" s="42"/>
    </row>
    <row r="902" spans="12:30" ht="13.5">
      <c r="L902" s="41"/>
      <c r="M902" s="42"/>
      <c r="N902" s="42"/>
      <c r="O902" s="42"/>
      <c r="P902" s="42"/>
      <c r="Q902" s="42"/>
      <c r="R902" s="42"/>
      <c r="S902" s="42"/>
      <c r="T902" s="42"/>
      <c r="U902" s="42"/>
      <c r="V902" s="41"/>
      <c r="W902" s="42"/>
      <c r="X902" s="42"/>
      <c r="Y902" s="42"/>
      <c r="Z902" s="42"/>
      <c r="AA902" s="42"/>
      <c r="AB902" s="42"/>
      <c r="AC902" s="42"/>
      <c r="AD902" s="42"/>
    </row>
    <row r="903" spans="12:30" ht="13.5">
      <c r="L903" s="41"/>
      <c r="M903" s="42"/>
      <c r="N903" s="42"/>
      <c r="O903" s="42"/>
      <c r="P903" s="42"/>
      <c r="Q903" s="42"/>
      <c r="R903" s="42"/>
      <c r="S903" s="42"/>
      <c r="T903" s="42"/>
      <c r="U903" s="42"/>
      <c r="V903" s="41"/>
      <c r="W903" s="42"/>
      <c r="X903" s="42"/>
      <c r="Y903" s="42"/>
      <c r="Z903" s="42"/>
      <c r="AA903" s="42"/>
      <c r="AB903" s="42"/>
      <c r="AC903" s="42"/>
      <c r="AD903" s="42"/>
    </row>
    <row r="904" spans="12:30" ht="13.5">
      <c r="L904" s="41"/>
      <c r="M904" s="42"/>
      <c r="N904" s="42"/>
      <c r="O904" s="42"/>
      <c r="P904" s="42"/>
      <c r="Q904" s="42"/>
      <c r="R904" s="42"/>
      <c r="S904" s="42"/>
      <c r="T904" s="42"/>
      <c r="U904" s="42"/>
      <c r="V904" s="41"/>
      <c r="W904" s="42"/>
      <c r="X904" s="42"/>
      <c r="Y904" s="42"/>
      <c r="Z904" s="42"/>
      <c r="AA904" s="42"/>
      <c r="AB904" s="42"/>
      <c r="AC904" s="42"/>
      <c r="AD904" s="42"/>
    </row>
    <row r="905" spans="12:30" ht="13.5">
      <c r="L905" s="41"/>
      <c r="M905" s="42"/>
      <c r="N905" s="42"/>
      <c r="O905" s="42"/>
      <c r="P905" s="42"/>
      <c r="Q905" s="42"/>
      <c r="R905" s="42"/>
      <c r="S905" s="42"/>
      <c r="T905" s="42"/>
      <c r="U905" s="42"/>
      <c r="V905" s="41"/>
      <c r="W905" s="42"/>
      <c r="X905" s="42"/>
      <c r="Y905" s="42"/>
      <c r="Z905" s="42"/>
      <c r="AA905" s="42"/>
      <c r="AB905" s="42"/>
      <c r="AC905" s="42"/>
      <c r="AD905" s="42"/>
    </row>
    <row r="906" spans="12:30" ht="13.5">
      <c r="L906" s="41"/>
      <c r="M906" s="42"/>
      <c r="N906" s="42"/>
      <c r="O906" s="42"/>
      <c r="P906" s="42"/>
      <c r="Q906" s="42"/>
      <c r="R906" s="42"/>
      <c r="S906" s="42"/>
      <c r="T906" s="42"/>
      <c r="U906" s="42"/>
      <c r="V906" s="41"/>
      <c r="W906" s="42"/>
      <c r="X906" s="42"/>
      <c r="Y906" s="42"/>
      <c r="Z906" s="42"/>
      <c r="AA906" s="42"/>
      <c r="AB906" s="42"/>
      <c r="AC906" s="42"/>
      <c r="AD906" s="42"/>
    </row>
    <row r="907" spans="12:30" ht="13.5">
      <c r="L907" s="41"/>
      <c r="M907" s="42"/>
      <c r="N907" s="42"/>
      <c r="O907" s="42"/>
      <c r="P907" s="42"/>
      <c r="Q907" s="42"/>
      <c r="R907" s="42"/>
      <c r="S907" s="42"/>
      <c r="T907" s="42"/>
      <c r="U907" s="42"/>
      <c r="V907" s="41"/>
      <c r="W907" s="42"/>
      <c r="X907" s="42"/>
      <c r="Y907" s="42"/>
      <c r="Z907" s="42"/>
      <c r="AA907" s="42"/>
      <c r="AB907" s="42"/>
      <c r="AC907" s="42"/>
      <c r="AD907" s="42"/>
    </row>
    <row r="908" spans="12:30" ht="13.5">
      <c r="L908" s="41"/>
      <c r="M908" s="42"/>
      <c r="N908" s="42"/>
      <c r="O908" s="42"/>
      <c r="P908" s="42"/>
      <c r="Q908" s="42"/>
      <c r="R908" s="42"/>
      <c r="S908" s="42"/>
      <c r="T908" s="42"/>
      <c r="U908" s="42"/>
      <c r="V908" s="41"/>
      <c r="W908" s="42"/>
      <c r="X908" s="42"/>
      <c r="Y908" s="42"/>
      <c r="Z908" s="42"/>
      <c r="AA908" s="42"/>
      <c r="AB908" s="42"/>
      <c r="AC908" s="42"/>
      <c r="AD908" s="42"/>
    </row>
    <row r="909" spans="12:30" ht="13.5">
      <c r="L909" s="41"/>
      <c r="M909" s="42"/>
      <c r="N909" s="42"/>
      <c r="O909" s="42"/>
      <c r="P909" s="42"/>
      <c r="Q909" s="42"/>
      <c r="R909" s="42"/>
      <c r="S909" s="42"/>
      <c r="T909" s="42"/>
      <c r="U909" s="42"/>
      <c r="V909" s="41"/>
      <c r="W909" s="42"/>
      <c r="X909" s="42"/>
      <c r="Y909" s="42"/>
      <c r="Z909" s="42"/>
      <c r="AA909" s="42"/>
      <c r="AB909" s="42"/>
      <c r="AC909" s="42"/>
      <c r="AD909" s="42"/>
    </row>
    <row r="910" spans="12:30" ht="13.5">
      <c r="L910" s="41"/>
      <c r="M910" s="42"/>
      <c r="N910" s="42"/>
      <c r="O910" s="42"/>
      <c r="P910" s="42"/>
      <c r="Q910" s="42"/>
      <c r="R910" s="42"/>
      <c r="S910" s="42"/>
      <c r="T910" s="42"/>
      <c r="U910" s="42"/>
      <c r="V910" s="41"/>
      <c r="W910" s="42"/>
      <c r="X910" s="42"/>
      <c r="Y910" s="42"/>
      <c r="Z910" s="42"/>
      <c r="AA910" s="42"/>
      <c r="AB910" s="42"/>
      <c r="AC910" s="42"/>
      <c r="AD910" s="42"/>
    </row>
    <row r="911" spans="12:30" ht="13.5">
      <c r="L911" s="41"/>
      <c r="M911" s="42"/>
      <c r="N911" s="42"/>
      <c r="O911" s="42"/>
      <c r="P911" s="42"/>
      <c r="Q911" s="42"/>
      <c r="R911" s="42"/>
      <c r="S911" s="42"/>
      <c r="T911" s="42"/>
      <c r="U911" s="42"/>
      <c r="V911" s="41"/>
      <c r="W911" s="42"/>
      <c r="X911" s="42"/>
      <c r="Y911" s="42"/>
      <c r="Z911" s="42"/>
      <c r="AA911" s="42"/>
      <c r="AB911" s="42"/>
      <c r="AC911" s="42"/>
      <c r="AD911" s="42"/>
    </row>
    <row r="912" spans="12:30" ht="13.5">
      <c r="L912" s="41"/>
      <c r="M912" s="42"/>
      <c r="N912" s="42"/>
      <c r="O912" s="42"/>
      <c r="P912" s="42"/>
      <c r="Q912" s="42"/>
      <c r="R912" s="42"/>
      <c r="S912" s="42"/>
      <c r="T912" s="42"/>
      <c r="U912" s="42"/>
      <c r="V912" s="41"/>
      <c r="W912" s="42"/>
      <c r="X912" s="42"/>
      <c r="Y912" s="42"/>
      <c r="Z912" s="42"/>
      <c r="AA912" s="42"/>
      <c r="AB912" s="42"/>
      <c r="AC912" s="42"/>
      <c r="AD912" s="42"/>
    </row>
    <row r="913" spans="12:30" ht="13.5">
      <c r="L913" s="41"/>
      <c r="M913" s="42"/>
      <c r="N913" s="42"/>
      <c r="O913" s="42"/>
      <c r="P913" s="42"/>
      <c r="Q913" s="42"/>
      <c r="R913" s="42"/>
      <c r="S913" s="42"/>
      <c r="T913" s="42"/>
      <c r="U913" s="42"/>
      <c r="V913" s="41"/>
      <c r="W913" s="42"/>
      <c r="X913" s="42"/>
      <c r="Y913" s="42"/>
      <c r="Z913" s="42"/>
      <c r="AA913" s="42"/>
      <c r="AB913" s="42"/>
      <c r="AC913" s="42"/>
      <c r="AD913" s="42"/>
    </row>
    <row r="914" spans="12:30" ht="13.5">
      <c r="L914" s="41"/>
      <c r="M914" s="42"/>
      <c r="N914" s="42"/>
      <c r="O914" s="42"/>
      <c r="P914" s="42"/>
      <c r="Q914" s="42"/>
      <c r="R914" s="42"/>
      <c r="S914" s="42"/>
      <c r="T914" s="42"/>
      <c r="U914" s="42"/>
      <c r="V914" s="41"/>
      <c r="W914" s="42"/>
      <c r="X914" s="42"/>
      <c r="Y914" s="42"/>
      <c r="Z914" s="42"/>
      <c r="AA914" s="42"/>
      <c r="AB914" s="42"/>
      <c r="AC914" s="42"/>
      <c r="AD914" s="42"/>
    </row>
    <row r="915" spans="12:30" ht="13.5">
      <c r="L915" s="41"/>
      <c r="M915" s="42"/>
      <c r="N915" s="42"/>
      <c r="O915" s="42"/>
      <c r="P915" s="42"/>
      <c r="Q915" s="42"/>
      <c r="R915" s="42"/>
      <c r="S915" s="42"/>
      <c r="T915" s="42"/>
      <c r="U915" s="42"/>
      <c r="V915" s="41"/>
      <c r="W915" s="42"/>
      <c r="X915" s="42"/>
      <c r="Y915" s="42"/>
      <c r="Z915" s="42"/>
      <c r="AA915" s="42"/>
      <c r="AB915" s="42"/>
      <c r="AC915" s="42"/>
      <c r="AD915" s="42"/>
    </row>
    <row r="916" spans="12:30" ht="13.5">
      <c r="L916" s="41"/>
      <c r="M916" s="42"/>
      <c r="N916" s="42"/>
      <c r="O916" s="42"/>
      <c r="P916" s="42"/>
      <c r="Q916" s="42"/>
      <c r="R916" s="42"/>
      <c r="S916" s="42"/>
      <c r="T916" s="42"/>
      <c r="U916" s="42"/>
      <c r="V916" s="41"/>
      <c r="W916" s="42"/>
      <c r="X916" s="42"/>
      <c r="Y916" s="42"/>
      <c r="Z916" s="42"/>
      <c r="AA916" s="42"/>
      <c r="AB916" s="42"/>
      <c r="AC916" s="42"/>
      <c r="AD916" s="42"/>
    </row>
    <row r="917" spans="12:30" ht="13.5">
      <c r="L917" s="41"/>
      <c r="M917" s="42"/>
      <c r="N917" s="42"/>
      <c r="O917" s="42"/>
      <c r="P917" s="42"/>
      <c r="Q917" s="42"/>
      <c r="R917" s="42"/>
      <c r="S917" s="42"/>
      <c r="T917" s="42"/>
      <c r="U917" s="42"/>
      <c r="V917" s="41"/>
      <c r="W917" s="42"/>
      <c r="X917" s="42"/>
      <c r="Y917" s="42"/>
      <c r="Z917" s="42"/>
      <c r="AA917" s="42"/>
      <c r="AB917" s="42"/>
      <c r="AC917" s="42"/>
      <c r="AD917" s="42"/>
    </row>
    <row r="918" spans="12:30" ht="13.5">
      <c r="L918" s="41"/>
      <c r="M918" s="42"/>
      <c r="N918" s="42"/>
      <c r="O918" s="42"/>
      <c r="P918" s="42"/>
      <c r="Q918" s="42"/>
      <c r="R918" s="42"/>
      <c r="S918" s="42"/>
      <c r="T918" s="42"/>
      <c r="U918" s="42"/>
      <c r="V918" s="41"/>
      <c r="W918" s="42"/>
      <c r="X918" s="42"/>
      <c r="Y918" s="42"/>
      <c r="Z918" s="42"/>
      <c r="AA918" s="42"/>
      <c r="AB918" s="42"/>
      <c r="AC918" s="42"/>
      <c r="AD918" s="42"/>
    </row>
    <row r="919" spans="12:30" ht="13.5">
      <c r="L919" s="41"/>
      <c r="M919" s="42"/>
      <c r="N919" s="42"/>
      <c r="O919" s="42"/>
      <c r="P919" s="42"/>
      <c r="Q919" s="42"/>
      <c r="R919" s="42"/>
      <c r="S919" s="42"/>
      <c r="T919" s="42"/>
      <c r="U919" s="42"/>
      <c r="V919" s="41"/>
      <c r="W919" s="42"/>
      <c r="X919" s="42"/>
      <c r="Y919" s="42"/>
      <c r="Z919" s="42"/>
      <c r="AA919" s="42"/>
      <c r="AB919" s="42"/>
      <c r="AC919" s="42"/>
      <c r="AD919" s="42"/>
    </row>
    <row r="920" spans="12:30" ht="13.5">
      <c r="L920" s="41"/>
      <c r="M920" s="42"/>
      <c r="N920" s="42"/>
      <c r="O920" s="42"/>
      <c r="P920" s="42"/>
      <c r="Q920" s="42"/>
      <c r="R920" s="42"/>
      <c r="S920" s="42"/>
      <c r="T920" s="42"/>
      <c r="U920" s="42"/>
      <c r="V920" s="41"/>
      <c r="W920" s="42"/>
      <c r="X920" s="42"/>
      <c r="Y920" s="42"/>
      <c r="Z920" s="42"/>
      <c r="AA920" s="42"/>
      <c r="AB920" s="42"/>
      <c r="AC920" s="42"/>
      <c r="AD920" s="42"/>
    </row>
    <row r="921" spans="12:30" ht="13.5">
      <c r="L921" s="41"/>
      <c r="M921" s="42"/>
      <c r="N921" s="42"/>
      <c r="O921" s="42"/>
      <c r="P921" s="42"/>
      <c r="Q921" s="42"/>
      <c r="R921" s="42"/>
      <c r="S921" s="42"/>
      <c r="T921" s="42"/>
      <c r="U921" s="42"/>
      <c r="V921" s="41"/>
      <c r="W921" s="42"/>
      <c r="X921" s="42"/>
      <c r="Y921" s="42"/>
      <c r="Z921" s="42"/>
      <c r="AA921" s="42"/>
      <c r="AB921" s="42"/>
      <c r="AC921" s="42"/>
      <c r="AD921" s="42"/>
    </row>
    <row r="922" spans="12:30" ht="13.5">
      <c r="L922" s="41"/>
      <c r="M922" s="42"/>
      <c r="N922" s="42"/>
      <c r="O922" s="42"/>
      <c r="P922" s="42"/>
      <c r="Q922" s="42"/>
      <c r="R922" s="42"/>
      <c r="S922" s="42"/>
      <c r="T922" s="42"/>
      <c r="U922" s="42"/>
      <c r="V922" s="41"/>
      <c r="W922" s="42"/>
      <c r="X922" s="42"/>
      <c r="Y922" s="42"/>
      <c r="Z922" s="42"/>
      <c r="AA922" s="42"/>
      <c r="AB922" s="42"/>
      <c r="AC922" s="42"/>
      <c r="AD922" s="42"/>
    </row>
    <row r="923" spans="12:30" ht="13.5">
      <c r="L923" s="41"/>
      <c r="M923" s="42"/>
      <c r="N923" s="42"/>
      <c r="O923" s="42"/>
      <c r="P923" s="42"/>
      <c r="Q923" s="42"/>
      <c r="R923" s="42"/>
      <c r="S923" s="42"/>
      <c r="T923" s="42"/>
      <c r="U923" s="42"/>
      <c r="V923" s="41"/>
      <c r="W923" s="42"/>
      <c r="X923" s="42"/>
      <c r="Y923" s="42"/>
      <c r="Z923" s="42"/>
      <c r="AA923" s="42"/>
      <c r="AB923" s="42"/>
      <c r="AC923" s="42"/>
      <c r="AD923" s="42"/>
    </row>
    <row r="924" spans="12:30" ht="13.5">
      <c r="L924" s="41"/>
      <c r="M924" s="42"/>
      <c r="N924" s="42"/>
      <c r="O924" s="42"/>
      <c r="P924" s="42"/>
      <c r="Q924" s="42"/>
      <c r="R924" s="42"/>
      <c r="S924" s="42"/>
      <c r="T924" s="42"/>
      <c r="U924" s="42"/>
      <c r="V924" s="41"/>
      <c r="W924" s="42"/>
      <c r="X924" s="42"/>
      <c r="Y924" s="42"/>
      <c r="Z924" s="42"/>
      <c r="AA924" s="42"/>
      <c r="AB924" s="42"/>
      <c r="AC924" s="42"/>
      <c r="AD924" s="42"/>
    </row>
    <row r="925" spans="12:30" ht="13.5">
      <c r="L925" s="41"/>
      <c r="M925" s="42"/>
      <c r="N925" s="42"/>
      <c r="O925" s="42"/>
      <c r="P925" s="42"/>
      <c r="Q925" s="42"/>
      <c r="R925" s="42"/>
      <c r="S925" s="42"/>
      <c r="T925" s="42"/>
      <c r="U925" s="42"/>
      <c r="V925" s="41"/>
      <c r="W925" s="42"/>
      <c r="X925" s="42"/>
      <c r="Y925" s="42"/>
      <c r="Z925" s="42"/>
      <c r="AA925" s="42"/>
      <c r="AB925" s="42"/>
      <c r="AC925" s="42"/>
      <c r="AD925" s="42"/>
    </row>
    <row r="926" spans="12:30" ht="13.5">
      <c r="L926" s="41"/>
      <c r="M926" s="42"/>
      <c r="N926" s="42"/>
      <c r="O926" s="42"/>
      <c r="P926" s="42"/>
      <c r="Q926" s="42"/>
      <c r="R926" s="42"/>
      <c r="S926" s="42"/>
      <c r="T926" s="42"/>
      <c r="U926" s="42"/>
      <c r="V926" s="41"/>
      <c r="W926" s="42"/>
      <c r="X926" s="42"/>
      <c r="Y926" s="42"/>
      <c r="Z926" s="42"/>
      <c r="AA926" s="42"/>
      <c r="AB926" s="42"/>
      <c r="AC926" s="42"/>
      <c r="AD926" s="42"/>
    </row>
    <row r="927" spans="12:30" ht="13.5">
      <c r="L927" s="41"/>
      <c r="M927" s="42"/>
      <c r="N927" s="42"/>
      <c r="O927" s="42"/>
      <c r="P927" s="42"/>
      <c r="Q927" s="42"/>
      <c r="R927" s="42"/>
      <c r="S927" s="42"/>
      <c r="T927" s="42"/>
      <c r="U927" s="42"/>
      <c r="V927" s="41"/>
      <c r="W927" s="42"/>
      <c r="X927" s="42"/>
      <c r="Y927" s="42"/>
      <c r="Z927" s="42"/>
      <c r="AA927" s="42"/>
      <c r="AB927" s="42"/>
      <c r="AC927" s="42"/>
      <c r="AD927" s="42"/>
    </row>
    <row r="928" spans="12:30" ht="13.5">
      <c r="L928" s="41"/>
      <c r="M928" s="42"/>
      <c r="N928" s="42"/>
      <c r="O928" s="42"/>
      <c r="P928" s="42"/>
      <c r="Q928" s="42"/>
      <c r="R928" s="42"/>
      <c r="S928" s="42"/>
      <c r="T928" s="42"/>
      <c r="U928" s="42"/>
      <c r="V928" s="41"/>
      <c r="W928" s="42"/>
      <c r="X928" s="42"/>
      <c r="Y928" s="42"/>
      <c r="Z928" s="42"/>
      <c r="AA928" s="42"/>
      <c r="AB928" s="42"/>
      <c r="AC928" s="42"/>
      <c r="AD928" s="42"/>
    </row>
    <row r="929" spans="12:30" ht="13.5">
      <c r="L929" s="41"/>
      <c r="M929" s="42"/>
      <c r="N929" s="42"/>
      <c r="O929" s="42"/>
      <c r="P929" s="42"/>
      <c r="Q929" s="42"/>
      <c r="R929" s="42"/>
      <c r="S929" s="42"/>
      <c r="T929" s="42"/>
      <c r="U929" s="42"/>
      <c r="V929" s="41"/>
      <c r="W929" s="42"/>
      <c r="X929" s="42"/>
      <c r="Y929" s="42"/>
      <c r="Z929" s="42"/>
      <c r="AA929" s="42"/>
      <c r="AB929" s="42"/>
      <c r="AC929" s="42"/>
      <c r="AD929" s="42"/>
    </row>
    <row r="930" spans="12:30" ht="13.5">
      <c r="L930" s="41"/>
      <c r="M930" s="42"/>
      <c r="N930" s="42"/>
      <c r="O930" s="42"/>
      <c r="P930" s="42"/>
      <c r="Q930" s="42"/>
      <c r="R930" s="42"/>
      <c r="S930" s="42"/>
      <c r="T930" s="42"/>
      <c r="U930" s="42"/>
      <c r="V930" s="41"/>
      <c r="W930" s="42"/>
      <c r="X930" s="42"/>
      <c r="Y930" s="42"/>
      <c r="Z930" s="42"/>
      <c r="AA930" s="42"/>
      <c r="AB930" s="42"/>
      <c r="AC930" s="42"/>
      <c r="AD930" s="42"/>
    </row>
  </sheetData>
  <sheetProtection/>
  <mergeCells count="46">
    <mergeCell ref="A4:A15"/>
    <mergeCell ref="B4:B7"/>
    <mergeCell ref="B8:B11"/>
    <mergeCell ref="B12:B15"/>
    <mergeCell ref="A16:A27"/>
    <mergeCell ref="B16:B19"/>
    <mergeCell ref="B20:B23"/>
    <mergeCell ref="B24:B27"/>
    <mergeCell ref="A64:A75"/>
    <mergeCell ref="B64:B67"/>
    <mergeCell ref="B68:B71"/>
    <mergeCell ref="B72:B75"/>
    <mergeCell ref="A28:A39"/>
    <mergeCell ref="B28:B31"/>
    <mergeCell ref="B32:B35"/>
    <mergeCell ref="B36:B39"/>
    <mergeCell ref="A40:A51"/>
    <mergeCell ref="B40:B43"/>
    <mergeCell ref="G16:G27"/>
    <mergeCell ref="H16:H19"/>
    <mergeCell ref="H20:H23"/>
    <mergeCell ref="H24:H27"/>
    <mergeCell ref="A52:A63"/>
    <mergeCell ref="B52:B55"/>
    <mergeCell ref="B56:B59"/>
    <mergeCell ref="B60:B63"/>
    <mergeCell ref="B44:B47"/>
    <mergeCell ref="B48:B51"/>
    <mergeCell ref="D1:I1"/>
    <mergeCell ref="G64:G65"/>
    <mergeCell ref="G40:G47"/>
    <mergeCell ref="H40:H43"/>
    <mergeCell ref="H44:H47"/>
    <mergeCell ref="G48:G63"/>
    <mergeCell ref="G4:G15"/>
    <mergeCell ref="H4:H7"/>
    <mergeCell ref="H8:H11"/>
    <mergeCell ref="H12:H15"/>
    <mergeCell ref="H48:H51"/>
    <mergeCell ref="H52:H55"/>
    <mergeCell ref="H56:H59"/>
    <mergeCell ref="H60:H63"/>
    <mergeCell ref="G28:G39"/>
    <mergeCell ref="H28:H31"/>
    <mergeCell ref="H32:H35"/>
    <mergeCell ref="H36:H39"/>
  </mergeCells>
  <printOptions/>
  <pageMargins left="1.21" right="0" top="0.63" bottom="0.38" header="0.31496062992125984" footer="0.31496062992125984"/>
  <pageSetup horizontalDpi="600" verticalDpi="600" orientation="portrait" paperSize="9" scale="70" r:id="rId1"/>
  <rowBreaks count="1" manualBreakCount="1">
    <brk id="7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SheetLayoutView="75" zoomScalePageLayoutView="0" workbookViewId="0" topLeftCell="A1">
      <selection activeCell="C12" sqref="C12"/>
    </sheetView>
  </sheetViews>
  <sheetFormatPr defaultColWidth="9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6384" width="9.00390625" style="54" customWidth="1"/>
  </cols>
  <sheetData>
    <row r="1" spans="1:9" ht="14.25">
      <c r="A1" s="1" t="s">
        <v>280</v>
      </c>
      <c r="B1" s="2"/>
      <c r="C1" s="2"/>
      <c r="D1" s="229" t="s">
        <v>279</v>
      </c>
      <c r="E1" s="222"/>
      <c r="F1" s="222"/>
      <c r="G1" s="222"/>
      <c r="H1" s="222"/>
      <c r="I1" s="222"/>
    </row>
    <row r="2" ht="14.25" thickBot="1"/>
    <row r="3" spans="1:11" ht="19.5" customHeight="1">
      <c r="A3" s="22" t="s">
        <v>45</v>
      </c>
      <c r="B3" s="23" t="s">
        <v>46</v>
      </c>
      <c r="C3" s="165" t="s">
        <v>47</v>
      </c>
      <c r="D3" s="166" t="s">
        <v>297</v>
      </c>
      <c r="E3" s="167" t="s">
        <v>298</v>
      </c>
      <c r="F3" s="168"/>
      <c r="G3" s="22" t="s">
        <v>45</v>
      </c>
      <c r="H3" s="23" t="s">
        <v>46</v>
      </c>
      <c r="I3" s="165" t="s">
        <v>47</v>
      </c>
      <c r="J3" s="166" t="s">
        <v>297</v>
      </c>
      <c r="K3" s="167" t="s">
        <v>298</v>
      </c>
    </row>
    <row r="4" spans="1:11" ht="19.5" customHeight="1">
      <c r="A4" s="224" t="s">
        <v>73</v>
      </c>
      <c r="B4" s="215" t="s">
        <v>299</v>
      </c>
      <c r="C4" s="185">
        <v>38531</v>
      </c>
      <c r="D4" s="189">
        <v>293</v>
      </c>
      <c r="E4" s="190">
        <v>7</v>
      </c>
      <c r="G4" s="224" t="s">
        <v>72</v>
      </c>
      <c r="H4" s="215" t="s">
        <v>295</v>
      </c>
      <c r="I4" s="191">
        <v>38533</v>
      </c>
      <c r="J4" s="189">
        <v>541.8</v>
      </c>
      <c r="K4" s="190">
        <v>8</v>
      </c>
    </row>
    <row r="5" spans="1:11" ht="19.5" customHeight="1">
      <c r="A5" s="225"/>
      <c r="B5" s="216"/>
      <c r="C5" s="185">
        <v>38651</v>
      </c>
      <c r="D5" s="189">
        <v>18.2</v>
      </c>
      <c r="E5" s="190" t="s">
        <v>53</v>
      </c>
      <c r="G5" s="225"/>
      <c r="H5" s="216"/>
      <c r="I5" s="191">
        <v>38664</v>
      </c>
      <c r="J5" s="189">
        <v>586</v>
      </c>
      <c r="K5" s="170">
        <v>8</v>
      </c>
    </row>
    <row r="6" spans="1:11" ht="19.5" customHeight="1">
      <c r="A6" s="225"/>
      <c r="B6" s="215" t="s">
        <v>300</v>
      </c>
      <c r="C6" s="185">
        <v>38531</v>
      </c>
      <c r="D6" s="189">
        <v>360.3</v>
      </c>
      <c r="E6" s="170">
        <v>7</v>
      </c>
      <c r="G6" s="225"/>
      <c r="H6" s="215" t="s">
        <v>300</v>
      </c>
      <c r="I6" s="191">
        <v>38533</v>
      </c>
      <c r="J6" s="189">
        <v>16.4</v>
      </c>
      <c r="K6" s="170" t="s">
        <v>53</v>
      </c>
    </row>
    <row r="7" spans="1:11" ht="19.5" customHeight="1">
      <c r="A7" s="225"/>
      <c r="B7" s="216"/>
      <c r="C7" s="185">
        <v>38651</v>
      </c>
      <c r="D7" s="189">
        <v>4.1</v>
      </c>
      <c r="E7" s="190">
        <v>3</v>
      </c>
      <c r="G7" s="225"/>
      <c r="H7" s="216"/>
      <c r="I7" s="191">
        <v>38664</v>
      </c>
      <c r="J7" s="189">
        <v>16.2</v>
      </c>
      <c r="K7" s="170" t="s">
        <v>53</v>
      </c>
    </row>
    <row r="8" spans="1:11" ht="19.5" customHeight="1">
      <c r="A8" s="225"/>
      <c r="B8" s="215" t="s">
        <v>301</v>
      </c>
      <c r="C8" s="185">
        <v>38531</v>
      </c>
      <c r="D8" s="189">
        <v>36.3</v>
      </c>
      <c r="E8" s="170" t="s">
        <v>52</v>
      </c>
      <c r="G8" s="225"/>
      <c r="H8" s="215" t="s">
        <v>301</v>
      </c>
      <c r="I8" s="191">
        <v>38533</v>
      </c>
      <c r="J8" s="189">
        <v>58.2</v>
      </c>
      <c r="K8" s="170">
        <v>6</v>
      </c>
    </row>
    <row r="9" spans="1:11" ht="19.5" customHeight="1">
      <c r="A9" s="225"/>
      <c r="B9" s="216"/>
      <c r="C9" s="185">
        <v>38651</v>
      </c>
      <c r="D9" s="189">
        <v>1.8</v>
      </c>
      <c r="E9" s="170">
        <v>3</v>
      </c>
      <c r="G9" s="225"/>
      <c r="H9" s="216"/>
      <c r="I9" s="191">
        <v>38664</v>
      </c>
      <c r="J9" s="189">
        <v>174.3</v>
      </c>
      <c r="K9" s="170">
        <v>6</v>
      </c>
    </row>
    <row r="10" spans="1:11" ht="19.5" customHeight="1">
      <c r="A10" s="224" t="s">
        <v>68</v>
      </c>
      <c r="B10" s="215" t="s">
        <v>302</v>
      </c>
      <c r="C10" s="191">
        <v>38531</v>
      </c>
      <c r="D10" s="189">
        <v>73.6</v>
      </c>
      <c r="E10" s="170">
        <v>6</v>
      </c>
      <c r="G10" s="224" t="s">
        <v>37</v>
      </c>
      <c r="H10" s="215" t="s">
        <v>303</v>
      </c>
      <c r="I10" s="191">
        <v>38534</v>
      </c>
      <c r="J10" s="189">
        <v>163.3</v>
      </c>
      <c r="K10" s="170">
        <v>6</v>
      </c>
    </row>
    <row r="11" spans="1:11" ht="19.5" customHeight="1">
      <c r="A11" s="225"/>
      <c r="B11" s="216"/>
      <c r="C11" s="191">
        <v>38651</v>
      </c>
      <c r="D11" s="189">
        <v>10.2</v>
      </c>
      <c r="E11" s="170" t="s">
        <v>53</v>
      </c>
      <c r="G11" s="225"/>
      <c r="H11" s="216"/>
      <c r="I11" s="191">
        <v>38663</v>
      </c>
      <c r="J11" s="189">
        <v>29</v>
      </c>
      <c r="K11" s="170" t="s">
        <v>53</v>
      </c>
    </row>
    <row r="12" spans="1:11" ht="19.5" customHeight="1">
      <c r="A12" s="225"/>
      <c r="B12" s="215" t="s">
        <v>304</v>
      </c>
      <c r="C12" s="191">
        <v>38531</v>
      </c>
      <c r="D12" s="189">
        <v>283.2</v>
      </c>
      <c r="E12" s="170">
        <v>7</v>
      </c>
      <c r="G12" s="225"/>
      <c r="H12" s="215" t="s">
        <v>304</v>
      </c>
      <c r="I12" s="191">
        <v>38534</v>
      </c>
      <c r="J12" s="189">
        <v>41.4</v>
      </c>
      <c r="K12" s="170" t="s">
        <v>52</v>
      </c>
    </row>
    <row r="13" spans="1:11" ht="19.5" customHeight="1">
      <c r="A13" s="225"/>
      <c r="B13" s="216"/>
      <c r="C13" s="191">
        <v>38651</v>
      </c>
      <c r="D13" s="189">
        <v>18.5</v>
      </c>
      <c r="E13" s="170" t="s">
        <v>53</v>
      </c>
      <c r="G13" s="225"/>
      <c r="H13" s="216"/>
      <c r="I13" s="191">
        <v>38663</v>
      </c>
      <c r="J13" s="189">
        <v>23.9</v>
      </c>
      <c r="K13" s="170" t="s">
        <v>53</v>
      </c>
    </row>
    <row r="14" spans="1:11" ht="19.5" customHeight="1">
      <c r="A14" s="225"/>
      <c r="B14" s="215" t="s">
        <v>305</v>
      </c>
      <c r="C14" s="191">
        <v>38531</v>
      </c>
      <c r="D14" s="189">
        <v>17.2</v>
      </c>
      <c r="E14" s="170" t="s">
        <v>53</v>
      </c>
      <c r="G14" s="225"/>
      <c r="H14" s="215" t="s">
        <v>305</v>
      </c>
      <c r="I14" s="191">
        <v>38534</v>
      </c>
      <c r="J14" s="189">
        <v>31.5</v>
      </c>
      <c r="K14" s="170" t="s">
        <v>52</v>
      </c>
    </row>
    <row r="15" spans="1:11" ht="19.5" customHeight="1">
      <c r="A15" s="225"/>
      <c r="B15" s="216"/>
      <c r="C15" s="191">
        <v>38651</v>
      </c>
      <c r="D15" s="189">
        <v>3.1</v>
      </c>
      <c r="E15" s="170">
        <v>3</v>
      </c>
      <c r="G15" s="225"/>
      <c r="H15" s="216"/>
      <c r="I15" s="191">
        <v>38663</v>
      </c>
      <c r="J15" s="189">
        <v>18.3</v>
      </c>
      <c r="K15" s="170" t="s">
        <v>53</v>
      </c>
    </row>
    <row r="16" spans="1:11" ht="19.5" customHeight="1">
      <c r="A16" s="224" t="s">
        <v>69</v>
      </c>
      <c r="B16" s="215" t="s">
        <v>306</v>
      </c>
      <c r="C16" s="191">
        <v>38532</v>
      </c>
      <c r="D16" s="189">
        <v>645.2</v>
      </c>
      <c r="E16" s="170">
        <v>8</v>
      </c>
      <c r="G16" s="224" t="s">
        <v>77</v>
      </c>
      <c r="H16" s="215" t="s">
        <v>307</v>
      </c>
      <c r="I16" s="191">
        <v>38534</v>
      </c>
      <c r="J16" s="189">
        <v>63.5</v>
      </c>
      <c r="K16" s="170">
        <v>6</v>
      </c>
    </row>
    <row r="17" spans="1:11" ht="19.5" customHeight="1">
      <c r="A17" s="225"/>
      <c r="B17" s="216"/>
      <c r="C17" s="191">
        <v>38650</v>
      </c>
      <c r="D17" s="189">
        <v>29.6</v>
      </c>
      <c r="E17" s="170" t="s">
        <v>53</v>
      </c>
      <c r="G17" s="225"/>
      <c r="H17" s="216"/>
      <c r="I17" s="191">
        <v>38663</v>
      </c>
      <c r="J17" s="189">
        <v>14.3</v>
      </c>
      <c r="K17" s="170" t="s">
        <v>53</v>
      </c>
    </row>
    <row r="18" spans="1:11" ht="19.5" customHeight="1">
      <c r="A18" s="225"/>
      <c r="B18" s="215" t="s">
        <v>308</v>
      </c>
      <c r="C18" s="191">
        <v>38532</v>
      </c>
      <c r="D18" s="189">
        <v>497.1</v>
      </c>
      <c r="E18" s="170">
        <v>8</v>
      </c>
      <c r="G18" s="225"/>
      <c r="H18" s="215" t="s">
        <v>308</v>
      </c>
      <c r="I18" s="191">
        <v>38534</v>
      </c>
      <c r="J18" s="189">
        <v>31.5</v>
      </c>
      <c r="K18" s="170" t="s">
        <v>52</v>
      </c>
    </row>
    <row r="19" spans="1:11" ht="19.5" customHeight="1">
      <c r="A19" s="225"/>
      <c r="B19" s="216"/>
      <c r="C19" s="191">
        <v>38650</v>
      </c>
      <c r="D19" s="189">
        <v>22.4</v>
      </c>
      <c r="E19" s="170" t="s">
        <v>53</v>
      </c>
      <c r="G19" s="225"/>
      <c r="H19" s="216"/>
      <c r="I19" s="191">
        <v>38663</v>
      </c>
      <c r="J19" s="189">
        <v>6.4</v>
      </c>
      <c r="K19" s="170">
        <v>4</v>
      </c>
    </row>
    <row r="20" spans="1:11" ht="19.5" customHeight="1">
      <c r="A20" s="225"/>
      <c r="B20" s="215" t="s">
        <v>309</v>
      </c>
      <c r="C20" s="191">
        <v>38532</v>
      </c>
      <c r="D20" s="189">
        <v>127.1</v>
      </c>
      <c r="E20" s="170">
        <v>8</v>
      </c>
      <c r="G20" s="225"/>
      <c r="H20" s="219" t="s">
        <v>309</v>
      </c>
      <c r="I20" s="191">
        <v>38534</v>
      </c>
      <c r="J20" s="189">
        <v>23.7</v>
      </c>
      <c r="K20" s="170" t="s">
        <v>53</v>
      </c>
    </row>
    <row r="21" spans="1:11" ht="19.5" customHeight="1">
      <c r="A21" s="225"/>
      <c r="B21" s="216"/>
      <c r="C21" s="191">
        <v>38650</v>
      </c>
      <c r="D21" s="189">
        <v>9.4</v>
      </c>
      <c r="E21" s="170">
        <v>4</v>
      </c>
      <c r="G21" s="225"/>
      <c r="H21" s="227"/>
      <c r="I21" s="191">
        <v>38663</v>
      </c>
      <c r="J21" s="189">
        <v>9.4</v>
      </c>
      <c r="K21" s="170">
        <v>4</v>
      </c>
    </row>
    <row r="22" spans="1:11" ht="19.5" customHeight="1">
      <c r="A22" s="224" t="s">
        <v>35</v>
      </c>
      <c r="B22" s="215" t="s">
        <v>310</v>
      </c>
      <c r="C22" s="191">
        <v>38533</v>
      </c>
      <c r="D22" s="189">
        <v>38.4</v>
      </c>
      <c r="E22" s="170" t="s">
        <v>52</v>
      </c>
      <c r="G22" s="224" t="s">
        <v>76</v>
      </c>
      <c r="H22" s="235" t="s">
        <v>311</v>
      </c>
      <c r="I22" s="191">
        <v>38470</v>
      </c>
      <c r="J22" s="189">
        <v>114</v>
      </c>
      <c r="K22" s="170">
        <v>6</v>
      </c>
    </row>
    <row r="23" spans="1:11" ht="19.5" customHeight="1">
      <c r="A23" s="225"/>
      <c r="B23" s="216"/>
      <c r="C23" s="191">
        <v>38664</v>
      </c>
      <c r="D23" s="189">
        <v>6.3</v>
      </c>
      <c r="E23" s="170">
        <v>4</v>
      </c>
      <c r="G23" s="225"/>
      <c r="H23" s="235"/>
      <c r="I23" s="191">
        <v>38548</v>
      </c>
      <c r="J23" s="189">
        <v>194</v>
      </c>
      <c r="K23" s="170">
        <v>6</v>
      </c>
    </row>
    <row r="24" spans="1:11" ht="19.5" customHeight="1">
      <c r="A24" s="225"/>
      <c r="B24" s="215" t="s">
        <v>312</v>
      </c>
      <c r="C24" s="191">
        <v>38533</v>
      </c>
      <c r="D24" s="189">
        <v>30.4</v>
      </c>
      <c r="E24" s="170" t="s">
        <v>52</v>
      </c>
      <c r="G24" s="225"/>
      <c r="H24" s="235"/>
      <c r="I24" s="191">
        <v>38654</v>
      </c>
      <c r="J24" s="189">
        <v>97</v>
      </c>
      <c r="K24" s="170">
        <v>6</v>
      </c>
    </row>
    <row r="25" spans="1:11" ht="19.5" customHeight="1">
      <c r="A25" s="225"/>
      <c r="B25" s="216"/>
      <c r="C25" s="191">
        <v>38664</v>
      </c>
      <c r="D25" s="189">
        <v>5.3</v>
      </c>
      <c r="E25" s="170">
        <v>4</v>
      </c>
      <c r="G25" s="225"/>
      <c r="H25" s="235" t="s">
        <v>312</v>
      </c>
      <c r="I25" s="191">
        <v>38470</v>
      </c>
      <c r="J25" s="189">
        <v>167.6</v>
      </c>
      <c r="K25" s="170">
        <v>6</v>
      </c>
    </row>
    <row r="26" spans="1:11" ht="19.5" customHeight="1">
      <c r="A26" s="225"/>
      <c r="B26" s="215" t="s">
        <v>313</v>
      </c>
      <c r="C26" s="191">
        <v>38533</v>
      </c>
      <c r="D26" s="189">
        <v>28.6</v>
      </c>
      <c r="E26" s="170" t="s">
        <v>53</v>
      </c>
      <c r="G26" s="225"/>
      <c r="H26" s="235"/>
      <c r="I26" s="191">
        <v>38548</v>
      </c>
      <c r="J26" s="189">
        <v>296.4</v>
      </c>
      <c r="K26" s="170">
        <v>7</v>
      </c>
    </row>
    <row r="27" spans="1:11" ht="19.5" customHeight="1">
      <c r="A27" s="225"/>
      <c r="B27" s="216"/>
      <c r="C27" s="191">
        <v>38664</v>
      </c>
      <c r="D27" s="189">
        <v>10.8</v>
      </c>
      <c r="E27" s="170" t="s">
        <v>53</v>
      </c>
      <c r="G27" s="225"/>
      <c r="H27" s="235"/>
      <c r="I27" s="191">
        <v>38654</v>
      </c>
      <c r="J27" s="189">
        <v>32.3</v>
      </c>
      <c r="K27" s="170" t="s">
        <v>52</v>
      </c>
    </row>
    <row r="28" spans="1:11" ht="19.5" customHeight="1">
      <c r="A28" s="224" t="s">
        <v>74</v>
      </c>
      <c r="B28" s="215" t="s">
        <v>292</v>
      </c>
      <c r="C28" s="191">
        <v>38532</v>
      </c>
      <c r="D28" s="189">
        <v>215.5</v>
      </c>
      <c r="E28" s="170">
        <v>7</v>
      </c>
      <c r="G28" s="224" t="s">
        <v>40</v>
      </c>
      <c r="H28" s="235" t="s">
        <v>303</v>
      </c>
      <c r="I28" s="191">
        <v>38470</v>
      </c>
      <c r="J28" s="189">
        <v>81.4</v>
      </c>
      <c r="K28" s="170">
        <v>6</v>
      </c>
    </row>
    <row r="29" spans="1:11" ht="19.5" customHeight="1">
      <c r="A29" s="225"/>
      <c r="B29" s="216"/>
      <c r="C29" s="191">
        <v>38660</v>
      </c>
      <c r="D29" s="189">
        <v>96.2</v>
      </c>
      <c r="E29" s="170">
        <v>6</v>
      </c>
      <c r="G29" s="225"/>
      <c r="H29" s="235"/>
      <c r="I29" s="191">
        <v>38548</v>
      </c>
      <c r="J29" s="189">
        <v>21.2</v>
      </c>
      <c r="K29" s="170" t="s">
        <v>53</v>
      </c>
    </row>
    <row r="30" spans="1:11" ht="19.5" customHeight="1">
      <c r="A30" s="225"/>
      <c r="B30" s="215" t="s">
        <v>304</v>
      </c>
      <c r="C30" s="191">
        <v>38532</v>
      </c>
      <c r="D30" s="189">
        <v>8.6</v>
      </c>
      <c r="E30" s="170">
        <v>4</v>
      </c>
      <c r="G30" s="225"/>
      <c r="H30" s="235"/>
      <c r="I30" s="191">
        <v>38655</v>
      </c>
      <c r="J30" s="189">
        <v>32.7</v>
      </c>
      <c r="K30" s="170" t="s">
        <v>52</v>
      </c>
    </row>
    <row r="31" spans="1:11" ht="19.5" customHeight="1">
      <c r="A31" s="225"/>
      <c r="B31" s="216"/>
      <c r="C31" s="191">
        <v>38660</v>
      </c>
      <c r="D31" s="189">
        <v>3.2</v>
      </c>
      <c r="E31" s="170">
        <v>3</v>
      </c>
      <c r="G31" s="225"/>
      <c r="H31" s="235" t="s">
        <v>304</v>
      </c>
      <c r="I31" s="191">
        <v>38470</v>
      </c>
      <c r="J31" s="189">
        <v>22.8</v>
      </c>
      <c r="K31" s="170" t="s">
        <v>53</v>
      </c>
    </row>
    <row r="32" spans="1:11" ht="19.5" customHeight="1">
      <c r="A32" s="225"/>
      <c r="B32" s="215" t="s">
        <v>305</v>
      </c>
      <c r="C32" s="191">
        <v>38532</v>
      </c>
      <c r="D32" s="189">
        <v>22.6</v>
      </c>
      <c r="E32" s="170" t="s">
        <v>53</v>
      </c>
      <c r="G32" s="225"/>
      <c r="H32" s="235"/>
      <c r="I32" s="191">
        <v>38548</v>
      </c>
      <c r="J32" s="189">
        <v>103</v>
      </c>
      <c r="K32" s="170">
        <v>6</v>
      </c>
    </row>
    <row r="33" spans="1:11" ht="19.5" customHeight="1">
      <c r="A33" s="225"/>
      <c r="B33" s="217"/>
      <c r="C33" s="191">
        <v>38660</v>
      </c>
      <c r="D33" s="189">
        <v>59.3</v>
      </c>
      <c r="E33" s="170">
        <v>6</v>
      </c>
      <c r="G33" s="225"/>
      <c r="H33" s="235"/>
      <c r="I33" s="191">
        <v>38655</v>
      </c>
      <c r="J33" s="189">
        <v>11.6</v>
      </c>
      <c r="K33" s="170" t="s">
        <v>53</v>
      </c>
    </row>
    <row r="34" spans="1:11" ht="19.5" customHeight="1">
      <c r="A34" s="224" t="s">
        <v>75</v>
      </c>
      <c r="B34" s="216" t="s">
        <v>292</v>
      </c>
      <c r="C34" s="191">
        <v>38533</v>
      </c>
      <c r="D34" s="189">
        <v>127.1</v>
      </c>
      <c r="E34" s="170">
        <v>6</v>
      </c>
      <c r="G34" s="225"/>
      <c r="H34" s="235" t="s">
        <v>294</v>
      </c>
      <c r="I34" s="191">
        <v>38470</v>
      </c>
      <c r="J34" s="189">
        <v>21.6</v>
      </c>
      <c r="K34" s="170" t="s">
        <v>53</v>
      </c>
    </row>
    <row r="35" spans="1:11" ht="19.5" customHeight="1">
      <c r="A35" s="225"/>
      <c r="B35" s="216"/>
      <c r="C35" s="191">
        <v>38660</v>
      </c>
      <c r="D35" s="189">
        <v>14.8</v>
      </c>
      <c r="E35" s="170" t="s">
        <v>53</v>
      </c>
      <c r="G35" s="225"/>
      <c r="H35" s="235"/>
      <c r="I35" s="191">
        <v>38548</v>
      </c>
      <c r="J35" s="189">
        <v>10.8</v>
      </c>
      <c r="K35" s="170" t="s">
        <v>53</v>
      </c>
    </row>
    <row r="36" spans="1:11" ht="19.5" customHeight="1">
      <c r="A36" s="225"/>
      <c r="B36" s="215" t="s">
        <v>293</v>
      </c>
      <c r="C36" s="191">
        <v>38533</v>
      </c>
      <c r="D36" s="189">
        <v>18.9</v>
      </c>
      <c r="E36" s="170" t="s">
        <v>53</v>
      </c>
      <c r="G36" s="225"/>
      <c r="H36" s="235"/>
      <c r="I36" s="191">
        <v>38655</v>
      </c>
      <c r="J36" s="189">
        <v>9.6</v>
      </c>
      <c r="K36" s="170">
        <v>4</v>
      </c>
    </row>
    <row r="37" spans="1:11" ht="19.5" customHeight="1">
      <c r="A37" s="225"/>
      <c r="B37" s="216"/>
      <c r="C37" s="191">
        <v>38660</v>
      </c>
      <c r="D37" s="189">
        <v>16.4</v>
      </c>
      <c r="E37" s="170" t="s">
        <v>53</v>
      </c>
      <c r="G37" s="225"/>
      <c r="H37" s="235" t="s">
        <v>314</v>
      </c>
      <c r="I37" s="191">
        <v>38470</v>
      </c>
      <c r="J37" s="189">
        <v>18.5</v>
      </c>
      <c r="K37" s="170" t="s">
        <v>53</v>
      </c>
    </row>
    <row r="38" spans="1:11" ht="19.5" customHeight="1">
      <c r="A38" s="225"/>
      <c r="B38" s="215" t="s">
        <v>294</v>
      </c>
      <c r="C38" s="191">
        <v>38533</v>
      </c>
      <c r="D38" s="189">
        <v>23.2</v>
      </c>
      <c r="E38" s="170" t="s">
        <v>53</v>
      </c>
      <c r="G38" s="225"/>
      <c r="H38" s="235"/>
      <c r="I38" s="191">
        <v>38548</v>
      </c>
      <c r="J38" s="189">
        <v>25.4</v>
      </c>
      <c r="K38" s="170" t="s">
        <v>53</v>
      </c>
    </row>
    <row r="39" spans="1:11" ht="19.5" customHeight="1" thickBot="1">
      <c r="A39" s="228"/>
      <c r="B39" s="218"/>
      <c r="C39" s="192">
        <v>38660</v>
      </c>
      <c r="D39" s="193">
        <v>18.5</v>
      </c>
      <c r="E39" s="175" t="s">
        <v>53</v>
      </c>
      <c r="G39" s="226"/>
      <c r="H39" s="235"/>
      <c r="I39" s="191">
        <v>38655</v>
      </c>
      <c r="J39" s="189">
        <v>8.4</v>
      </c>
      <c r="K39" s="170">
        <v>4</v>
      </c>
    </row>
    <row r="40" spans="7:11" ht="19.5" customHeight="1">
      <c r="G40" s="224" t="s">
        <v>39</v>
      </c>
      <c r="H40" s="155" t="s">
        <v>292</v>
      </c>
      <c r="I40" s="191">
        <v>38694</v>
      </c>
      <c r="J40" s="189">
        <v>5.6</v>
      </c>
      <c r="K40" s="170">
        <v>4</v>
      </c>
    </row>
    <row r="41" spans="7:11" ht="19.5" customHeight="1" thickBot="1">
      <c r="G41" s="228"/>
      <c r="H41" s="157" t="s">
        <v>293</v>
      </c>
      <c r="I41" s="192">
        <v>38695</v>
      </c>
      <c r="J41" s="193">
        <v>7.6</v>
      </c>
      <c r="K41" s="175">
        <v>4</v>
      </c>
    </row>
    <row r="101" spans="1:4" ht="13.5">
      <c r="A101" s="161"/>
      <c r="B101" s="161"/>
      <c r="C101" s="161"/>
      <c r="D101" s="161"/>
    </row>
    <row r="102" spans="1:4" ht="13.5">
      <c r="A102" s="161"/>
      <c r="B102" s="161"/>
      <c r="C102" s="161"/>
      <c r="D102" s="161"/>
    </row>
    <row r="103" spans="1:4" ht="13.5">
      <c r="A103" s="161"/>
      <c r="B103" s="161"/>
      <c r="C103" s="161"/>
      <c r="D103" s="161"/>
    </row>
    <row r="104" spans="1:4" ht="13.5">
      <c r="A104" s="161"/>
      <c r="B104" s="161"/>
      <c r="C104" s="161"/>
      <c r="D104" s="161"/>
    </row>
    <row r="105" spans="1:4" ht="13.5">
      <c r="A105" s="161"/>
      <c r="B105" s="161"/>
      <c r="C105" s="161"/>
      <c r="D105" s="161"/>
    </row>
    <row r="106" spans="1:4" ht="13.5">
      <c r="A106" s="161"/>
      <c r="B106" s="161"/>
      <c r="C106" s="161"/>
      <c r="D106" s="161"/>
    </row>
    <row r="107" spans="1:4" ht="13.5">
      <c r="A107" s="161"/>
      <c r="B107" s="161"/>
      <c r="C107" s="161"/>
      <c r="D107" s="161"/>
    </row>
    <row r="108" spans="1:4" ht="13.5">
      <c r="A108" s="161"/>
      <c r="B108" s="161"/>
      <c r="C108" s="161"/>
      <c r="D108" s="161"/>
    </row>
    <row r="109" spans="1:4" ht="13.5">
      <c r="A109" s="161"/>
      <c r="B109" s="161"/>
      <c r="C109" s="161"/>
      <c r="D109" s="161"/>
    </row>
    <row r="110" spans="1:4" ht="13.5">
      <c r="A110" s="161"/>
      <c r="B110" s="161"/>
      <c r="C110" s="161"/>
      <c r="D110" s="161"/>
    </row>
    <row r="111" spans="1:4" ht="13.5">
      <c r="A111" s="161"/>
      <c r="B111" s="161"/>
      <c r="C111" s="161"/>
      <c r="D111" s="161"/>
    </row>
    <row r="112" spans="1:4" ht="13.5">
      <c r="A112" s="161"/>
      <c r="B112" s="161"/>
      <c r="C112" s="161"/>
      <c r="D112" s="161"/>
    </row>
    <row r="113" spans="1:4" ht="13.5">
      <c r="A113" s="161"/>
      <c r="B113" s="161"/>
      <c r="C113" s="161"/>
      <c r="D113" s="161"/>
    </row>
    <row r="114" spans="1:4" ht="13.5">
      <c r="A114" s="161"/>
      <c r="B114" s="161"/>
      <c r="C114" s="161"/>
      <c r="D114" s="161"/>
    </row>
    <row r="115" spans="1:4" ht="13.5">
      <c r="A115" s="161"/>
      <c r="B115" s="161"/>
      <c r="C115" s="161"/>
      <c r="D115" s="161"/>
    </row>
    <row r="116" spans="1:4" ht="13.5">
      <c r="A116" s="161"/>
      <c r="B116" s="161"/>
      <c r="C116" s="161"/>
      <c r="D116" s="161"/>
    </row>
    <row r="117" spans="1:4" ht="13.5">
      <c r="A117" s="161"/>
      <c r="B117" s="161"/>
      <c r="C117" s="161"/>
      <c r="D117" s="161"/>
    </row>
    <row r="118" spans="1:4" ht="13.5">
      <c r="A118" s="161"/>
      <c r="B118" s="161"/>
      <c r="C118" s="161"/>
      <c r="D118" s="161"/>
    </row>
    <row r="119" spans="1:4" ht="13.5">
      <c r="A119" s="161"/>
      <c r="B119" s="161"/>
      <c r="C119" s="161"/>
      <c r="D119" s="161"/>
    </row>
    <row r="120" spans="1:4" ht="13.5">
      <c r="A120" s="161"/>
      <c r="B120" s="161"/>
      <c r="C120" s="161"/>
      <c r="D120" s="161"/>
    </row>
    <row r="121" spans="1:4" ht="13.5">
      <c r="A121" s="161"/>
      <c r="B121" s="161"/>
      <c r="C121" s="161"/>
      <c r="D121" s="161"/>
    </row>
    <row r="122" spans="1:4" ht="13.5">
      <c r="A122" s="161"/>
      <c r="B122" s="161"/>
      <c r="C122" s="161"/>
      <c r="D122" s="161"/>
    </row>
    <row r="123" spans="1:4" ht="13.5">
      <c r="A123" s="161"/>
      <c r="B123" s="161"/>
      <c r="C123" s="161"/>
      <c r="D123" s="161"/>
    </row>
    <row r="124" spans="1:4" ht="13.5">
      <c r="A124" s="161"/>
      <c r="B124" s="161"/>
      <c r="C124" s="161"/>
      <c r="D124" s="161"/>
    </row>
  </sheetData>
  <sheetProtection/>
  <mergeCells count="46">
    <mergeCell ref="B22:B23"/>
    <mergeCell ref="G22:G27"/>
    <mergeCell ref="H37:H39"/>
    <mergeCell ref="A34:A39"/>
    <mergeCell ref="B34:B35"/>
    <mergeCell ref="H31:H33"/>
    <mergeCell ref="H34:H36"/>
    <mergeCell ref="A28:A33"/>
    <mergeCell ref="G28:G39"/>
    <mergeCell ref="G40:G41"/>
    <mergeCell ref="B36:B37"/>
    <mergeCell ref="B38:B39"/>
    <mergeCell ref="H22:H24"/>
    <mergeCell ref="B24:B25"/>
    <mergeCell ref="H25:H27"/>
    <mergeCell ref="B26:B27"/>
    <mergeCell ref="H28:H30"/>
    <mergeCell ref="B28:B29"/>
    <mergeCell ref="B30:B31"/>
    <mergeCell ref="B32:B33"/>
    <mergeCell ref="A16:A21"/>
    <mergeCell ref="B16:B17"/>
    <mergeCell ref="G16:G21"/>
    <mergeCell ref="H16:H17"/>
    <mergeCell ref="B18:B19"/>
    <mergeCell ref="H18:H19"/>
    <mergeCell ref="B20:B21"/>
    <mergeCell ref="H20:H21"/>
    <mergeCell ref="A22:A27"/>
    <mergeCell ref="A10:A15"/>
    <mergeCell ref="B10:B11"/>
    <mergeCell ref="G10:G15"/>
    <mergeCell ref="H10:H11"/>
    <mergeCell ref="B12:B13"/>
    <mergeCell ref="H12:H13"/>
    <mergeCell ref="B14:B15"/>
    <mergeCell ref="H14:H15"/>
    <mergeCell ref="D1:I1"/>
    <mergeCell ref="A4:A9"/>
    <mergeCell ref="B4:B5"/>
    <mergeCell ref="G4:G9"/>
    <mergeCell ref="H4:H5"/>
    <mergeCell ref="B6:B7"/>
    <mergeCell ref="H6:H7"/>
    <mergeCell ref="B8:B9"/>
    <mergeCell ref="H8:H9"/>
  </mergeCells>
  <printOptions/>
  <pageMargins left="1.220472440944882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SheetLayoutView="75" zoomScalePageLayoutView="0" workbookViewId="0" topLeftCell="A1">
      <selection activeCell="I23" sqref="I23"/>
    </sheetView>
  </sheetViews>
  <sheetFormatPr defaultColWidth="9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6384" width="9.00390625" style="54" customWidth="1"/>
  </cols>
  <sheetData>
    <row r="1" spans="1:9" ht="14.25">
      <c r="A1" s="1" t="s">
        <v>282</v>
      </c>
      <c r="B1" s="2"/>
      <c r="C1" s="2"/>
      <c r="D1" s="229" t="s">
        <v>281</v>
      </c>
      <c r="E1" s="222"/>
      <c r="F1" s="222"/>
      <c r="G1" s="222"/>
      <c r="H1" s="222"/>
      <c r="I1" s="222"/>
    </row>
    <row r="2" ht="14.25" thickBot="1"/>
    <row r="3" spans="1:11" ht="19.5" customHeight="1">
      <c r="A3" s="22" t="s">
        <v>45</v>
      </c>
      <c r="B3" s="23" t="s">
        <v>46</v>
      </c>
      <c r="C3" s="165" t="s">
        <v>47</v>
      </c>
      <c r="D3" s="166" t="s">
        <v>297</v>
      </c>
      <c r="E3" s="167" t="s">
        <v>298</v>
      </c>
      <c r="F3" s="168"/>
      <c r="G3" s="22" t="s">
        <v>45</v>
      </c>
      <c r="H3" s="23" t="s">
        <v>46</v>
      </c>
      <c r="I3" s="165" t="s">
        <v>47</v>
      </c>
      <c r="J3" s="166" t="s">
        <v>297</v>
      </c>
      <c r="K3" s="167" t="s">
        <v>298</v>
      </c>
    </row>
    <row r="4" spans="1:11" ht="19.5" customHeight="1">
      <c r="A4" s="224" t="s">
        <v>73</v>
      </c>
      <c r="B4" s="215" t="s">
        <v>299</v>
      </c>
      <c r="C4" s="185">
        <v>38891</v>
      </c>
      <c r="D4" s="189">
        <v>930.4</v>
      </c>
      <c r="E4" s="190">
        <v>8</v>
      </c>
      <c r="G4" s="224" t="s">
        <v>72</v>
      </c>
      <c r="H4" s="215" t="s">
        <v>295</v>
      </c>
      <c r="I4" s="191">
        <v>38892</v>
      </c>
      <c r="J4" s="189">
        <v>796.4</v>
      </c>
      <c r="K4" s="190">
        <v>8</v>
      </c>
    </row>
    <row r="5" spans="1:11" ht="19.5" customHeight="1">
      <c r="A5" s="225"/>
      <c r="B5" s="216"/>
      <c r="C5" s="185">
        <v>39010</v>
      </c>
      <c r="D5" s="189">
        <v>2</v>
      </c>
      <c r="E5" s="190">
        <v>3</v>
      </c>
      <c r="G5" s="225"/>
      <c r="H5" s="216"/>
      <c r="I5" s="191">
        <v>39038</v>
      </c>
      <c r="J5" s="189">
        <v>786.8</v>
      </c>
      <c r="K5" s="170">
        <v>8</v>
      </c>
    </row>
    <row r="6" spans="1:11" ht="19.5" customHeight="1">
      <c r="A6" s="225"/>
      <c r="B6" s="215" t="s">
        <v>300</v>
      </c>
      <c r="C6" s="185">
        <v>38891</v>
      </c>
      <c r="D6" s="189">
        <v>687</v>
      </c>
      <c r="E6" s="170">
        <v>8</v>
      </c>
      <c r="G6" s="225"/>
      <c r="H6" s="215" t="s">
        <v>300</v>
      </c>
      <c r="I6" s="191">
        <v>38892</v>
      </c>
      <c r="J6" s="189">
        <v>35.8</v>
      </c>
      <c r="K6" s="170" t="s">
        <v>315</v>
      </c>
    </row>
    <row r="7" spans="1:11" ht="19.5" customHeight="1">
      <c r="A7" s="225"/>
      <c r="B7" s="216"/>
      <c r="C7" s="185">
        <v>39010</v>
      </c>
      <c r="D7" s="189">
        <v>8.7</v>
      </c>
      <c r="E7" s="190">
        <v>4</v>
      </c>
      <c r="G7" s="225"/>
      <c r="H7" s="216"/>
      <c r="I7" s="191">
        <v>39038</v>
      </c>
      <c r="J7" s="189">
        <v>14</v>
      </c>
      <c r="K7" s="170" t="s">
        <v>316</v>
      </c>
    </row>
    <row r="8" spans="1:11" ht="19.5" customHeight="1">
      <c r="A8" s="225"/>
      <c r="B8" s="215" t="s">
        <v>301</v>
      </c>
      <c r="C8" s="185">
        <v>38891</v>
      </c>
      <c r="D8" s="189">
        <v>538.9</v>
      </c>
      <c r="E8" s="170">
        <v>8</v>
      </c>
      <c r="G8" s="225"/>
      <c r="H8" s="215" t="s">
        <v>301</v>
      </c>
      <c r="I8" s="191">
        <v>38892</v>
      </c>
      <c r="J8" s="189">
        <v>128.4</v>
      </c>
      <c r="K8" s="170">
        <v>6</v>
      </c>
    </row>
    <row r="9" spans="1:11" ht="19.5" customHeight="1">
      <c r="A9" s="225"/>
      <c r="B9" s="216"/>
      <c r="C9" s="185">
        <v>39010</v>
      </c>
      <c r="D9" s="189">
        <v>1.4</v>
      </c>
      <c r="E9" s="170">
        <v>3</v>
      </c>
      <c r="G9" s="225"/>
      <c r="H9" s="216"/>
      <c r="I9" s="191">
        <v>39038</v>
      </c>
      <c r="J9" s="189">
        <v>34.4</v>
      </c>
      <c r="K9" s="170" t="s">
        <v>315</v>
      </c>
    </row>
    <row r="10" spans="1:11" ht="19.5" customHeight="1">
      <c r="A10" s="224" t="s">
        <v>68</v>
      </c>
      <c r="B10" s="215" t="s">
        <v>302</v>
      </c>
      <c r="C10" s="191">
        <v>38891</v>
      </c>
      <c r="D10" s="189">
        <v>132</v>
      </c>
      <c r="E10" s="170">
        <v>6</v>
      </c>
      <c r="G10" s="224" t="s">
        <v>37</v>
      </c>
      <c r="H10" s="215" t="s">
        <v>303</v>
      </c>
      <c r="I10" s="191">
        <v>38890</v>
      </c>
      <c r="J10" s="189">
        <v>148.2</v>
      </c>
      <c r="K10" s="170">
        <v>6</v>
      </c>
    </row>
    <row r="11" spans="1:11" ht="19.5" customHeight="1">
      <c r="A11" s="225"/>
      <c r="B11" s="216"/>
      <c r="C11" s="191">
        <v>39011</v>
      </c>
      <c r="D11" s="189">
        <v>16.3</v>
      </c>
      <c r="E11" s="170" t="s">
        <v>317</v>
      </c>
      <c r="G11" s="225"/>
      <c r="H11" s="216"/>
      <c r="I11" s="191">
        <v>39017</v>
      </c>
      <c r="J11" s="189">
        <v>32.3</v>
      </c>
      <c r="K11" s="170" t="s">
        <v>318</v>
      </c>
    </row>
    <row r="12" spans="1:11" ht="19.5" customHeight="1">
      <c r="A12" s="225"/>
      <c r="B12" s="215" t="s">
        <v>304</v>
      </c>
      <c r="C12" s="191">
        <v>38891</v>
      </c>
      <c r="D12" s="189">
        <v>413.3</v>
      </c>
      <c r="E12" s="170">
        <v>8</v>
      </c>
      <c r="G12" s="225"/>
      <c r="H12" s="215" t="s">
        <v>304</v>
      </c>
      <c r="I12" s="191">
        <v>38890</v>
      </c>
      <c r="J12" s="189">
        <v>40.1</v>
      </c>
      <c r="K12" s="170" t="s">
        <v>318</v>
      </c>
    </row>
    <row r="13" spans="1:11" ht="19.5" customHeight="1">
      <c r="A13" s="225"/>
      <c r="B13" s="216"/>
      <c r="C13" s="191">
        <v>39011</v>
      </c>
      <c r="D13" s="189">
        <v>25.7</v>
      </c>
      <c r="E13" s="170" t="s">
        <v>317</v>
      </c>
      <c r="G13" s="225"/>
      <c r="H13" s="216"/>
      <c r="I13" s="191">
        <v>39017</v>
      </c>
      <c r="J13" s="189">
        <v>40.1</v>
      </c>
      <c r="K13" s="170" t="s">
        <v>318</v>
      </c>
    </row>
    <row r="14" spans="1:11" ht="19.5" customHeight="1">
      <c r="A14" s="225"/>
      <c r="B14" s="215" t="s">
        <v>305</v>
      </c>
      <c r="C14" s="191">
        <v>38891</v>
      </c>
      <c r="D14" s="189">
        <v>140</v>
      </c>
      <c r="E14" s="170">
        <v>6</v>
      </c>
      <c r="G14" s="225"/>
      <c r="H14" s="215" t="s">
        <v>305</v>
      </c>
      <c r="I14" s="191">
        <v>38890</v>
      </c>
      <c r="J14" s="189">
        <v>59.8</v>
      </c>
      <c r="K14" s="170">
        <v>6</v>
      </c>
    </row>
    <row r="15" spans="1:11" ht="19.5" customHeight="1">
      <c r="A15" s="225"/>
      <c r="B15" s="216"/>
      <c r="C15" s="191">
        <v>39011</v>
      </c>
      <c r="D15" s="189">
        <v>3.1</v>
      </c>
      <c r="E15" s="170">
        <v>3</v>
      </c>
      <c r="G15" s="225"/>
      <c r="H15" s="216"/>
      <c r="I15" s="191">
        <v>39017</v>
      </c>
      <c r="J15" s="189">
        <v>24.9</v>
      </c>
      <c r="K15" s="170" t="s">
        <v>53</v>
      </c>
    </row>
    <row r="16" spans="1:11" ht="19.5" customHeight="1">
      <c r="A16" s="224" t="s">
        <v>69</v>
      </c>
      <c r="B16" s="215" t="s">
        <v>306</v>
      </c>
      <c r="C16" s="191">
        <v>38889</v>
      </c>
      <c r="D16" s="189">
        <v>244.1</v>
      </c>
      <c r="E16" s="170">
        <v>7</v>
      </c>
      <c r="G16" s="224" t="s">
        <v>77</v>
      </c>
      <c r="H16" s="215" t="s">
        <v>307</v>
      </c>
      <c r="I16" s="191">
        <v>38890</v>
      </c>
      <c r="J16" s="189">
        <v>44</v>
      </c>
      <c r="K16" s="170" t="s">
        <v>319</v>
      </c>
    </row>
    <row r="17" spans="1:11" ht="19.5" customHeight="1">
      <c r="A17" s="225"/>
      <c r="B17" s="216"/>
      <c r="C17" s="191">
        <v>39011</v>
      </c>
      <c r="D17" s="189">
        <v>89.3</v>
      </c>
      <c r="E17" s="170">
        <v>6</v>
      </c>
      <c r="G17" s="225"/>
      <c r="H17" s="216"/>
      <c r="I17" s="191">
        <v>39017</v>
      </c>
      <c r="J17" s="189">
        <v>14.3</v>
      </c>
      <c r="K17" s="170" t="s">
        <v>53</v>
      </c>
    </row>
    <row r="18" spans="1:11" ht="19.5" customHeight="1">
      <c r="A18" s="225"/>
      <c r="B18" s="215" t="s">
        <v>308</v>
      </c>
      <c r="C18" s="191">
        <v>38889</v>
      </c>
      <c r="D18" s="189">
        <v>211.5</v>
      </c>
      <c r="E18" s="170">
        <v>7</v>
      </c>
      <c r="G18" s="225"/>
      <c r="H18" s="215" t="s">
        <v>308</v>
      </c>
      <c r="I18" s="191">
        <v>38890</v>
      </c>
      <c r="J18" s="189">
        <v>21.4</v>
      </c>
      <c r="K18" s="170" t="s">
        <v>320</v>
      </c>
    </row>
    <row r="19" spans="1:11" ht="19.5" customHeight="1">
      <c r="A19" s="225"/>
      <c r="B19" s="216"/>
      <c r="C19" s="191">
        <v>39011</v>
      </c>
      <c r="D19" s="189">
        <v>67</v>
      </c>
      <c r="E19" s="170">
        <v>6</v>
      </c>
      <c r="G19" s="225"/>
      <c r="H19" s="216"/>
      <c r="I19" s="191">
        <v>39017</v>
      </c>
      <c r="J19" s="189">
        <v>11.1</v>
      </c>
      <c r="K19" s="170" t="s">
        <v>320</v>
      </c>
    </row>
    <row r="20" spans="1:11" ht="19.5" customHeight="1">
      <c r="A20" s="225"/>
      <c r="B20" s="215" t="s">
        <v>309</v>
      </c>
      <c r="C20" s="191">
        <v>38889</v>
      </c>
      <c r="D20" s="189">
        <v>158.8</v>
      </c>
      <c r="E20" s="170">
        <v>6</v>
      </c>
      <c r="G20" s="225"/>
      <c r="H20" s="219" t="s">
        <v>309</v>
      </c>
      <c r="I20" s="191">
        <v>38890</v>
      </c>
      <c r="J20" s="189">
        <v>19.9</v>
      </c>
      <c r="K20" s="170" t="s">
        <v>320</v>
      </c>
    </row>
    <row r="21" spans="1:11" ht="19.5" customHeight="1">
      <c r="A21" s="225"/>
      <c r="B21" s="216"/>
      <c r="C21" s="191">
        <v>39037</v>
      </c>
      <c r="D21" s="189">
        <v>39.5</v>
      </c>
      <c r="E21" s="170" t="s">
        <v>319</v>
      </c>
      <c r="G21" s="225"/>
      <c r="H21" s="227"/>
      <c r="I21" s="191">
        <v>39017</v>
      </c>
      <c r="J21" s="189">
        <v>3.4</v>
      </c>
      <c r="K21" s="170">
        <v>3</v>
      </c>
    </row>
    <row r="22" spans="1:11" ht="19.5" customHeight="1">
      <c r="A22" s="224" t="s">
        <v>35</v>
      </c>
      <c r="B22" s="215" t="s">
        <v>310</v>
      </c>
      <c r="C22" s="191">
        <v>38890</v>
      </c>
      <c r="D22" s="189">
        <v>66</v>
      </c>
      <c r="E22" s="170">
        <v>6</v>
      </c>
      <c r="G22" s="224" t="s">
        <v>76</v>
      </c>
      <c r="H22" s="235" t="s">
        <v>311</v>
      </c>
      <c r="I22" s="191">
        <v>38839</v>
      </c>
      <c r="J22" s="189">
        <v>79.1</v>
      </c>
      <c r="K22" s="170">
        <v>6</v>
      </c>
    </row>
    <row r="23" spans="1:11" ht="19.5" customHeight="1">
      <c r="A23" s="225"/>
      <c r="B23" s="216"/>
      <c r="C23" s="191">
        <v>39009</v>
      </c>
      <c r="D23" s="189">
        <v>10.8</v>
      </c>
      <c r="E23" s="170" t="s">
        <v>321</v>
      </c>
      <c r="G23" s="225"/>
      <c r="H23" s="235"/>
      <c r="I23" s="191">
        <v>38904</v>
      </c>
      <c r="J23" s="189">
        <v>227.9</v>
      </c>
      <c r="K23" s="170">
        <v>7</v>
      </c>
    </row>
    <row r="24" spans="1:11" ht="19.5" customHeight="1">
      <c r="A24" s="225"/>
      <c r="B24" s="215" t="s">
        <v>312</v>
      </c>
      <c r="C24" s="191">
        <v>38890</v>
      </c>
      <c r="D24" s="189">
        <v>17</v>
      </c>
      <c r="E24" s="170" t="s">
        <v>321</v>
      </c>
      <c r="G24" s="225"/>
      <c r="H24" s="235"/>
      <c r="I24" s="191">
        <v>39030</v>
      </c>
      <c r="J24" s="189">
        <v>71.1</v>
      </c>
      <c r="K24" s="170">
        <v>6</v>
      </c>
    </row>
    <row r="25" spans="1:11" ht="19.5" customHeight="1">
      <c r="A25" s="225"/>
      <c r="B25" s="216"/>
      <c r="C25" s="191">
        <v>39009</v>
      </c>
      <c r="D25" s="189">
        <v>5</v>
      </c>
      <c r="E25" s="170">
        <v>4</v>
      </c>
      <c r="G25" s="225"/>
      <c r="H25" s="235" t="s">
        <v>312</v>
      </c>
      <c r="I25" s="191">
        <v>38839</v>
      </c>
      <c r="J25" s="189">
        <v>546.1</v>
      </c>
      <c r="K25" s="170">
        <v>8</v>
      </c>
    </row>
    <row r="26" spans="1:11" ht="19.5" customHeight="1">
      <c r="A26" s="225"/>
      <c r="B26" s="215" t="s">
        <v>313</v>
      </c>
      <c r="C26" s="191">
        <v>38890</v>
      </c>
      <c r="D26" s="189">
        <v>18.3</v>
      </c>
      <c r="E26" s="170" t="s">
        <v>321</v>
      </c>
      <c r="G26" s="225"/>
      <c r="H26" s="235"/>
      <c r="I26" s="191">
        <v>38904</v>
      </c>
      <c r="J26" s="189">
        <v>429.5</v>
      </c>
      <c r="K26" s="170">
        <v>8</v>
      </c>
    </row>
    <row r="27" spans="1:11" ht="19.5" customHeight="1">
      <c r="A27" s="225"/>
      <c r="B27" s="216"/>
      <c r="C27" s="191">
        <v>39009</v>
      </c>
      <c r="D27" s="189">
        <v>6.9</v>
      </c>
      <c r="E27" s="170">
        <v>4</v>
      </c>
      <c r="G27" s="225"/>
      <c r="H27" s="235"/>
      <c r="I27" s="191">
        <v>39030</v>
      </c>
      <c r="J27" s="189">
        <v>73.6</v>
      </c>
      <c r="K27" s="170">
        <v>6</v>
      </c>
    </row>
    <row r="28" spans="1:11" ht="19.5" customHeight="1">
      <c r="A28" s="224" t="s">
        <v>74</v>
      </c>
      <c r="B28" s="215" t="s">
        <v>292</v>
      </c>
      <c r="C28" s="191">
        <v>38892</v>
      </c>
      <c r="D28" s="189">
        <v>529.2</v>
      </c>
      <c r="E28" s="170">
        <v>8</v>
      </c>
      <c r="G28" s="224" t="s">
        <v>40</v>
      </c>
      <c r="H28" s="235" t="s">
        <v>303</v>
      </c>
      <c r="I28" s="191">
        <v>38839</v>
      </c>
      <c r="J28" s="189">
        <v>28.3</v>
      </c>
      <c r="K28" s="170" t="s">
        <v>317</v>
      </c>
    </row>
    <row r="29" spans="1:11" ht="19.5" customHeight="1">
      <c r="A29" s="225"/>
      <c r="B29" s="216"/>
      <c r="C29" s="191">
        <v>39037</v>
      </c>
      <c r="D29" s="189">
        <v>75.7</v>
      </c>
      <c r="E29" s="170">
        <v>6</v>
      </c>
      <c r="G29" s="225"/>
      <c r="H29" s="235"/>
      <c r="I29" s="191">
        <v>38904</v>
      </c>
      <c r="J29" s="189">
        <v>53.5</v>
      </c>
      <c r="K29" s="170">
        <v>6</v>
      </c>
    </row>
    <row r="30" spans="1:11" ht="19.5" customHeight="1">
      <c r="A30" s="225"/>
      <c r="B30" s="215" t="s">
        <v>304</v>
      </c>
      <c r="C30" s="191">
        <v>38892</v>
      </c>
      <c r="D30" s="189">
        <v>41</v>
      </c>
      <c r="E30" s="170" t="s">
        <v>318</v>
      </c>
      <c r="G30" s="225"/>
      <c r="H30" s="235"/>
      <c r="I30" s="191">
        <v>39031</v>
      </c>
      <c r="J30" s="189">
        <v>14.6</v>
      </c>
      <c r="K30" s="170" t="s">
        <v>317</v>
      </c>
    </row>
    <row r="31" spans="1:11" ht="19.5" customHeight="1">
      <c r="A31" s="225"/>
      <c r="B31" s="216"/>
      <c r="C31" s="191">
        <v>39037</v>
      </c>
      <c r="D31" s="189">
        <v>26.8</v>
      </c>
      <c r="E31" s="170" t="s">
        <v>317</v>
      </c>
      <c r="G31" s="225"/>
      <c r="H31" s="235" t="s">
        <v>304</v>
      </c>
      <c r="I31" s="191">
        <v>38839</v>
      </c>
      <c r="J31" s="189">
        <v>18.3</v>
      </c>
      <c r="K31" s="170" t="s">
        <v>317</v>
      </c>
    </row>
    <row r="32" spans="1:11" ht="19.5" customHeight="1">
      <c r="A32" s="225"/>
      <c r="B32" s="215" t="s">
        <v>305</v>
      </c>
      <c r="C32" s="191">
        <v>38892</v>
      </c>
      <c r="D32" s="189">
        <v>63.1</v>
      </c>
      <c r="E32" s="170">
        <v>6</v>
      </c>
      <c r="G32" s="225"/>
      <c r="H32" s="235"/>
      <c r="I32" s="191">
        <v>38904</v>
      </c>
      <c r="J32" s="189">
        <v>50.3</v>
      </c>
      <c r="K32" s="170">
        <v>6</v>
      </c>
    </row>
    <row r="33" spans="1:11" ht="19.5" customHeight="1">
      <c r="A33" s="225"/>
      <c r="B33" s="217"/>
      <c r="C33" s="191">
        <v>39037</v>
      </c>
      <c r="D33" s="189">
        <v>24.7</v>
      </c>
      <c r="E33" s="170" t="s">
        <v>317</v>
      </c>
      <c r="G33" s="225"/>
      <c r="H33" s="235"/>
      <c r="I33" s="191">
        <v>39031</v>
      </c>
      <c r="J33" s="189">
        <v>24.4</v>
      </c>
      <c r="K33" s="170" t="s">
        <v>317</v>
      </c>
    </row>
    <row r="34" spans="1:11" ht="19.5" customHeight="1">
      <c r="A34" s="224" t="s">
        <v>75</v>
      </c>
      <c r="B34" s="216" t="s">
        <v>292</v>
      </c>
      <c r="C34" s="191">
        <v>38889</v>
      </c>
      <c r="D34" s="189">
        <v>17.3</v>
      </c>
      <c r="E34" s="170" t="s">
        <v>322</v>
      </c>
      <c r="G34" s="225"/>
      <c r="H34" s="235" t="s">
        <v>294</v>
      </c>
      <c r="I34" s="191">
        <v>38839</v>
      </c>
      <c r="J34" s="189">
        <v>14.8</v>
      </c>
      <c r="K34" s="170" t="s">
        <v>322</v>
      </c>
    </row>
    <row r="35" spans="1:11" ht="19.5" customHeight="1">
      <c r="A35" s="225"/>
      <c r="B35" s="216"/>
      <c r="C35" s="191">
        <v>39038</v>
      </c>
      <c r="D35" s="189">
        <v>5.6</v>
      </c>
      <c r="E35" s="170">
        <v>4</v>
      </c>
      <c r="G35" s="225"/>
      <c r="H35" s="235"/>
      <c r="I35" s="191">
        <v>38904</v>
      </c>
      <c r="J35" s="189">
        <v>17.9</v>
      </c>
      <c r="K35" s="170" t="s">
        <v>322</v>
      </c>
    </row>
    <row r="36" spans="1:11" ht="19.5" customHeight="1">
      <c r="A36" s="225"/>
      <c r="B36" s="215" t="s">
        <v>293</v>
      </c>
      <c r="C36" s="191">
        <v>38889</v>
      </c>
      <c r="D36" s="189">
        <v>24.7</v>
      </c>
      <c r="E36" s="170" t="s">
        <v>322</v>
      </c>
      <c r="G36" s="225"/>
      <c r="H36" s="235"/>
      <c r="I36" s="191">
        <v>39031</v>
      </c>
      <c r="J36" s="189">
        <v>18.8</v>
      </c>
      <c r="K36" s="170" t="s">
        <v>322</v>
      </c>
    </row>
    <row r="37" spans="1:11" ht="19.5" customHeight="1">
      <c r="A37" s="225"/>
      <c r="B37" s="216"/>
      <c r="C37" s="191">
        <v>39038</v>
      </c>
      <c r="D37" s="189">
        <v>34.4</v>
      </c>
      <c r="E37" s="170" t="s">
        <v>323</v>
      </c>
      <c r="G37" s="225"/>
      <c r="H37" s="235" t="s">
        <v>314</v>
      </c>
      <c r="I37" s="191">
        <v>38839</v>
      </c>
      <c r="J37" s="189">
        <v>15.1</v>
      </c>
      <c r="K37" s="170" t="s">
        <v>53</v>
      </c>
    </row>
    <row r="38" spans="1:11" ht="19.5" customHeight="1">
      <c r="A38" s="225"/>
      <c r="B38" s="215" t="s">
        <v>294</v>
      </c>
      <c r="C38" s="191">
        <v>38889</v>
      </c>
      <c r="D38" s="189">
        <v>16.5</v>
      </c>
      <c r="E38" s="170" t="s">
        <v>322</v>
      </c>
      <c r="G38" s="225"/>
      <c r="H38" s="235"/>
      <c r="I38" s="191">
        <v>38904</v>
      </c>
      <c r="J38" s="189">
        <v>22.8</v>
      </c>
      <c r="K38" s="170" t="s">
        <v>322</v>
      </c>
    </row>
    <row r="39" spans="1:11" ht="19.5" customHeight="1" thickBot="1">
      <c r="A39" s="228"/>
      <c r="B39" s="218"/>
      <c r="C39" s="192">
        <v>39038</v>
      </c>
      <c r="D39" s="193">
        <v>23.2</v>
      </c>
      <c r="E39" s="175" t="s">
        <v>322</v>
      </c>
      <c r="G39" s="226"/>
      <c r="H39" s="235"/>
      <c r="I39" s="191">
        <v>39031</v>
      </c>
      <c r="J39" s="189">
        <v>12.7</v>
      </c>
      <c r="K39" s="170" t="s">
        <v>322</v>
      </c>
    </row>
    <row r="40" spans="7:11" ht="19.5" customHeight="1">
      <c r="G40" s="224" t="s">
        <v>39</v>
      </c>
      <c r="H40" s="155" t="s">
        <v>292</v>
      </c>
      <c r="I40" s="191">
        <v>39007</v>
      </c>
      <c r="J40" s="189">
        <v>4.3</v>
      </c>
      <c r="K40" s="170">
        <v>3</v>
      </c>
    </row>
    <row r="41" spans="7:11" ht="19.5" customHeight="1" thickBot="1">
      <c r="G41" s="228"/>
      <c r="H41" s="157" t="s">
        <v>293</v>
      </c>
      <c r="I41" s="192">
        <v>39006</v>
      </c>
      <c r="J41" s="193">
        <v>7.1</v>
      </c>
      <c r="K41" s="175">
        <v>4</v>
      </c>
    </row>
    <row r="101" spans="1:4" ht="13.5">
      <c r="A101" s="161"/>
      <c r="B101" s="161"/>
      <c r="C101" s="161"/>
      <c r="D101" s="161"/>
    </row>
    <row r="102" spans="1:4" ht="13.5">
      <c r="A102" s="161"/>
      <c r="B102" s="161"/>
      <c r="C102" s="161"/>
      <c r="D102" s="161"/>
    </row>
    <row r="103" spans="1:4" ht="13.5">
      <c r="A103" s="161"/>
      <c r="B103" s="161"/>
      <c r="C103" s="161"/>
      <c r="D103" s="161"/>
    </row>
    <row r="104" spans="1:4" ht="13.5">
      <c r="A104" s="161"/>
      <c r="B104" s="161"/>
      <c r="C104" s="161"/>
      <c r="D104" s="161"/>
    </row>
    <row r="105" spans="1:4" ht="13.5">
      <c r="A105" s="161"/>
      <c r="B105" s="161"/>
      <c r="C105" s="161"/>
      <c r="D105" s="161"/>
    </row>
    <row r="106" spans="1:4" ht="13.5">
      <c r="A106" s="161"/>
      <c r="B106" s="161"/>
      <c r="C106" s="161"/>
      <c r="D106" s="161"/>
    </row>
    <row r="107" spans="1:4" ht="13.5">
      <c r="A107" s="161"/>
      <c r="B107" s="161"/>
      <c r="C107" s="161"/>
      <c r="D107" s="161"/>
    </row>
    <row r="108" spans="1:4" ht="13.5">
      <c r="A108" s="161"/>
      <c r="B108" s="161"/>
      <c r="C108" s="161"/>
      <c r="D108" s="161"/>
    </row>
    <row r="109" spans="1:4" ht="13.5">
      <c r="A109" s="161"/>
      <c r="B109" s="161"/>
      <c r="C109" s="161"/>
      <c r="D109" s="161"/>
    </row>
    <row r="110" spans="1:4" ht="13.5">
      <c r="A110" s="161"/>
      <c r="B110" s="161"/>
      <c r="C110" s="161"/>
      <c r="D110" s="161"/>
    </row>
    <row r="111" spans="1:4" ht="13.5">
      <c r="A111" s="161"/>
      <c r="B111" s="161"/>
      <c r="C111" s="161"/>
      <c r="D111" s="161"/>
    </row>
    <row r="112" spans="1:4" ht="13.5">
      <c r="A112" s="161"/>
      <c r="B112" s="161"/>
      <c r="C112" s="161"/>
      <c r="D112" s="161"/>
    </row>
    <row r="113" spans="1:4" ht="13.5">
      <c r="A113" s="161"/>
      <c r="B113" s="161"/>
      <c r="C113" s="161"/>
      <c r="D113" s="161"/>
    </row>
    <row r="114" spans="1:4" ht="13.5">
      <c r="A114" s="161"/>
      <c r="B114" s="161"/>
      <c r="C114" s="161"/>
      <c r="D114" s="161"/>
    </row>
    <row r="115" spans="1:4" ht="13.5">
      <c r="A115" s="161"/>
      <c r="B115" s="161"/>
      <c r="C115" s="161"/>
      <c r="D115" s="161"/>
    </row>
    <row r="116" spans="1:4" ht="13.5">
      <c r="A116" s="161"/>
      <c r="B116" s="161"/>
      <c r="C116" s="161"/>
      <c r="D116" s="161"/>
    </row>
    <row r="117" spans="1:4" ht="13.5">
      <c r="A117" s="161"/>
      <c r="B117" s="161"/>
      <c r="C117" s="161"/>
      <c r="D117" s="161"/>
    </row>
    <row r="118" spans="1:4" ht="13.5">
      <c r="A118" s="161"/>
      <c r="B118" s="161"/>
      <c r="C118" s="161"/>
      <c r="D118" s="161"/>
    </row>
    <row r="119" spans="1:4" ht="13.5">
      <c r="A119" s="161"/>
      <c r="B119" s="161"/>
      <c r="C119" s="161"/>
      <c r="D119" s="161"/>
    </row>
    <row r="120" spans="1:4" ht="13.5">
      <c r="A120" s="161"/>
      <c r="B120" s="161"/>
      <c r="C120" s="161"/>
      <c r="D120" s="161"/>
    </row>
    <row r="121" spans="1:4" ht="13.5">
      <c r="A121" s="161"/>
      <c r="B121" s="161"/>
      <c r="C121" s="161"/>
      <c r="D121" s="161"/>
    </row>
    <row r="122" spans="1:4" ht="13.5">
      <c r="A122" s="161"/>
      <c r="B122" s="161"/>
      <c r="C122" s="161"/>
      <c r="D122" s="161"/>
    </row>
    <row r="123" spans="1:4" ht="13.5">
      <c r="A123" s="161"/>
      <c r="B123" s="161"/>
      <c r="C123" s="161"/>
      <c r="D123" s="161"/>
    </row>
    <row r="124" spans="1:4" ht="13.5">
      <c r="A124" s="161"/>
      <c r="B124" s="161"/>
      <c r="C124" s="161"/>
      <c r="D124" s="161"/>
    </row>
  </sheetData>
  <sheetProtection/>
  <mergeCells count="46">
    <mergeCell ref="D1:I1"/>
    <mergeCell ref="A4:A9"/>
    <mergeCell ref="B4:B5"/>
    <mergeCell ref="G4:G9"/>
    <mergeCell ref="H4:H5"/>
    <mergeCell ref="B6:B7"/>
    <mergeCell ref="H6:H7"/>
    <mergeCell ref="B8:B9"/>
    <mergeCell ref="H8:H9"/>
    <mergeCell ref="A10:A15"/>
    <mergeCell ref="B10:B11"/>
    <mergeCell ref="G10:G15"/>
    <mergeCell ref="H10:H11"/>
    <mergeCell ref="B12:B13"/>
    <mergeCell ref="H12:H13"/>
    <mergeCell ref="B14:B15"/>
    <mergeCell ref="H14:H15"/>
    <mergeCell ref="B32:B33"/>
    <mergeCell ref="A16:A21"/>
    <mergeCell ref="B16:B17"/>
    <mergeCell ref="G16:G21"/>
    <mergeCell ref="H16:H17"/>
    <mergeCell ref="B18:B19"/>
    <mergeCell ref="H18:H19"/>
    <mergeCell ref="B20:B21"/>
    <mergeCell ref="H20:H21"/>
    <mergeCell ref="H37:H39"/>
    <mergeCell ref="A34:A39"/>
    <mergeCell ref="B34:B35"/>
    <mergeCell ref="H31:H33"/>
    <mergeCell ref="H34:H36"/>
    <mergeCell ref="H22:H24"/>
    <mergeCell ref="B24:B25"/>
    <mergeCell ref="H25:H27"/>
    <mergeCell ref="B26:B27"/>
    <mergeCell ref="H28:H30"/>
    <mergeCell ref="G40:G41"/>
    <mergeCell ref="B36:B37"/>
    <mergeCell ref="B38:B39"/>
    <mergeCell ref="A22:A27"/>
    <mergeCell ref="B22:B23"/>
    <mergeCell ref="G22:G27"/>
    <mergeCell ref="A28:A33"/>
    <mergeCell ref="B28:B29"/>
    <mergeCell ref="B30:B31"/>
    <mergeCell ref="G28:G39"/>
  </mergeCells>
  <printOptions/>
  <pageMargins left="1.220472440944882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Normal="75" zoomScaleSheetLayoutView="75" zoomScalePageLayoutView="0" workbookViewId="0" topLeftCell="A1">
      <selection activeCell="C9" sqref="C9"/>
    </sheetView>
  </sheetViews>
  <sheetFormatPr defaultColWidth="9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6384" width="9.00390625" style="54" customWidth="1"/>
  </cols>
  <sheetData>
    <row r="1" spans="1:9" ht="14.25">
      <c r="A1" s="1" t="s">
        <v>284</v>
      </c>
      <c r="B1" s="2"/>
      <c r="C1" s="2"/>
      <c r="D1" s="229" t="s">
        <v>283</v>
      </c>
      <c r="E1" s="222"/>
      <c r="F1" s="222"/>
      <c r="G1" s="222"/>
      <c r="H1" s="222"/>
      <c r="I1" s="222"/>
    </row>
    <row r="2" ht="14.25" thickBot="1"/>
    <row r="3" spans="1:11" ht="19.5" customHeight="1">
      <c r="A3" s="22" t="s">
        <v>45</v>
      </c>
      <c r="B3" s="23" t="s">
        <v>46</v>
      </c>
      <c r="C3" s="165" t="s">
        <v>47</v>
      </c>
      <c r="D3" s="166" t="s">
        <v>297</v>
      </c>
      <c r="E3" s="167" t="s">
        <v>298</v>
      </c>
      <c r="F3" s="168"/>
      <c r="G3" s="22" t="s">
        <v>45</v>
      </c>
      <c r="H3" s="23" t="s">
        <v>46</v>
      </c>
      <c r="I3" s="165" t="s">
        <v>47</v>
      </c>
      <c r="J3" s="166" t="s">
        <v>297</v>
      </c>
      <c r="K3" s="167" t="s">
        <v>298</v>
      </c>
    </row>
    <row r="4" spans="1:11" ht="19.5" customHeight="1">
      <c r="A4" s="224" t="s">
        <v>73</v>
      </c>
      <c r="B4" s="215" t="s">
        <v>299</v>
      </c>
      <c r="C4" s="185">
        <v>39259</v>
      </c>
      <c r="D4" s="189">
        <v>559.2</v>
      </c>
      <c r="E4" s="190" t="str">
        <f aca="true" t="shared" si="0" ref="E4:E39">IF(D4&gt;=400,"8",IF(D4&gt;=200,"7",IF(D4&gt;=50,"6",IF(D4&gt;=30,"5b",IF(D4&gt;=10,"5a",IF(D4&gt;=5,"4",IF(D4&gt;=1,"3",IF(D4&gt;=0.4,"2","1"))))))))</f>
        <v>8</v>
      </c>
      <c r="G4" s="224" t="s">
        <v>72</v>
      </c>
      <c r="H4" s="215" t="s">
        <v>295</v>
      </c>
      <c r="I4" s="183">
        <v>39256</v>
      </c>
      <c r="J4" s="189">
        <v>738.2</v>
      </c>
      <c r="K4" s="190" t="str">
        <f aca="true" t="shared" si="1" ref="K4:K41">IF(J4&gt;=400,"8",IF(J4&gt;=200,"7",IF(J4&gt;=50,"6",IF(J4&gt;=30,"5b",IF(J4&gt;=10,"5a",IF(J4&gt;=5,"4",IF(J4&gt;=1,"3",IF(J4&gt;=0.4,"2","1"))))))))</f>
        <v>8</v>
      </c>
    </row>
    <row r="5" spans="1:11" ht="19.5" customHeight="1">
      <c r="A5" s="225"/>
      <c r="B5" s="216"/>
      <c r="C5" s="185">
        <v>39357</v>
      </c>
      <c r="D5" s="189">
        <v>10.1</v>
      </c>
      <c r="E5" s="190" t="str">
        <f t="shared" si="0"/>
        <v>5a</v>
      </c>
      <c r="G5" s="225"/>
      <c r="H5" s="216"/>
      <c r="I5" s="183">
        <v>39371</v>
      </c>
      <c r="J5" s="189">
        <v>1303.2</v>
      </c>
      <c r="K5" s="190" t="str">
        <f t="shared" si="1"/>
        <v>8</v>
      </c>
    </row>
    <row r="6" spans="1:11" ht="19.5" customHeight="1">
      <c r="A6" s="225"/>
      <c r="B6" s="215" t="s">
        <v>300</v>
      </c>
      <c r="C6" s="185">
        <v>39259</v>
      </c>
      <c r="D6" s="189">
        <v>370.5</v>
      </c>
      <c r="E6" s="190" t="str">
        <f t="shared" si="0"/>
        <v>7</v>
      </c>
      <c r="G6" s="225"/>
      <c r="H6" s="215" t="s">
        <v>300</v>
      </c>
      <c r="I6" s="183">
        <v>39256</v>
      </c>
      <c r="J6" s="189">
        <v>32.9</v>
      </c>
      <c r="K6" s="190" t="str">
        <f t="shared" si="1"/>
        <v>5b</v>
      </c>
    </row>
    <row r="7" spans="1:11" ht="19.5" customHeight="1">
      <c r="A7" s="225"/>
      <c r="B7" s="216"/>
      <c r="C7" s="185">
        <v>39357</v>
      </c>
      <c r="D7" s="189">
        <v>38.3</v>
      </c>
      <c r="E7" s="190" t="str">
        <f t="shared" si="0"/>
        <v>5b</v>
      </c>
      <c r="G7" s="225"/>
      <c r="H7" s="216"/>
      <c r="I7" s="183">
        <v>39371</v>
      </c>
      <c r="J7" s="189">
        <v>25.6</v>
      </c>
      <c r="K7" s="190" t="str">
        <f t="shared" si="1"/>
        <v>5a</v>
      </c>
    </row>
    <row r="8" spans="1:11" ht="19.5" customHeight="1">
      <c r="A8" s="225"/>
      <c r="B8" s="215" t="s">
        <v>301</v>
      </c>
      <c r="C8" s="185">
        <v>39259</v>
      </c>
      <c r="D8" s="189">
        <v>784.7</v>
      </c>
      <c r="E8" s="170" t="str">
        <f t="shared" si="0"/>
        <v>8</v>
      </c>
      <c r="G8" s="225"/>
      <c r="H8" s="215" t="s">
        <v>301</v>
      </c>
      <c r="I8" s="183">
        <v>39256</v>
      </c>
      <c r="J8" s="189">
        <v>87.7</v>
      </c>
      <c r="K8" s="190" t="str">
        <f t="shared" si="1"/>
        <v>6</v>
      </c>
    </row>
    <row r="9" spans="1:11" ht="19.5" customHeight="1">
      <c r="A9" s="225"/>
      <c r="B9" s="216"/>
      <c r="C9" s="185">
        <v>39357</v>
      </c>
      <c r="D9" s="189">
        <v>28.9</v>
      </c>
      <c r="E9" s="170" t="str">
        <f t="shared" si="0"/>
        <v>5a</v>
      </c>
      <c r="G9" s="225"/>
      <c r="H9" s="216"/>
      <c r="I9" s="183">
        <v>39371</v>
      </c>
      <c r="J9" s="189">
        <v>66.6</v>
      </c>
      <c r="K9" s="190" t="str">
        <f t="shared" si="1"/>
        <v>6</v>
      </c>
    </row>
    <row r="10" spans="1:11" ht="19.5" customHeight="1">
      <c r="A10" s="224" t="s">
        <v>68</v>
      </c>
      <c r="B10" s="215" t="s">
        <v>302</v>
      </c>
      <c r="C10" s="185">
        <v>39259</v>
      </c>
      <c r="D10" s="189">
        <v>529.2</v>
      </c>
      <c r="E10" s="170" t="str">
        <f t="shared" si="0"/>
        <v>8</v>
      </c>
      <c r="G10" s="224" t="s">
        <v>37</v>
      </c>
      <c r="H10" s="215" t="s">
        <v>303</v>
      </c>
      <c r="I10" s="183">
        <v>39255</v>
      </c>
      <c r="J10" s="189">
        <v>50.7</v>
      </c>
      <c r="K10" s="170" t="str">
        <f t="shared" si="1"/>
        <v>6</v>
      </c>
    </row>
    <row r="11" spans="1:11" ht="19.5" customHeight="1">
      <c r="A11" s="225"/>
      <c r="B11" s="216"/>
      <c r="C11" s="191">
        <v>39357</v>
      </c>
      <c r="D11" s="189">
        <v>58.9</v>
      </c>
      <c r="E11" s="170" t="str">
        <f t="shared" si="0"/>
        <v>6</v>
      </c>
      <c r="G11" s="225"/>
      <c r="H11" s="216"/>
      <c r="I11" s="183">
        <v>39370</v>
      </c>
      <c r="J11" s="189">
        <v>20.6</v>
      </c>
      <c r="K11" s="170" t="str">
        <f t="shared" si="1"/>
        <v>5a</v>
      </c>
    </row>
    <row r="12" spans="1:11" ht="19.5" customHeight="1">
      <c r="A12" s="225"/>
      <c r="B12" s="215" t="s">
        <v>304</v>
      </c>
      <c r="C12" s="185">
        <v>39259</v>
      </c>
      <c r="D12" s="189">
        <v>461.4</v>
      </c>
      <c r="E12" s="170" t="str">
        <f t="shared" si="0"/>
        <v>8</v>
      </c>
      <c r="G12" s="225"/>
      <c r="H12" s="215" t="s">
        <v>304</v>
      </c>
      <c r="I12" s="183">
        <v>39255</v>
      </c>
      <c r="J12" s="189">
        <v>100.4</v>
      </c>
      <c r="K12" s="170" t="str">
        <f t="shared" si="1"/>
        <v>6</v>
      </c>
    </row>
    <row r="13" spans="1:11" ht="19.5" customHeight="1">
      <c r="A13" s="225"/>
      <c r="B13" s="216"/>
      <c r="C13" s="191">
        <v>39357</v>
      </c>
      <c r="D13" s="189">
        <v>235.7</v>
      </c>
      <c r="E13" s="170" t="str">
        <f t="shared" si="0"/>
        <v>7</v>
      </c>
      <c r="G13" s="225"/>
      <c r="H13" s="216"/>
      <c r="I13" s="183">
        <v>39370</v>
      </c>
      <c r="J13" s="189">
        <v>14.9</v>
      </c>
      <c r="K13" s="170" t="str">
        <f t="shared" si="1"/>
        <v>5a</v>
      </c>
    </row>
    <row r="14" spans="1:11" ht="19.5" customHeight="1">
      <c r="A14" s="225"/>
      <c r="B14" s="215" t="s">
        <v>305</v>
      </c>
      <c r="C14" s="185">
        <v>39259</v>
      </c>
      <c r="D14" s="189">
        <v>953.8</v>
      </c>
      <c r="E14" s="170" t="str">
        <f t="shared" si="0"/>
        <v>8</v>
      </c>
      <c r="G14" s="225"/>
      <c r="H14" s="215" t="s">
        <v>305</v>
      </c>
      <c r="I14" s="183">
        <v>39255</v>
      </c>
      <c r="J14" s="189">
        <v>72.6</v>
      </c>
      <c r="K14" s="170" t="str">
        <f t="shared" si="1"/>
        <v>6</v>
      </c>
    </row>
    <row r="15" spans="1:11" ht="19.5" customHeight="1">
      <c r="A15" s="225"/>
      <c r="B15" s="216"/>
      <c r="C15" s="191">
        <v>39357</v>
      </c>
      <c r="D15" s="189">
        <v>44.8</v>
      </c>
      <c r="E15" s="170" t="str">
        <f t="shared" si="0"/>
        <v>5b</v>
      </c>
      <c r="G15" s="225"/>
      <c r="H15" s="216"/>
      <c r="I15" s="183">
        <v>39370</v>
      </c>
      <c r="J15" s="189">
        <v>36.9</v>
      </c>
      <c r="K15" s="170" t="str">
        <f t="shared" si="1"/>
        <v>5b</v>
      </c>
    </row>
    <row r="16" spans="1:11" ht="19.5" customHeight="1">
      <c r="A16" s="224" t="s">
        <v>69</v>
      </c>
      <c r="B16" s="215" t="s">
        <v>306</v>
      </c>
      <c r="C16" s="185">
        <v>39259</v>
      </c>
      <c r="D16" s="189">
        <v>320.9</v>
      </c>
      <c r="E16" s="170" t="str">
        <f t="shared" si="0"/>
        <v>7</v>
      </c>
      <c r="G16" s="224" t="s">
        <v>77</v>
      </c>
      <c r="H16" s="215" t="s">
        <v>307</v>
      </c>
      <c r="I16" s="183">
        <v>39255</v>
      </c>
      <c r="J16" s="189">
        <v>141.2</v>
      </c>
      <c r="K16" s="170" t="str">
        <f t="shared" si="1"/>
        <v>6</v>
      </c>
    </row>
    <row r="17" spans="1:11" ht="19.5" customHeight="1">
      <c r="A17" s="225"/>
      <c r="B17" s="216"/>
      <c r="C17" s="191">
        <v>39358</v>
      </c>
      <c r="D17" s="189">
        <v>20.3</v>
      </c>
      <c r="E17" s="170" t="str">
        <f t="shared" si="0"/>
        <v>5a</v>
      </c>
      <c r="G17" s="225"/>
      <c r="H17" s="216"/>
      <c r="I17" s="183">
        <v>39370</v>
      </c>
      <c r="J17" s="189">
        <v>11.8</v>
      </c>
      <c r="K17" s="170" t="str">
        <f t="shared" si="1"/>
        <v>5a</v>
      </c>
    </row>
    <row r="18" spans="1:11" ht="19.5" customHeight="1">
      <c r="A18" s="225"/>
      <c r="B18" s="215" t="s">
        <v>308</v>
      </c>
      <c r="C18" s="185">
        <v>39259</v>
      </c>
      <c r="D18" s="189">
        <v>171.8</v>
      </c>
      <c r="E18" s="170" t="str">
        <f t="shared" si="0"/>
        <v>6</v>
      </c>
      <c r="G18" s="225"/>
      <c r="H18" s="215" t="s">
        <v>308</v>
      </c>
      <c r="I18" s="183">
        <v>39255</v>
      </c>
      <c r="J18" s="189">
        <v>67.3</v>
      </c>
      <c r="K18" s="170" t="str">
        <f t="shared" si="1"/>
        <v>6</v>
      </c>
    </row>
    <row r="19" spans="1:11" ht="19.5" customHeight="1">
      <c r="A19" s="225"/>
      <c r="B19" s="216"/>
      <c r="C19" s="191">
        <v>39358</v>
      </c>
      <c r="D19" s="189">
        <v>167</v>
      </c>
      <c r="E19" s="170" t="str">
        <f t="shared" si="0"/>
        <v>6</v>
      </c>
      <c r="G19" s="225"/>
      <c r="H19" s="216"/>
      <c r="I19" s="183">
        <v>39370</v>
      </c>
      <c r="J19" s="189">
        <v>14.4</v>
      </c>
      <c r="K19" s="170" t="str">
        <f t="shared" si="1"/>
        <v>5a</v>
      </c>
    </row>
    <row r="20" spans="1:11" ht="19.5" customHeight="1">
      <c r="A20" s="225"/>
      <c r="B20" s="215" t="s">
        <v>309</v>
      </c>
      <c r="C20" s="185">
        <v>39259</v>
      </c>
      <c r="D20" s="189">
        <v>398.2</v>
      </c>
      <c r="E20" s="170" t="str">
        <f t="shared" si="0"/>
        <v>7</v>
      </c>
      <c r="G20" s="225"/>
      <c r="H20" s="219" t="s">
        <v>309</v>
      </c>
      <c r="I20" s="183">
        <v>39255</v>
      </c>
      <c r="J20" s="189">
        <v>24.2</v>
      </c>
      <c r="K20" s="170" t="str">
        <f t="shared" si="1"/>
        <v>5a</v>
      </c>
    </row>
    <row r="21" spans="1:11" ht="19.5" customHeight="1">
      <c r="A21" s="225"/>
      <c r="B21" s="216"/>
      <c r="C21" s="191">
        <v>39358</v>
      </c>
      <c r="D21" s="189">
        <v>22.3</v>
      </c>
      <c r="E21" s="170" t="str">
        <f t="shared" si="0"/>
        <v>5a</v>
      </c>
      <c r="G21" s="225"/>
      <c r="H21" s="227"/>
      <c r="I21" s="183">
        <v>39370</v>
      </c>
      <c r="J21" s="189">
        <v>5.1</v>
      </c>
      <c r="K21" s="170" t="str">
        <f t="shared" si="1"/>
        <v>4</v>
      </c>
    </row>
    <row r="22" spans="1:11" ht="19.5" customHeight="1">
      <c r="A22" s="224" t="s">
        <v>35</v>
      </c>
      <c r="B22" s="215" t="s">
        <v>310</v>
      </c>
      <c r="C22" s="191">
        <v>39255</v>
      </c>
      <c r="D22" s="189">
        <v>415.8</v>
      </c>
      <c r="E22" s="170" t="str">
        <f t="shared" si="0"/>
        <v>8</v>
      </c>
      <c r="G22" s="224" t="s">
        <v>76</v>
      </c>
      <c r="H22" s="235" t="s">
        <v>311</v>
      </c>
      <c r="I22" s="183">
        <v>39197</v>
      </c>
      <c r="J22" s="189">
        <v>87.9</v>
      </c>
      <c r="K22" s="170" t="str">
        <f t="shared" si="1"/>
        <v>6</v>
      </c>
    </row>
    <row r="23" spans="1:11" ht="19.5" customHeight="1">
      <c r="A23" s="225"/>
      <c r="B23" s="216"/>
      <c r="C23" s="191">
        <v>39359</v>
      </c>
      <c r="D23" s="189">
        <v>36.9</v>
      </c>
      <c r="E23" s="170" t="str">
        <f t="shared" si="0"/>
        <v>5b</v>
      </c>
      <c r="G23" s="225"/>
      <c r="H23" s="235"/>
      <c r="I23" s="183">
        <v>39268</v>
      </c>
      <c r="J23" s="189">
        <v>118.4</v>
      </c>
      <c r="K23" s="170" t="str">
        <f t="shared" si="1"/>
        <v>6</v>
      </c>
    </row>
    <row r="24" spans="1:11" ht="19.5" customHeight="1">
      <c r="A24" s="225"/>
      <c r="B24" s="215" t="s">
        <v>312</v>
      </c>
      <c r="C24" s="191">
        <v>39255</v>
      </c>
      <c r="D24" s="189">
        <v>91.5</v>
      </c>
      <c r="E24" s="170" t="str">
        <f t="shared" si="0"/>
        <v>6</v>
      </c>
      <c r="G24" s="225"/>
      <c r="H24" s="235"/>
      <c r="I24" s="183">
        <v>39384</v>
      </c>
      <c r="J24" s="189">
        <v>60.9</v>
      </c>
      <c r="K24" s="170" t="str">
        <f t="shared" si="1"/>
        <v>6</v>
      </c>
    </row>
    <row r="25" spans="1:11" ht="19.5" customHeight="1">
      <c r="A25" s="225"/>
      <c r="B25" s="216"/>
      <c r="C25" s="191">
        <v>39359</v>
      </c>
      <c r="D25" s="189">
        <v>19.2</v>
      </c>
      <c r="E25" s="170" t="str">
        <f t="shared" si="0"/>
        <v>5a</v>
      </c>
      <c r="G25" s="225"/>
      <c r="H25" s="235" t="s">
        <v>312</v>
      </c>
      <c r="I25" s="183">
        <v>39197</v>
      </c>
      <c r="J25" s="189">
        <v>95.4</v>
      </c>
      <c r="K25" s="170" t="str">
        <f t="shared" si="1"/>
        <v>6</v>
      </c>
    </row>
    <row r="26" spans="1:11" ht="19.5" customHeight="1">
      <c r="A26" s="225"/>
      <c r="B26" s="215" t="s">
        <v>313</v>
      </c>
      <c r="C26" s="191">
        <v>39255</v>
      </c>
      <c r="D26" s="189">
        <v>23.7</v>
      </c>
      <c r="E26" s="170" t="str">
        <f t="shared" si="0"/>
        <v>5a</v>
      </c>
      <c r="G26" s="225"/>
      <c r="H26" s="235"/>
      <c r="I26" s="183">
        <v>39268</v>
      </c>
      <c r="J26" s="189">
        <v>51.9</v>
      </c>
      <c r="K26" s="170" t="str">
        <f t="shared" si="1"/>
        <v>6</v>
      </c>
    </row>
    <row r="27" spans="1:11" ht="19.5" customHeight="1">
      <c r="A27" s="225"/>
      <c r="B27" s="216"/>
      <c r="C27" s="191">
        <v>39359</v>
      </c>
      <c r="D27" s="189">
        <v>35</v>
      </c>
      <c r="E27" s="170" t="str">
        <f t="shared" si="0"/>
        <v>5b</v>
      </c>
      <c r="G27" s="225"/>
      <c r="H27" s="235"/>
      <c r="I27" s="183">
        <v>39384</v>
      </c>
      <c r="J27" s="189">
        <v>114.2</v>
      </c>
      <c r="K27" s="170" t="str">
        <f t="shared" si="1"/>
        <v>6</v>
      </c>
    </row>
    <row r="28" spans="1:11" ht="19.5" customHeight="1">
      <c r="A28" s="224" t="s">
        <v>74</v>
      </c>
      <c r="B28" s="215" t="s">
        <v>292</v>
      </c>
      <c r="C28" s="191">
        <v>39256</v>
      </c>
      <c r="D28" s="189">
        <v>328.2</v>
      </c>
      <c r="E28" s="170" t="str">
        <f t="shared" si="0"/>
        <v>7</v>
      </c>
      <c r="G28" s="224" t="s">
        <v>40</v>
      </c>
      <c r="H28" s="235" t="s">
        <v>303</v>
      </c>
      <c r="I28" s="183">
        <v>39197</v>
      </c>
      <c r="J28" s="189">
        <v>33.9</v>
      </c>
      <c r="K28" s="170" t="str">
        <f t="shared" si="1"/>
        <v>5b</v>
      </c>
    </row>
    <row r="29" spans="1:11" ht="19.5" customHeight="1">
      <c r="A29" s="225"/>
      <c r="B29" s="216"/>
      <c r="C29" s="191">
        <v>39358</v>
      </c>
      <c r="D29" s="189">
        <v>101.8</v>
      </c>
      <c r="E29" s="170" t="str">
        <f t="shared" si="0"/>
        <v>6</v>
      </c>
      <c r="G29" s="225"/>
      <c r="H29" s="235"/>
      <c r="I29" s="183">
        <v>39268</v>
      </c>
      <c r="J29" s="189">
        <v>16.7</v>
      </c>
      <c r="K29" s="170" t="str">
        <f t="shared" si="1"/>
        <v>5a</v>
      </c>
    </row>
    <row r="30" spans="1:11" ht="19.5" customHeight="1">
      <c r="A30" s="225"/>
      <c r="B30" s="215" t="s">
        <v>304</v>
      </c>
      <c r="C30" s="191">
        <v>39256</v>
      </c>
      <c r="D30" s="189">
        <v>123.3</v>
      </c>
      <c r="E30" s="170" t="str">
        <f t="shared" si="0"/>
        <v>6</v>
      </c>
      <c r="G30" s="225"/>
      <c r="H30" s="235"/>
      <c r="I30" s="183">
        <v>39385</v>
      </c>
      <c r="J30" s="189">
        <v>33.8</v>
      </c>
      <c r="K30" s="170" t="str">
        <f t="shared" si="1"/>
        <v>5b</v>
      </c>
    </row>
    <row r="31" spans="1:11" ht="19.5" customHeight="1">
      <c r="A31" s="225"/>
      <c r="B31" s="216"/>
      <c r="C31" s="191">
        <v>39358</v>
      </c>
      <c r="D31" s="189">
        <v>12.2</v>
      </c>
      <c r="E31" s="170" t="str">
        <f t="shared" si="0"/>
        <v>5a</v>
      </c>
      <c r="G31" s="225"/>
      <c r="H31" s="235" t="s">
        <v>304</v>
      </c>
      <c r="I31" s="183">
        <v>39197</v>
      </c>
      <c r="J31" s="189">
        <v>37.3</v>
      </c>
      <c r="K31" s="170" t="str">
        <f t="shared" si="1"/>
        <v>5b</v>
      </c>
    </row>
    <row r="32" spans="1:11" ht="19.5" customHeight="1">
      <c r="A32" s="225"/>
      <c r="B32" s="215" t="s">
        <v>305</v>
      </c>
      <c r="C32" s="191">
        <v>39256</v>
      </c>
      <c r="D32" s="189">
        <v>217.5</v>
      </c>
      <c r="E32" s="170" t="str">
        <f t="shared" si="0"/>
        <v>7</v>
      </c>
      <c r="G32" s="225"/>
      <c r="H32" s="235"/>
      <c r="I32" s="183">
        <v>39268</v>
      </c>
      <c r="J32" s="189">
        <v>38.2</v>
      </c>
      <c r="K32" s="170" t="str">
        <f t="shared" si="1"/>
        <v>5b</v>
      </c>
    </row>
    <row r="33" spans="1:11" ht="19.5" customHeight="1">
      <c r="A33" s="225"/>
      <c r="B33" s="217"/>
      <c r="C33" s="191">
        <v>39358</v>
      </c>
      <c r="D33" s="189">
        <v>10.2</v>
      </c>
      <c r="E33" s="170" t="str">
        <f t="shared" si="0"/>
        <v>5a</v>
      </c>
      <c r="G33" s="225"/>
      <c r="H33" s="235"/>
      <c r="I33" s="183">
        <v>39385</v>
      </c>
      <c r="J33" s="189">
        <v>19.3</v>
      </c>
      <c r="K33" s="170" t="str">
        <f t="shared" si="1"/>
        <v>5a</v>
      </c>
    </row>
    <row r="34" spans="1:11" ht="19.5" customHeight="1">
      <c r="A34" s="224" t="s">
        <v>75</v>
      </c>
      <c r="B34" s="216" t="s">
        <v>292</v>
      </c>
      <c r="C34" s="191">
        <v>39256</v>
      </c>
      <c r="D34" s="189">
        <v>16</v>
      </c>
      <c r="E34" s="170" t="str">
        <f t="shared" si="0"/>
        <v>5a</v>
      </c>
      <c r="G34" s="225"/>
      <c r="H34" s="235" t="s">
        <v>294</v>
      </c>
      <c r="I34" s="183">
        <v>39197</v>
      </c>
      <c r="J34" s="189">
        <v>9.5</v>
      </c>
      <c r="K34" s="170" t="str">
        <f t="shared" si="1"/>
        <v>4</v>
      </c>
    </row>
    <row r="35" spans="1:11" ht="19.5" customHeight="1">
      <c r="A35" s="225"/>
      <c r="B35" s="216"/>
      <c r="C35" s="191">
        <v>39371</v>
      </c>
      <c r="D35" s="189">
        <v>25.1</v>
      </c>
      <c r="E35" s="170" t="str">
        <f t="shared" si="0"/>
        <v>5a</v>
      </c>
      <c r="G35" s="225"/>
      <c r="H35" s="235"/>
      <c r="I35" s="183">
        <v>39268</v>
      </c>
      <c r="J35" s="189">
        <v>12.5</v>
      </c>
      <c r="K35" s="170" t="str">
        <f t="shared" si="1"/>
        <v>5a</v>
      </c>
    </row>
    <row r="36" spans="1:11" ht="19.5" customHeight="1">
      <c r="A36" s="225"/>
      <c r="B36" s="215" t="s">
        <v>293</v>
      </c>
      <c r="C36" s="191">
        <v>39256</v>
      </c>
      <c r="D36" s="189">
        <v>38.6</v>
      </c>
      <c r="E36" s="170" t="str">
        <f t="shared" si="0"/>
        <v>5b</v>
      </c>
      <c r="G36" s="225"/>
      <c r="H36" s="235"/>
      <c r="I36" s="183">
        <v>39385</v>
      </c>
      <c r="J36" s="189">
        <v>47.4</v>
      </c>
      <c r="K36" s="170" t="str">
        <f t="shared" si="1"/>
        <v>5b</v>
      </c>
    </row>
    <row r="37" spans="1:11" ht="19.5" customHeight="1">
      <c r="A37" s="225"/>
      <c r="B37" s="216"/>
      <c r="C37" s="191">
        <v>39371</v>
      </c>
      <c r="D37" s="189">
        <v>17.6</v>
      </c>
      <c r="E37" s="170" t="str">
        <f t="shared" si="0"/>
        <v>5a</v>
      </c>
      <c r="G37" s="225"/>
      <c r="H37" s="235" t="s">
        <v>314</v>
      </c>
      <c r="I37" s="183">
        <v>39197</v>
      </c>
      <c r="J37" s="189">
        <v>15</v>
      </c>
      <c r="K37" s="170" t="str">
        <f t="shared" si="1"/>
        <v>5a</v>
      </c>
    </row>
    <row r="38" spans="1:11" ht="19.5" customHeight="1">
      <c r="A38" s="225"/>
      <c r="B38" s="215" t="s">
        <v>294</v>
      </c>
      <c r="C38" s="191">
        <v>39256</v>
      </c>
      <c r="D38" s="189">
        <v>28</v>
      </c>
      <c r="E38" s="170" t="str">
        <f t="shared" si="0"/>
        <v>5a</v>
      </c>
      <c r="G38" s="225"/>
      <c r="H38" s="235"/>
      <c r="I38" s="183">
        <v>39268</v>
      </c>
      <c r="J38" s="189">
        <v>17.7</v>
      </c>
      <c r="K38" s="170" t="str">
        <f t="shared" si="1"/>
        <v>5a</v>
      </c>
    </row>
    <row r="39" spans="1:11" ht="19.5" customHeight="1" thickBot="1">
      <c r="A39" s="228"/>
      <c r="B39" s="218"/>
      <c r="C39" s="192">
        <v>39371</v>
      </c>
      <c r="D39" s="193">
        <v>29.6</v>
      </c>
      <c r="E39" s="170" t="str">
        <f t="shared" si="0"/>
        <v>5a</v>
      </c>
      <c r="G39" s="226"/>
      <c r="H39" s="235"/>
      <c r="I39" s="183">
        <v>39385</v>
      </c>
      <c r="J39" s="189">
        <v>22.9</v>
      </c>
      <c r="K39" s="170" t="str">
        <f t="shared" si="1"/>
        <v>5a</v>
      </c>
    </row>
    <row r="40" spans="7:11" ht="19.5" customHeight="1">
      <c r="G40" s="224" t="s">
        <v>39</v>
      </c>
      <c r="H40" s="155" t="s">
        <v>292</v>
      </c>
      <c r="I40" s="183">
        <v>39374</v>
      </c>
      <c r="J40" s="189">
        <v>10.9</v>
      </c>
      <c r="K40" s="170" t="str">
        <f t="shared" si="1"/>
        <v>5a</v>
      </c>
    </row>
    <row r="41" spans="7:11" ht="19.5" customHeight="1" thickBot="1">
      <c r="G41" s="228"/>
      <c r="H41" s="157" t="s">
        <v>293</v>
      </c>
      <c r="I41" s="194">
        <v>39373</v>
      </c>
      <c r="J41" s="193">
        <v>5.5</v>
      </c>
      <c r="K41" s="188" t="str">
        <f t="shared" si="1"/>
        <v>4</v>
      </c>
    </row>
    <row r="101" spans="1:4" ht="13.5">
      <c r="A101" s="161"/>
      <c r="B101" s="161"/>
      <c r="C101" s="161"/>
      <c r="D101" s="161"/>
    </row>
    <row r="102" spans="1:4" ht="13.5">
      <c r="A102" s="161"/>
      <c r="B102" s="161"/>
      <c r="C102" s="161"/>
      <c r="D102" s="161"/>
    </row>
    <row r="103" spans="1:4" ht="13.5">
      <c r="A103" s="161"/>
      <c r="B103" s="161"/>
      <c r="C103" s="161"/>
      <c r="D103" s="161"/>
    </row>
    <row r="104" spans="1:4" ht="13.5">
      <c r="A104" s="161"/>
      <c r="B104" s="161"/>
      <c r="C104" s="161"/>
      <c r="D104" s="161"/>
    </row>
    <row r="105" spans="1:4" ht="13.5">
      <c r="A105" s="161"/>
      <c r="B105" s="161"/>
      <c r="C105" s="161"/>
      <c r="D105" s="161"/>
    </row>
    <row r="106" spans="1:4" ht="13.5">
      <c r="A106" s="161"/>
      <c r="B106" s="161"/>
      <c r="C106" s="161"/>
      <c r="D106" s="161"/>
    </row>
    <row r="107" spans="1:4" ht="13.5">
      <c r="A107" s="161"/>
      <c r="B107" s="161"/>
      <c r="C107" s="161"/>
      <c r="D107" s="161"/>
    </row>
    <row r="108" spans="1:4" ht="13.5">
      <c r="A108" s="161"/>
      <c r="B108" s="161"/>
      <c r="C108" s="161"/>
      <c r="D108" s="161"/>
    </row>
    <row r="109" spans="1:4" ht="13.5">
      <c r="A109" s="161"/>
      <c r="B109" s="161"/>
      <c r="C109" s="161"/>
      <c r="D109" s="161"/>
    </row>
    <row r="110" spans="1:4" ht="13.5">
      <c r="A110" s="161"/>
      <c r="B110" s="161"/>
      <c r="C110" s="161"/>
      <c r="D110" s="161"/>
    </row>
    <row r="111" spans="1:4" ht="13.5">
      <c r="A111" s="161"/>
      <c r="B111" s="161"/>
      <c r="C111" s="161"/>
      <c r="D111" s="161"/>
    </row>
    <row r="112" spans="1:4" ht="13.5">
      <c r="A112" s="161"/>
      <c r="B112" s="161"/>
      <c r="C112" s="161"/>
      <c r="D112" s="161"/>
    </row>
    <row r="113" spans="1:4" ht="13.5">
      <c r="A113" s="161"/>
      <c r="B113" s="161"/>
      <c r="C113" s="161"/>
      <c r="D113" s="161"/>
    </row>
    <row r="114" spans="1:4" ht="13.5">
      <c r="A114" s="161"/>
      <c r="B114" s="161"/>
      <c r="C114" s="161"/>
      <c r="D114" s="161"/>
    </row>
    <row r="115" spans="1:4" ht="13.5">
      <c r="A115" s="161"/>
      <c r="B115" s="161"/>
      <c r="C115" s="161"/>
      <c r="D115" s="161"/>
    </row>
    <row r="116" spans="1:4" ht="13.5">
      <c r="A116" s="161"/>
      <c r="B116" s="161"/>
      <c r="C116" s="161"/>
      <c r="D116" s="161"/>
    </row>
    <row r="117" spans="1:4" ht="13.5">
      <c r="A117" s="161"/>
      <c r="B117" s="161"/>
      <c r="C117" s="161"/>
      <c r="D117" s="161"/>
    </row>
    <row r="118" spans="1:4" ht="13.5">
      <c r="A118" s="161"/>
      <c r="B118" s="161"/>
      <c r="C118" s="161"/>
      <c r="D118" s="161"/>
    </row>
    <row r="119" spans="1:4" ht="13.5">
      <c r="A119" s="161"/>
      <c r="B119" s="161"/>
      <c r="C119" s="161"/>
      <c r="D119" s="161"/>
    </row>
    <row r="120" spans="1:4" ht="13.5">
      <c r="A120" s="161"/>
      <c r="B120" s="161"/>
      <c r="C120" s="161"/>
      <c r="D120" s="161"/>
    </row>
    <row r="121" spans="1:4" ht="13.5">
      <c r="A121" s="161"/>
      <c r="B121" s="161"/>
      <c r="C121" s="161"/>
      <c r="D121" s="161"/>
    </row>
    <row r="122" spans="1:4" ht="13.5">
      <c r="A122" s="161"/>
      <c r="B122" s="161"/>
      <c r="C122" s="161"/>
      <c r="D122" s="161"/>
    </row>
    <row r="123" spans="1:4" ht="13.5">
      <c r="A123" s="161"/>
      <c r="B123" s="161"/>
      <c r="C123" s="161"/>
      <c r="D123" s="161"/>
    </row>
    <row r="124" spans="1:4" ht="13.5">
      <c r="A124" s="161"/>
      <c r="B124" s="161"/>
      <c r="C124" s="161"/>
      <c r="D124" s="161"/>
    </row>
  </sheetData>
  <sheetProtection/>
  <mergeCells count="46">
    <mergeCell ref="G40:G41"/>
    <mergeCell ref="A28:A33"/>
    <mergeCell ref="B28:B29"/>
    <mergeCell ref="G28:G39"/>
    <mergeCell ref="B30:B31"/>
    <mergeCell ref="A34:A39"/>
    <mergeCell ref="B36:B37"/>
    <mergeCell ref="H37:H39"/>
    <mergeCell ref="B38:B39"/>
    <mergeCell ref="H28:H30"/>
    <mergeCell ref="H31:H33"/>
    <mergeCell ref="B32:B33"/>
    <mergeCell ref="B34:B35"/>
    <mergeCell ref="H34:H36"/>
    <mergeCell ref="H16:H17"/>
    <mergeCell ref="B18:B19"/>
    <mergeCell ref="H18:H19"/>
    <mergeCell ref="B20:B21"/>
    <mergeCell ref="H20:H21"/>
    <mergeCell ref="B26:B27"/>
    <mergeCell ref="H22:H24"/>
    <mergeCell ref="B24:B25"/>
    <mergeCell ref="H25:H27"/>
    <mergeCell ref="A16:A21"/>
    <mergeCell ref="B16:B17"/>
    <mergeCell ref="G16:G21"/>
    <mergeCell ref="A22:A27"/>
    <mergeCell ref="B22:B23"/>
    <mergeCell ref="G22:G27"/>
    <mergeCell ref="A10:A15"/>
    <mergeCell ref="B10:B11"/>
    <mergeCell ref="G10:G15"/>
    <mergeCell ref="H10:H11"/>
    <mergeCell ref="B12:B13"/>
    <mergeCell ref="H12:H13"/>
    <mergeCell ref="B14:B15"/>
    <mergeCell ref="H14:H15"/>
    <mergeCell ref="D1:I1"/>
    <mergeCell ref="A4:A9"/>
    <mergeCell ref="B4:B5"/>
    <mergeCell ref="G4:G9"/>
    <mergeCell ref="H4:H5"/>
    <mergeCell ref="B6:B7"/>
    <mergeCell ref="H6:H7"/>
    <mergeCell ref="B8:B9"/>
    <mergeCell ref="H8:H9"/>
  </mergeCells>
  <printOptions/>
  <pageMargins left="0.787" right="0.38" top="0.984" bottom="0.984" header="0.512" footer="0.512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Normal="75" zoomScaleSheetLayoutView="75" zoomScalePageLayoutView="0" workbookViewId="0" topLeftCell="A1">
      <selection activeCell="C4" sqref="C4"/>
    </sheetView>
  </sheetViews>
  <sheetFormatPr defaultColWidth="9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6384" width="9.00390625" style="54" customWidth="1"/>
  </cols>
  <sheetData>
    <row r="1" spans="1:9" ht="13.5">
      <c r="A1" s="1" t="s">
        <v>286</v>
      </c>
      <c r="B1" s="2"/>
      <c r="C1" s="2"/>
      <c r="D1" s="233" t="s">
        <v>285</v>
      </c>
      <c r="E1" s="240"/>
      <c r="F1" s="240"/>
      <c r="G1" s="240"/>
      <c r="H1" s="240"/>
      <c r="I1" s="240"/>
    </row>
    <row r="2" ht="14.25" thickBot="1"/>
    <row r="3" spans="1:11" ht="19.5" customHeight="1">
      <c r="A3" s="22" t="s">
        <v>45</v>
      </c>
      <c r="B3" s="164" t="s">
        <v>46</v>
      </c>
      <c r="C3" s="165" t="s">
        <v>47</v>
      </c>
      <c r="D3" s="166" t="s">
        <v>59</v>
      </c>
      <c r="E3" s="167" t="s">
        <v>60</v>
      </c>
      <c r="F3" s="168"/>
      <c r="G3" s="22" t="s">
        <v>45</v>
      </c>
      <c r="H3" s="164" t="s">
        <v>46</v>
      </c>
      <c r="I3" s="165" t="s">
        <v>47</v>
      </c>
      <c r="J3" s="166" t="s">
        <v>59</v>
      </c>
      <c r="K3" s="167" t="s">
        <v>60</v>
      </c>
    </row>
    <row r="4" spans="1:11" ht="19.5" customHeight="1">
      <c r="A4" s="238" t="s">
        <v>73</v>
      </c>
      <c r="B4" s="236" t="s">
        <v>96</v>
      </c>
      <c r="C4" s="183">
        <v>39621</v>
      </c>
      <c r="D4" s="184">
        <v>15.356709956709956</v>
      </c>
      <c r="E4" s="170" t="str">
        <f aca="true" t="shared" si="0" ref="E4:E39">IF(D4&gt;=400,"8",IF(D4&gt;=200,"7",IF(D4&gt;=50,"6",IF(D4&gt;=30,"5b",IF(D4&gt;=10,"5a",IF(D4&gt;=5,"4",IF(D4&gt;=1,"3",IF(D4&gt;=0.4,"2","1"))))))))</f>
        <v>5a</v>
      </c>
      <c r="G4" s="238" t="s">
        <v>72</v>
      </c>
      <c r="H4" s="236" t="s">
        <v>96</v>
      </c>
      <c r="I4" s="183">
        <v>39620</v>
      </c>
      <c r="J4" s="184">
        <v>700</v>
      </c>
      <c r="K4" s="170" t="str">
        <f aca="true" t="shared" si="1" ref="K4:K41">IF(J4&gt;=400,"8",IF(J4&gt;=200,"7",IF(J4&gt;=50,"6",IF(J4&gt;=30,"5b",IF(J4&gt;=10,"5a",IF(J4&gt;=5,"4",IF(J4&gt;=1,"3",IF(J4&gt;=0.4,"2","1"))))))))</f>
        <v>8</v>
      </c>
    </row>
    <row r="5" spans="1:11" ht="19.5" customHeight="1">
      <c r="A5" s="238"/>
      <c r="B5" s="236"/>
      <c r="C5" s="185">
        <v>39730</v>
      </c>
      <c r="D5" s="184">
        <v>4.916622289844048</v>
      </c>
      <c r="E5" s="170" t="str">
        <f t="shared" si="0"/>
        <v>3</v>
      </c>
      <c r="G5" s="238"/>
      <c r="H5" s="236"/>
      <c r="I5" s="185">
        <v>39756</v>
      </c>
      <c r="J5" s="184">
        <v>853.9893048128342</v>
      </c>
      <c r="K5" s="170" t="str">
        <f t="shared" si="1"/>
        <v>8</v>
      </c>
    </row>
    <row r="6" spans="1:11" ht="19.5" customHeight="1">
      <c r="A6" s="238"/>
      <c r="B6" s="236" t="s">
        <v>11</v>
      </c>
      <c r="C6" s="183">
        <v>39621</v>
      </c>
      <c r="D6" s="184">
        <v>30.71620553359684</v>
      </c>
      <c r="E6" s="170" t="str">
        <f t="shared" si="0"/>
        <v>5b</v>
      </c>
      <c r="G6" s="238"/>
      <c r="H6" s="236" t="s">
        <v>11</v>
      </c>
      <c r="I6" s="183">
        <v>39620</v>
      </c>
      <c r="J6" s="184">
        <v>26.51255411255411</v>
      </c>
      <c r="K6" s="170" t="str">
        <f t="shared" si="1"/>
        <v>5a</v>
      </c>
    </row>
    <row r="7" spans="1:11" ht="19.5" customHeight="1">
      <c r="A7" s="238"/>
      <c r="B7" s="236"/>
      <c r="C7" s="185">
        <v>39730</v>
      </c>
      <c r="D7" s="184">
        <v>6.3098292570373795</v>
      </c>
      <c r="E7" s="170" t="str">
        <f t="shared" si="0"/>
        <v>4</v>
      </c>
      <c r="G7" s="238"/>
      <c r="H7" s="236"/>
      <c r="I7" s="185">
        <v>39756</v>
      </c>
      <c r="J7" s="184">
        <v>9.258181818181818</v>
      </c>
      <c r="K7" s="170" t="str">
        <f t="shared" si="1"/>
        <v>4</v>
      </c>
    </row>
    <row r="8" spans="1:11" ht="19.5" customHeight="1">
      <c r="A8" s="238"/>
      <c r="B8" s="236" t="s">
        <v>17</v>
      </c>
      <c r="C8" s="183">
        <v>39621</v>
      </c>
      <c r="D8" s="184">
        <v>1.7179560308972075</v>
      </c>
      <c r="E8" s="170" t="str">
        <f t="shared" si="0"/>
        <v>3</v>
      </c>
      <c r="G8" s="238"/>
      <c r="H8" s="236" t="s">
        <v>17</v>
      </c>
      <c r="I8" s="183">
        <v>39620</v>
      </c>
      <c r="J8" s="184">
        <v>103.95804195804197</v>
      </c>
      <c r="K8" s="170" t="str">
        <f t="shared" si="1"/>
        <v>6</v>
      </c>
    </row>
    <row r="9" spans="1:11" ht="19.5" customHeight="1">
      <c r="A9" s="238"/>
      <c r="B9" s="236"/>
      <c r="C9" s="185">
        <v>39730</v>
      </c>
      <c r="D9" s="184">
        <v>1.8922690317812267</v>
      </c>
      <c r="E9" s="170" t="str">
        <f t="shared" si="0"/>
        <v>3</v>
      </c>
      <c r="G9" s="238"/>
      <c r="H9" s="236"/>
      <c r="I9" s="185">
        <v>39756</v>
      </c>
      <c r="J9" s="184">
        <v>163.33751306165098</v>
      </c>
      <c r="K9" s="170" t="str">
        <f t="shared" si="1"/>
        <v>6</v>
      </c>
    </row>
    <row r="10" spans="1:11" ht="19.5" customHeight="1">
      <c r="A10" s="238" t="s">
        <v>68</v>
      </c>
      <c r="B10" s="236" t="s">
        <v>96</v>
      </c>
      <c r="C10" s="183">
        <v>39621</v>
      </c>
      <c r="D10" s="184">
        <v>18.761075544174137</v>
      </c>
      <c r="E10" s="170" t="str">
        <f>IF(D10&gt;=400,"8",IF(D10&gt;=200,"7",IF(D10&gt;=50,"6",IF(D10&gt;=30,"5b",IF(D10&gt;=10,"5a",IF(D10&gt;=5,"4",IF(D10&gt;=1,"3",IF(D10&gt;=0.4,"2","1"))))))))</f>
        <v>5a</v>
      </c>
      <c r="G10" s="238" t="s">
        <v>37</v>
      </c>
      <c r="H10" s="236" t="s">
        <v>96</v>
      </c>
      <c r="I10" s="183">
        <v>39619</v>
      </c>
      <c r="J10" s="184">
        <v>104.88935870331217</v>
      </c>
      <c r="K10" s="170" t="str">
        <f t="shared" si="1"/>
        <v>6</v>
      </c>
    </row>
    <row r="11" spans="1:11" ht="19.5" customHeight="1">
      <c r="A11" s="238"/>
      <c r="B11" s="236"/>
      <c r="C11" s="185">
        <v>39752</v>
      </c>
      <c r="D11" s="184">
        <v>12.15100761307658</v>
      </c>
      <c r="E11" s="170" t="str">
        <f t="shared" si="0"/>
        <v>5a</v>
      </c>
      <c r="G11" s="238"/>
      <c r="H11" s="236"/>
      <c r="I11" s="185">
        <v>39759</v>
      </c>
      <c r="J11" s="184">
        <v>51.564274322169055</v>
      </c>
      <c r="K11" s="170" t="str">
        <f t="shared" si="1"/>
        <v>6</v>
      </c>
    </row>
    <row r="12" spans="1:11" ht="19.5" customHeight="1">
      <c r="A12" s="238"/>
      <c r="B12" s="236" t="s">
        <v>11</v>
      </c>
      <c r="C12" s="183">
        <v>39621</v>
      </c>
      <c r="D12" s="184">
        <v>46.290909090909096</v>
      </c>
      <c r="E12" s="170" t="str">
        <f t="shared" si="0"/>
        <v>5b</v>
      </c>
      <c r="G12" s="238"/>
      <c r="H12" s="236" t="s">
        <v>11</v>
      </c>
      <c r="I12" s="183">
        <v>39619</v>
      </c>
      <c r="J12" s="184">
        <v>42.03372859025033</v>
      </c>
      <c r="K12" s="170" t="str">
        <f t="shared" si="1"/>
        <v>5b</v>
      </c>
    </row>
    <row r="13" spans="1:11" ht="19.5" customHeight="1">
      <c r="A13" s="238"/>
      <c r="B13" s="236"/>
      <c r="C13" s="185">
        <v>39752</v>
      </c>
      <c r="D13" s="184">
        <v>34.39780941949616</v>
      </c>
      <c r="E13" s="170" t="str">
        <f t="shared" si="0"/>
        <v>5b</v>
      </c>
      <c r="G13" s="238"/>
      <c r="H13" s="236"/>
      <c r="I13" s="185">
        <v>39759</v>
      </c>
      <c r="J13" s="184">
        <v>40.75851472471191</v>
      </c>
      <c r="K13" s="170" t="str">
        <f t="shared" si="1"/>
        <v>5b</v>
      </c>
    </row>
    <row r="14" spans="1:11" ht="19.5" customHeight="1">
      <c r="A14" s="238"/>
      <c r="B14" s="236" t="s">
        <v>17</v>
      </c>
      <c r="C14" s="183">
        <v>39621</v>
      </c>
      <c r="D14" s="184">
        <v>5.862626262626263</v>
      </c>
      <c r="E14" s="170" t="str">
        <f t="shared" si="0"/>
        <v>4</v>
      </c>
      <c r="G14" s="238"/>
      <c r="H14" s="236" t="s">
        <v>17</v>
      </c>
      <c r="I14" s="183">
        <v>39619</v>
      </c>
      <c r="J14" s="184">
        <v>54.608754208754206</v>
      </c>
      <c r="K14" s="170" t="str">
        <f t="shared" si="1"/>
        <v>6</v>
      </c>
    </row>
    <row r="15" spans="1:11" ht="19.5" customHeight="1">
      <c r="A15" s="238"/>
      <c r="B15" s="236"/>
      <c r="C15" s="185">
        <v>39752</v>
      </c>
      <c r="D15" s="184">
        <v>11.78111888111888</v>
      </c>
      <c r="E15" s="170" t="str">
        <f t="shared" si="0"/>
        <v>5a</v>
      </c>
      <c r="G15" s="238"/>
      <c r="H15" s="236"/>
      <c r="I15" s="185">
        <v>39759</v>
      </c>
      <c r="J15" s="184">
        <v>32.2595041322314</v>
      </c>
      <c r="K15" s="170" t="str">
        <f t="shared" si="1"/>
        <v>5b</v>
      </c>
    </row>
    <row r="16" spans="1:11" ht="19.5" customHeight="1">
      <c r="A16" s="238" t="s">
        <v>69</v>
      </c>
      <c r="B16" s="236" t="s">
        <v>96</v>
      </c>
      <c r="C16" s="183">
        <v>39620</v>
      </c>
      <c r="D16" s="184">
        <v>14.81933788754598</v>
      </c>
      <c r="E16" s="170" t="str">
        <f t="shared" si="0"/>
        <v>5a</v>
      </c>
      <c r="G16" s="238" t="s">
        <v>77</v>
      </c>
      <c r="H16" s="236" t="s">
        <v>96</v>
      </c>
      <c r="I16" s="183">
        <v>39619</v>
      </c>
      <c r="J16" s="184">
        <v>18.607247298156388</v>
      </c>
      <c r="K16" s="170" t="str">
        <f t="shared" si="1"/>
        <v>5a</v>
      </c>
    </row>
    <row r="17" spans="1:11" ht="19.5" customHeight="1">
      <c r="A17" s="238"/>
      <c r="B17" s="236"/>
      <c r="C17" s="185">
        <v>39728</v>
      </c>
      <c r="D17" s="184">
        <v>27.090203000882607</v>
      </c>
      <c r="E17" s="170" t="str">
        <f t="shared" si="0"/>
        <v>5a</v>
      </c>
      <c r="G17" s="238"/>
      <c r="H17" s="236"/>
      <c r="I17" s="185">
        <v>39729</v>
      </c>
      <c r="J17" s="184">
        <v>14.214118842051805</v>
      </c>
      <c r="K17" s="170" t="str">
        <f t="shared" si="1"/>
        <v>5a</v>
      </c>
    </row>
    <row r="18" spans="1:11" ht="19.5" customHeight="1">
      <c r="A18" s="238"/>
      <c r="B18" s="236" t="s">
        <v>11</v>
      </c>
      <c r="C18" s="183">
        <v>39620</v>
      </c>
      <c r="D18" s="184">
        <v>71.07059421025902</v>
      </c>
      <c r="E18" s="170" t="str">
        <f t="shared" si="0"/>
        <v>6</v>
      </c>
      <c r="G18" s="238"/>
      <c r="H18" s="236" t="s">
        <v>11</v>
      </c>
      <c r="I18" s="183">
        <v>39619</v>
      </c>
      <c r="J18" s="184">
        <v>11.396969696969697</v>
      </c>
      <c r="K18" s="170" t="str">
        <f t="shared" si="1"/>
        <v>5a</v>
      </c>
    </row>
    <row r="19" spans="1:11" ht="19.5" customHeight="1">
      <c r="A19" s="238"/>
      <c r="B19" s="236"/>
      <c r="C19" s="185">
        <v>39728</v>
      </c>
      <c r="D19" s="184">
        <v>174.4996989765202</v>
      </c>
      <c r="E19" s="170" t="str">
        <f t="shared" si="0"/>
        <v>6</v>
      </c>
      <c r="G19" s="238"/>
      <c r="H19" s="236"/>
      <c r="I19" s="185">
        <v>39729</v>
      </c>
      <c r="J19" s="184">
        <v>7.568983957219252</v>
      </c>
      <c r="K19" s="170" t="str">
        <f t="shared" si="1"/>
        <v>4</v>
      </c>
    </row>
    <row r="20" spans="1:11" ht="19.5" customHeight="1">
      <c r="A20" s="238"/>
      <c r="B20" s="236" t="s">
        <v>17</v>
      </c>
      <c r="C20" s="183">
        <v>39620</v>
      </c>
      <c r="D20" s="184">
        <v>15.810199556541022</v>
      </c>
      <c r="E20" s="170" t="str">
        <f t="shared" si="0"/>
        <v>5a</v>
      </c>
      <c r="G20" s="238"/>
      <c r="H20" s="235" t="s">
        <v>17</v>
      </c>
      <c r="I20" s="183">
        <v>39619</v>
      </c>
      <c r="J20" s="184">
        <v>11.497770154373928</v>
      </c>
      <c r="K20" s="170" t="str">
        <f t="shared" si="1"/>
        <v>5a</v>
      </c>
    </row>
    <row r="21" spans="1:11" ht="19.5" customHeight="1">
      <c r="A21" s="238"/>
      <c r="B21" s="236"/>
      <c r="C21" s="185">
        <v>39728</v>
      </c>
      <c r="D21" s="184">
        <v>36.81025641025641</v>
      </c>
      <c r="E21" s="170" t="str">
        <f t="shared" si="0"/>
        <v>5b</v>
      </c>
      <c r="G21" s="238"/>
      <c r="H21" s="235"/>
      <c r="I21" s="185">
        <v>39729</v>
      </c>
      <c r="J21" s="184">
        <v>2.8953041869072407</v>
      </c>
      <c r="K21" s="170" t="str">
        <f t="shared" si="1"/>
        <v>3</v>
      </c>
    </row>
    <row r="22" spans="1:11" ht="19.5" customHeight="1">
      <c r="A22" s="238" t="s">
        <v>35</v>
      </c>
      <c r="B22" s="236" t="s">
        <v>96</v>
      </c>
      <c r="C22" s="183">
        <v>39621</v>
      </c>
      <c r="D22" s="184">
        <v>26.23190394511149</v>
      </c>
      <c r="E22" s="170" t="str">
        <f t="shared" si="0"/>
        <v>5a</v>
      </c>
      <c r="G22" s="238" t="s">
        <v>76</v>
      </c>
      <c r="H22" s="235" t="s">
        <v>96</v>
      </c>
      <c r="I22" s="183">
        <v>39569</v>
      </c>
      <c r="J22" s="184">
        <v>96.99341238471673</v>
      </c>
      <c r="K22" s="170" t="str">
        <f t="shared" si="1"/>
        <v>6</v>
      </c>
    </row>
    <row r="23" spans="1:11" ht="19.5" customHeight="1">
      <c r="A23" s="238"/>
      <c r="B23" s="236"/>
      <c r="C23" s="185">
        <v>39727</v>
      </c>
      <c r="D23" s="184">
        <v>18.761075544174137</v>
      </c>
      <c r="E23" s="170" t="str">
        <f t="shared" si="0"/>
        <v>5a</v>
      </c>
      <c r="G23" s="238"/>
      <c r="H23" s="235"/>
      <c r="I23" s="183">
        <v>39639</v>
      </c>
      <c r="J23" s="184">
        <v>103.04094378903541</v>
      </c>
      <c r="K23" s="170" t="str">
        <f t="shared" si="1"/>
        <v>6</v>
      </c>
    </row>
    <row r="24" spans="1:11" ht="19.5" customHeight="1">
      <c r="A24" s="238"/>
      <c r="B24" s="236" t="s">
        <v>11</v>
      </c>
      <c r="C24" s="183">
        <v>39621</v>
      </c>
      <c r="D24" s="184">
        <v>11.29217758985201</v>
      </c>
      <c r="E24" s="170" t="str">
        <f t="shared" si="0"/>
        <v>5a</v>
      </c>
      <c r="G24" s="238"/>
      <c r="H24" s="235"/>
      <c r="I24" s="185">
        <v>39745</v>
      </c>
      <c r="J24" s="184">
        <v>124.52252252252252</v>
      </c>
      <c r="K24" s="170" t="str">
        <f t="shared" si="1"/>
        <v>6</v>
      </c>
    </row>
    <row r="25" spans="1:11" ht="19.5" customHeight="1">
      <c r="A25" s="238"/>
      <c r="B25" s="236"/>
      <c r="C25" s="185">
        <v>39727</v>
      </c>
      <c r="D25" s="184">
        <v>18.305956112852666</v>
      </c>
      <c r="E25" s="170" t="str">
        <f t="shared" si="0"/>
        <v>5a</v>
      </c>
      <c r="G25" s="238"/>
      <c r="H25" s="235" t="s">
        <v>11</v>
      </c>
      <c r="I25" s="183">
        <v>39569</v>
      </c>
      <c r="J25" s="184">
        <v>749.8452611218568</v>
      </c>
      <c r="K25" s="170" t="str">
        <f t="shared" si="1"/>
        <v>8</v>
      </c>
    </row>
    <row r="26" spans="1:11" ht="19.5" customHeight="1">
      <c r="A26" s="238"/>
      <c r="B26" s="236" t="s">
        <v>17</v>
      </c>
      <c r="C26" s="183">
        <v>39621</v>
      </c>
      <c r="D26" s="184">
        <v>9.618106995884773</v>
      </c>
      <c r="E26" s="170" t="str">
        <f t="shared" si="0"/>
        <v>4</v>
      </c>
      <c r="G26" s="238"/>
      <c r="H26" s="235"/>
      <c r="I26" s="183">
        <v>39639</v>
      </c>
      <c r="J26" s="184">
        <v>323.70701837023086</v>
      </c>
      <c r="K26" s="170" t="str">
        <f t="shared" si="1"/>
        <v>7</v>
      </c>
    </row>
    <row r="27" spans="1:11" ht="19.5" customHeight="1">
      <c r="A27" s="238"/>
      <c r="B27" s="236"/>
      <c r="C27" s="185">
        <v>39727</v>
      </c>
      <c r="D27" s="184">
        <v>12.948280734809233</v>
      </c>
      <c r="E27" s="170" t="str">
        <f t="shared" si="0"/>
        <v>5a</v>
      </c>
      <c r="G27" s="238"/>
      <c r="H27" s="235"/>
      <c r="I27" s="185">
        <v>39745</v>
      </c>
      <c r="J27" s="184">
        <v>48.82424242424242</v>
      </c>
      <c r="K27" s="170" t="str">
        <f t="shared" si="1"/>
        <v>5b</v>
      </c>
    </row>
    <row r="28" spans="1:11" ht="19.5" customHeight="1">
      <c r="A28" s="238" t="s">
        <v>74</v>
      </c>
      <c r="B28" s="236" t="s">
        <v>96</v>
      </c>
      <c r="C28" s="183">
        <v>39620</v>
      </c>
      <c r="D28" s="184">
        <v>241.63955342902707</v>
      </c>
      <c r="E28" s="170" t="str">
        <f t="shared" si="0"/>
        <v>7</v>
      </c>
      <c r="G28" s="238" t="s">
        <v>40</v>
      </c>
      <c r="H28" s="235" t="s">
        <v>96</v>
      </c>
      <c r="I28" s="183">
        <v>39569</v>
      </c>
      <c r="J28" s="184">
        <v>56</v>
      </c>
      <c r="K28" s="170" t="str">
        <f t="shared" si="1"/>
        <v>6</v>
      </c>
    </row>
    <row r="29" spans="1:11" ht="19.5" customHeight="1">
      <c r="A29" s="238"/>
      <c r="B29" s="236"/>
      <c r="C29" s="185">
        <v>39728</v>
      </c>
      <c r="D29" s="184">
        <v>157.35353535353534</v>
      </c>
      <c r="E29" s="170" t="str">
        <f t="shared" si="0"/>
        <v>6</v>
      </c>
      <c r="G29" s="238"/>
      <c r="H29" s="235"/>
      <c r="I29" s="183">
        <v>39639</v>
      </c>
      <c r="J29" s="184">
        <v>79.05099778270511</v>
      </c>
      <c r="K29" s="170" t="str">
        <f t="shared" si="1"/>
        <v>6</v>
      </c>
    </row>
    <row r="30" spans="1:11" ht="19.5" customHeight="1">
      <c r="A30" s="238"/>
      <c r="B30" s="236" t="s">
        <v>11</v>
      </c>
      <c r="C30" s="183">
        <v>39620</v>
      </c>
      <c r="D30" s="184">
        <v>3.653994490358127</v>
      </c>
      <c r="E30" s="170" t="str">
        <f t="shared" si="0"/>
        <v>3</v>
      </c>
      <c r="G30" s="238"/>
      <c r="H30" s="235"/>
      <c r="I30" s="185">
        <v>39744</v>
      </c>
      <c r="J30" s="184">
        <v>27.090203000882607</v>
      </c>
      <c r="K30" s="170" t="str">
        <f t="shared" si="1"/>
        <v>5a</v>
      </c>
    </row>
    <row r="31" spans="1:11" ht="19.5" customHeight="1">
      <c r="A31" s="238"/>
      <c r="B31" s="236"/>
      <c r="C31" s="185">
        <v>39728</v>
      </c>
      <c r="D31" s="184">
        <v>8.870754052149401</v>
      </c>
      <c r="E31" s="170" t="str">
        <f t="shared" si="0"/>
        <v>4</v>
      </c>
      <c r="G31" s="238"/>
      <c r="H31" s="235" t="s">
        <v>11</v>
      </c>
      <c r="I31" s="183">
        <v>39569</v>
      </c>
      <c r="J31" s="184">
        <v>169.16129032258067</v>
      </c>
      <c r="K31" s="170" t="str">
        <f t="shared" si="1"/>
        <v>6</v>
      </c>
    </row>
    <row r="32" spans="1:11" ht="19.5" customHeight="1">
      <c r="A32" s="238"/>
      <c r="B32" s="236" t="s">
        <v>17</v>
      </c>
      <c r="C32" s="183">
        <v>39620</v>
      </c>
      <c r="D32" s="184">
        <v>121.5100761307658</v>
      </c>
      <c r="E32" s="170" t="str">
        <f t="shared" si="0"/>
        <v>6</v>
      </c>
      <c r="G32" s="238"/>
      <c r="H32" s="235"/>
      <c r="I32" s="183">
        <v>39639</v>
      </c>
      <c r="J32" s="184">
        <v>307.1620553359684</v>
      </c>
      <c r="K32" s="170" t="str">
        <f t="shared" si="1"/>
        <v>7</v>
      </c>
    </row>
    <row r="33" spans="1:11" ht="19.5" customHeight="1">
      <c r="A33" s="238"/>
      <c r="B33" s="236"/>
      <c r="C33" s="185">
        <v>39728</v>
      </c>
      <c r="D33" s="184">
        <v>72.05649717514126</v>
      </c>
      <c r="E33" s="170" t="str">
        <f t="shared" si="0"/>
        <v>6</v>
      </c>
      <c r="G33" s="238"/>
      <c r="H33" s="235"/>
      <c r="I33" s="185">
        <v>39744</v>
      </c>
      <c r="J33" s="184">
        <v>44.09146005509642</v>
      </c>
      <c r="K33" s="170" t="str">
        <f t="shared" si="1"/>
        <v>5b</v>
      </c>
    </row>
    <row r="34" spans="1:11" ht="19.5" customHeight="1">
      <c r="A34" s="238" t="s">
        <v>75</v>
      </c>
      <c r="B34" s="236" t="s">
        <v>96</v>
      </c>
      <c r="C34" s="183">
        <v>39620</v>
      </c>
      <c r="D34" s="184">
        <v>6.391142191142191</v>
      </c>
      <c r="E34" s="170" t="str">
        <f t="shared" si="0"/>
        <v>4</v>
      </c>
      <c r="G34" s="238"/>
      <c r="H34" s="235" t="s">
        <v>17</v>
      </c>
      <c r="I34" s="183">
        <v>39569</v>
      </c>
      <c r="J34" s="184">
        <v>25.686195286195286</v>
      </c>
      <c r="K34" s="170" t="str">
        <f t="shared" si="1"/>
        <v>5a</v>
      </c>
    </row>
    <row r="35" spans="1:11" ht="19.5" customHeight="1">
      <c r="A35" s="238"/>
      <c r="B35" s="236"/>
      <c r="C35" s="185">
        <v>39727</v>
      </c>
      <c r="D35" s="184">
        <v>8.26674338319908</v>
      </c>
      <c r="E35" s="170" t="str">
        <f t="shared" si="0"/>
        <v>4</v>
      </c>
      <c r="G35" s="238"/>
      <c r="H35" s="235"/>
      <c r="I35" s="183">
        <v>39639</v>
      </c>
      <c r="J35" s="184">
        <v>14.411299435028251</v>
      </c>
      <c r="K35" s="170" t="str">
        <f t="shared" si="1"/>
        <v>5a</v>
      </c>
    </row>
    <row r="36" spans="1:11" ht="19.5" customHeight="1">
      <c r="A36" s="238"/>
      <c r="B36" s="236" t="s">
        <v>11</v>
      </c>
      <c r="C36" s="183">
        <v>39620</v>
      </c>
      <c r="D36" s="184">
        <v>24.65324675324675</v>
      </c>
      <c r="E36" s="170" t="str">
        <f t="shared" si="0"/>
        <v>5a</v>
      </c>
      <c r="G36" s="238"/>
      <c r="H36" s="235"/>
      <c r="I36" s="185">
        <v>39744</v>
      </c>
      <c r="J36" s="184">
        <v>15.137967914438503</v>
      </c>
      <c r="K36" s="170" t="str">
        <f t="shared" si="1"/>
        <v>5a</v>
      </c>
    </row>
    <row r="37" spans="1:11" ht="19.5" customHeight="1">
      <c r="A37" s="238"/>
      <c r="B37" s="236"/>
      <c r="C37" s="185">
        <v>39727</v>
      </c>
      <c r="D37" s="184">
        <v>49.70662557781201</v>
      </c>
      <c r="E37" s="170" t="str">
        <f t="shared" si="0"/>
        <v>5b</v>
      </c>
      <c r="G37" s="238"/>
      <c r="H37" s="235" t="s">
        <v>287</v>
      </c>
      <c r="I37" s="183">
        <v>39569</v>
      </c>
      <c r="J37" s="184">
        <v>49.3064935064935</v>
      </c>
      <c r="K37" s="170" t="str">
        <f t="shared" si="1"/>
        <v>5b</v>
      </c>
    </row>
    <row r="38" spans="1:11" ht="19.5" customHeight="1">
      <c r="A38" s="238"/>
      <c r="B38" s="236" t="s">
        <v>17</v>
      </c>
      <c r="C38" s="183">
        <v>39620</v>
      </c>
      <c r="D38" s="184">
        <v>19.075324675324676</v>
      </c>
      <c r="E38" s="170" t="str">
        <f t="shared" si="0"/>
        <v>5a</v>
      </c>
      <c r="G38" s="238"/>
      <c r="H38" s="235"/>
      <c r="I38" s="183">
        <v>39639</v>
      </c>
      <c r="J38" s="184">
        <v>16.916129032258066</v>
      </c>
      <c r="K38" s="170" t="str">
        <f t="shared" si="1"/>
        <v>5a</v>
      </c>
    </row>
    <row r="39" spans="1:11" ht="19.5" customHeight="1" thickBot="1">
      <c r="A39" s="239"/>
      <c r="B39" s="237"/>
      <c r="C39" s="186">
        <v>39727</v>
      </c>
      <c r="D39" s="187">
        <v>26.51255411255411</v>
      </c>
      <c r="E39" s="175" t="str">
        <f t="shared" si="0"/>
        <v>5a</v>
      </c>
      <c r="G39" s="238"/>
      <c r="H39" s="235"/>
      <c r="I39" s="185">
        <v>39744</v>
      </c>
      <c r="J39" s="184">
        <v>21.359198282032928</v>
      </c>
      <c r="K39" s="170" t="str">
        <f t="shared" si="1"/>
        <v>5a</v>
      </c>
    </row>
    <row r="40" spans="7:11" ht="19.5" customHeight="1">
      <c r="G40" s="238" t="s">
        <v>39</v>
      </c>
      <c r="H40" s="155" t="s">
        <v>96</v>
      </c>
      <c r="I40" s="185">
        <v>39742</v>
      </c>
      <c r="J40" s="184">
        <v>3.0954545454545457</v>
      </c>
      <c r="K40" s="170" t="str">
        <f t="shared" si="1"/>
        <v>3</v>
      </c>
    </row>
    <row r="41" spans="7:11" ht="19.5" customHeight="1" thickBot="1">
      <c r="G41" s="239"/>
      <c r="H41" s="157" t="s">
        <v>11</v>
      </c>
      <c r="I41" s="186">
        <v>39741</v>
      </c>
      <c r="J41" s="187">
        <v>9.00643166357452</v>
      </c>
      <c r="K41" s="188" t="str">
        <f t="shared" si="1"/>
        <v>4</v>
      </c>
    </row>
    <row r="101" spans="1:4" ht="13.5">
      <c r="A101" s="161"/>
      <c r="B101" s="161"/>
      <c r="C101" s="161"/>
      <c r="D101" s="161"/>
    </row>
    <row r="102" spans="1:4" ht="13.5">
      <c r="A102" s="161"/>
      <c r="B102" s="161"/>
      <c r="C102" s="161"/>
      <c r="D102" s="161"/>
    </row>
    <row r="103" spans="1:4" ht="13.5">
      <c r="A103" s="161"/>
      <c r="B103" s="161"/>
      <c r="C103" s="161"/>
      <c r="D103" s="161"/>
    </row>
    <row r="104" spans="1:4" ht="13.5">
      <c r="A104" s="161"/>
      <c r="B104" s="161"/>
      <c r="C104" s="161"/>
      <c r="D104" s="161"/>
    </row>
    <row r="105" spans="1:4" ht="13.5">
      <c r="A105" s="161"/>
      <c r="B105" s="161"/>
      <c r="C105" s="161"/>
      <c r="D105" s="161"/>
    </row>
    <row r="106" spans="1:4" ht="13.5">
      <c r="A106" s="161"/>
      <c r="B106" s="161"/>
      <c r="C106" s="161"/>
      <c r="D106" s="161"/>
    </row>
    <row r="107" spans="1:4" ht="13.5">
      <c r="A107" s="161"/>
      <c r="B107" s="161"/>
      <c r="C107" s="161"/>
      <c r="D107" s="161"/>
    </row>
    <row r="108" spans="1:4" ht="13.5">
      <c r="A108" s="161"/>
      <c r="B108" s="161"/>
      <c r="C108" s="161"/>
      <c r="D108" s="161"/>
    </row>
    <row r="109" spans="1:4" ht="13.5">
      <c r="A109" s="161"/>
      <c r="B109" s="161"/>
      <c r="C109" s="161"/>
      <c r="D109" s="161"/>
    </row>
    <row r="110" spans="1:4" ht="13.5">
      <c r="A110" s="161"/>
      <c r="B110" s="161"/>
      <c r="C110" s="161"/>
      <c r="D110" s="161"/>
    </row>
    <row r="111" spans="1:4" ht="13.5">
      <c r="A111" s="161"/>
      <c r="B111" s="161"/>
      <c r="C111" s="161"/>
      <c r="D111" s="161"/>
    </row>
    <row r="112" spans="1:4" ht="13.5">
      <c r="A112" s="161"/>
      <c r="B112" s="161"/>
      <c r="C112" s="161"/>
      <c r="D112" s="161"/>
    </row>
    <row r="113" spans="1:4" ht="13.5">
      <c r="A113" s="161"/>
      <c r="B113" s="161"/>
      <c r="C113" s="161"/>
      <c r="D113" s="161"/>
    </row>
    <row r="114" spans="1:4" ht="13.5">
      <c r="A114" s="161"/>
      <c r="B114" s="161"/>
      <c r="C114" s="161"/>
      <c r="D114" s="161"/>
    </row>
    <row r="115" spans="1:4" ht="13.5">
      <c r="A115" s="161"/>
      <c r="B115" s="161"/>
      <c r="C115" s="161"/>
      <c r="D115" s="161"/>
    </row>
    <row r="116" spans="1:4" ht="13.5">
      <c r="A116" s="161"/>
      <c r="B116" s="161"/>
      <c r="C116" s="161"/>
      <c r="D116" s="161"/>
    </row>
    <row r="117" spans="1:4" ht="13.5">
      <c r="A117" s="161"/>
      <c r="B117" s="161"/>
      <c r="C117" s="161"/>
      <c r="D117" s="161"/>
    </row>
    <row r="118" spans="1:4" ht="13.5">
      <c r="A118" s="161"/>
      <c r="B118" s="161"/>
      <c r="C118" s="161"/>
      <c r="D118" s="161"/>
    </row>
    <row r="119" spans="1:4" ht="13.5">
      <c r="A119" s="161"/>
      <c r="B119" s="161"/>
      <c r="C119" s="161"/>
      <c r="D119" s="161"/>
    </row>
    <row r="120" spans="1:4" ht="13.5">
      <c r="A120" s="161"/>
      <c r="B120" s="161"/>
      <c r="C120" s="161"/>
      <c r="D120" s="161"/>
    </row>
    <row r="121" spans="1:4" ht="13.5">
      <c r="A121" s="161"/>
      <c r="B121" s="161"/>
      <c r="C121" s="161"/>
      <c r="D121" s="161"/>
    </row>
    <row r="122" spans="1:4" ht="13.5">
      <c r="A122" s="161"/>
      <c r="B122" s="161"/>
      <c r="C122" s="161"/>
      <c r="D122" s="161"/>
    </row>
    <row r="123" spans="1:4" ht="13.5">
      <c r="A123" s="161"/>
      <c r="B123" s="161"/>
      <c r="C123" s="161"/>
      <c r="D123" s="161"/>
    </row>
    <row r="124" spans="1:4" ht="13.5">
      <c r="A124" s="161"/>
      <c r="B124" s="161"/>
      <c r="C124" s="161"/>
      <c r="D124" s="161"/>
    </row>
  </sheetData>
  <sheetProtection/>
  <mergeCells count="46">
    <mergeCell ref="D1:I1"/>
    <mergeCell ref="A4:A9"/>
    <mergeCell ref="B4:B5"/>
    <mergeCell ref="G4:G9"/>
    <mergeCell ref="H4:H5"/>
    <mergeCell ref="B6:B7"/>
    <mergeCell ref="H6:H7"/>
    <mergeCell ref="B8:B9"/>
    <mergeCell ref="H8:H9"/>
    <mergeCell ref="A10:A15"/>
    <mergeCell ref="B10:B11"/>
    <mergeCell ref="G10:G15"/>
    <mergeCell ref="H10:H11"/>
    <mergeCell ref="B12:B13"/>
    <mergeCell ref="H12:H13"/>
    <mergeCell ref="B14:B15"/>
    <mergeCell ref="H14:H15"/>
    <mergeCell ref="B26:B27"/>
    <mergeCell ref="A16:A21"/>
    <mergeCell ref="B16:B17"/>
    <mergeCell ref="G16:G21"/>
    <mergeCell ref="H16:H17"/>
    <mergeCell ref="B18:B19"/>
    <mergeCell ref="H18:H19"/>
    <mergeCell ref="B20:B21"/>
    <mergeCell ref="H20:H21"/>
    <mergeCell ref="B32:B33"/>
    <mergeCell ref="A34:A39"/>
    <mergeCell ref="B34:B35"/>
    <mergeCell ref="H34:H36"/>
    <mergeCell ref="A22:A27"/>
    <mergeCell ref="B22:B23"/>
    <mergeCell ref="G22:G27"/>
    <mergeCell ref="H22:H24"/>
    <mergeCell ref="B24:B25"/>
    <mergeCell ref="H25:H27"/>
    <mergeCell ref="B36:B37"/>
    <mergeCell ref="H37:H39"/>
    <mergeCell ref="B38:B39"/>
    <mergeCell ref="G40:G41"/>
    <mergeCell ref="A28:A33"/>
    <mergeCell ref="B28:B29"/>
    <mergeCell ref="G28:G39"/>
    <mergeCell ref="H28:H30"/>
    <mergeCell ref="B30:B31"/>
    <mergeCell ref="H31:H33"/>
  </mergeCells>
  <printOptions/>
  <pageMargins left="0.787" right="0.38" top="0.984" bottom="0.984" header="0.512" footer="0.512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15.625" style="162" customWidth="1"/>
    <col min="2" max="2" width="9.375" style="162" customWidth="1"/>
    <col min="3" max="3" width="16.125" style="162" customWidth="1"/>
    <col min="4" max="4" width="9.375" style="163" customWidth="1"/>
    <col min="5" max="5" width="9.375" style="162" customWidth="1"/>
    <col min="6" max="6" width="4.625" style="161" customWidth="1"/>
    <col min="7" max="7" width="15.625" style="161" customWidth="1"/>
    <col min="8" max="8" width="10.00390625" style="161" customWidth="1"/>
    <col min="9" max="9" width="15.50390625" style="161" customWidth="1"/>
    <col min="10" max="11" width="10.00390625" style="161" customWidth="1"/>
    <col min="12" max="12" width="9.00390625" style="54" customWidth="1"/>
    <col min="13" max="13" width="12.625" style="54" customWidth="1"/>
    <col min="14" max="14" width="9.00390625" style="54" customWidth="1"/>
    <col min="15" max="15" width="10.50390625" style="54" customWidth="1"/>
    <col min="16" max="16384" width="9.00390625" style="54" customWidth="1"/>
  </cols>
  <sheetData>
    <row r="1" spans="1:9" ht="13.5">
      <c r="A1" s="1" t="s">
        <v>352</v>
      </c>
      <c r="B1" s="2"/>
      <c r="C1" s="2"/>
      <c r="D1" s="233" t="s">
        <v>296</v>
      </c>
      <c r="E1" s="240"/>
      <c r="F1" s="240"/>
      <c r="G1" s="240"/>
      <c r="H1" s="240"/>
      <c r="I1" s="240"/>
    </row>
    <row r="2" ht="14.25" thickBot="1"/>
    <row r="3" spans="1:11" ht="19.5" customHeight="1">
      <c r="A3" s="22" t="s">
        <v>45</v>
      </c>
      <c r="B3" s="164" t="s">
        <v>46</v>
      </c>
      <c r="C3" s="165" t="s">
        <v>47</v>
      </c>
      <c r="D3" s="166" t="s">
        <v>59</v>
      </c>
      <c r="E3" s="167" t="s">
        <v>60</v>
      </c>
      <c r="F3" s="168"/>
      <c r="G3" s="22" t="s">
        <v>45</v>
      </c>
      <c r="H3" s="164" t="s">
        <v>46</v>
      </c>
      <c r="I3" s="165" t="s">
        <v>47</v>
      </c>
      <c r="J3" s="166" t="s">
        <v>59</v>
      </c>
      <c r="K3" s="167" t="s">
        <v>60</v>
      </c>
    </row>
    <row r="4" spans="1:11" ht="19.5" customHeight="1">
      <c r="A4" s="238" t="s">
        <v>73</v>
      </c>
      <c r="B4" s="236" t="s">
        <v>96</v>
      </c>
      <c r="C4" s="178">
        <v>39998</v>
      </c>
      <c r="D4" s="169">
        <v>31.089310689310683</v>
      </c>
      <c r="E4" s="170" t="str">
        <f>IF(D4&gt;=400,"8",IF(D4&gt;=200,"7",IF(D4&gt;=50,"6",IF(D4&gt;=30,"5b",IF(D4&gt;=10,"5a",IF(D4&gt;=5,"4",IF(D4&gt;=1,"3",IF(D4&gt;=0.4,"2","1"))))))))</f>
        <v>5b</v>
      </c>
      <c r="G4" s="238" t="s">
        <v>72</v>
      </c>
      <c r="H4" s="236" t="s">
        <v>96</v>
      </c>
      <c r="I4" s="179">
        <v>40000</v>
      </c>
      <c r="J4" s="169">
        <v>802.9494949494949</v>
      </c>
      <c r="K4" s="170" t="str">
        <f>IF(J4&gt;=400,"8",IF(J4&gt;=200,"7",IF(J4&gt;=50,"6",IF(J4&gt;=30,"5b",IF(J4&gt;=10,"5a",IF(J4&gt;=5,"4",IF(J4&gt;=1,"3",IF(J4&gt;=0.4,"2","1"))))))))</f>
        <v>8</v>
      </c>
    </row>
    <row r="5" spans="1:11" ht="19.5" customHeight="1">
      <c r="A5" s="238"/>
      <c r="B5" s="236"/>
      <c r="C5" s="179">
        <v>40130</v>
      </c>
      <c r="D5" s="171">
        <v>3.7640591966173367</v>
      </c>
      <c r="E5" s="170" t="str">
        <f>IF(D5&gt;=400,"8",IF(D5&gt;=200,"7",IF(D5&gt;=50,"6",IF(D5&gt;=30,"5b",IF(D5&gt;=10,"5a",IF(D5&gt;=5,"4",IF(D5&gt;=1,"3",IF(D5&gt;=0.4,"2","1"))))))))</f>
        <v>3</v>
      </c>
      <c r="G5" s="238"/>
      <c r="H5" s="236"/>
      <c r="I5" s="178">
        <v>40129</v>
      </c>
      <c r="J5" s="169">
        <v>779.4987714987715</v>
      </c>
      <c r="K5" s="170" t="str">
        <f aca="true" t="shared" si="0" ref="K5:K41">IF(J5&gt;=400,"8",IF(J5&gt;=200,"7",IF(J5&gt;=50,"6",IF(J5&gt;=30,"5b",IF(J5&gt;=10,"5a",IF(J5&gt;=5,"4",IF(J5&gt;=1,"3",IF(J5&gt;=0.4,"2","1"))))))))</f>
        <v>8</v>
      </c>
    </row>
    <row r="6" spans="1:11" ht="19.5" customHeight="1">
      <c r="A6" s="238"/>
      <c r="B6" s="236" t="s">
        <v>11</v>
      </c>
      <c r="C6" s="179">
        <v>39998</v>
      </c>
      <c r="D6" s="169">
        <v>57.274953617810745</v>
      </c>
      <c r="E6" s="170" t="str">
        <f aca="true" t="shared" si="1" ref="E6:E39">IF(D6&gt;=400,"8",IF(D6&gt;=200,"7",IF(D6&gt;=50,"6",IF(D6&gt;=30,"5b",IF(D6&gt;=10,"5a",IF(D6&gt;=5,"4",IF(D6&gt;=1,"3",IF(D6&gt;=0.4,"2","1"))))))))</f>
        <v>6</v>
      </c>
      <c r="G6" s="238"/>
      <c r="H6" s="236" t="s">
        <v>11</v>
      </c>
      <c r="I6" s="179">
        <v>40000</v>
      </c>
      <c r="J6" s="169">
        <v>16.596328646038675</v>
      </c>
      <c r="K6" s="170" t="str">
        <f t="shared" si="0"/>
        <v>5a</v>
      </c>
    </row>
    <row r="7" spans="1:11" ht="19.5" customHeight="1">
      <c r="A7" s="238"/>
      <c r="B7" s="236"/>
      <c r="C7" s="179">
        <v>40130</v>
      </c>
      <c r="D7" s="169">
        <v>10.708441558441558</v>
      </c>
      <c r="E7" s="170" t="str">
        <f t="shared" si="1"/>
        <v>5a</v>
      </c>
      <c r="G7" s="238"/>
      <c r="H7" s="236"/>
      <c r="I7" s="178">
        <v>40129</v>
      </c>
      <c r="J7" s="169">
        <v>7.5152578415736295</v>
      </c>
      <c r="K7" s="170" t="str">
        <f t="shared" si="0"/>
        <v>4</v>
      </c>
    </row>
    <row r="8" spans="1:11" ht="19.5" customHeight="1">
      <c r="A8" s="238"/>
      <c r="B8" s="236" t="s">
        <v>17</v>
      </c>
      <c r="C8" s="179">
        <v>39998</v>
      </c>
      <c r="D8" s="169">
        <v>6.433659344086082</v>
      </c>
      <c r="E8" s="170" t="str">
        <f t="shared" si="1"/>
        <v>4</v>
      </c>
      <c r="G8" s="238"/>
      <c r="H8" s="236" t="s">
        <v>17</v>
      </c>
      <c r="I8" s="179">
        <v>40000</v>
      </c>
      <c r="J8" s="169">
        <v>122.14971465524857</v>
      </c>
      <c r="K8" s="170" t="str">
        <f t="shared" si="0"/>
        <v>6</v>
      </c>
    </row>
    <row r="9" spans="1:11" ht="19.5" customHeight="1">
      <c r="A9" s="238"/>
      <c r="B9" s="236"/>
      <c r="C9" s="180">
        <v>40130</v>
      </c>
      <c r="D9" s="169">
        <v>1.3959445758702265</v>
      </c>
      <c r="E9" s="170" t="str">
        <f t="shared" si="1"/>
        <v>3</v>
      </c>
      <c r="G9" s="238"/>
      <c r="H9" s="236"/>
      <c r="I9" s="178">
        <v>40129</v>
      </c>
      <c r="J9" s="169">
        <v>37.86411483253588</v>
      </c>
      <c r="K9" s="170" t="str">
        <f t="shared" si="0"/>
        <v>5b</v>
      </c>
    </row>
    <row r="10" spans="1:11" ht="19.5" customHeight="1">
      <c r="A10" s="238" t="s">
        <v>68</v>
      </c>
      <c r="B10" s="236" t="s">
        <v>96</v>
      </c>
      <c r="C10" s="179">
        <v>39998</v>
      </c>
      <c r="D10" s="169">
        <v>16.04534231200898</v>
      </c>
      <c r="E10" s="170" t="str">
        <f t="shared" si="1"/>
        <v>5a</v>
      </c>
      <c r="G10" s="238" t="s">
        <v>37</v>
      </c>
      <c r="H10" s="236" t="s">
        <v>96</v>
      </c>
      <c r="I10" s="179">
        <v>40001</v>
      </c>
      <c r="J10" s="169">
        <v>58.603030303030316</v>
      </c>
      <c r="K10" s="170" t="str">
        <f t="shared" si="0"/>
        <v>6</v>
      </c>
    </row>
    <row r="11" spans="1:11" ht="19.5" customHeight="1">
      <c r="A11" s="238"/>
      <c r="B11" s="236"/>
      <c r="C11" s="178">
        <v>40116</v>
      </c>
      <c r="D11" s="169">
        <v>14.117171717171717</v>
      </c>
      <c r="E11" s="170" t="str">
        <f t="shared" si="1"/>
        <v>5a</v>
      </c>
      <c r="G11" s="238"/>
      <c r="H11" s="236"/>
      <c r="I11" s="178">
        <v>40129</v>
      </c>
      <c r="J11" s="169">
        <v>23.23513097072419</v>
      </c>
      <c r="K11" s="170" t="str">
        <f t="shared" si="0"/>
        <v>5a</v>
      </c>
    </row>
    <row r="12" spans="1:11" ht="19.5" customHeight="1">
      <c r="A12" s="238"/>
      <c r="B12" s="236" t="s">
        <v>11</v>
      </c>
      <c r="C12" s="179">
        <v>39998</v>
      </c>
      <c r="D12" s="169">
        <v>345.24781199404896</v>
      </c>
      <c r="E12" s="170" t="str">
        <f t="shared" si="1"/>
        <v>7</v>
      </c>
      <c r="G12" s="238"/>
      <c r="H12" s="236" t="s">
        <v>11</v>
      </c>
      <c r="I12" s="179">
        <v>40001</v>
      </c>
      <c r="J12" s="169">
        <v>47.398559145726246</v>
      </c>
      <c r="K12" s="170" t="str">
        <f t="shared" si="0"/>
        <v>5b</v>
      </c>
    </row>
    <row r="13" spans="1:11" ht="19.5" customHeight="1">
      <c r="A13" s="238"/>
      <c r="B13" s="236"/>
      <c r="C13" s="178">
        <v>40116</v>
      </c>
      <c r="D13" s="169">
        <v>6.916343765524093</v>
      </c>
      <c r="E13" s="170" t="str">
        <f t="shared" si="1"/>
        <v>4</v>
      </c>
      <c r="G13" s="238"/>
      <c r="H13" s="236"/>
      <c r="I13" s="178">
        <v>40129</v>
      </c>
      <c r="J13" s="169">
        <v>36.81025641025641</v>
      </c>
      <c r="K13" s="170" t="str">
        <f t="shared" si="0"/>
        <v>5b</v>
      </c>
    </row>
    <row r="14" spans="1:11" ht="19.5" customHeight="1">
      <c r="A14" s="238"/>
      <c r="B14" s="236" t="s">
        <v>17</v>
      </c>
      <c r="C14" s="179">
        <v>39998</v>
      </c>
      <c r="D14" s="169">
        <v>7.255785123966942</v>
      </c>
      <c r="E14" s="170" t="str">
        <f t="shared" si="1"/>
        <v>4</v>
      </c>
      <c r="G14" s="238"/>
      <c r="H14" s="236" t="s">
        <v>17</v>
      </c>
      <c r="I14" s="179">
        <v>40001</v>
      </c>
      <c r="J14" s="169">
        <v>43.50545454545455</v>
      </c>
      <c r="K14" s="170" t="str">
        <f t="shared" si="0"/>
        <v>5b</v>
      </c>
    </row>
    <row r="15" spans="1:11" ht="19.5" customHeight="1">
      <c r="A15" s="238"/>
      <c r="B15" s="236"/>
      <c r="C15" s="178">
        <v>40116</v>
      </c>
      <c r="D15" s="169">
        <v>2.840016992353441</v>
      </c>
      <c r="E15" s="170" t="str">
        <f t="shared" si="1"/>
        <v>3</v>
      </c>
      <c r="G15" s="238"/>
      <c r="H15" s="236"/>
      <c r="I15" s="178">
        <v>40129</v>
      </c>
      <c r="J15" s="169">
        <v>39.81762409369771</v>
      </c>
      <c r="K15" s="170" t="str">
        <f t="shared" si="0"/>
        <v>5b</v>
      </c>
    </row>
    <row r="16" spans="1:11" ht="19.5" customHeight="1">
      <c r="A16" s="238" t="s">
        <v>69</v>
      </c>
      <c r="B16" s="236" t="s">
        <v>96</v>
      </c>
      <c r="C16" s="179">
        <v>39995</v>
      </c>
      <c r="D16" s="169">
        <v>128.4309764309764</v>
      </c>
      <c r="E16" s="170" t="str">
        <f t="shared" si="1"/>
        <v>6</v>
      </c>
      <c r="G16" s="238" t="s">
        <v>77</v>
      </c>
      <c r="H16" s="236" t="s">
        <v>96</v>
      </c>
      <c r="I16" s="179">
        <v>40001</v>
      </c>
      <c r="J16" s="169">
        <v>22.367213114754097</v>
      </c>
      <c r="K16" s="170" t="str">
        <f t="shared" si="0"/>
        <v>5a</v>
      </c>
    </row>
    <row r="17" spans="1:11" ht="19.5" customHeight="1">
      <c r="A17" s="238"/>
      <c r="B17" s="236"/>
      <c r="C17" s="178">
        <v>40114</v>
      </c>
      <c r="D17" s="169">
        <v>11.158273984080438</v>
      </c>
      <c r="E17" s="170" t="str">
        <f t="shared" si="1"/>
        <v>5a</v>
      </c>
      <c r="G17" s="238"/>
      <c r="H17" s="236"/>
      <c r="I17" s="178">
        <v>40129</v>
      </c>
      <c r="J17" s="169">
        <v>15.356709956709956</v>
      </c>
      <c r="K17" s="170" t="str">
        <f t="shared" si="0"/>
        <v>5a</v>
      </c>
    </row>
    <row r="18" spans="1:11" ht="19.5" customHeight="1">
      <c r="A18" s="238"/>
      <c r="B18" s="236" t="s">
        <v>11</v>
      </c>
      <c r="C18" s="179">
        <v>39995</v>
      </c>
      <c r="D18" s="169">
        <v>146.50757575757578</v>
      </c>
      <c r="E18" s="170" t="str">
        <f t="shared" si="1"/>
        <v>6</v>
      </c>
      <c r="G18" s="238"/>
      <c r="H18" s="236" t="s">
        <v>11</v>
      </c>
      <c r="I18" s="179">
        <v>40001</v>
      </c>
      <c r="J18" s="169">
        <v>9.227777777777778</v>
      </c>
      <c r="K18" s="170" t="str">
        <f t="shared" si="0"/>
        <v>4</v>
      </c>
    </row>
    <row r="19" spans="1:11" ht="19.5" customHeight="1">
      <c r="A19" s="238"/>
      <c r="B19" s="236"/>
      <c r="C19" s="178">
        <v>40114</v>
      </c>
      <c r="D19" s="169">
        <v>28.31551882460973</v>
      </c>
      <c r="E19" s="170" t="str">
        <f t="shared" si="1"/>
        <v>5a</v>
      </c>
      <c r="G19" s="238"/>
      <c r="H19" s="236"/>
      <c r="I19" s="178">
        <v>40129</v>
      </c>
      <c r="J19" s="169">
        <v>6.869960474308301</v>
      </c>
      <c r="K19" s="170" t="str">
        <f t="shared" si="0"/>
        <v>4</v>
      </c>
    </row>
    <row r="20" spans="1:11" ht="19.5" customHeight="1">
      <c r="A20" s="238"/>
      <c r="B20" s="236" t="s">
        <v>17</v>
      </c>
      <c r="C20" s="179">
        <v>39995</v>
      </c>
      <c r="D20" s="169">
        <v>52.463807890222974</v>
      </c>
      <c r="E20" s="170" t="str">
        <f t="shared" si="1"/>
        <v>6</v>
      </c>
      <c r="G20" s="238"/>
      <c r="H20" s="235" t="s">
        <v>17</v>
      </c>
      <c r="I20" s="179">
        <v>40001</v>
      </c>
      <c r="J20" s="169">
        <v>9.45854287556415</v>
      </c>
      <c r="K20" s="170" t="str">
        <f t="shared" si="0"/>
        <v>4</v>
      </c>
    </row>
    <row r="21" spans="1:11" ht="19.5" customHeight="1">
      <c r="A21" s="238"/>
      <c r="B21" s="236"/>
      <c r="C21" s="178">
        <v>40114</v>
      </c>
      <c r="D21" s="169">
        <v>11.29217758985201</v>
      </c>
      <c r="E21" s="170" t="str">
        <f t="shared" si="1"/>
        <v>5a</v>
      </c>
      <c r="G21" s="238"/>
      <c r="H21" s="235"/>
      <c r="I21" s="178">
        <v>40129</v>
      </c>
      <c r="J21" s="169">
        <v>6.733787068546428</v>
      </c>
      <c r="K21" s="170" t="str">
        <f t="shared" si="0"/>
        <v>4</v>
      </c>
    </row>
    <row r="22" spans="1:11" ht="19.5" customHeight="1">
      <c r="A22" s="238" t="s">
        <v>35</v>
      </c>
      <c r="B22" s="236" t="s">
        <v>96</v>
      </c>
      <c r="C22" s="179">
        <v>39998</v>
      </c>
      <c r="D22" s="169">
        <v>24.16395534290271</v>
      </c>
      <c r="E22" s="170" t="str">
        <f t="shared" si="1"/>
        <v>5a</v>
      </c>
      <c r="G22" s="238" t="s">
        <v>76</v>
      </c>
      <c r="H22" s="235" t="s">
        <v>96</v>
      </c>
      <c r="I22" s="178">
        <v>39930</v>
      </c>
      <c r="J22" s="172">
        <v>32.7</v>
      </c>
      <c r="K22" s="170" t="str">
        <f t="shared" si="0"/>
        <v>5b</v>
      </c>
    </row>
    <row r="23" spans="1:11" ht="19.5" customHeight="1">
      <c r="A23" s="238"/>
      <c r="B23" s="236"/>
      <c r="C23" s="178">
        <v>40130</v>
      </c>
      <c r="D23" s="169">
        <v>3.366893534273214</v>
      </c>
      <c r="E23" s="170" t="str">
        <f t="shared" si="1"/>
        <v>3</v>
      </c>
      <c r="G23" s="238"/>
      <c r="H23" s="235"/>
      <c r="I23" s="179">
        <v>39994</v>
      </c>
      <c r="J23" s="169">
        <v>85.39893048128343</v>
      </c>
      <c r="K23" s="170" t="str">
        <f t="shared" si="0"/>
        <v>6</v>
      </c>
    </row>
    <row r="24" spans="1:11" ht="19.5" customHeight="1">
      <c r="A24" s="238"/>
      <c r="B24" s="236" t="s">
        <v>11</v>
      </c>
      <c r="C24" s="179">
        <v>39998</v>
      </c>
      <c r="D24" s="169">
        <v>19.075324675324676</v>
      </c>
      <c r="E24" s="170" t="str">
        <f t="shared" si="1"/>
        <v>5a</v>
      </c>
      <c r="G24" s="238"/>
      <c r="H24" s="235"/>
      <c r="I24" s="178">
        <v>40126</v>
      </c>
      <c r="J24" s="169">
        <v>57.93214620431115</v>
      </c>
      <c r="K24" s="170" t="str">
        <f t="shared" si="0"/>
        <v>6</v>
      </c>
    </row>
    <row r="25" spans="1:11" ht="19.5" customHeight="1">
      <c r="A25" s="238"/>
      <c r="B25" s="236"/>
      <c r="C25" s="178">
        <v>40130</v>
      </c>
      <c r="D25" s="169">
        <v>1.112908777969019</v>
      </c>
      <c r="E25" s="170" t="str">
        <f t="shared" si="1"/>
        <v>3</v>
      </c>
      <c r="G25" s="238"/>
      <c r="H25" s="235" t="s">
        <v>11</v>
      </c>
      <c r="I25" s="178">
        <v>39930</v>
      </c>
      <c r="J25" s="172">
        <v>94.8</v>
      </c>
      <c r="K25" s="170" t="str">
        <f t="shared" si="0"/>
        <v>6</v>
      </c>
    </row>
    <row r="26" spans="1:11" ht="19.5" customHeight="1">
      <c r="A26" s="238"/>
      <c r="B26" s="236" t="s">
        <v>17</v>
      </c>
      <c r="C26" s="179">
        <v>39998</v>
      </c>
      <c r="D26" s="169">
        <v>25.420850708924107</v>
      </c>
      <c r="E26" s="170" t="str">
        <f t="shared" si="1"/>
        <v>5a</v>
      </c>
      <c r="G26" s="238"/>
      <c r="H26" s="235"/>
      <c r="I26" s="179">
        <v>39994</v>
      </c>
      <c r="J26" s="169">
        <v>318.60674157303356</v>
      </c>
      <c r="K26" s="170" t="str">
        <f t="shared" si="0"/>
        <v>7</v>
      </c>
    </row>
    <row r="27" spans="1:11" ht="19.5" customHeight="1">
      <c r="A27" s="238"/>
      <c r="B27" s="236"/>
      <c r="C27" s="178">
        <v>40130</v>
      </c>
      <c r="D27" s="169">
        <v>1.5137967914438504</v>
      </c>
      <c r="E27" s="170" t="str">
        <f t="shared" si="1"/>
        <v>3</v>
      </c>
      <c r="G27" s="238"/>
      <c r="H27" s="235"/>
      <c r="I27" s="178">
        <v>40126</v>
      </c>
      <c r="J27" s="169">
        <v>135.45101500441305</v>
      </c>
      <c r="K27" s="170" t="str">
        <f t="shared" si="0"/>
        <v>6</v>
      </c>
    </row>
    <row r="28" spans="1:11" ht="19.5" customHeight="1">
      <c r="A28" s="238" t="s">
        <v>74</v>
      </c>
      <c r="B28" s="236" t="s">
        <v>96</v>
      </c>
      <c r="C28" s="179">
        <v>39995</v>
      </c>
      <c r="D28" s="169">
        <v>73.62051282051279</v>
      </c>
      <c r="E28" s="170" t="str">
        <f t="shared" si="1"/>
        <v>6</v>
      </c>
      <c r="G28" s="238" t="s">
        <v>40</v>
      </c>
      <c r="H28" s="235" t="s">
        <v>96</v>
      </c>
      <c r="I28" s="178">
        <v>39930</v>
      </c>
      <c r="J28" s="172">
        <v>43.1</v>
      </c>
      <c r="K28" s="170" t="str">
        <f t="shared" si="0"/>
        <v>5b</v>
      </c>
    </row>
    <row r="29" spans="1:11" ht="19.5" customHeight="1">
      <c r="A29" s="238"/>
      <c r="B29" s="236"/>
      <c r="C29" s="178">
        <v>40134</v>
      </c>
      <c r="D29" s="169">
        <v>61.13591359135914</v>
      </c>
      <c r="E29" s="170" t="str">
        <f t="shared" si="1"/>
        <v>6</v>
      </c>
      <c r="G29" s="238"/>
      <c r="H29" s="235"/>
      <c r="I29" s="179">
        <v>39994</v>
      </c>
      <c r="J29" s="169">
        <v>57.61520613090808</v>
      </c>
      <c r="K29" s="170" t="str">
        <f t="shared" si="0"/>
        <v>6</v>
      </c>
    </row>
    <row r="30" spans="1:11" ht="19.5" customHeight="1">
      <c r="A30" s="238"/>
      <c r="B30" s="236" t="s">
        <v>11</v>
      </c>
      <c r="C30" s="179">
        <v>39995</v>
      </c>
      <c r="D30" s="169">
        <v>18.158405977584064</v>
      </c>
      <c r="E30" s="170" t="str">
        <f t="shared" si="1"/>
        <v>5a</v>
      </c>
      <c r="G30" s="238"/>
      <c r="H30" s="235"/>
      <c r="I30" s="178">
        <v>40127</v>
      </c>
      <c r="J30" s="169">
        <v>47.97078986587183</v>
      </c>
      <c r="K30" s="170" t="str">
        <f t="shared" si="0"/>
        <v>5b</v>
      </c>
    </row>
    <row r="31" spans="1:11" ht="19.5" customHeight="1">
      <c r="A31" s="238"/>
      <c r="B31" s="236"/>
      <c r="C31" s="178">
        <v>40134</v>
      </c>
      <c r="D31" s="169">
        <v>4.127272727272728</v>
      </c>
      <c r="E31" s="170" t="str">
        <f t="shared" si="1"/>
        <v>3</v>
      </c>
      <c r="G31" s="238"/>
      <c r="H31" s="235" t="s">
        <v>11</v>
      </c>
      <c r="I31" s="178">
        <v>39930</v>
      </c>
      <c r="J31" s="172">
        <v>38.2</v>
      </c>
      <c r="K31" s="170" t="str">
        <f t="shared" si="0"/>
        <v>5b</v>
      </c>
    </row>
    <row r="32" spans="1:11" ht="19.5" customHeight="1">
      <c r="A32" s="238"/>
      <c r="B32" s="236" t="s">
        <v>17</v>
      </c>
      <c r="C32" s="179">
        <v>39995</v>
      </c>
      <c r="D32" s="169">
        <v>120.81977671451351</v>
      </c>
      <c r="E32" s="170" t="str">
        <f t="shared" si="1"/>
        <v>6</v>
      </c>
      <c r="G32" s="238"/>
      <c r="H32" s="235"/>
      <c r="I32" s="179">
        <v>39994</v>
      </c>
      <c r="J32" s="169">
        <v>83.60182799106404</v>
      </c>
      <c r="K32" s="170" t="str">
        <f t="shared" si="0"/>
        <v>6</v>
      </c>
    </row>
    <row r="33" spans="1:11" ht="19.5" customHeight="1">
      <c r="A33" s="238"/>
      <c r="B33" s="236"/>
      <c r="C33" s="178">
        <v>40134</v>
      </c>
      <c r="D33" s="169">
        <v>13.926473526473528</v>
      </c>
      <c r="E33" s="170" t="str">
        <f t="shared" si="1"/>
        <v>5a</v>
      </c>
      <c r="G33" s="238"/>
      <c r="H33" s="235"/>
      <c r="I33" s="178">
        <v>40127</v>
      </c>
      <c r="J33" s="169">
        <v>17.0469893742621</v>
      </c>
      <c r="K33" s="170" t="str">
        <f t="shared" si="0"/>
        <v>5a</v>
      </c>
    </row>
    <row r="34" spans="1:11" ht="19.5" customHeight="1">
      <c r="A34" s="238" t="s">
        <v>75</v>
      </c>
      <c r="B34" s="236" t="s">
        <v>96</v>
      </c>
      <c r="C34" s="179">
        <v>40000</v>
      </c>
      <c r="D34" s="169">
        <v>12.539577594123049</v>
      </c>
      <c r="E34" s="170" t="str">
        <f t="shared" si="1"/>
        <v>5a</v>
      </c>
      <c r="G34" s="238"/>
      <c r="H34" s="235" t="s">
        <v>17</v>
      </c>
      <c r="I34" s="178">
        <v>39930</v>
      </c>
      <c r="J34" s="172">
        <v>38.8</v>
      </c>
      <c r="K34" s="170" t="str">
        <f t="shared" si="0"/>
        <v>5b</v>
      </c>
    </row>
    <row r="35" spans="1:11" ht="19.5" customHeight="1">
      <c r="A35" s="238"/>
      <c r="B35" s="236"/>
      <c r="C35" s="178">
        <v>40129</v>
      </c>
      <c r="D35" s="169">
        <v>5.771291866028708</v>
      </c>
      <c r="E35" s="170" t="str">
        <f t="shared" si="1"/>
        <v>4</v>
      </c>
      <c r="G35" s="238"/>
      <c r="H35" s="235"/>
      <c r="I35" s="179">
        <v>39994</v>
      </c>
      <c r="J35" s="169">
        <v>11.354533815416563</v>
      </c>
      <c r="K35" s="170" t="str">
        <f t="shared" si="0"/>
        <v>5a</v>
      </c>
    </row>
    <row r="36" spans="1:11" ht="19.5" customHeight="1">
      <c r="A36" s="238"/>
      <c r="B36" s="236" t="s">
        <v>11</v>
      </c>
      <c r="C36" s="179">
        <v>40000</v>
      </c>
      <c r="D36" s="169">
        <v>30.716205533596842</v>
      </c>
      <c r="E36" s="170" t="str">
        <f t="shared" si="1"/>
        <v>5b</v>
      </c>
      <c r="G36" s="238"/>
      <c r="H36" s="235"/>
      <c r="I36" s="178">
        <v>40127</v>
      </c>
      <c r="J36" s="169">
        <v>17.179560308972075</v>
      </c>
      <c r="K36" s="170" t="str">
        <f t="shared" si="0"/>
        <v>5a</v>
      </c>
    </row>
    <row r="37" spans="1:11" ht="19.5" customHeight="1">
      <c r="A37" s="238"/>
      <c r="B37" s="236"/>
      <c r="C37" s="178">
        <v>40129</v>
      </c>
      <c r="D37" s="169">
        <v>33.51229946524064</v>
      </c>
      <c r="E37" s="170" t="str">
        <f t="shared" si="1"/>
        <v>5b</v>
      </c>
      <c r="G37" s="238"/>
      <c r="H37" s="235" t="s">
        <v>287</v>
      </c>
      <c r="I37" s="178">
        <v>39930</v>
      </c>
      <c r="J37" s="173">
        <v>36.3</v>
      </c>
      <c r="K37" s="170" t="str">
        <f t="shared" si="0"/>
        <v>5b</v>
      </c>
    </row>
    <row r="38" spans="1:11" ht="19.5" customHeight="1">
      <c r="A38" s="238"/>
      <c r="B38" s="236" t="s">
        <v>17</v>
      </c>
      <c r="C38" s="179">
        <v>40000</v>
      </c>
      <c r="D38" s="169">
        <v>24.653246753246755</v>
      </c>
      <c r="E38" s="170" t="str">
        <f t="shared" si="1"/>
        <v>5a</v>
      </c>
      <c r="G38" s="238"/>
      <c r="H38" s="235"/>
      <c r="I38" s="179">
        <v>39994</v>
      </c>
      <c r="J38" s="169">
        <v>15.246691769768693</v>
      </c>
      <c r="K38" s="170" t="str">
        <f t="shared" si="0"/>
        <v>5a</v>
      </c>
    </row>
    <row r="39" spans="1:11" ht="19.5" customHeight="1" thickBot="1">
      <c r="A39" s="239"/>
      <c r="B39" s="237"/>
      <c r="C39" s="181">
        <v>40129</v>
      </c>
      <c r="D39" s="174">
        <v>38.97493857493857</v>
      </c>
      <c r="E39" s="175" t="str">
        <f t="shared" si="1"/>
        <v>5b</v>
      </c>
      <c r="G39" s="238"/>
      <c r="H39" s="235"/>
      <c r="I39" s="179">
        <v>40127</v>
      </c>
      <c r="J39" s="169">
        <v>14.612987012987015</v>
      </c>
      <c r="K39" s="170" t="str">
        <f t="shared" si="0"/>
        <v>5a</v>
      </c>
    </row>
    <row r="40" spans="3:11" ht="19.5" customHeight="1">
      <c r="C40" s="176"/>
      <c r="D40" s="177"/>
      <c r="G40" s="238" t="s">
        <v>39</v>
      </c>
      <c r="H40" s="155" t="s">
        <v>96</v>
      </c>
      <c r="I40" s="182">
        <v>40126</v>
      </c>
      <c r="J40" s="171">
        <v>6.474140367404616</v>
      </c>
      <c r="K40" s="170" t="str">
        <f t="shared" si="0"/>
        <v>4</v>
      </c>
    </row>
    <row r="41" spans="7:11" ht="19.5" customHeight="1" thickBot="1">
      <c r="G41" s="239"/>
      <c r="H41" s="157" t="s">
        <v>11</v>
      </c>
      <c r="I41" s="181">
        <v>40127</v>
      </c>
      <c r="J41" s="174">
        <v>5.045989304812835</v>
      </c>
      <c r="K41" s="175" t="str">
        <f t="shared" si="0"/>
        <v>4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4" ht="13.5" customHeight="1"/>
    <row r="55" ht="13.5" customHeight="1"/>
    <row r="56" ht="13.5" customHeight="1"/>
    <row r="57" ht="14.25" customHeight="1"/>
    <row r="58" ht="13.5" customHeight="1"/>
    <row r="59" ht="14.25" customHeight="1"/>
    <row r="101" spans="1:2" ht="13.5">
      <c r="A101" s="161"/>
      <c r="B101" s="161"/>
    </row>
    <row r="102" spans="1:2" ht="13.5">
      <c r="A102" s="161"/>
      <c r="B102" s="161"/>
    </row>
    <row r="103" spans="1:2" ht="13.5">
      <c r="A103" s="161"/>
      <c r="B103" s="161"/>
    </row>
    <row r="104" spans="1:2" ht="13.5">
      <c r="A104" s="161"/>
      <c r="B104" s="161"/>
    </row>
    <row r="105" spans="1:2" ht="13.5">
      <c r="A105" s="161"/>
      <c r="B105" s="161"/>
    </row>
    <row r="106" spans="1:2" ht="13.5">
      <c r="A106" s="161"/>
      <c r="B106" s="161"/>
    </row>
    <row r="107" spans="1:2" ht="13.5">
      <c r="A107" s="161"/>
      <c r="B107" s="161"/>
    </row>
    <row r="108" spans="1:2" ht="13.5">
      <c r="A108" s="161"/>
      <c r="B108" s="161"/>
    </row>
    <row r="109" spans="1:2" ht="13.5">
      <c r="A109" s="161"/>
      <c r="B109" s="161"/>
    </row>
    <row r="110" spans="1:2" ht="13.5">
      <c r="A110" s="161"/>
      <c r="B110" s="161"/>
    </row>
    <row r="111" spans="1:2" ht="13.5">
      <c r="A111" s="161"/>
      <c r="B111" s="161"/>
    </row>
    <row r="112" spans="1:2" ht="13.5">
      <c r="A112" s="161"/>
      <c r="B112" s="161"/>
    </row>
    <row r="113" spans="1:2" ht="13.5">
      <c r="A113" s="161"/>
      <c r="B113" s="161"/>
    </row>
    <row r="114" spans="1:2" ht="13.5">
      <c r="A114" s="161"/>
      <c r="B114" s="161"/>
    </row>
    <row r="115" spans="1:2" ht="13.5">
      <c r="A115" s="161"/>
      <c r="B115" s="161"/>
    </row>
    <row r="116" spans="1:2" ht="13.5">
      <c r="A116" s="161"/>
      <c r="B116" s="161"/>
    </row>
    <row r="117" spans="1:2" ht="13.5">
      <c r="A117" s="161"/>
      <c r="B117" s="161"/>
    </row>
    <row r="118" spans="1:2" ht="13.5">
      <c r="A118" s="161"/>
      <c r="B118" s="161"/>
    </row>
    <row r="119" spans="1:4" ht="13.5">
      <c r="A119" s="161"/>
      <c r="B119" s="161"/>
      <c r="C119" s="161"/>
      <c r="D119" s="161"/>
    </row>
    <row r="120" spans="1:4" ht="13.5">
      <c r="A120" s="161"/>
      <c r="B120" s="161"/>
      <c r="C120" s="161"/>
      <c r="D120" s="161"/>
    </row>
    <row r="121" spans="1:4" ht="13.5">
      <c r="A121" s="161"/>
      <c r="B121" s="161"/>
      <c r="C121" s="161"/>
      <c r="D121" s="161"/>
    </row>
    <row r="122" spans="1:4" ht="13.5">
      <c r="A122" s="161"/>
      <c r="B122" s="161"/>
      <c r="C122" s="161"/>
      <c r="D122" s="161"/>
    </row>
    <row r="123" spans="1:4" ht="13.5">
      <c r="A123" s="161"/>
      <c r="B123" s="161"/>
      <c r="C123" s="161"/>
      <c r="D123" s="161"/>
    </row>
    <row r="124" spans="1:4" ht="13.5">
      <c r="A124" s="161"/>
      <c r="B124" s="161"/>
      <c r="C124" s="161"/>
      <c r="D124" s="161"/>
    </row>
    <row r="125" spans="3:4" ht="13.5">
      <c r="C125" s="161"/>
      <c r="D125" s="161"/>
    </row>
    <row r="126" spans="3:4" ht="13.5">
      <c r="C126" s="161"/>
      <c r="D126" s="161"/>
    </row>
    <row r="127" spans="3:4" ht="13.5">
      <c r="C127" s="161"/>
      <c r="D127" s="161"/>
    </row>
    <row r="128" spans="3:4" ht="13.5">
      <c r="C128" s="161"/>
      <c r="D128" s="161"/>
    </row>
    <row r="129" spans="3:4" ht="13.5">
      <c r="C129" s="161"/>
      <c r="D129" s="161"/>
    </row>
    <row r="130" spans="3:4" ht="13.5">
      <c r="C130" s="161"/>
      <c r="D130" s="161"/>
    </row>
    <row r="131" spans="3:4" ht="13.5">
      <c r="C131" s="161"/>
      <c r="D131" s="161"/>
    </row>
    <row r="132" spans="3:4" ht="13.5">
      <c r="C132" s="161"/>
      <c r="D132" s="161"/>
    </row>
    <row r="133" spans="3:4" ht="13.5">
      <c r="C133" s="161"/>
      <c r="D133" s="161"/>
    </row>
    <row r="134" spans="3:4" ht="13.5">
      <c r="C134" s="161"/>
      <c r="D134" s="161"/>
    </row>
    <row r="135" spans="3:4" ht="13.5">
      <c r="C135" s="161"/>
      <c r="D135" s="161"/>
    </row>
    <row r="136" spans="3:4" ht="13.5">
      <c r="C136" s="161"/>
      <c r="D136" s="161"/>
    </row>
    <row r="137" spans="3:4" ht="13.5">
      <c r="C137" s="161"/>
      <c r="D137" s="161"/>
    </row>
    <row r="138" spans="3:4" ht="13.5">
      <c r="C138" s="161"/>
      <c r="D138" s="161"/>
    </row>
    <row r="139" spans="3:4" ht="13.5">
      <c r="C139" s="161"/>
      <c r="D139" s="161"/>
    </row>
    <row r="140" spans="3:4" ht="13.5">
      <c r="C140" s="161"/>
      <c r="D140" s="161"/>
    </row>
    <row r="141" spans="3:4" ht="13.5">
      <c r="C141" s="161"/>
      <c r="D141" s="161"/>
    </row>
    <row r="142" spans="3:4" ht="13.5">
      <c r="C142" s="161"/>
      <c r="D142" s="161"/>
    </row>
  </sheetData>
  <sheetProtection/>
  <mergeCells count="46">
    <mergeCell ref="B36:B37"/>
    <mergeCell ref="H37:H39"/>
    <mergeCell ref="B38:B39"/>
    <mergeCell ref="G40:G41"/>
    <mergeCell ref="A28:A33"/>
    <mergeCell ref="B28:B29"/>
    <mergeCell ref="G28:G39"/>
    <mergeCell ref="H28:H30"/>
    <mergeCell ref="B30:B31"/>
    <mergeCell ref="H31:H33"/>
    <mergeCell ref="B32:B33"/>
    <mergeCell ref="A34:A39"/>
    <mergeCell ref="B34:B35"/>
    <mergeCell ref="H34:H36"/>
    <mergeCell ref="A22:A27"/>
    <mergeCell ref="B22:B23"/>
    <mergeCell ref="G22:G27"/>
    <mergeCell ref="H22:H24"/>
    <mergeCell ref="B24:B25"/>
    <mergeCell ref="H25:H27"/>
    <mergeCell ref="B26:B27"/>
    <mergeCell ref="A16:A21"/>
    <mergeCell ref="B16:B17"/>
    <mergeCell ref="G16:G21"/>
    <mergeCell ref="H16:H17"/>
    <mergeCell ref="B18:B19"/>
    <mergeCell ref="H18:H19"/>
    <mergeCell ref="B20:B21"/>
    <mergeCell ref="H20:H21"/>
    <mergeCell ref="A10:A15"/>
    <mergeCell ref="B10:B11"/>
    <mergeCell ref="G10:G15"/>
    <mergeCell ref="H10:H11"/>
    <mergeCell ref="B12:B13"/>
    <mergeCell ref="H12:H13"/>
    <mergeCell ref="B14:B15"/>
    <mergeCell ref="H14:H15"/>
    <mergeCell ref="D1:I1"/>
    <mergeCell ref="A4:A9"/>
    <mergeCell ref="B4:B5"/>
    <mergeCell ref="G4:G9"/>
    <mergeCell ref="H4:H5"/>
    <mergeCell ref="B6:B7"/>
    <mergeCell ref="H6:H7"/>
    <mergeCell ref="B8:B9"/>
    <mergeCell ref="H8:H9"/>
  </mergeCells>
  <printOptions/>
  <pageMargins left="0.787" right="0.38" top="0.984" bottom="0.984" header="0.512" footer="0.51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3"/>
  <sheetViews>
    <sheetView view="pageBreakPreview" zoomScale="75" zoomScaleSheetLayoutView="75" zoomScalePageLayoutView="0" workbookViewId="0" topLeftCell="A1">
      <selection activeCell="I57" sqref="I57"/>
    </sheetView>
  </sheetViews>
  <sheetFormatPr defaultColWidth="9.00390625" defaultRowHeight="13.5"/>
  <cols>
    <col min="1" max="1" width="14.625" style="54" customWidth="1"/>
    <col min="2" max="2" width="9.00390625" style="54" customWidth="1"/>
    <col min="3" max="3" width="12.625" style="54" customWidth="1"/>
    <col min="4" max="4" width="9.00390625" style="56" customWidth="1"/>
    <col min="5" max="5" width="9.00390625" style="145" customWidth="1"/>
    <col min="6" max="6" width="2.125" style="54" customWidth="1"/>
    <col min="7" max="7" width="14.625" style="54" customWidth="1"/>
    <col min="8" max="8" width="9.00390625" style="54" customWidth="1"/>
    <col min="9" max="9" width="12.625" style="54" customWidth="1"/>
    <col min="10" max="10" width="9.00390625" style="54" customWidth="1"/>
    <col min="11" max="11" width="9.00390625" style="146" customWidth="1"/>
    <col min="12" max="12" width="2.125" style="54" customWidth="1"/>
    <col min="13" max="16384" width="9.00390625" style="54" customWidth="1"/>
  </cols>
  <sheetData>
    <row r="1" spans="1:11" s="41" customFormat="1" ht="13.5">
      <c r="A1" s="41" t="s">
        <v>269</v>
      </c>
      <c r="C1" s="41" t="s">
        <v>199</v>
      </c>
      <c r="E1" s="127"/>
      <c r="K1" s="127"/>
    </row>
    <row r="2" spans="1:11" s="41" customFormat="1" ht="15" thickBot="1">
      <c r="A2" s="28"/>
      <c r="D2" s="42"/>
      <c r="E2" s="128"/>
      <c r="K2" s="127"/>
    </row>
    <row r="3" spans="1:11" s="41" customFormat="1" ht="24.75" customHeight="1">
      <c r="A3" s="101" t="s">
        <v>174</v>
      </c>
      <c r="B3" s="102" t="s">
        <v>32</v>
      </c>
      <c r="C3" s="35" t="s">
        <v>175</v>
      </c>
      <c r="D3" s="35" t="s">
        <v>12</v>
      </c>
      <c r="E3" s="129" t="s">
        <v>13</v>
      </c>
      <c r="G3" s="101" t="s">
        <v>174</v>
      </c>
      <c r="H3" s="102" t="s">
        <v>32</v>
      </c>
      <c r="I3" s="102" t="s">
        <v>175</v>
      </c>
      <c r="J3" s="102" t="s">
        <v>12</v>
      </c>
      <c r="K3" s="129" t="s">
        <v>13</v>
      </c>
    </row>
    <row r="4" spans="1:12" s="41" customFormat="1" ht="15.75" customHeight="1">
      <c r="A4" s="200" t="s">
        <v>200</v>
      </c>
      <c r="B4" s="27" t="s">
        <v>201</v>
      </c>
      <c r="C4" s="103">
        <v>35270</v>
      </c>
      <c r="D4" s="104">
        <v>8</v>
      </c>
      <c r="E4" s="130">
        <v>4</v>
      </c>
      <c r="F4" s="110"/>
      <c r="G4" s="200" t="s">
        <v>202</v>
      </c>
      <c r="H4" s="27" t="s">
        <v>203</v>
      </c>
      <c r="I4" s="103">
        <v>35293</v>
      </c>
      <c r="J4" s="104">
        <v>26.1</v>
      </c>
      <c r="K4" s="130">
        <v>5</v>
      </c>
      <c r="L4" s="110"/>
    </row>
    <row r="5" spans="1:12" s="41" customFormat="1" ht="15.75" customHeight="1">
      <c r="A5" s="201"/>
      <c r="B5" s="30" t="s">
        <v>204</v>
      </c>
      <c r="C5" s="103">
        <v>35369</v>
      </c>
      <c r="D5" s="104">
        <v>4</v>
      </c>
      <c r="E5" s="130">
        <v>3</v>
      </c>
      <c r="F5" s="110"/>
      <c r="G5" s="201"/>
      <c r="H5" s="30" t="s">
        <v>204</v>
      </c>
      <c r="I5" s="103">
        <v>35367</v>
      </c>
      <c r="J5" s="104">
        <v>41.1</v>
      </c>
      <c r="K5" s="130">
        <v>5</v>
      </c>
      <c r="L5" s="110"/>
    </row>
    <row r="6" spans="1:12" s="41" customFormat="1" ht="15.75" customHeight="1">
      <c r="A6" s="201"/>
      <c r="B6" s="30" t="s">
        <v>205</v>
      </c>
      <c r="C6" s="103">
        <v>35416</v>
      </c>
      <c r="D6" s="104">
        <v>1.6</v>
      </c>
      <c r="E6" s="130">
        <v>3</v>
      </c>
      <c r="F6" s="110"/>
      <c r="G6" s="201"/>
      <c r="H6" s="30" t="s">
        <v>205</v>
      </c>
      <c r="I6" s="103">
        <v>35417</v>
      </c>
      <c r="J6" s="104">
        <v>22.7</v>
      </c>
      <c r="K6" s="130">
        <v>5</v>
      </c>
      <c r="L6" s="110"/>
    </row>
    <row r="7" spans="1:12" s="41" customFormat="1" ht="15.75" customHeight="1">
      <c r="A7" s="201"/>
      <c r="B7" s="30"/>
      <c r="C7" s="103">
        <v>35475</v>
      </c>
      <c r="D7" s="104">
        <v>0.5</v>
      </c>
      <c r="E7" s="130">
        <v>2</v>
      </c>
      <c r="F7" s="110"/>
      <c r="G7" s="201"/>
      <c r="H7" s="30"/>
      <c r="I7" s="103">
        <v>35467</v>
      </c>
      <c r="J7" s="104">
        <v>21.2</v>
      </c>
      <c r="K7" s="130">
        <v>5</v>
      </c>
      <c r="L7" s="110"/>
    </row>
    <row r="8" spans="1:12" s="41" customFormat="1" ht="15.75" customHeight="1">
      <c r="A8" s="201"/>
      <c r="B8" s="27" t="s">
        <v>203</v>
      </c>
      <c r="C8" s="103">
        <v>35270</v>
      </c>
      <c r="D8" s="104">
        <v>5</v>
      </c>
      <c r="E8" s="130" t="s">
        <v>19</v>
      </c>
      <c r="F8" s="110"/>
      <c r="G8" s="201"/>
      <c r="H8" s="27" t="s">
        <v>203</v>
      </c>
      <c r="I8" s="103">
        <v>35293</v>
      </c>
      <c r="J8" s="104">
        <v>6.2</v>
      </c>
      <c r="K8" s="130">
        <v>4</v>
      </c>
      <c r="L8" s="110"/>
    </row>
    <row r="9" spans="1:12" s="41" customFormat="1" ht="15.75" customHeight="1">
      <c r="A9" s="201"/>
      <c r="B9" s="30" t="s">
        <v>206</v>
      </c>
      <c r="C9" s="103">
        <v>35369</v>
      </c>
      <c r="D9" s="104">
        <v>1.5</v>
      </c>
      <c r="E9" s="130">
        <v>3</v>
      </c>
      <c r="F9" s="110"/>
      <c r="G9" s="201"/>
      <c r="H9" s="30" t="s">
        <v>206</v>
      </c>
      <c r="I9" s="103">
        <v>35367</v>
      </c>
      <c r="J9" s="104">
        <v>13.8</v>
      </c>
      <c r="K9" s="130">
        <v>5</v>
      </c>
      <c r="L9" s="110"/>
    </row>
    <row r="10" spans="1:12" s="41" customFormat="1" ht="15.75" customHeight="1">
      <c r="A10" s="201"/>
      <c r="B10" s="30" t="s">
        <v>207</v>
      </c>
      <c r="C10" s="103">
        <v>35416</v>
      </c>
      <c r="D10" s="104">
        <v>1</v>
      </c>
      <c r="E10" s="130" t="s">
        <v>208</v>
      </c>
      <c r="F10" s="110"/>
      <c r="G10" s="201"/>
      <c r="H10" s="30" t="s">
        <v>209</v>
      </c>
      <c r="I10" s="103">
        <v>35417</v>
      </c>
      <c r="J10" s="104">
        <v>6.9</v>
      </c>
      <c r="K10" s="130">
        <v>4</v>
      </c>
      <c r="L10" s="110"/>
    </row>
    <row r="11" spans="1:12" s="41" customFormat="1" ht="15.75" customHeight="1">
      <c r="A11" s="201"/>
      <c r="B11" s="31"/>
      <c r="C11" s="103">
        <v>35475</v>
      </c>
      <c r="D11" s="104">
        <v>2.1</v>
      </c>
      <c r="E11" s="130">
        <v>3</v>
      </c>
      <c r="F11" s="110"/>
      <c r="G11" s="201"/>
      <c r="H11" s="31"/>
      <c r="I11" s="103">
        <v>35467</v>
      </c>
      <c r="J11" s="104">
        <v>25.6</v>
      </c>
      <c r="K11" s="130">
        <v>5</v>
      </c>
      <c r="L11" s="110"/>
    </row>
    <row r="12" spans="1:12" s="41" customFormat="1" ht="15.75" customHeight="1">
      <c r="A12" s="201"/>
      <c r="B12" s="27" t="s">
        <v>203</v>
      </c>
      <c r="C12" s="103">
        <v>35270</v>
      </c>
      <c r="D12" s="104">
        <v>11.9</v>
      </c>
      <c r="E12" s="130">
        <v>5</v>
      </c>
      <c r="F12" s="110"/>
      <c r="G12" s="201"/>
      <c r="H12" s="27" t="s">
        <v>203</v>
      </c>
      <c r="I12" s="103">
        <v>35293</v>
      </c>
      <c r="J12" s="104">
        <v>19</v>
      </c>
      <c r="K12" s="131">
        <v>5</v>
      </c>
      <c r="L12" s="110"/>
    </row>
    <row r="13" spans="1:12" s="41" customFormat="1" ht="15.75" customHeight="1">
      <c r="A13" s="201"/>
      <c r="B13" s="30" t="s">
        <v>210</v>
      </c>
      <c r="C13" s="103">
        <v>35369</v>
      </c>
      <c r="D13" s="104">
        <v>1.9</v>
      </c>
      <c r="E13" s="130">
        <v>3</v>
      </c>
      <c r="F13" s="110"/>
      <c r="G13" s="201"/>
      <c r="H13" s="30" t="s">
        <v>211</v>
      </c>
      <c r="I13" s="103">
        <v>35367</v>
      </c>
      <c r="J13" s="104">
        <v>6</v>
      </c>
      <c r="K13" s="130">
        <v>4</v>
      </c>
      <c r="L13" s="110"/>
    </row>
    <row r="14" spans="1:12" s="41" customFormat="1" ht="15.75" customHeight="1">
      <c r="A14" s="201"/>
      <c r="B14" s="30" t="s">
        <v>209</v>
      </c>
      <c r="C14" s="103">
        <v>35416</v>
      </c>
      <c r="D14" s="104">
        <v>2.5</v>
      </c>
      <c r="E14" s="130">
        <v>3</v>
      </c>
      <c r="F14" s="110"/>
      <c r="G14" s="201"/>
      <c r="H14" s="30" t="s">
        <v>207</v>
      </c>
      <c r="I14" s="103">
        <v>35417</v>
      </c>
      <c r="J14" s="104">
        <v>18.2</v>
      </c>
      <c r="K14" s="130">
        <v>5</v>
      </c>
      <c r="L14" s="110"/>
    </row>
    <row r="15" spans="1:12" s="41" customFormat="1" ht="15.75" customHeight="1">
      <c r="A15" s="202"/>
      <c r="B15" s="31"/>
      <c r="C15" s="103">
        <v>35475</v>
      </c>
      <c r="D15" s="104">
        <v>0.6</v>
      </c>
      <c r="E15" s="130">
        <v>2</v>
      </c>
      <c r="F15" s="110"/>
      <c r="G15" s="202"/>
      <c r="H15" s="31"/>
      <c r="I15" s="103">
        <v>35467</v>
      </c>
      <c r="J15" s="104">
        <v>7.8</v>
      </c>
      <c r="K15" s="130">
        <v>4</v>
      </c>
      <c r="L15" s="110"/>
    </row>
    <row r="16" spans="1:12" s="41" customFormat="1" ht="15.75" customHeight="1">
      <c r="A16" s="200" t="s">
        <v>212</v>
      </c>
      <c r="B16" s="27" t="s">
        <v>213</v>
      </c>
      <c r="C16" s="103">
        <v>35270</v>
      </c>
      <c r="D16" s="104">
        <v>16.4</v>
      </c>
      <c r="E16" s="130">
        <v>5</v>
      </c>
      <c r="F16" s="110"/>
      <c r="G16" s="200" t="s">
        <v>72</v>
      </c>
      <c r="H16" s="30" t="s">
        <v>214</v>
      </c>
      <c r="I16" s="113">
        <v>35293</v>
      </c>
      <c r="J16" s="114">
        <v>12.5</v>
      </c>
      <c r="K16" s="131">
        <v>5</v>
      </c>
      <c r="L16" s="110"/>
    </row>
    <row r="17" spans="1:12" s="41" customFormat="1" ht="15.75" customHeight="1">
      <c r="A17" s="201"/>
      <c r="B17" s="30" t="s">
        <v>215</v>
      </c>
      <c r="C17" s="103">
        <v>35346</v>
      </c>
      <c r="D17" s="104">
        <v>17.6</v>
      </c>
      <c r="E17" s="130">
        <v>5</v>
      </c>
      <c r="F17" s="110"/>
      <c r="G17" s="201"/>
      <c r="H17" s="30" t="s">
        <v>215</v>
      </c>
      <c r="I17" s="103">
        <v>35367</v>
      </c>
      <c r="J17" s="104">
        <v>55.7</v>
      </c>
      <c r="K17" s="130">
        <v>6</v>
      </c>
      <c r="L17" s="110"/>
    </row>
    <row r="18" spans="1:12" s="41" customFormat="1" ht="15.75" customHeight="1">
      <c r="A18" s="201"/>
      <c r="B18" s="30" t="s">
        <v>216</v>
      </c>
      <c r="C18" s="103">
        <v>35416</v>
      </c>
      <c r="D18" s="104">
        <v>5.8</v>
      </c>
      <c r="E18" s="130">
        <v>4</v>
      </c>
      <c r="F18" s="110"/>
      <c r="G18" s="201"/>
      <c r="H18" s="30" t="s">
        <v>216</v>
      </c>
      <c r="I18" s="103">
        <v>35417</v>
      </c>
      <c r="J18" s="104">
        <v>155</v>
      </c>
      <c r="K18" s="130">
        <v>6</v>
      </c>
      <c r="L18" s="110"/>
    </row>
    <row r="19" spans="1:12" s="41" customFormat="1" ht="15.75" customHeight="1">
      <c r="A19" s="201"/>
      <c r="B19" s="30"/>
      <c r="C19" s="103">
        <v>35475</v>
      </c>
      <c r="D19" s="104">
        <v>1.6</v>
      </c>
      <c r="E19" s="130">
        <v>3</v>
      </c>
      <c r="F19" s="110"/>
      <c r="G19" s="201"/>
      <c r="H19" s="30"/>
      <c r="I19" s="103">
        <v>35467</v>
      </c>
      <c r="J19" s="104">
        <v>65.2</v>
      </c>
      <c r="K19" s="130">
        <v>6</v>
      </c>
      <c r="L19" s="110"/>
    </row>
    <row r="20" spans="1:12" s="41" customFormat="1" ht="15.75" customHeight="1">
      <c r="A20" s="201"/>
      <c r="B20" s="27" t="s">
        <v>214</v>
      </c>
      <c r="C20" s="103">
        <v>35270</v>
      </c>
      <c r="D20" s="104">
        <v>28</v>
      </c>
      <c r="E20" s="130">
        <v>5</v>
      </c>
      <c r="F20" s="110"/>
      <c r="G20" s="201"/>
      <c r="H20" s="27" t="s">
        <v>214</v>
      </c>
      <c r="I20" s="103">
        <v>35293</v>
      </c>
      <c r="J20" s="104">
        <v>29.5</v>
      </c>
      <c r="K20" s="130">
        <v>5</v>
      </c>
      <c r="L20" s="110"/>
    </row>
    <row r="21" spans="1:12" s="41" customFormat="1" ht="15.75" customHeight="1">
      <c r="A21" s="201"/>
      <c r="B21" s="30" t="s">
        <v>217</v>
      </c>
      <c r="C21" s="103">
        <v>35346</v>
      </c>
      <c r="D21" s="104">
        <v>11.1</v>
      </c>
      <c r="E21" s="130">
        <v>5</v>
      </c>
      <c r="F21" s="110"/>
      <c r="G21" s="201"/>
      <c r="H21" s="30" t="s">
        <v>218</v>
      </c>
      <c r="I21" s="103">
        <v>35367</v>
      </c>
      <c r="J21" s="104">
        <v>34.6</v>
      </c>
      <c r="K21" s="130">
        <v>5</v>
      </c>
      <c r="L21" s="110"/>
    </row>
    <row r="22" spans="1:12" s="41" customFormat="1" ht="15.75" customHeight="1">
      <c r="A22" s="201"/>
      <c r="B22" s="30" t="s">
        <v>219</v>
      </c>
      <c r="C22" s="103">
        <v>35416</v>
      </c>
      <c r="D22" s="104">
        <v>7.2</v>
      </c>
      <c r="E22" s="130">
        <v>4</v>
      </c>
      <c r="F22" s="110"/>
      <c r="G22" s="201"/>
      <c r="H22" s="30" t="s">
        <v>220</v>
      </c>
      <c r="I22" s="103">
        <v>35417</v>
      </c>
      <c r="J22" s="104">
        <v>102</v>
      </c>
      <c r="K22" s="130">
        <v>6</v>
      </c>
      <c r="L22" s="110"/>
    </row>
    <row r="23" spans="1:12" s="41" customFormat="1" ht="15.75" customHeight="1">
      <c r="A23" s="201"/>
      <c r="B23" s="31"/>
      <c r="C23" s="103">
        <v>35475</v>
      </c>
      <c r="D23" s="104">
        <v>5.3</v>
      </c>
      <c r="E23" s="130">
        <v>4</v>
      </c>
      <c r="F23" s="110"/>
      <c r="G23" s="201"/>
      <c r="H23" s="31"/>
      <c r="I23" s="103">
        <v>35467</v>
      </c>
      <c r="J23" s="104">
        <v>108</v>
      </c>
      <c r="K23" s="130">
        <v>6</v>
      </c>
      <c r="L23" s="110"/>
    </row>
    <row r="24" spans="1:12" s="41" customFormat="1" ht="15.75" customHeight="1">
      <c r="A24" s="201"/>
      <c r="B24" s="27" t="s">
        <v>214</v>
      </c>
      <c r="C24" s="103">
        <v>35270</v>
      </c>
      <c r="D24" s="104">
        <v>56.2</v>
      </c>
      <c r="E24" s="130">
        <v>6</v>
      </c>
      <c r="F24" s="110"/>
      <c r="G24" s="201"/>
      <c r="H24" s="27" t="s">
        <v>214</v>
      </c>
      <c r="I24" s="103">
        <v>35293</v>
      </c>
      <c r="J24" s="104">
        <v>1560</v>
      </c>
      <c r="K24" s="130">
        <v>8</v>
      </c>
      <c r="L24" s="110"/>
    </row>
    <row r="25" spans="1:12" s="41" customFormat="1" ht="15.75" customHeight="1">
      <c r="A25" s="201"/>
      <c r="B25" s="30" t="s">
        <v>221</v>
      </c>
      <c r="C25" s="103">
        <v>35346</v>
      </c>
      <c r="D25" s="104">
        <v>10.8</v>
      </c>
      <c r="E25" s="130">
        <v>5</v>
      </c>
      <c r="F25" s="110"/>
      <c r="G25" s="201"/>
      <c r="H25" s="30" t="s">
        <v>221</v>
      </c>
      <c r="I25" s="103">
        <v>35367</v>
      </c>
      <c r="J25" s="104">
        <v>741</v>
      </c>
      <c r="K25" s="130">
        <v>8</v>
      </c>
      <c r="L25" s="110"/>
    </row>
    <row r="26" spans="1:12" s="41" customFormat="1" ht="15.75" customHeight="1">
      <c r="A26" s="201"/>
      <c r="B26" s="30" t="s">
        <v>220</v>
      </c>
      <c r="C26" s="103">
        <v>35416</v>
      </c>
      <c r="D26" s="104">
        <v>335</v>
      </c>
      <c r="E26" s="130">
        <v>7</v>
      </c>
      <c r="F26" s="110"/>
      <c r="G26" s="201"/>
      <c r="H26" s="30" t="s">
        <v>219</v>
      </c>
      <c r="I26" s="103">
        <v>35417</v>
      </c>
      <c r="J26" s="104">
        <v>845</v>
      </c>
      <c r="K26" s="130">
        <v>8</v>
      </c>
      <c r="L26" s="110"/>
    </row>
    <row r="27" spans="1:12" s="41" customFormat="1" ht="15.75" customHeight="1">
      <c r="A27" s="202"/>
      <c r="B27" s="31"/>
      <c r="C27" s="103">
        <v>35475</v>
      </c>
      <c r="D27" s="104">
        <v>10.3</v>
      </c>
      <c r="E27" s="130">
        <v>5</v>
      </c>
      <c r="F27" s="110"/>
      <c r="G27" s="202"/>
      <c r="H27" s="31"/>
      <c r="I27" s="103">
        <v>35467</v>
      </c>
      <c r="J27" s="104">
        <v>528</v>
      </c>
      <c r="K27" s="130">
        <v>8</v>
      </c>
      <c r="L27" s="110"/>
    </row>
    <row r="28" spans="1:12" s="41" customFormat="1" ht="15.75" customHeight="1">
      <c r="A28" s="200" t="s">
        <v>69</v>
      </c>
      <c r="B28" s="27" t="s">
        <v>222</v>
      </c>
      <c r="C28" s="103">
        <v>35292</v>
      </c>
      <c r="D28" s="104">
        <v>22.9</v>
      </c>
      <c r="E28" s="130">
        <v>5</v>
      </c>
      <c r="F28" s="110"/>
      <c r="G28" s="200" t="s">
        <v>37</v>
      </c>
      <c r="H28" s="27" t="s">
        <v>223</v>
      </c>
      <c r="I28" s="103">
        <v>35296</v>
      </c>
      <c r="J28" s="104">
        <v>10.5</v>
      </c>
      <c r="K28" s="130">
        <v>5</v>
      </c>
      <c r="L28" s="110"/>
    </row>
    <row r="29" spans="1:12" s="41" customFormat="1" ht="15.75" customHeight="1">
      <c r="A29" s="201"/>
      <c r="B29" s="30" t="s">
        <v>224</v>
      </c>
      <c r="C29" s="103">
        <v>35345</v>
      </c>
      <c r="D29" s="104">
        <v>14</v>
      </c>
      <c r="E29" s="130">
        <v>5</v>
      </c>
      <c r="F29" s="110"/>
      <c r="G29" s="201"/>
      <c r="H29" s="30" t="s">
        <v>224</v>
      </c>
      <c r="I29" s="103">
        <v>35366</v>
      </c>
      <c r="J29" s="104">
        <v>20.3</v>
      </c>
      <c r="K29" s="130">
        <v>5</v>
      </c>
      <c r="L29" s="110"/>
    </row>
    <row r="30" spans="1:12" s="41" customFormat="1" ht="15.75" customHeight="1">
      <c r="A30" s="201"/>
      <c r="B30" s="30" t="s">
        <v>225</v>
      </c>
      <c r="C30" s="103">
        <v>35410</v>
      </c>
      <c r="D30" s="104">
        <v>26.6</v>
      </c>
      <c r="E30" s="130">
        <v>5</v>
      </c>
      <c r="F30" s="110"/>
      <c r="G30" s="201"/>
      <c r="H30" s="30" t="s">
        <v>225</v>
      </c>
      <c r="I30" s="103">
        <v>35418</v>
      </c>
      <c r="J30" s="104">
        <v>28.3</v>
      </c>
      <c r="K30" s="130">
        <v>5</v>
      </c>
      <c r="L30" s="110"/>
    </row>
    <row r="31" spans="1:12" s="41" customFormat="1" ht="15.75" customHeight="1">
      <c r="A31" s="201"/>
      <c r="B31" s="30"/>
      <c r="C31" s="103">
        <v>35466</v>
      </c>
      <c r="D31" s="132">
        <v>44.2</v>
      </c>
      <c r="E31" s="133">
        <v>5</v>
      </c>
      <c r="F31" s="110"/>
      <c r="G31" s="201"/>
      <c r="H31" s="30"/>
      <c r="I31" s="103">
        <v>35465</v>
      </c>
      <c r="J31" s="104">
        <v>30.8</v>
      </c>
      <c r="K31" s="130">
        <v>5</v>
      </c>
      <c r="L31" s="110"/>
    </row>
    <row r="32" spans="1:12" s="41" customFormat="1" ht="15.75" customHeight="1">
      <c r="A32" s="201"/>
      <c r="B32" s="27" t="s">
        <v>223</v>
      </c>
      <c r="C32" s="103">
        <v>35292</v>
      </c>
      <c r="D32" s="132">
        <v>14.3</v>
      </c>
      <c r="E32" s="133">
        <v>5</v>
      </c>
      <c r="F32" s="110"/>
      <c r="G32" s="201"/>
      <c r="H32" s="27" t="s">
        <v>223</v>
      </c>
      <c r="I32" s="103">
        <v>35296</v>
      </c>
      <c r="J32" s="104">
        <v>38.9</v>
      </c>
      <c r="K32" s="130">
        <v>5</v>
      </c>
      <c r="L32" s="110"/>
    </row>
    <row r="33" spans="1:12" s="41" customFormat="1" ht="15.75" customHeight="1">
      <c r="A33" s="201"/>
      <c r="B33" s="30" t="s">
        <v>226</v>
      </c>
      <c r="C33" s="103">
        <v>35345</v>
      </c>
      <c r="D33" s="132">
        <v>21</v>
      </c>
      <c r="E33" s="133">
        <v>5</v>
      </c>
      <c r="F33" s="110"/>
      <c r="G33" s="201"/>
      <c r="H33" s="30" t="s">
        <v>226</v>
      </c>
      <c r="I33" s="103">
        <v>35366</v>
      </c>
      <c r="J33" s="104">
        <v>137</v>
      </c>
      <c r="K33" s="130">
        <v>6</v>
      </c>
      <c r="L33" s="110"/>
    </row>
    <row r="34" spans="1:12" s="41" customFormat="1" ht="15.75" customHeight="1">
      <c r="A34" s="201"/>
      <c r="B34" s="30" t="s">
        <v>227</v>
      </c>
      <c r="C34" s="103">
        <v>35410</v>
      </c>
      <c r="D34" s="132">
        <v>39.9</v>
      </c>
      <c r="E34" s="133">
        <v>5</v>
      </c>
      <c r="F34" s="110"/>
      <c r="G34" s="201"/>
      <c r="H34" s="30" t="s">
        <v>227</v>
      </c>
      <c r="I34" s="103">
        <v>35418</v>
      </c>
      <c r="J34" s="104">
        <v>37.3</v>
      </c>
      <c r="K34" s="130">
        <v>5</v>
      </c>
      <c r="L34" s="110"/>
    </row>
    <row r="35" spans="1:12" s="41" customFormat="1" ht="15.75" customHeight="1">
      <c r="A35" s="201"/>
      <c r="B35" s="31"/>
      <c r="C35" s="103">
        <v>35466</v>
      </c>
      <c r="D35" s="132">
        <v>29.5</v>
      </c>
      <c r="E35" s="133">
        <v>5</v>
      </c>
      <c r="F35" s="110"/>
      <c r="G35" s="201"/>
      <c r="H35" s="31"/>
      <c r="I35" s="103">
        <v>35465</v>
      </c>
      <c r="J35" s="104">
        <v>113</v>
      </c>
      <c r="K35" s="130">
        <v>6</v>
      </c>
      <c r="L35" s="110"/>
    </row>
    <row r="36" spans="1:12" s="41" customFormat="1" ht="15.75" customHeight="1">
      <c r="A36" s="201"/>
      <c r="B36" s="30" t="s">
        <v>223</v>
      </c>
      <c r="C36" s="113">
        <v>35292</v>
      </c>
      <c r="D36" s="134">
        <v>7.8</v>
      </c>
      <c r="E36" s="135">
        <v>4</v>
      </c>
      <c r="F36" s="110"/>
      <c r="G36" s="201"/>
      <c r="H36" s="27" t="s">
        <v>223</v>
      </c>
      <c r="I36" s="103">
        <v>35296</v>
      </c>
      <c r="J36" s="104">
        <v>39.9</v>
      </c>
      <c r="K36" s="130">
        <v>5</v>
      </c>
      <c r="L36" s="110"/>
    </row>
    <row r="37" spans="1:12" s="41" customFormat="1" ht="15.75" customHeight="1">
      <c r="A37" s="201"/>
      <c r="B37" s="30" t="s">
        <v>228</v>
      </c>
      <c r="C37" s="103">
        <v>35345</v>
      </c>
      <c r="D37" s="132">
        <v>19.5</v>
      </c>
      <c r="E37" s="133">
        <v>5</v>
      </c>
      <c r="F37" s="110"/>
      <c r="G37" s="201"/>
      <c r="H37" s="30" t="s">
        <v>228</v>
      </c>
      <c r="I37" s="103">
        <v>35366</v>
      </c>
      <c r="J37" s="104">
        <v>15.7</v>
      </c>
      <c r="K37" s="130">
        <v>5</v>
      </c>
      <c r="L37" s="110"/>
    </row>
    <row r="38" spans="1:12" s="41" customFormat="1" ht="15.75" customHeight="1">
      <c r="A38" s="201"/>
      <c r="B38" s="30" t="s">
        <v>229</v>
      </c>
      <c r="C38" s="103">
        <v>35410</v>
      </c>
      <c r="D38" s="132">
        <v>28</v>
      </c>
      <c r="E38" s="133">
        <v>5</v>
      </c>
      <c r="F38" s="110"/>
      <c r="G38" s="201"/>
      <c r="H38" s="30" t="s">
        <v>229</v>
      </c>
      <c r="I38" s="103">
        <v>35418</v>
      </c>
      <c r="J38" s="104">
        <v>19.5</v>
      </c>
      <c r="K38" s="130">
        <v>5</v>
      </c>
      <c r="L38" s="110"/>
    </row>
    <row r="39" spans="1:12" s="41" customFormat="1" ht="15.75" customHeight="1">
      <c r="A39" s="202"/>
      <c r="B39" s="31"/>
      <c r="C39" s="103">
        <v>35466</v>
      </c>
      <c r="D39" s="132">
        <v>49.3</v>
      </c>
      <c r="E39" s="133">
        <v>5</v>
      </c>
      <c r="F39" s="110"/>
      <c r="G39" s="202"/>
      <c r="H39" s="31"/>
      <c r="I39" s="103">
        <v>35465</v>
      </c>
      <c r="J39" s="104">
        <v>18.9</v>
      </c>
      <c r="K39" s="130">
        <v>5</v>
      </c>
      <c r="L39" s="110"/>
    </row>
    <row r="40" spans="1:11" s="41" customFormat="1" ht="15.75" customHeight="1">
      <c r="A40" s="200" t="s">
        <v>230</v>
      </c>
      <c r="B40" s="30" t="s">
        <v>231</v>
      </c>
      <c r="C40" s="113">
        <v>35283</v>
      </c>
      <c r="D40" s="114">
        <v>2.5</v>
      </c>
      <c r="E40" s="131">
        <v>3</v>
      </c>
      <c r="F40" s="110"/>
      <c r="G40" s="200" t="s">
        <v>77</v>
      </c>
      <c r="H40" s="27" t="s">
        <v>231</v>
      </c>
      <c r="I40" s="103">
        <v>35296</v>
      </c>
      <c r="J40" s="104">
        <v>8.4</v>
      </c>
      <c r="K40" s="130">
        <v>4</v>
      </c>
    </row>
    <row r="41" spans="1:11" s="41" customFormat="1" ht="15.75" customHeight="1">
      <c r="A41" s="201"/>
      <c r="B41" s="30" t="s">
        <v>232</v>
      </c>
      <c r="C41" s="103">
        <v>35347</v>
      </c>
      <c r="D41" s="104">
        <v>1.8</v>
      </c>
      <c r="E41" s="130">
        <v>3</v>
      </c>
      <c r="F41" s="110"/>
      <c r="G41" s="201"/>
      <c r="H41" s="30" t="s">
        <v>232</v>
      </c>
      <c r="I41" s="103">
        <v>35366</v>
      </c>
      <c r="J41" s="104">
        <v>19.9</v>
      </c>
      <c r="K41" s="130">
        <v>5</v>
      </c>
    </row>
    <row r="42" spans="1:11" s="41" customFormat="1" ht="15.75" customHeight="1">
      <c r="A42" s="201"/>
      <c r="B42" s="30" t="s">
        <v>233</v>
      </c>
      <c r="C42" s="103">
        <v>35419</v>
      </c>
      <c r="D42" s="104">
        <v>0.8</v>
      </c>
      <c r="E42" s="130">
        <v>2</v>
      </c>
      <c r="F42" s="110"/>
      <c r="G42" s="201"/>
      <c r="H42" s="30" t="s">
        <v>233</v>
      </c>
      <c r="I42" s="103">
        <v>35418</v>
      </c>
      <c r="J42" s="104">
        <v>10.6</v>
      </c>
      <c r="K42" s="130">
        <v>5</v>
      </c>
    </row>
    <row r="43" spans="1:11" s="41" customFormat="1" ht="15.75" customHeight="1">
      <c r="A43" s="201"/>
      <c r="B43" s="30"/>
      <c r="C43" s="103">
        <v>35475</v>
      </c>
      <c r="D43" s="104">
        <v>0.8</v>
      </c>
      <c r="E43" s="130">
        <v>2</v>
      </c>
      <c r="F43" s="110"/>
      <c r="G43" s="201"/>
      <c r="H43" s="30"/>
      <c r="I43" s="103">
        <v>35465</v>
      </c>
      <c r="J43" s="104">
        <v>10.6</v>
      </c>
      <c r="K43" s="130">
        <v>5</v>
      </c>
    </row>
    <row r="44" spans="1:11" s="41" customFormat="1" ht="15.75" customHeight="1">
      <c r="A44" s="201"/>
      <c r="B44" s="27" t="s">
        <v>231</v>
      </c>
      <c r="C44" s="103">
        <v>35283</v>
      </c>
      <c r="D44" s="104">
        <v>8.7</v>
      </c>
      <c r="E44" s="130">
        <v>4</v>
      </c>
      <c r="F44" s="110"/>
      <c r="G44" s="201"/>
      <c r="H44" s="27" t="s">
        <v>231</v>
      </c>
      <c r="I44" s="103">
        <v>35296</v>
      </c>
      <c r="J44" s="104">
        <v>10.2</v>
      </c>
      <c r="K44" s="130">
        <v>5</v>
      </c>
    </row>
    <row r="45" spans="1:11" s="41" customFormat="1" ht="15.75" customHeight="1">
      <c r="A45" s="201"/>
      <c r="B45" s="30" t="s">
        <v>234</v>
      </c>
      <c r="C45" s="103">
        <v>35347</v>
      </c>
      <c r="D45" s="104">
        <v>4.9</v>
      </c>
      <c r="E45" s="130">
        <v>3</v>
      </c>
      <c r="F45" s="110"/>
      <c r="G45" s="201"/>
      <c r="H45" s="30" t="s">
        <v>235</v>
      </c>
      <c r="I45" s="103">
        <v>35366</v>
      </c>
      <c r="J45" s="104">
        <v>6.2</v>
      </c>
      <c r="K45" s="130">
        <v>4</v>
      </c>
    </row>
    <row r="46" spans="1:12" s="41" customFormat="1" ht="15.75" customHeight="1">
      <c r="A46" s="201"/>
      <c r="B46" s="30" t="s">
        <v>236</v>
      </c>
      <c r="C46" s="103">
        <v>35419</v>
      </c>
      <c r="D46" s="104">
        <v>0.9</v>
      </c>
      <c r="E46" s="130">
        <v>2</v>
      </c>
      <c r="F46" s="110"/>
      <c r="G46" s="201"/>
      <c r="H46" s="30" t="s">
        <v>237</v>
      </c>
      <c r="I46" s="103">
        <v>35418</v>
      </c>
      <c r="J46" s="104">
        <v>6.5</v>
      </c>
      <c r="K46" s="130">
        <v>4</v>
      </c>
      <c r="L46" s="110"/>
    </row>
    <row r="47" spans="1:12" s="41" customFormat="1" ht="15.75" customHeight="1">
      <c r="A47" s="201"/>
      <c r="B47" s="31"/>
      <c r="C47" s="103">
        <v>35475</v>
      </c>
      <c r="D47" s="104">
        <v>1</v>
      </c>
      <c r="E47" s="130" t="s">
        <v>238</v>
      </c>
      <c r="F47" s="110"/>
      <c r="G47" s="201"/>
      <c r="H47" s="31"/>
      <c r="I47" s="103">
        <v>35465</v>
      </c>
      <c r="J47" s="104">
        <v>5.2</v>
      </c>
      <c r="K47" s="130">
        <v>4</v>
      </c>
      <c r="L47" s="110"/>
    </row>
    <row r="48" spans="1:12" s="41" customFormat="1" ht="15.75" customHeight="1">
      <c r="A48" s="201"/>
      <c r="B48" s="27" t="s">
        <v>231</v>
      </c>
      <c r="C48" s="103">
        <v>35283</v>
      </c>
      <c r="D48" s="104">
        <v>3.6</v>
      </c>
      <c r="E48" s="130">
        <v>3</v>
      </c>
      <c r="F48" s="110"/>
      <c r="G48" s="201"/>
      <c r="H48" s="27" t="s">
        <v>231</v>
      </c>
      <c r="I48" s="103">
        <v>35296</v>
      </c>
      <c r="J48" s="104">
        <v>16.3</v>
      </c>
      <c r="K48" s="131">
        <v>5</v>
      </c>
      <c r="L48" s="110"/>
    </row>
    <row r="49" spans="1:12" s="41" customFormat="1" ht="15.75" customHeight="1">
      <c r="A49" s="201"/>
      <c r="B49" s="30" t="s">
        <v>239</v>
      </c>
      <c r="C49" s="103">
        <v>35347</v>
      </c>
      <c r="D49" s="104">
        <v>7.9</v>
      </c>
      <c r="E49" s="130">
        <v>4</v>
      </c>
      <c r="F49" s="110"/>
      <c r="G49" s="201"/>
      <c r="H49" s="30" t="s">
        <v>239</v>
      </c>
      <c r="I49" s="103">
        <v>35366</v>
      </c>
      <c r="J49" s="104">
        <v>8.3</v>
      </c>
      <c r="K49" s="130">
        <v>4</v>
      </c>
      <c r="L49" s="110"/>
    </row>
    <row r="50" spans="1:12" s="41" customFormat="1" ht="15.75" customHeight="1">
      <c r="A50" s="201"/>
      <c r="B50" s="30" t="s">
        <v>237</v>
      </c>
      <c r="C50" s="103">
        <v>35419</v>
      </c>
      <c r="D50" s="104">
        <v>2.2</v>
      </c>
      <c r="E50" s="130">
        <v>3</v>
      </c>
      <c r="F50" s="110"/>
      <c r="G50" s="201"/>
      <c r="H50" s="30" t="s">
        <v>231</v>
      </c>
      <c r="I50" s="103">
        <v>35418</v>
      </c>
      <c r="J50" s="104">
        <v>12.9</v>
      </c>
      <c r="K50" s="130">
        <v>5</v>
      </c>
      <c r="L50" s="110"/>
    </row>
    <row r="51" spans="1:12" s="41" customFormat="1" ht="15.75" customHeight="1">
      <c r="A51" s="202"/>
      <c r="B51" s="31"/>
      <c r="C51" s="103">
        <v>35475</v>
      </c>
      <c r="D51" s="104">
        <v>4</v>
      </c>
      <c r="E51" s="130">
        <v>3</v>
      </c>
      <c r="F51" s="110"/>
      <c r="G51" s="202"/>
      <c r="H51" s="31"/>
      <c r="I51" s="103">
        <v>35465</v>
      </c>
      <c r="J51" s="104">
        <v>6</v>
      </c>
      <c r="K51" s="130">
        <v>4</v>
      </c>
      <c r="L51" s="110"/>
    </row>
    <row r="52" spans="1:12" s="41" customFormat="1" ht="15.75" customHeight="1">
      <c r="A52" s="200" t="s">
        <v>240</v>
      </c>
      <c r="B52" s="27" t="s">
        <v>241</v>
      </c>
      <c r="C52" s="103">
        <v>35293</v>
      </c>
      <c r="D52" s="104">
        <v>40.5</v>
      </c>
      <c r="E52" s="130">
        <v>5</v>
      </c>
      <c r="F52" s="110"/>
      <c r="G52" s="200" t="s">
        <v>242</v>
      </c>
      <c r="H52" s="156" t="s">
        <v>243</v>
      </c>
      <c r="I52" s="103">
        <v>35356</v>
      </c>
      <c r="J52" s="136">
        <v>3.1</v>
      </c>
      <c r="K52" s="130">
        <v>3</v>
      </c>
      <c r="L52" s="110"/>
    </row>
    <row r="53" spans="1:12" s="41" customFormat="1" ht="15.75" customHeight="1" thickBot="1">
      <c r="A53" s="201"/>
      <c r="B53" s="30" t="s">
        <v>243</v>
      </c>
      <c r="C53" s="103">
        <v>35347</v>
      </c>
      <c r="D53" s="104">
        <v>20.8</v>
      </c>
      <c r="E53" s="130">
        <v>5</v>
      </c>
      <c r="F53" s="110"/>
      <c r="G53" s="203"/>
      <c r="H53" s="33" t="s">
        <v>244</v>
      </c>
      <c r="I53" s="137">
        <v>35356</v>
      </c>
      <c r="J53" s="117">
        <v>15</v>
      </c>
      <c r="K53" s="138">
        <v>5</v>
      </c>
      <c r="L53" s="110"/>
    </row>
    <row r="54" spans="1:12" s="41" customFormat="1" ht="15.75" customHeight="1">
      <c r="A54" s="201"/>
      <c r="B54" s="30" t="s">
        <v>245</v>
      </c>
      <c r="C54" s="103">
        <v>35410</v>
      </c>
      <c r="D54" s="104">
        <v>225</v>
      </c>
      <c r="E54" s="130">
        <v>7</v>
      </c>
      <c r="F54" s="110"/>
      <c r="H54" s="38"/>
      <c r="I54" s="111"/>
      <c r="J54" s="112"/>
      <c r="K54" s="139"/>
      <c r="L54" s="110"/>
    </row>
    <row r="55" spans="1:12" s="41" customFormat="1" ht="15.75" customHeight="1">
      <c r="A55" s="201"/>
      <c r="B55" s="30"/>
      <c r="C55" s="103">
        <v>35466</v>
      </c>
      <c r="D55" s="104">
        <v>203</v>
      </c>
      <c r="E55" s="130">
        <v>7</v>
      </c>
      <c r="F55" s="110"/>
      <c r="G55" s="110"/>
      <c r="H55" s="38"/>
      <c r="I55" s="111"/>
      <c r="J55" s="112"/>
      <c r="K55" s="139"/>
      <c r="L55" s="110"/>
    </row>
    <row r="56" spans="1:12" s="41" customFormat="1" ht="15.75" customHeight="1">
      <c r="A56" s="201"/>
      <c r="B56" s="27" t="s">
        <v>246</v>
      </c>
      <c r="C56" s="103">
        <v>35293</v>
      </c>
      <c r="D56" s="104">
        <v>15.6</v>
      </c>
      <c r="E56" s="130">
        <v>5</v>
      </c>
      <c r="F56" s="110"/>
      <c r="G56" s="110"/>
      <c r="H56" s="38"/>
      <c r="I56" s="111"/>
      <c r="J56" s="112"/>
      <c r="K56" s="139"/>
      <c r="L56" s="110"/>
    </row>
    <row r="57" spans="1:12" s="41" customFormat="1" ht="15.75" customHeight="1">
      <c r="A57" s="201"/>
      <c r="B57" s="30" t="s">
        <v>247</v>
      </c>
      <c r="C57" s="103">
        <v>35347</v>
      </c>
      <c r="D57" s="104">
        <v>8.7</v>
      </c>
      <c r="E57" s="130">
        <v>4</v>
      </c>
      <c r="F57" s="110"/>
      <c r="G57" s="110"/>
      <c r="H57" s="38"/>
      <c r="I57" s="140"/>
      <c r="J57" s="110"/>
      <c r="K57" s="139"/>
      <c r="L57" s="110"/>
    </row>
    <row r="58" spans="1:12" s="41" customFormat="1" ht="15.75" customHeight="1">
      <c r="A58" s="201"/>
      <c r="B58" s="30" t="s">
        <v>248</v>
      </c>
      <c r="C58" s="103">
        <v>35410</v>
      </c>
      <c r="D58" s="104">
        <v>17.6</v>
      </c>
      <c r="E58" s="130">
        <v>5</v>
      </c>
      <c r="F58" s="110"/>
      <c r="G58" s="110"/>
      <c r="H58" s="38"/>
      <c r="I58" s="111"/>
      <c r="J58" s="112"/>
      <c r="K58" s="139"/>
      <c r="L58" s="110"/>
    </row>
    <row r="59" spans="1:12" s="41" customFormat="1" ht="15.75" customHeight="1">
      <c r="A59" s="201"/>
      <c r="B59" s="31"/>
      <c r="C59" s="103">
        <v>35466</v>
      </c>
      <c r="D59" s="104">
        <v>35</v>
      </c>
      <c r="E59" s="130">
        <v>5</v>
      </c>
      <c r="F59" s="110"/>
      <c r="G59" s="110"/>
      <c r="H59" s="38"/>
      <c r="I59" s="111"/>
      <c r="J59" s="112"/>
      <c r="K59" s="139"/>
      <c r="L59" s="110"/>
    </row>
    <row r="60" spans="1:12" s="41" customFormat="1" ht="15.75" customHeight="1">
      <c r="A60" s="201"/>
      <c r="B60" s="27" t="s">
        <v>246</v>
      </c>
      <c r="C60" s="103">
        <v>35293</v>
      </c>
      <c r="D60" s="104">
        <v>12.2</v>
      </c>
      <c r="E60" s="130">
        <v>5</v>
      </c>
      <c r="F60" s="110"/>
      <c r="G60" s="110"/>
      <c r="H60" s="38"/>
      <c r="I60" s="111"/>
      <c r="J60" s="112"/>
      <c r="K60" s="139"/>
      <c r="L60" s="110"/>
    </row>
    <row r="61" spans="1:12" s="41" customFormat="1" ht="15.75" customHeight="1">
      <c r="A61" s="201"/>
      <c r="B61" s="30" t="s">
        <v>249</v>
      </c>
      <c r="C61" s="103">
        <v>35347</v>
      </c>
      <c r="D61" s="104">
        <v>30.8</v>
      </c>
      <c r="E61" s="130">
        <v>5</v>
      </c>
      <c r="F61" s="110"/>
      <c r="G61" s="110"/>
      <c r="H61" s="38"/>
      <c r="I61" s="140"/>
      <c r="J61" s="110"/>
      <c r="K61" s="139"/>
      <c r="L61" s="110"/>
    </row>
    <row r="62" spans="1:12" s="41" customFormat="1" ht="15.75" customHeight="1">
      <c r="A62" s="201"/>
      <c r="B62" s="30" t="s">
        <v>250</v>
      </c>
      <c r="C62" s="103">
        <v>35410</v>
      </c>
      <c r="D62" s="104">
        <v>15.7</v>
      </c>
      <c r="E62" s="130">
        <v>5</v>
      </c>
      <c r="F62" s="110"/>
      <c r="G62" s="110"/>
      <c r="H62" s="38"/>
      <c r="I62" s="111"/>
      <c r="J62" s="112"/>
      <c r="K62" s="139"/>
      <c r="L62" s="110"/>
    </row>
    <row r="63" spans="1:12" s="41" customFormat="1" ht="15.75" customHeight="1" thickBot="1">
      <c r="A63" s="203"/>
      <c r="B63" s="33"/>
      <c r="C63" s="116">
        <v>35466</v>
      </c>
      <c r="D63" s="117">
        <v>35.9</v>
      </c>
      <c r="E63" s="138">
        <v>5</v>
      </c>
      <c r="F63" s="110"/>
      <c r="G63" s="110"/>
      <c r="H63" s="38"/>
      <c r="I63" s="111"/>
      <c r="J63" s="112"/>
      <c r="K63" s="139"/>
      <c r="L63" s="110"/>
    </row>
    <row r="64" spans="2:12" s="41" customFormat="1" ht="15" customHeight="1">
      <c r="B64" s="58"/>
      <c r="C64" s="42"/>
      <c r="E64" s="58"/>
      <c r="F64" s="110"/>
      <c r="G64" s="110"/>
      <c r="H64" s="38"/>
      <c r="I64" s="111"/>
      <c r="J64" s="112"/>
      <c r="K64" s="139"/>
      <c r="L64" s="110"/>
    </row>
    <row r="65" spans="2:12" s="41" customFormat="1" ht="15" customHeight="1">
      <c r="B65" s="58"/>
      <c r="C65" s="42"/>
      <c r="E65" s="58"/>
      <c r="F65" s="110"/>
      <c r="G65" s="110"/>
      <c r="H65" s="38"/>
      <c r="I65" s="140"/>
      <c r="J65" s="110"/>
      <c r="K65" s="139"/>
      <c r="L65" s="110"/>
    </row>
    <row r="66" spans="2:12" s="41" customFormat="1" ht="15" customHeight="1">
      <c r="B66" s="58"/>
      <c r="C66" s="42"/>
      <c r="E66" s="58"/>
      <c r="F66" s="110"/>
      <c r="G66" s="110"/>
      <c r="H66" s="38"/>
      <c r="I66" s="111"/>
      <c r="J66" s="112"/>
      <c r="K66" s="139"/>
      <c r="L66" s="110"/>
    </row>
    <row r="67" spans="2:12" s="41" customFormat="1" ht="15" customHeight="1">
      <c r="B67" s="58"/>
      <c r="C67" s="42"/>
      <c r="E67" s="58"/>
      <c r="F67" s="110"/>
      <c r="G67" s="110"/>
      <c r="H67" s="38"/>
      <c r="I67" s="111"/>
      <c r="J67" s="112"/>
      <c r="K67" s="139"/>
      <c r="L67" s="110"/>
    </row>
    <row r="68" spans="2:12" s="41" customFormat="1" ht="15" customHeight="1">
      <c r="B68" s="58"/>
      <c r="C68" s="42"/>
      <c r="E68" s="58"/>
      <c r="F68" s="110"/>
      <c r="G68" s="110"/>
      <c r="H68" s="38"/>
      <c r="I68" s="111"/>
      <c r="J68" s="112"/>
      <c r="K68" s="139"/>
      <c r="L68" s="110"/>
    </row>
    <row r="69" spans="2:12" s="41" customFormat="1" ht="15" customHeight="1">
      <c r="B69" s="58"/>
      <c r="C69" s="42"/>
      <c r="E69" s="58"/>
      <c r="F69" s="110"/>
      <c r="G69" s="110"/>
      <c r="H69" s="110"/>
      <c r="I69" s="140"/>
      <c r="J69" s="110"/>
      <c r="K69" s="139"/>
      <c r="L69" s="110"/>
    </row>
    <row r="70" spans="2:12" s="41" customFormat="1" ht="15" customHeight="1">
      <c r="B70" s="58"/>
      <c r="C70" s="42"/>
      <c r="E70" s="58"/>
      <c r="F70" s="110"/>
      <c r="G70" s="110"/>
      <c r="H70" s="110"/>
      <c r="I70" s="111"/>
      <c r="J70" s="112"/>
      <c r="K70" s="139"/>
      <c r="L70" s="110"/>
    </row>
    <row r="71" spans="2:12" s="41" customFormat="1" ht="15" customHeight="1">
      <c r="B71" s="58"/>
      <c r="C71" s="42"/>
      <c r="E71" s="58"/>
      <c r="F71" s="110"/>
      <c r="G71" s="110"/>
      <c r="H71" s="110"/>
      <c r="I71" s="111"/>
      <c r="J71" s="112"/>
      <c r="K71" s="139"/>
      <c r="L71" s="110"/>
    </row>
    <row r="72" spans="2:12" s="41" customFormat="1" ht="15" customHeight="1">
      <c r="B72" s="58"/>
      <c r="C72" s="42"/>
      <c r="E72" s="58"/>
      <c r="F72" s="110"/>
      <c r="G72" s="110"/>
      <c r="H72" s="110"/>
      <c r="I72" s="111"/>
      <c r="J72" s="112"/>
      <c r="K72" s="139"/>
      <c r="L72" s="110"/>
    </row>
    <row r="73" spans="2:12" s="41" customFormat="1" ht="15" customHeight="1">
      <c r="B73" s="58"/>
      <c r="C73" s="42"/>
      <c r="E73" s="58"/>
      <c r="F73" s="110"/>
      <c r="G73" s="110"/>
      <c r="H73" s="110"/>
      <c r="I73" s="140"/>
      <c r="J73" s="110"/>
      <c r="K73" s="139"/>
      <c r="L73" s="110"/>
    </row>
    <row r="74" spans="2:12" s="41" customFormat="1" ht="15" customHeight="1">
      <c r="B74" s="58"/>
      <c r="C74" s="42"/>
      <c r="E74" s="58"/>
      <c r="F74" s="110"/>
      <c r="G74" s="110"/>
      <c r="H74" s="110"/>
      <c r="I74" s="111"/>
      <c r="J74" s="112"/>
      <c r="K74" s="139"/>
      <c r="L74" s="110"/>
    </row>
    <row r="75" spans="2:12" s="41" customFormat="1" ht="15" customHeight="1">
      <c r="B75" s="58"/>
      <c r="C75" s="42"/>
      <c r="E75" s="58"/>
      <c r="F75" s="110"/>
      <c r="G75" s="110"/>
      <c r="H75" s="110"/>
      <c r="I75" s="111"/>
      <c r="J75" s="112"/>
      <c r="K75" s="139"/>
      <c r="L75" s="110"/>
    </row>
    <row r="76" spans="2:12" s="41" customFormat="1" ht="24.75" customHeight="1">
      <c r="B76" s="58"/>
      <c r="C76" s="42"/>
      <c r="E76" s="141"/>
      <c r="F76" s="110"/>
      <c r="G76" s="110"/>
      <c r="H76" s="110"/>
      <c r="I76" s="111"/>
      <c r="J76" s="112"/>
      <c r="K76" s="139"/>
      <c r="L76" s="110"/>
    </row>
    <row r="77" spans="2:12" s="41" customFormat="1" ht="24.75" customHeight="1">
      <c r="B77" s="58"/>
      <c r="C77" s="42"/>
      <c r="E77" s="141"/>
      <c r="F77" s="110"/>
      <c r="G77" s="110"/>
      <c r="H77" s="110"/>
      <c r="I77" s="110"/>
      <c r="J77" s="110"/>
      <c r="K77" s="139"/>
      <c r="L77" s="110"/>
    </row>
    <row r="78" spans="2:12" s="41" customFormat="1" ht="24.75" customHeight="1">
      <c r="B78" s="58"/>
      <c r="C78" s="42"/>
      <c r="E78" s="141"/>
      <c r="F78" s="110"/>
      <c r="G78" s="110"/>
      <c r="H78" s="110"/>
      <c r="I78" s="142"/>
      <c r="J78" s="112"/>
      <c r="K78" s="139"/>
      <c r="L78" s="110"/>
    </row>
    <row r="79" spans="2:12" s="41" customFormat="1" ht="24.75" customHeight="1">
      <c r="B79" s="58"/>
      <c r="C79" s="42"/>
      <c r="E79" s="141"/>
      <c r="F79" s="110"/>
      <c r="G79" s="110"/>
      <c r="H79" s="110"/>
      <c r="I79" s="142"/>
      <c r="J79" s="112"/>
      <c r="K79" s="139"/>
      <c r="L79" s="110"/>
    </row>
    <row r="80" spans="2:12" s="41" customFormat="1" ht="24.75" customHeight="1">
      <c r="B80" s="58"/>
      <c r="C80" s="42"/>
      <c r="E80" s="141"/>
      <c r="F80" s="110"/>
      <c r="G80" s="110"/>
      <c r="H80" s="110"/>
      <c r="I80" s="142"/>
      <c r="J80" s="112"/>
      <c r="K80" s="139"/>
      <c r="L80" s="110"/>
    </row>
    <row r="81" spans="2:12" s="41" customFormat="1" ht="24.75" customHeight="1">
      <c r="B81" s="58"/>
      <c r="C81" s="42"/>
      <c r="E81" s="141"/>
      <c r="F81" s="110"/>
      <c r="G81" s="110"/>
      <c r="H81" s="110"/>
      <c r="I81" s="110"/>
      <c r="J81" s="110"/>
      <c r="K81" s="139"/>
      <c r="L81" s="110"/>
    </row>
    <row r="82" spans="2:12" s="41" customFormat="1" ht="24.75" customHeight="1">
      <c r="B82" s="58"/>
      <c r="C82" s="42"/>
      <c r="E82" s="141"/>
      <c r="F82" s="110"/>
      <c r="G82" s="110"/>
      <c r="H82" s="110"/>
      <c r="I82" s="142"/>
      <c r="J82" s="112"/>
      <c r="K82" s="139"/>
      <c r="L82" s="110"/>
    </row>
    <row r="83" spans="2:12" s="41" customFormat="1" ht="24.75" customHeight="1">
      <c r="B83" s="58"/>
      <c r="C83" s="42"/>
      <c r="E83" s="141"/>
      <c r="F83" s="110"/>
      <c r="G83" s="110"/>
      <c r="H83" s="110"/>
      <c r="I83" s="142"/>
      <c r="J83" s="112"/>
      <c r="K83" s="139"/>
      <c r="L83" s="110"/>
    </row>
    <row r="84" spans="2:12" s="41" customFormat="1" ht="24.75" customHeight="1">
      <c r="B84" s="58"/>
      <c r="C84" s="42"/>
      <c r="E84" s="141"/>
      <c r="F84" s="110"/>
      <c r="G84" s="110"/>
      <c r="H84" s="110"/>
      <c r="I84" s="142"/>
      <c r="J84" s="112"/>
      <c r="K84" s="139"/>
      <c r="L84" s="110"/>
    </row>
    <row r="85" spans="2:12" s="41" customFormat="1" ht="24.75" customHeight="1">
      <c r="B85" s="58"/>
      <c r="C85" s="42"/>
      <c r="E85" s="141"/>
      <c r="F85" s="110"/>
      <c r="G85" s="110"/>
      <c r="H85" s="110"/>
      <c r="I85" s="110"/>
      <c r="J85" s="110"/>
      <c r="K85" s="139"/>
      <c r="L85" s="110"/>
    </row>
    <row r="86" spans="2:12" s="41" customFormat="1" ht="24.75" customHeight="1">
      <c r="B86" s="58"/>
      <c r="C86" s="42"/>
      <c r="E86" s="141"/>
      <c r="F86" s="110"/>
      <c r="G86" s="110"/>
      <c r="H86" s="110"/>
      <c r="I86" s="142"/>
      <c r="J86" s="112"/>
      <c r="K86" s="139"/>
      <c r="L86" s="110"/>
    </row>
    <row r="87" spans="2:12" s="41" customFormat="1" ht="24.75" customHeight="1">
      <c r="B87" s="58"/>
      <c r="C87" s="42"/>
      <c r="E87" s="141"/>
      <c r="F87" s="110"/>
      <c r="G87" s="110"/>
      <c r="H87" s="110"/>
      <c r="I87" s="142"/>
      <c r="J87" s="112"/>
      <c r="K87" s="139"/>
      <c r="L87" s="110"/>
    </row>
    <row r="88" spans="2:12" s="41" customFormat="1" ht="24.75" customHeight="1">
      <c r="B88" s="58"/>
      <c r="C88" s="42"/>
      <c r="E88" s="141"/>
      <c r="F88" s="110"/>
      <c r="G88" s="110"/>
      <c r="H88" s="110"/>
      <c r="I88" s="142"/>
      <c r="J88" s="112"/>
      <c r="K88" s="139"/>
      <c r="L88" s="110"/>
    </row>
    <row r="89" spans="2:12" s="41" customFormat="1" ht="24.75" customHeight="1">
      <c r="B89" s="58"/>
      <c r="C89" s="42"/>
      <c r="E89" s="141"/>
      <c r="F89" s="110"/>
      <c r="G89" s="110"/>
      <c r="H89" s="110"/>
      <c r="I89" s="110"/>
      <c r="J89" s="110"/>
      <c r="K89" s="139"/>
      <c r="L89" s="110"/>
    </row>
    <row r="90" spans="2:12" s="41" customFormat="1" ht="24.75" customHeight="1">
      <c r="B90" s="58"/>
      <c r="C90" s="42"/>
      <c r="E90" s="141"/>
      <c r="F90" s="110"/>
      <c r="G90" s="110"/>
      <c r="H90" s="110"/>
      <c r="I90" s="142"/>
      <c r="J90" s="112"/>
      <c r="K90" s="139"/>
      <c r="L90" s="110"/>
    </row>
    <row r="91" spans="2:12" s="41" customFormat="1" ht="24.75" customHeight="1">
      <c r="B91" s="58"/>
      <c r="C91" s="42"/>
      <c r="E91" s="141"/>
      <c r="F91" s="110"/>
      <c r="G91" s="110"/>
      <c r="H91" s="110"/>
      <c r="I91" s="142"/>
      <c r="J91" s="112"/>
      <c r="K91" s="139"/>
      <c r="L91" s="110"/>
    </row>
    <row r="92" spans="2:12" s="41" customFormat="1" ht="24.75" customHeight="1">
      <c r="B92" s="58"/>
      <c r="C92" s="42"/>
      <c r="E92" s="141"/>
      <c r="F92" s="110"/>
      <c r="G92" s="110"/>
      <c r="H92" s="110"/>
      <c r="I92" s="142"/>
      <c r="J92" s="112"/>
      <c r="K92" s="139"/>
      <c r="L92" s="110"/>
    </row>
    <row r="93" spans="2:12" s="41" customFormat="1" ht="24.75" customHeight="1">
      <c r="B93" s="58"/>
      <c r="C93" s="42"/>
      <c r="E93" s="141"/>
      <c r="F93" s="110"/>
      <c r="G93" s="110"/>
      <c r="H93" s="110"/>
      <c r="I93" s="110"/>
      <c r="J93" s="110"/>
      <c r="K93" s="139"/>
      <c r="L93" s="110"/>
    </row>
    <row r="94" spans="2:12" s="41" customFormat="1" ht="24.75" customHeight="1">
      <c r="B94" s="58"/>
      <c r="C94" s="42"/>
      <c r="E94" s="141"/>
      <c r="F94" s="110"/>
      <c r="G94" s="110"/>
      <c r="H94" s="110"/>
      <c r="I94" s="142"/>
      <c r="J94" s="112"/>
      <c r="K94" s="139"/>
      <c r="L94" s="110"/>
    </row>
    <row r="95" spans="2:12" s="41" customFormat="1" ht="24.75" customHeight="1">
      <c r="B95" s="58"/>
      <c r="C95" s="42"/>
      <c r="E95" s="141"/>
      <c r="F95" s="110"/>
      <c r="G95" s="110"/>
      <c r="H95" s="110"/>
      <c r="I95" s="142"/>
      <c r="J95" s="112"/>
      <c r="K95" s="139"/>
      <c r="L95" s="110"/>
    </row>
    <row r="96" spans="2:12" s="41" customFormat="1" ht="24.75" customHeight="1">
      <c r="B96" s="58"/>
      <c r="C96" s="42"/>
      <c r="E96" s="127"/>
      <c r="F96" s="110"/>
      <c r="G96" s="110"/>
      <c r="H96" s="110"/>
      <c r="I96" s="142"/>
      <c r="J96" s="112"/>
      <c r="K96" s="139"/>
      <c r="L96" s="110"/>
    </row>
    <row r="97" spans="2:12" s="41" customFormat="1" ht="24.75" customHeight="1">
      <c r="B97" s="58"/>
      <c r="C97" s="42"/>
      <c r="E97" s="127"/>
      <c r="F97" s="110"/>
      <c r="G97" s="110"/>
      <c r="H97" s="110"/>
      <c r="I97" s="110"/>
      <c r="J97" s="110"/>
      <c r="K97" s="139"/>
      <c r="L97" s="110"/>
    </row>
    <row r="98" spans="2:12" s="41" customFormat="1" ht="24.75" customHeight="1">
      <c r="B98" s="58"/>
      <c r="C98" s="42"/>
      <c r="E98" s="127"/>
      <c r="F98" s="110"/>
      <c r="G98" s="110"/>
      <c r="H98" s="110"/>
      <c r="I98" s="142"/>
      <c r="J98" s="112"/>
      <c r="K98" s="139"/>
      <c r="L98" s="110"/>
    </row>
    <row r="99" spans="2:12" s="41" customFormat="1" ht="24.75" customHeight="1">
      <c r="B99" s="58"/>
      <c r="C99" s="42"/>
      <c r="E99" s="127"/>
      <c r="F99" s="110"/>
      <c r="G99" s="110"/>
      <c r="H99" s="110"/>
      <c r="I99" s="142"/>
      <c r="J99" s="112"/>
      <c r="K99" s="139"/>
      <c r="L99" s="110"/>
    </row>
    <row r="100" spans="2:12" s="41" customFormat="1" ht="24.75" customHeight="1">
      <c r="B100" s="58"/>
      <c r="C100" s="42"/>
      <c r="E100" s="127"/>
      <c r="F100" s="110"/>
      <c r="G100" s="110"/>
      <c r="H100" s="110"/>
      <c r="I100" s="142"/>
      <c r="J100" s="112"/>
      <c r="K100" s="139"/>
      <c r="L100" s="110"/>
    </row>
    <row r="101" spans="2:12" s="41" customFormat="1" ht="24.75" customHeight="1">
      <c r="B101" s="58"/>
      <c r="C101" s="42"/>
      <c r="E101" s="127"/>
      <c r="F101" s="110"/>
      <c r="G101" s="110"/>
      <c r="H101" s="110"/>
      <c r="I101" s="110"/>
      <c r="J101" s="110"/>
      <c r="K101" s="139"/>
      <c r="L101" s="110"/>
    </row>
    <row r="102" spans="2:12" s="41" customFormat="1" ht="24.75" customHeight="1">
      <c r="B102" s="58"/>
      <c r="C102" s="42"/>
      <c r="E102" s="127"/>
      <c r="F102" s="110"/>
      <c r="G102" s="110"/>
      <c r="H102" s="110"/>
      <c r="I102" s="142"/>
      <c r="J102" s="112"/>
      <c r="K102" s="139"/>
      <c r="L102" s="110"/>
    </row>
    <row r="103" spans="3:12" s="41" customFormat="1" ht="24.75" customHeight="1">
      <c r="C103" s="42"/>
      <c r="E103" s="127"/>
      <c r="F103" s="110"/>
      <c r="G103" s="110"/>
      <c r="H103" s="110"/>
      <c r="I103" s="142"/>
      <c r="J103" s="112"/>
      <c r="K103" s="139"/>
      <c r="L103" s="110"/>
    </row>
    <row r="104" spans="3:12" s="41" customFormat="1" ht="24.75" customHeight="1">
      <c r="C104" s="42"/>
      <c r="E104" s="127"/>
      <c r="F104" s="110"/>
      <c r="G104" s="110"/>
      <c r="H104" s="110"/>
      <c r="I104" s="142"/>
      <c r="J104" s="112"/>
      <c r="K104" s="139"/>
      <c r="L104" s="110"/>
    </row>
    <row r="105" spans="3:12" s="41" customFormat="1" ht="24.75" customHeight="1">
      <c r="C105" s="42"/>
      <c r="E105" s="127"/>
      <c r="F105" s="110"/>
      <c r="G105" s="110"/>
      <c r="H105" s="110"/>
      <c r="I105" s="110"/>
      <c r="J105" s="110"/>
      <c r="K105" s="139"/>
      <c r="L105" s="110"/>
    </row>
    <row r="106" spans="3:12" s="41" customFormat="1" ht="24.75" customHeight="1">
      <c r="C106" s="42"/>
      <c r="E106" s="127"/>
      <c r="F106" s="110"/>
      <c r="G106" s="110"/>
      <c r="H106" s="110"/>
      <c r="I106" s="143"/>
      <c r="J106" s="144"/>
      <c r="K106" s="139"/>
      <c r="L106" s="110"/>
    </row>
    <row r="107" spans="3:12" s="41" customFormat="1" ht="24.75" customHeight="1">
      <c r="C107" s="42"/>
      <c r="E107" s="127"/>
      <c r="F107" s="110"/>
      <c r="G107" s="110"/>
      <c r="H107" s="110"/>
      <c r="I107" s="143"/>
      <c r="J107" s="144"/>
      <c r="K107" s="139"/>
      <c r="L107" s="110"/>
    </row>
    <row r="108" spans="3:12" s="41" customFormat="1" ht="24.75" customHeight="1">
      <c r="C108" s="42"/>
      <c r="E108" s="127"/>
      <c r="F108" s="110"/>
      <c r="G108" s="110"/>
      <c r="H108" s="110"/>
      <c r="I108" s="143"/>
      <c r="J108" s="144"/>
      <c r="K108" s="139"/>
      <c r="L108" s="110"/>
    </row>
    <row r="109" spans="3:12" s="41" customFormat="1" ht="24.75" customHeight="1">
      <c r="C109" s="42"/>
      <c r="E109" s="127"/>
      <c r="F109" s="110"/>
      <c r="G109" s="110"/>
      <c r="H109" s="110"/>
      <c r="I109" s="110"/>
      <c r="J109" s="110"/>
      <c r="K109" s="139"/>
      <c r="L109" s="110"/>
    </row>
    <row r="110" spans="3:12" s="41" customFormat="1" ht="24.75" customHeight="1">
      <c r="C110" s="42"/>
      <c r="E110" s="127"/>
      <c r="F110" s="110"/>
      <c r="G110" s="110"/>
      <c r="H110" s="110"/>
      <c r="I110" s="143"/>
      <c r="J110" s="144"/>
      <c r="K110" s="139"/>
      <c r="L110" s="110"/>
    </row>
    <row r="111" spans="3:12" s="41" customFormat="1" ht="24.75" customHeight="1">
      <c r="C111" s="42"/>
      <c r="E111" s="127"/>
      <c r="F111" s="110"/>
      <c r="G111" s="110"/>
      <c r="H111" s="110"/>
      <c r="I111" s="143"/>
      <c r="J111" s="144"/>
      <c r="K111" s="139"/>
      <c r="L111" s="110"/>
    </row>
    <row r="112" spans="3:12" s="41" customFormat="1" ht="24.75" customHeight="1">
      <c r="C112" s="42"/>
      <c r="E112" s="127"/>
      <c r="F112" s="110"/>
      <c r="G112" s="110"/>
      <c r="H112" s="110"/>
      <c r="I112" s="143"/>
      <c r="J112" s="144"/>
      <c r="K112" s="139"/>
      <c r="L112" s="110"/>
    </row>
    <row r="113" spans="3:12" s="41" customFormat="1" ht="24.75" customHeight="1">
      <c r="C113" s="42"/>
      <c r="E113" s="127"/>
      <c r="F113" s="110"/>
      <c r="G113" s="110"/>
      <c r="H113" s="54"/>
      <c r="I113" s="54"/>
      <c r="J113" s="54"/>
      <c r="K113" s="141"/>
      <c r="L113" s="110"/>
    </row>
    <row r="114" spans="3:12" s="41" customFormat="1" ht="24.75" customHeight="1">
      <c r="C114" s="42"/>
      <c r="E114" s="127"/>
      <c r="F114" s="110"/>
      <c r="G114" s="110"/>
      <c r="H114" s="54"/>
      <c r="I114" s="54"/>
      <c r="J114" s="54"/>
      <c r="K114" s="141"/>
      <c r="L114" s="110"/>
    </row>
    <row r="115" spans="3:12" s="41" customFormat="1" ht="24.75" customHeight="1">
      <c r="C115" s="42"/>
      <c r="E115" s="127"/>
      <c r="F115" s="110"/>
      <c r="G115" s="110"/>
      <c r="H115" s="54"/>
      <c r="I115" s="54"/>
      <c r="J115" s="54"/>
      <c r="K115" s="141"/>
      <c r="L115" s="110"/>
    </row>
    <row r="116" spans="3:12" s="41" customFormat="1" ht="24.75" customHeight="1">
      <c r="C116" s="42"/>
      <c r="E116" s="127"/>
      <c r="F116" s="110"/>
      <c r="G116" s="110"/>
      <c r="H116" s="54"/>
      <c r="I116" s="54"/>
      <c r="J116" s="54"/>
      <c r="K116" s="141"/>
      <c r="L116" s="110"/>
    </row>
    <row r="117" spans="3:11" s="41" customFormat="1" ht="24.75" customHeight="1">
      <c r="C117" s="42"/>
      <c r="E117" s="127"/>
      <c r="F117" s="110"/>
      <c r="G117" s="110"/>
      <c r="H117" s="54"/>
      <c r="I117" s="54"/>
      <c r="J117" s="54"/>
      <c r="K117" s="141"/>
    </row>
    <row r="118" spans="3:12" s="41" customFormat="1" ht="24.75" customHeight="1">
      <c r="C118" s="42"/>
      <c r="E118" s="127"/>
      <c r="F118" s="110"/>
      <c r="G118" s="54"/>
      <c r="H118" s="54"/>
      <c r="I118" s="54"/>
      <c r="J118" s="54"/>
      <c r="K118" s="141"/>
      <c r="L118" s="54"/>
    </row>
    <row r="119" spans="3:13" s="41" customFormat="1" ht="24.75" customHeight="1">
      <c r="C119" s="42"/>
      <c r="E119" s="127"/>
      <c r="G119" s="54"/>
      <c r="H119" s="54"/>
      <c r="I119" s="54"/>
      <c r="J119" s="54"/>
      <c r="K119" s="141"/>
      <c r="L119" s="54"/>
      <c r="M119" s="54"/>
    </row>
    <row r="120" spans="3:11" ht="13.5">
      <c r="C120" s="56"/>
      <c r="K120" s="141"/>
    </row>
    <row r="121" spans="3:11" ht="13.5">
      <c r="C121" s="56"/>
      <c r="K121" s="141"/>
    </row>
    <row r="122" spans="3:11" ht="13.5">
      <c r="C122" s="56"/>
      <c r="K122" s="141"/>
    </row>
    <row r="123" spans="3:11" ht="13.5">
      <c r="C123" s="56"/>
      <c r="K123" s="141"/>
    </row>
    <row r="124" spans="3:11" ht="13.5">
      <c r="C124" s="56"/>
      <c r="K124" s="141"/>
    </row>
    <row r="125" spans="3:11" ht="13.5">
      <c r="C125" s="56"/>
      <c r="K125" s="141"/>
    </row>
    <row r="126" spans="3:11" ht="13.5">
      <c r="C126" s="56"/>
      <c r="K126" s="141"/>
    </row>
    <row r="127" spans="3:11" ht="13.5">
      <c r="C127" s="56"/>
      <c r="K127" s="141"/>
    </row>
    <row r="128" spans="3:11" ht="13.5">
      <c r="C128" s="56"/>
      <c r="K128" s="141"/>
    </row>
    <row r="129" spans="3:11" ht="13.5">
      <c r="C129" s="56"/>
      <c r="K129" s="141"/>
    </row>
    <row r="130" spans="3:11" ht="13.5">
      <c r="C130" s="56"/>
      <c r="K130" s="141"/>
    </row>
    <row r="131" spans="3:11" ht="13.5">
      <c r="C131" s="56"/>
      <c r="K131" s="141"/>
    </row>
    <row r="132" spans="3:11" ht="13.5">
      <c r="C132" s="56"/>
      <c r="K132" s="141"/>
    </row>
    <row r="133" spans="3:11" ht="13.5">
      <c r="C133" s="56"/>
      <c r="K133" s="141"/>
    </row>
    <row r="134" spans="3:11" ht="13.5">
      <c r="C134" s="56"/>
      <c r="K134" s="141"/>
    </row>
    <row r="135" spans="3:11" ht="13.5">
      <c r="C135" s="56"/>
      <c r="K135" s="141"/>
    </row>
    <row r="136" spans="3:11" ht="13.5">
      <c r="C136" s="56"/>
      <c r="K136" s="141"/>
    </row>
    <row r="137" spans="3:11" ht="13.5">
      <c r="C137" s="56"/>
      <c r="K137" s="141"/>
    </row>
    <row r="138" spans="3:11" ht="13.5">
      <c r="C138" s="56"/>
      <c r="K138" s="141"/>
    </row>
    <row r="139" spans="3:11" ht="13.5">
      <c r="C139" s="56"/>
      <c r="K139" s="141"/>
    </row>
    <row r="140" spans="3:11" ht="13.5">
      <c r="C140" s="56"/>
      <c r="K140" s="141"/>
    </row>
    <row r="141" spans="3:11" ht="13.5">
      <c r="C141" s="56"/>
      <c r="K141" s="141"/>
    </row>
    <row r="142" spans="3:11" ht="13.5">
      <c r="C142" s="56"/>
      <c r="K142" s="141"/>
    </row>
    <row r="143" spans="3:11" ht="13.5">
      <c r="C143" s="56"/>
      <c r="K143" s="141"/>
    </row>
    <row r="144" spans="3:11" ht="13.5">
      <c r="C144" s="56"/>
      <c r="K144" s="141"/>
    </row>
    <row r="145" spans="3:11" ht="13.5">
      <c r="C145" s="56"/>
      <c r="K145" s="141"/>
    </row>
    <row r="146" spans="3:11" ht="13.5">
      <c r="C146" s="56"/>
      <c r="K146" s="141"/>
    </row>
    <row r="147" spans="3:11" ht="13.5">
      <c r="C147" s="56"/>
      <c r="K147" s="141"/>
    </row>
    <row r="148" spans="3:11" ht="13.5">
      <c r="C148" s="56"/>
      <c r="K148" s="141"/>
    </row>
    <row r="149" spans="3:11" ht="13.5">
      <c r="C149" s="56"/>
      <c r="K149" s="141"/>
    </row>
    <row r="150" spans="3:11" ht="13.5">
      <c r="C150" s="56"/>
      <c r="K150" s="141"/>
    </row>
    <row r="151" spans="3:11" ht="13.5">
      <c r="C151" s="56"/>
      <c r="K151" s="141"/>
    </row>
    <row r="152" spans="3:11" ht="13.5">
      <c r="C152" s="56"/>
      <c r="K152" s="141"/>
    </row>
    <row r="153" spans="3:11" ht="13.5">
      <c r="C153" s="56"/>
      <c r="K153" s="141"/>
    </row>
    <row r="154" spans="3:11" ht="13.5">
      <c r="C154" s="56"/>
      <c r="K154" s="141"/>
    </row>
    <row r="155" spans="3:11" ht="13.5">
      <c r="C155" s="56"/>
      <c r="K155" s="141"/>
    </row>
    <row r="156" spans="3:11" ht="13.5">
      <c r="C156" s="56"/>
      <c r="K156" s="141"/>
    </row>
    <row r="157" spans="3:11" ht="13.5">
      <c r="C157" s="56"/>
      <c r="K157" s="141"/>
    </row>
    <row r="158" spans="3:11" ht="13.5">
      <c r="C158" s="56"/>
      <c r="K158" s="141"/>
    </row>
    <row r="159" spans="3:11" ht="13.5">
      <c r="C159" s="56"/>
      <c r="K159" s="141"/>
    </row>
    <row r="160" spans="3:11" ht="13.5">
      <c r="C160" s="56"/>
      <c r="K160" s="141"/>
    </row>
    <row r="161" spans="3:11" ht="13.5">
      <c r="C161" s="56"/>
      <c r="K161" s="141"/>
    </row>
    <row r="162" spans="3:11" ht="13.5">
      <c r="C162" s="56"/>
      <c r="K162" s="141"/>
    </row>
    <row r="163" spans="3:11" ht="13.5">
      <c r="C163" s="56"/>
      <c r="K163" s="141"/>
    </row>
    <row r="164" spans="3:11" ht="13.5">
      <c r="C164" s="56"/>
      <c r="K164" s="141"/>
    </row>
    <row r="165" spans="3:11" ht="13.5">
      <c r="C165" s="56"/>
      <c r="K165" s="141"/>
    </row>
    <row r="166" spans="3:11" ht="13.5">
      <c r="C166" s="56"/>
      <c r="K166" s="141"/>
    </row>
    <row r="167" spans="3:11" ht="13.5">
      <c r="C167" s="56"/>
      <c r="K167" s="141"/>
    </row>
    <row r="168" spans="3:11" ht="13.5">
      <c r="C168" s="56"/>
      <c r="K168" s="141"/>
    </row>
    <row r="169" spans="3:11" ht="13.5">
      <c r="C169" s="56"/>
      <c r="K169" s="141"/>
    </row>
    <row r="170" spans="3:11" ht="13.5">
      <c r="C170" s="56"/>
      <c r="K170" s="141"/>
    </row>
    <row r="171" spans="3:11" ht="13.5">
      <c r="C171" s="56"/>
      <c r="K171" s="141"/>
    </row>
    <row r="172" spans="3:11" ht="13.5">
      <c r="C172" s="56"/>
      <c r="K172" s="141"/>
    </row>
    <row r="173" spans="3:11" ht="13.5">
      <c r="C173" s="56"/>
      <c r="K173" s="141"/>
    </row>
    <row r="174" spans="3:11" ht="13.5">
      <c r="C174" s="56"/>
      <c r="K174" s="141"/>
    </row>
    <row r="175" spans="3:11" ht="13.5">
      <c r="C175" s="56"/>
      <c r="K175" s="141"/>
    </row>
    <row r="176" spans="3:11" ht="13.5">
      <c r="C176" s="56"/>
      <c r="K176" s="141"/>
    </row>
    <row r="177" spans="3:11" ht="13.5">
      <c r="C177" s="56"/>
      <c r="K177" s="141"/>
    </row>
    <row r="178" spans="3:11" ht="13.5">
      <c r="C178" s="56"/>
      <c r="K178" s="141"/>
    </row>
    <row r="179" spans="3:11" ht="13.5">
      <c r="C179" s="56"/>
      <c r="K179" s="141"/>
    </row>
    <row r="180" spans="3:11" ht="13.5">
      <c r="C180" s="56"/>
      <c r="K180" s="141"/>
    </row>
    <row r="181" spans="3:11" ht="13.5">
      <c r="C181" s="56"/>
      <c r="K181" s="141"/>
    </row>
    <row r="182" spans="3:11" ht="13.5">
      <c r="C182" s="56"/>
      <c r="K182" s="141"/>
    </row>
    <row r="183" spans="3:11" ht="13.5">
      <c r="C183" s="56"/>
      <c r="K183" s="141"/>
    </row>
    <row r="184" spans="3:11" ht="13.5">
      <c r="C184" s="56"/>
      <c r="K184" s="141"/>
    </row>
    <row r="185" spans="3:11" ht="13.5">
      <c r="C185" s="56"/>
      <c r="K185" s="141"/>
    </row>
    <row r="186" spans="3:11" ht="13.5">
      <c r="C186" s="56"/>
      <c r="K186" s="141"/>
    </row>
    <row r="187" spans="3:11" ht="13.5">
      <c r="C187" s="56"/>
      <c r="K187" s="141"/>
    </row>
    <row r="188" spans="3:11" ht="13.5">
      <c r="C188" s="56"/>
      <c r="K188" s="141"/>
    </row>
    <row r="189" spans="3:11" ht="13.5">
      <c r="C189" s="56"/>
      <c r="K189" s="141"/>
    </row>
    <row r="190" spans="3:11" ht="13.5">
      <c r="C190" s="56"/>
      <c r="K190" s="141"/>
    </row>
    <row r="191" spans="3:11" ht="13.5">
      <c r="C191" s="56"/>
      <c r="K191" s="141"/>
    </row>
    <row r="192" spans="3:11" ht="13.5">
      <c r="C192" s="56"/>
      <c r="K192" s="141"/>
    </row>
    <row r="193" spans="3:11" ht="13.5">
      <c r="C193" s="56"/>
      <c r="K193" s="141"/>
    </row>
    <row r="194" spans="3:11" ht="13.5">
      <c r="C194" s="56"/>
      <c r="K194" s="141"/>
    </row>
    <row r="195" spans="3:11" ht="13.5">
      <c r="C195" s="56"/>
      <c r="K195" s="141"/>
    </row>
    <row r="196" spans="3:11" ht="13.5">
      <c r="C196" s="56"/>
      <c r="K196" s="141"/>
    </row>
    <row r="197" spans="3:11" ht="13.5">
      <c r="C197" s="56"/>
      <c r="K197" s="141"/>
    </row>
    <row r="198" spans="3:11" ht="13.5">
      <c r="C198" s="56"/>
      <c r="K198" s="141"/>
    </row>
    <row r="199" spans="3:11" ht="13.5">
      <c r="C199" s="56"/>
      <c r="K199" s="141"/>
    </row>
    <row r="200" spans="3:11" ht="13.5">
      <c r="C200" s="56"/>
      <c r="K200" s="141"/>
    </row>
    <row r="201" spans="3:11" ht="13.5">
      <c r="C201" s="56"/>
      <c r="K201" s="141"/>
    </row>
    <row r="202" spans="3:11" ht="13.5">
      <c r="C202" s="56"/>
      <c r="K202" s="141"/>
    </row>
    <row r="203" spans="3:11" ht="13.5">
      <c r="C203" s="56"/>
      <c r="K203" s="141"/>
    </row>
    <row r="204" spans="3:11" ht="13.5">
      <c r="C204" s="56"/>
      <c r="K204" s="141"/>
    </row>
    <row r="205" spans="3:11" ht="13.5">
      <c r="C205" s="56"/>
      <c r="K205" s="141"/>
    </row>
    <row r="206" spans="3:11" ht="13.5">
      <c r="C206" s="56"/>
      <c r="K206" s="141"/>
    </row>
    <row r="207" spans="3:11" ht="13.5">
      <c r="C207" s="56"/>
      <c r="K207" s="141"/>
    </row>
    <row r="208" spans="3:11" ht="13.5">
      <c r="C208" s="56"/>
      <c r="K208" s="141"/>
    </row>
    <row r="209" ht="13.5">
      <c r="C209" s="56"/>
    </row>
    <row r="210" ht="13.5">
      <c r="C210" s="56"/>
    </row>
    <row r="211" ht="13.5">
      <c r="C211" s="56"/>
    </row>
    <row r="212" ht="13.5">
      <c r="C212" s="56"/>
    </row>
    <row r="213" ht="13.5">
      <c r="C213" s="56"/>
    </row>
    <row r="214" ht="13.5">
      <c r="C214" s="56"/>
    </row>
    <row r="215" ht="13.5">
      <c r="C215" s="56"/>
    </row>
    <row r="216" ht="13.5">
      <c r="C216" s="56"/>
    </row>
    <row r="217" ht="13.5">
      <c r="C217" s="56"/>
    </row>
    <row r="218" ht="13.5">
      <c r="C218" s="56"/>
    </row>
    <row r="219" ht="13.5">
      <c r="C219" s="56"/>
    </row>
    <row r="220" ht="13.5">
      <c r="C220" s="56"/>
    </row>
    <row r="221" ht="13.5">
      <c r="C221" s="56"/>
    </row>
    <row r="222" ht="13.5">
      <c r="C222" s="56"/>
    </row>
    <row r="223" ht="13.5">
      <c r="C223" s="56"/>
    </row>
  </sheetData>
  <sheetProtection/>
  <mergeCells count="10">
    <mergeCell ref="G52:G53"/>
    <mergeCell ref="A4:A15"/>
    <mergeCell ref="A16:A27"/>
    <mergeCell ref="A28:A39"/>
    <mergeCell ref="A40:A51"/>
    <mergeCell ref="A52:A63"/>
    <mergeCell ref="G40:G51"/>
    <mergeCell ref="G28:G39"/>
    <mergeCell ref="G16:G27"/>
    <mergeCell ref="G4:G15"/>
  </mergeCells>
  <printOptions/>
  <pageMargins left="1.1" right="0.2" top="0.63" bottom="0.54" header="0.512" footer="0.512"/>
  <pageSetup firstPageNumber="147" useFirstPageNumber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1"/>
  <sheetViews>
    <sheetView view="pageBreakPreview" zoomScale="75" zoomScaleSheetLayoutView="75" zoomScalePageLayoutView="0" workbookViewId="0" topLeftCell="A10">
      <selection activeCell="N24" sqref="N24"/>
    </sheetView>
  </sheetViews>
  <sheetFormatPr defaultColWidth="9.00390625" defaultRowHeight="13.5"/>
  <cols>
    <col min="1" max="1" width="14.625" style="44" customWidth="1"/>
    <col min="2" max="2" width="9.00390625" style="44" customWidth="1"/>
    <col min="3" max="3" width="12.625" style="44" customWidth="1"/>
    <col min="4" max="5" width="9.00390625" style="44" customWidth="1"/>
    <col min="6" max="6" width="2.125" style="44" customWidth="1"/>
    <col min="7" max="7" width="14.625" style="44" customWidth="1"/>
    <col min="8" max="8" width="9.25390625" style="44" customWidth="1"/>
    <col min="9" max="9" width="12.625" style="44" customWidth="1"/>
    <col min="10" max="16384" width="9.00390625" style="44" customWidth="1"/>
  </cols>
  <sheetData>
    <row r="1" spans="1:10" ht="21.75" customHeight="1">
      <c r="A1" s="41" t="s">
        <v>270</v>
      </c>
      <c r="C1" s="204" t="s">
        <v>183</v>
      </c>
      <c r="D1" s="205"/>
      <c r="E1" s="205"/>
      <c r="F1" s="205"/>
      <c r="G1" s="205"/>
      <c r="H1" s="205"/>
      <c r="I1" s="205"/>
      <c r="J1" s="205"/>
    </row>
    <row r="2" ht="21.75" customHeight="1" thickBot="1"/>
    <row r="3" spans="1:11" ht="21.75" customHeight="1">
      <c r="A3" s="101" t="s">
        <v>174</v>
      </c>
      <c r="B3" s="102" t="s">
        <v>32</v>
      </c>
      <c r="C3" s="35" t="s">
        <v>175</v>
      </c>
      <c r="D3" s="35" t="s">
        <v>12</v>
      </c>
      <c r="E3" s="37" t="s">
        <v>13</v>
      </c>
      <c r="G3" s="101" t="s">
        <v>174</v>
      </c>
      <c r="H3" s="102" t="s">
        <v>32</v>
      </c>
      <c r="I3" s="35" t="s">
        <v>175</v>
      </c>
      <c r="J3" s="35" t="s">
        <v>12</v>
      </c>
      <c r="K3" s="37" t="s">
        <v>13</v>
      </c>
    </row>
    <row r="4" spans="1:11" ht="21.75" customHeight="1">
      <c r="A4" s="206" t="s">
        <v>67</v>
      </c>
      <c r="B4" s="119" t="s">
        <v>184</v>
      </c>
      <c r="C4" s="120">
        <v>35538</v>
      </c>
      <c r="D4" s="121">
        <v>3.5</v>
      </c>
      <c r="E4" s="105">
        <v>3</v>
      </c>
      <c r="G4" s="206" t="s">
        <v>70</v>
      </c>
      <c r="H4" s="27"/>
      <c r="I4" s="120">
        <v>35557</v>
      </c>
      <c r="J4" s="121">
        <v>11</v>
      </c>
      <c r="K4" s="105">
        <v>5</v>
      </c>
    </row>
    <row r="5" spans="1:11" ht="21.75" customHeight="1">
      <c r="A5" s="207"/>
      <c r="B5" s="122"/>
      <c r="C5" s="120">
        <v>35612</v>
      </c>
      <c r="D5" s="121">
        <v>7.9</v>
      </c>
      <c r="E5" s="105">
        <v>4</v>
      </c>
      <c r="G5" s="207"/>
      <c r="H5" s="30" t="s">
        <v>0</v>
      </c>
      <c r="I5" s="120">
        <v>35612</v>
      </c>
      <c r="J5" s="121">
        <v>12.2</v>
      </c>
      <c r="K5" s="105">
        <v>5</v>
      </c>
    </row>
    <row r="6" spans="1:11" ht="21.75" customHeight="1">
      <c r="A6" s="207"/>
      <c r="B6" s="122" t="s">
        <v>9</v>
      </c>
      <c r="C6" s="120">
        <v>35822</v>
      </c>
      <c r="D6" s="121">
        <v>1.8</v>
      </c>
      <c r="E6" s="105">
        <v>3</v>
      </c>
      <c r="G6" s="207"/>
      <c r="H6" s="31"/>
      <c r="I6" s="120">
        <v>35879</v>
      </c>
      <c r="J6" s="121">
        <v>2.8</v>
      </c>
      <c r="K6" s="105">
        <v>3</v>
      </c>
    </row>
    <row r="7" spans="1:11" ht="21.75" customHeight="1">
      <c r="A7" s="207"/>
      <c r="B7" s="122"/>
      <c r="C7" s="120">
        <v>35879</v>
      </c>
      <c r="D7" s="121">
        <v>5.8</v>
      </c>
      <c r="E7" s="105">
        <v>4</v>
      </c>
      <c r="G7" s="207"/>
      <c r="H7" s="122"/>
      <c r="I7" s="120">
        <v>35557</v>
      </c>
      <c r="J7" s="121">
        <v>25.2</v>
      </c>
      <c r="K7" s="105">
        <v>5</v>
      </c>
    </row>
    <row r="8" spans="1:11" ht="21.75" customHeight="1">
      <c r="A8" s="207"/>
      <c r="B8" s="119"/>
      <c r="C8" s="120">
        <v>35538</v>
      </c>
      <c r="D8" s="121">
        <v>57.8</v>
      </c>
      <c r="E8" s="105" t="s">
        <v>1</v>
      </c>
      <c r="G8" s="207"/>
      <c r="H8" s="122" t="s">
        <v>2</v>
      </c>
      <c r="I8" s="120">
        <v>35612</v>
      </c>
      <c r="J8" s="121">
        <v>22.5</v>
      </c>
      <c r="K8" s="105">
        <v>5</v>
      </c>
    </row>
    <row r="9" spans="1:11" ht="21.75" customHeight="1">
      <c r="A9" s="207"/>
      <c r="B9" s="122"/>
      <c r="C9" s="120">
        <v>35612</v>
      </c>
      <c r="D9" s="121">
        <v>7.9</v>
      </c>
      <c r="E9" s="105">
        <v>4</v>
      </c>
      <c r="G9" s="209"/>
      <c r="H9" s="122"/>
      <c r="I9" s="120">
        <v>35879</v>
      </c>
      <c r="J9" s="121">
        <v>7.7</v>
      </c>
      <c r="K9" s="105">
        <v>4</v>
      </c>
    </row>
    <row r="10" spans="1:11" ht="21.75" customHeight="1">
      <c r="A10" s="207"/>
      <c r="B10" s="122" t="s">
        <v>3</v>
      </c>
      <c r="C10" s="120">
        <v>35822</v>
      </c>
      <c r="D10" s="121">
        <v>0.8</v>
      </c>
      <c r="E10" s="105">
        <v>2</v>
      </c>
      <c r="G10" s="206" t="s">
        <v>71</v>
      </c>
      <c r="H10" s="27" t="s">
        <v>185</v>
      </c>
      <c r="I10" s="120">
        <v>35557</v>
      </c>
      <c r="J10" s="121">
        <v>37.1</v>
      </c>
      <c r="K10" s="105">
        <v>5</v>
      </c>
    </row>
    <row r="11" spans="1:11" ht="21.75" customHeight="1">
      <c r="A11" s="209"/>
      <c r="B11" s="122"/>
      <c r="C11" s="120">
        <v>35879</v>
      </c>
      <c r="D11" s="121">
        <v>6.3</v>
      </c>
      <c r="E11" s="105">
        <v>4</v>
      </c>
      <c r="G11" s="207"/>
      <c r="H11" s="30" t="s">
        <v>4</v>
      </c>
      <c r="I11" s="120">
        <v>35613</v>
      </c>
      <c r="J11" s="121">
        <v>78.7</v>
      </c>
      <c r="K11" s="105">
        <v>6</v>
      </c>
    </row>
    <row r="12" spans="1:11" ht="21.75" customHeight="1">
      <c r="A12" s="206" t="s">
        <v>68</v>
      </c>
      <c r="B12" s="119" t="s">
        <v>186</v>
      </c>
      <c r="C12" s="120">
        <v>35538</v>
      </c>
      <c r="D12" s="121">
        <v>27.1</v>
      </c>
      <c r="E12" s="105">
        <v>5</v>
      </c>
      <c r="G12" s="207"/>
      <c r="H12" s="31"/>
      <c r="I12" s="120">
        <v>35860</v>
      </c>
      <c r="J12" s="121">
        <v>15.1</v>
      </c>
      <c r="K12" s="105">
        <v>5</v>
      </c>
    </row>
    <row r="13" spans="1:11" ht="21.75" customHeight="1">
      <c r="A13" s="207"/>
      <c r="B13" s="122" t="s">
        <v>83</v>
      </c>
      <c r="C13" s="120">
        <v>35612</v>
      </c>
      <c r="D13" s="121">
        <v>9.6</v>
      </c>
      <c r="E13" s="105" t="s">
        <v>187</v>
      </c>
      <c r="G13" s="207"/>
      <c r="H13" s="30"/>
      <c r="I13" s="120">
        <v>35557</v>
      </c>
      <c r="J13" s="121">
        <v>9.5</v>
      </c>
      <c r="K13" s="105" t="s">
        <v>187</v>
      </c>
    </row>
    <row r="14" spans="1:11" ht="21.75" customHeight="1">
      <c r="A14" s="207"/>
      <c r="B14" s="122"/>
      <c r="C14" s="120">
        <v>35822</v>
      </c>
      <c r="D14" s="121">
        <v>2.8</v>
      </c>
      <c r="E14" s="105">
        <v>3</v>
      </c>
      <c r="G14" s="207"/>
      <c r="H14" s="30" t="s">
        <v>188</v>
      </c>
      <c r="I14" s="120">
        <v>35613</v>
      </c>
      <c r="J14" s="121">
        <v>17.8</v>
      </c>
      <c r="K14" s="105">
        <v>5</v>
      </c>
    </row>
    <row r="15" spans="1:11" ht="21.75" customHeight="1">
      <c r="A15" s="207"/>
      <c r="B15" s="119" t="s">
        <v>186</v>
      </c>
      <c r="C15" s="120">
        <v>35538</v>
      </c>
      <c r="D15" s="121">
        <v>93.8</v>
      </c>
      <c r="E15" s="105">
        <v>6</v>
      </c>
      <c r="G15" s="209"/>
      <c r="H15" s="30"/>
      <c r="I15" s="120">
        <v>35860</v>
      </c>
      <c r="J15" s="121">
        <v>13</v>
      </c>
      <c r="K15" s="105">
        <v>5</v>
      </c>
    </row>
    <row r="16" spans="1:11" ht="21.75" customHeight="1">
      <c r="A16" s="207"/>
      <c r="B16" s="122" t="s">
        <v>21</v>
      </c>
      <c r="C16" s="120">
        <v>35612</v>
      </c>
      <c r="D16" s="121">
        <v>33</v>
      </c>
      <c r="E16" s="105">
        <v>5</v>
      </c>
      <c r="G16" s="206" t="s">
        <v>72</v>
      </c>
      <c r="H16" s="119"/>
      <c r="I16" s="120">
        <v>35542</v>
      </c>
      <c r="J16" s="121">
        <v>1260</v>
      </c>
      <c r="K16" s="105">
        <v>8</v>
      </c>
    </row>
    <row r="17" spans="1:11" ht="21.75" customHeight="1">
      <c r="A17" s="207"/>
      <c r="B17" s="122" t="s">
        <v>189</v>
      </c>
      <c r="C17" s="120">
        <v>35822</v>
      </c>
      <c r="D17" s="121">
        <v>8</v>
      </c>
      <c r="E17" s="105">
        <v>4</v>
      </c>
      <c r="G17" s="207"/>
      <c r="H17" s="122" t="s">
        <v>7</v>
      </c>
      <c r="I17" s="120">
        <v>35619</v>
      </c>
      <c r="J17" s="121">
        <v>1180</v>
      </c>
      <c r="K17" s="105">
        <v>8</v>
      </c>
    </row>
    <row r="18" spans="1:11" ht="21.75" customHeight="1">
      <c r="A18" s="207"/>
      <c r="B18" s="119"/>
      <c r="C18" s="120">
        <v>35538</v>
      </c>
      <c r="D18" s="121">
        <v>5</v>
      </c>
      <c r="E18" s="105" t="s">
        <v>190</v>
      </c>
      <c r="G18" s="207"/>
      <c r="H18" s="122"/>
      <c r="I18" s="120">
        <v>35745</v>
      </c>
      <c r="J18" s="121">
        <v>911</v>
      </c>
      <c r="K18" s="105">
        <v>8</v>
      </c>
    </row>
    <row r="19" spans="1:11" ht="21.75" customHeight="1">
      <c r="A19" s="207"/>
      <c r="B19" s="122" t="s">
        <v>23</v>
      </c>
      <c r="C19" s="120">
        <v>35612</v>
      </c>
      <c r="D19" s="121">
        <v>122</v>
      </c>
      <c r="E19" s="105">
        <v>6</v>
      </c>
      <c r="G19" s="207"/>
      <c r="H19" s="27"/>
      <c r="I19" s="120">
        <v>35551</v>
      </c>
      <c r="J19" s="121">
        <v>197</v>
      </c>
      <c r="K19" s="105" t="s">
        <v>191</v>
      </c>
    </row>
    <row r="20" spans="1:11" ht="21.75" customHeight="1">
      <c r="A20" s="209"/>
      <c r="B20" s="122"/>
      <c r="C20" s="120">
        <v>35822</v>
      </c>
      <c r="D20" s="121">
        <v>3.6</v>
      </c>
      <c r="E20" s="105">
        <v>3</v>
      </c>
      <c r="G20" s="207"/>
      <c r="H20" s="30" t="s">
        <v>8</v>
      </c>
      <c r="I20" s="120">
        <v>35643</v>
      </c>
      <c r="J20" s="121">
        <v>136</v>
      </c>
      <c r="K20" s="105">
        <v>6</v>
      </c>
    </row>
    <row r="21" spans="1:11" ht="21.75" customHeight="1">
      <c r="A21" s="206" t="s">
        <v>69</v>
      </c>
      <c r="B21" s="119" t="s">
        <v>86</v>
      </c>
      <c r="C21" s="120">
        <v>35879</v>
      </c>
      <c r="D21" s="121">
        <v>471</v>
      </c>
      <c r="E21" s="105">
        <v>8</v>
      </c>
      <c r="G21" s="207"/>
      <c r="H21" s="31"/>
      <c r="I21" s="120">
        <v>35860</v>
      </c>
      <c r="J21" s="121">
        <v>108</v>
      </c>
      <c r="K21" s="105">
        <v>6</v>
      </c>
    </row>
    <row r="22" spans="1:11" ht="21.75" customHeight="1">
      <c r="A22" s="207"/>
      <c r="B22" s="119" t="s">
        <v>192</v>
      </c>
      <c r="C22" s="120">
        <v>35537</v>
      </c>
      <c r="D22" s="121">
        <v>77.9</v>
      </c>
      <c r="E22" s="105">
        <v>6</v>
      </c>
      <c r="G22" s="207"/>
      <c r="H22" s="122"/>
      <c r="I22" s="120">
        <v>35551</v>
      </c>
      <c r="J22" s="121">
        <v>101</v>
      </c>
      <c r="K22" s="105">
        <v>6</v>
      </c>
    </row>
    <row r="23" spans="1:11" ht="21.75" customHeight="1">
      <c r="A23" s="207"/>
      <c r="B23" s="122" t="s">
        <v>24</v>
      </c>
      <c r="C23" s="120">
        <v>35612</v>
      </c>
      <c r="D23" s="121">
        <v>11.4</v>
      </c>
      <c r="E23" s="105">
        <v>5</v>
      </c>
      <c r="G23" s="207"/>
      <c r="H23" s="122" t="s">
        <v>193</v>
      </c>
      <c r="I23" s="120">
        <v>35643</v>
      </c>
      <c r="J23" s="121">
        <v>42.3</v>
      </c>
      <c r="K23" s="105">
        <v>5</v>
      </c>
    </row>
    <row r="24" spans="1:11" ht="21.75" customHeight="1">
      <c r="A24" s="207"/>
      <c r="B24" s="122" t="s">
        <v>192</v>
      </c>
      <c r="C24" s="120">
        <v>35879</v>
      </c>
      <c r="D24" s="121">
        <v>247</v>
      </c>
      <c r="E24" s="105">
        <v>7</v>
      </c>
      <c r="G24" s="209"/>
      <c r="H24" s="122" t="s">
        <v>192</v>
      </c>
      <c r="I24" s="120">
        <v>35860</v>
      </c>
      <c r="J24" s="121">
        <v>135</v>
      </c>
      <c r="K24" s="105">
        <v>6</v>
      </c>
    </row>
    <row r="25" spans="1:11" ht="21.75" customHeight="1">
      <c r="A25" s="207"/>
      <c r="B25" s="119"/>
      <c r="C25" s="120">
        <v>35537</v>
      </c>
      <c r="D25" s="121">
        <v>73.1</v>
      </c>
      <c r="E25" s="105">
        <v>6</v>
      </c>
      <c r="G25" s="206" t="s">
        <v>37</v>
      </c>
      <c r="H25" s="27"/>
      <c r="I25" s="120">
        <v>35556</v>
      </c>
      <c r="J25" s="121">
        <v>85.2</v>
      </c>
      <c r="K25" s="105">
        <v>6</v>
      </c>
    </row>
    <row r="26" spans="1:11" ht="21.75" customHeight="1">
      <c r="A26" s="207"/>
      <c r="B26" s="122" t="s">
        <v>26</v>
      </c>
      <c r="C26" s="120">
        <v>35612</v>
      </c>
      <c r="D26" s="121">
        <v>28.3</v>
      </c>
      <c r="E26" s="105">
        <v>5</v>
      </c>
      <c r="G26" s="207"/>
      <c r="H26" s="30" t="s">
        <v>27</v>
      </c>
      <c r="I26" s="120">
        <v>35675</v>
      </c>
      <c r="J26" s="121">
        <v>18.5</v>
      </c>
      <c r="K26" s="105">
        <v>5</v>
      </c>
    </row>
    <row r="27" spans="1:11" ht="21.75" customHeight="1">
      <c r="A27" s="209"/>
      <c r="B27" s="122"/>
      <c r="C27" s="120">
        <v>35879</v>
      </c>
      <c r="D27" s="121">
        <v>244</v>
      </c>
      <c r="E27" s="105">
        <v>7</v>
      </c>
      <c r="G27" s="207"/>
      <c r="H27" s="31"/>
      <c r="I27" s="120">
        <v>35860</v>
      </c>
      <c r="J27" s="121">
        <v>110</v>
      </c>
      <c r="K27" s="105">
        <v>6</v>
      </c>
    </row>
    <row r="28" spans="1:11" ht="21.75" customHeight="1">
      <c r="A28" s="206" t="s">
        <v>180</v>
      </c>
      <c r="B28" s="119" t="s">
        <v>194</v>
      </c>
      <c r="C28" s="120">
        <v>35544</v>
      </c>
      <c r="D28" s="121">
        <v>18.7</v>
      </c>
      <c r="E28" s="105">
        <v>5</v>
      </c>
      <c r="G28" s="207"/>
      <c r="H28" s="30"/>
      <c r="I28" s="120">
        <v>35556</v>
      </c>
      <c r="J28" s="121">
        <v>17.7</v>
      </c>
      <c r="K28" s="105">
        <v>5</v>
      </c>
    </row>
    <row r="29" spans="1:11" ht="21.75" customHeight="1">
      <c r="A29" s="207"/>
      <c r="B29" s="122" t="s">
        <v>90</v>
      </c>
      <c r="C29" s="120">
        <v>35612</v>
      </c>
      <c r="D29" s="121">
        <v>24.8</v>
      </c>
      <c r="E29" s="105">
        <v>5</v>
      </c>
      <c r="G29" s="207"/>
      <c r="H29" s="30" t="s">
        <v>195</v>
      </c>
      <c r="I29" s="120">
        <v>35675</v>
      </c>
      <c r="J29" s="121">
        <v>15.5</v>
      </c>
      <c r="K29" s="105">
        <v>5</v>
      </c>
    </row>
    <row r="30" spans="1:11" ht="21.75" customHeight="1">
      <c r="A30" s="207"/>
      <c r="B30" s="122" t="s">
        <v>194</v>
      </c>
      <c r="C30" s="120">
        <v>35856</v>
      </c>
      <c r="D30" s="121">
        <v>18.2</v>
      </c>
      <c r="E30" s="105">
        <v>5</v>
      </c>
      <c r="G30" s="209"/>
      <c r="H30" s="30"/>
      <c r="I30" s="120">
        <v>35860</v>
      </c>
      <c r="J30" s="121">
        <v>18.5</v>
      </c>
      <c r="K30" s="105">
        <v>5</v>
      </c>
    </row>
    <row r="31" spans="1:11" ht="21.75" customHeight="1">
      <c r="A31" s="207"/>
      <c r="B31" s="119"/>
      <c r="C31" s="120">
        <v>35544</v>
      </c>
      <c r="D31" s="121">
        <v>9.5</v>
      </c>
      <c r="E31" s="105" t="s">
        <v>196</v>
      </c>
      <c r="G31" s="206" t="s">
        <v>181</v>
      </c>
      <c r="H31" s="119"/>
      <c r="I31" s="120">
        <v>35556</v>
      </c>
      <c r="J31" s="121">
        <v>12.8</v>
      </c>
      <c r="K31" s="105">
        <v>5</v>
      </c>
    </row>
    <row r="32" spans="1:11" ht="21.75" customHeight="1">
      <c r="A32" s="207"/>
      <c r="B32" s="122" t="s">
        <v>88</v>
      </c>
      <c r="C32" s="120">
        <v>35612</v>
      </c>
      <c r="D32" s="121">
        <v>18.1</v>
      </c>
      <c r="E32" s="105">
        <v>5</v>
      </c>
      <c r="G32" s="207"/>
      <c r="H32" s="122" t="s">
        <v>87</v>
      </c>
      <c r="I32" s="120">
        <v>35675</v>
      </c>
      <c r="J32" s="121">
        <v>6.8</v>
      </c>
      <c r="K32" s="105">
        <v>4</v>
      </c>
    </row>
    <row r="33" spans="1:11" ht="21.75" customHeight="1">
      <c r="A33" s="207"/>
      <c r="B33" s="122"/>
      <c r="C33" s="120">
        <v>35856</v>
      </c>
      <c r="D33" s="121">
        <v>5</v>
      </c>
      <c r="E33" s="105" t="s">
        <v>197</v>
      </c>
      <c r="G33" s="207"/>
      <c r="H33" s="122"/>
      <c r="I33" s="120">
        <v>35860</v>
      </c>
      <c r="J33" s="121">
        <v>30.4</v>
      </c>
      <c r="K33" s="105">
        <v>5</v>
      </c>
    </row>
    <row r="34" spans="1:11" ht="21.75" customHeight="1">
      <c r="A34" s="207"/>
      <c r="B34" s="119"/>
      <c r="C34" s="120">
        <v>35544</v>
      </c>
      <c r="D34" s="121">
        <v>11.8</v>
      </c>
      <c r="E34" s="105">
        <v>5</v>
      </c>
      <c r="G34" s="207"/>
      <c r="H34" s="119"/>
      <c r="I34" s="120">
        <v>35556</v>
      </c>
      <c r="J34" s="121">
        <v>7.5</v>
      </c>
      <c r="K34" s="105">
        <v>4</v>
      </c>
    </row>
    <row r="35" spans="1:11" ht="21.75" customHeight="1">
      <c r="A35" s="207"/>
      <c r="B35" s="122" t="s">
        <v>29</v>
      </c>
      <c r="C35" s="120">
        <v>35612</v>
      </c>
      <c r="D35" s="121">
        <v>11.1</v>
      </c>
      <c r="E35" s="105">
        <v>5</v>
      </c>
      <c r="G35" s="207"/>
      <c r="H35" s="122" t="s">
        <v>88</v>
      </c>
      <c r="I35" s="120">
        <v>35675</v>
      </c>
      <c r="J35" s="121">
        <v>10.9</v>
      </c>
      <c r="K35" s="105" t="s">
        <v>198</v>
      </c>
    </row>
    <row r="36" spans="1:11" ht="21.75" customHeight="1" thickBot="1">
      <c r="A36" s="207"/>
      <c r="B36" s="122"/>
      <c r="C36" s="120">
        <v>35856</v>
      </c>
      <c r="D36" s="121">
        <v>2.2</v>
      </c>
      <c r="E36" s="105">
        <v>3</v>
      </c>
      <c r="G36" s="208"/>
      <c r="H36" s="123"/>
      <c r="I36" s="124">
        <v>35860</v>
      </c>
      <c r="J36" s="125">
        <v>9.2</v>
      </c>
      <c r="K36" s="118" t="s">
        <v>198</v>
      </c>
    </row>
    <row r="37" spans="1:11" ht="21.75" customHeight="1" thickBot="1">
      <c r="A37" s="208"/>
      <c r="B37" s="123" t="s">
        <v>182</v>
      </c>
      <c r="C37" s="126">
        <v>35544</v>
      </c>
      <c r="D37" s="125">
        <v>66.5</v>
      </c>
      <c r="E37" s="118">
        <v>6</v>
      </c>
      <c r="H37" s="58"/>
      <c r="K37" s="58"/>
    </row>
    <row r="38" spans="2:11" ht="13.5">
      <c r="B38" s="58"/>
      <c r="E38" s="58"/>
      <c r="H38" s="58"/>
      <c r="K38" s="58"/>
    </row>
    <row r="39" spans="2:11" ht="13.5">
      <c r="B39" s="58"/>
      <c r="E39" s="58"/>
      <c r="H39" s="58"/>
      <c r="K39" s="58"/>
    </row>
    <row r="40" spans="2:11" ht="13.5">
      <c r="B40" s="58"/>
      <c r="E40" s="58"/>
      <c r="H40" s="58"/>
      <c r="K40" s="58"/>
    </row>
    <row r="41" spans="2:11" ht="13.5">
      <c r="B41" s="58"/>
      <c r="E41" s="58"/>
      <c r="H41" s="58"/>
      <c r="K41" s="58"/>
    </row>
    <row r="42" spans="2:11" ht="13.5">
      <c r="B42" s="58"/>
      <c r="E42" s="58"/>
      <c r="H42" s="58"/>
      <c r="K42" s="58"/>
    </row>
    <row r="43" spans="2:11" ht="13.5">
      <c r="B43" s="58"/>
      <c r="E43" s="58"/>
      <c r="H43" s="58"/>
      <c r="K43" s="58"/>
    </row>
    <row r="44" spans="2:11" ht="13.5">
      <c r="B44" s="58"/>
      <c r="E44" s="58"/>
      <c r="H44" s="58"/>
      <c r="K44" s="58"/>
    </row>
    <row r="45" spans="2:11" ht="13.5">
      <c r="B45" s="58"/>
      <c r="E45" s="58"/>
      <c r="H45" s="58"/>
      <c r="K45" s="58"/>
    </row>
    <row r="46" spans="2:11" ht="13.5">
      <c r="B46" s="58"/>
      <c r="E46" s="58"/>
      <c r="H46" s="58"/>
      <c r="K46" s="58"/>
    </row>
    <row r="47" spans="1:11" ht="13.5">
      <c r="A47" s="41"/>
      <c r="B47" s="58"/>
      <c r="C47" s="41"/>
      <c r="D47" s="42"/>
      <c r="E47" s="58"/>
      <c r="H47" s="58"/>
      <c r="K47" s="58"/>
    </row>
    <row r="48" spans="1:11" ht="13.5">
      <c r="A48" s="41"/>
      <c r="B48" s="58"/>
      <c r="C48" s="41"/>
      <c r="D48" s="42"/>
      <c r="E48" s="58"/>
      <c r="H48" s="58"/>
      <c r="K48" s="58"/>
    </row>
    <row r="49" spans="1:11" ht="13.5">
      <c r="A49" s="41"/>
      <c r="B49" s="58"/>
      <c r="C49" s="41"/>
      <c r="D49" s="42"/>
      <c r="E49" s="58"/>
      <c r="H49" s="58"/>
      <c r="K49" s="58"/>
    </row>
    <row r="50" spans="2:11" ht="13.5">
      <c r="B50" s="58"/>
      <c r="E50" s="58"/>
      <c r="H50" s="58"/>
      <c r="K50" s="58"/>
    </row>
    <row r="51" spans="2:11" ht="13.5">
      <c r="B51" s="58"/>
      <c r="E51" s="58"/>
      <c r="H51" s="58"/>
      <c r="K51" s="58"/>
    </row>
    <row r="52" spans="2:11" ht="13.5">
      <c r="B52" s="58"/>
      <c r="E52" s="58"/>
      <c r="H52" s="58"/>
      <c r="K52" s="58"/>
    </row>
    <row r="53" spans="2:11" ht="13.5">
      <c r="B53" s="58"/>
      <c r="E53" s="58"/>
      <c r="H53" s="58"/>
      <c r="K53" s="58"/>
    </row>
    <row r="54" spans="2:11" ht="13.5">
      <c r="B54" s="58"/>
      <c r="E54" s="58"/>
      <c r="H54" s="58"/>
      <c r="K54" s="58"/>
    </row>
    <row r="55" spans="2:8" ht="13.5">
      <c r="B55" s="58"/>
      <c r="E55" s="58"/>
      <c r="H55" s="58"/>
    </row>
    <row r="56" spans="2:8" ht="13.5">
      <c r="B56" s="58"/>
      <c r="E56" s="58"/>
      <c r="H56" s="58"/>
    </row>
    <row r="57" spans="2:8" ht="13.5">
      <c r="B57" s="58"/>
      <c r="E57" s="58"/>
      <c r="H57" s="58"/>
    </row>
    <row r="58" spans="2:8" ht="13.5">
      <c r="B58" s="58"/>
      <c r="E58" s="58"/>
      <c r="H58" s="58"/>
    </row>
    <row r="59" spans="2:8" ht="13.5">
      <c r="B59" s="58"/>
      <c r="E59" s="58"/>
      <c r="H59" s="58"/>
    </row>
    <row r="60" spans="2:8" ht="13.5">
      <c r="B60" s="58"/>
      <c r="E60" s="58"/>
      <c r="H60" s="58"/>
    </row>
    <row r="61" spans="2:8" ht="13.5">
      <c r="B61" s="58"/>
      <c r="E61" s="58"/>
      <c r="H61" s="58"/>
    </row>
    <row r="62" spans="2:8" ht="13.5">
      <c r="B62" s="58"/>
      <c r="E62" s="58"/>
      <c r="H62" s="58"/>
    </row>
    <row r="63" spans="2:8" ht="13.5">
      <c r="B63" s="58"/>
      <c r="E63" s="58"/>
      <c r="H63" s="58"/>
    </row>
    <row r="64" spans="2:8" ht="13.5">
      <c r="B64" s="58"/>
      <c r="E64" s="58"/>
      <c r="H64" s="58"/>
    </row>
    <row r="65" spans="2:8" ht="13.5">
      <c r="B65" s="58"/>
      <c r="E65" s="58"/>
      <c r="H65" s="58"/>
    </row>
    <row r="66" spans="2:8" ht="13.5">
      <c r="B66" s="58"/>
      <c r="E66" s="58"/>
      <c r="H66" s="58"/>
    </row>
    <row r="67" spans="2:8" ht="13.5">
      <c r="B67" s="58"/>
      <c r="E67" s="58"/>
      <c r="H67" s="58"/>
    </row>
    <row r="68" spans="2:8" ht="13.5">
      <c r="B68" s="58"/>
      <c r="E68" s="58"/>
      <c r="H68" s="58"/>
    </row>
    <row r="69" spans="2:8" ht="13.5">
      <c r="B69" s="58"/>
      <c r="E69" s="58"/>
      <c r="H69" s="58"/>
    </row>
    <row r="70" spans="2:8" ht="13.5">
      <c r="B70" s="58"/>
      <c r="E70" s="58"/>
      <c r="H70" s="58"/>
    </row>
    <row r="71" spans="2:8" ht="13.5">
      <c r="B71" s="58"/>
      <c r="E71" s="58"/>
      <c r="H71" s="58"/>
    </row>
    <row r="72" spans="2:8" ht="13.5">
      <c r="B72" s="58"/>
      <c r="E72" s="58"/>
      <c r="H72" s="58"/>
    </row>
    <row r="73" spans="2:8" ht="13.5">
      <c r="B73" s="58"/>
      <c r="E73" s="58"/>
      <c r="H73" s="58"/>
    </row>
    <row r="74" spans="2:8" ht="13.5">
      <c r="B74" s="58"/>
      <c r="E74" s="58"/>
      <c r="H74" s="58"/>
    </row>
    <row r="75" spans="2:8" ht="13.5">
      <c r="B75" s="58"/>
      <c r="E75" s="58"/>
      <c r="H75" s="58"/>
    </row>
    <row r="76" spans="2:8" ht="13.5">
      <c r="B76" s="58"/>
      <c r="E76" s="58"/>
      <c r="H76" s="58"/>
    </row>
    <row r="77" spans="2:8" ht="13.5">
      <c r="B77" s="58"/>
      <c r="E77" s="58"/>
      <c r="H77" s="58"/>
    </row>
    <row r="78" spans="2:8" ht="13.5">
      <c r="B78" s="58"/>
      <c r="E78" s="58"/>
      <c r="H78" s="58"/>
    </row>
    <row r="79" spans="2:8" ht="13.5">
      <c r="B79" s="58"/>
      <c r="E79" s="58"/>
      <c r="H79" s="58"/>
    </row>
    <row r="80" spans="2:5" ht="13.5">
      <c r="B80" s="58"/>
      <c r="E80" s="58"/>
    </row>
    <row r="81" spans="2:5" ht="13.5">
      <c r="B81" s="58"/>
      <c r="E81" s="58"/>
    </row>
    <row r="82" spans="2:5" ht="13.5">
      <c r="B82" s="58"/>
      <c r="E82" s="58"/>
    </row>
    <row r="83" spans="2:5" ht="13.5">
      <c r="B83" s="58"/>
      <c r="E83" s="58"/>
    </row>
    <row r="84" spans="2:6" ht="13.5">
      <c r="B84" s="58"/>
      <c r="E84" s="58"/>
      <c r="F84" s="41"/>
    </row>
    <row r="85" spans="2:6" ht="13.5">
      <c r="B85" s="58"/>
      <c r="E85" s="58"/>
      <c r="F85" s="41"/>
    </row>
    <row r="86" spans="2:6" ht="13.5">
      <c r="B86" s="58"/>
      <c r="E86" s="58"/>
      <c r="F86" s="41"/>
    </row>
    <row r="87" spans="2:6" ht="13.5">
      <c r="B87" s="58"/>
      <c r="E87" s="58"/>
      <c r="F87" s="41"/>
    </row>
    <row r="88" spans="2:6" ht="13.5">
      <c r="B88" s="58"/>
      <c r="E88" s="58"/>
      <c r="F88" s="41"/>
    </row>
    <row r="89" spans="2:6" ht="13.5">
      <c r="B89" s="58"/>
      <c r="E89" s="58"/>
      <c r="F89" s="41"/>
    </row>
    <row r="90" spans="2:6" ht="13.5">
      <c r="B90" s="58"/>
      <c r="E90" s="58"/>
      <c r="F90" s="41"/>
    </row>
    <row r="91" spans="2:6" ht="13.5">
      <c r="B91" s="58"/>
      <c r="E91" s="58"/>
      <c r="F91" s="41"/>
    </row>
    <row r="92" spans="2:6" ht="13.5">
      <c r="B92" s="58"/>
      <c r="E92" s="58"/>
      <c r="F92" s="41"/>
    </row>
    <row r="93" spans="2:6" ht="13.5">
      <c r="B93" s="58"/>
      <c r="E93" s="58"/>
      <c r="F93" s="41"/>
    </row>
    <row r="94" spans="2:6" ht="13.5">
      <c r="B94" s="58"/>
      <c r="E94" s="58"/>
      <c r="F94" s="41"/>
    </row>
    <row r="95" spans="2:6" ht="13.5">
      <c r="B95" s="58"/>
      <c r="E95" s="58"/>
      <c r="F95" s="41"/>
    </row>
    <row r="96" spans="2:6" ht="13.5">
      <c r="B96" s="58"/>
      <c r="E96" s="58"/>
      <c r="F96" s="41"/>
    </row>
    <row r="97" spans="2:6" ht="13.5">
      <c r="B97" s="58"/>
      <c r="E97" s="58"/>
      <c r="F97" s="41"/>
    </row>
    <row r="98" spans="2:6" ht="13.5">
      <c r="B98" s="58"/>
      <c r="E98" s="58"/>
      <c r="F98" s="41"/>
    </row>
    <row r="99" spans="2:6" ht="13.5">
      <c r="B99" s="58"/>
      <c r="E99" s="58"/>
      <c r="F99" s="41"/>
    </row>
    <row r="100" spans="2:6" ht="13.5">
      <c r="B100" s="58"/>
      <c r="E100" s="58"/>
      <c r="F100" s="41"/>
    </row>
    <row r="101" spans="2:6" ht="13.5">
      <c r="B101" s="58"/>
      <c r="E101" s="58"/>
      <c r="F101" s="41"/>
    </row>
    <row r="102" spans="2:6" ht="13.5">
      <c r="B102" s="58"/>
      <c r="E102" s="58"/>
      <c r="F102" s="41"/>
    </row>
    <row r="103" spans="2:6" ht="13.5">
      <c r="B103" s="58"/>
      <c r="E103" s="58"/>
      <c r="F103" s="41"/>
    </row>
    <row r="104" spans="2:6" ht="13.5">
      <c r="B104" s="58"/>
      <c r="E104" s="58"/>
      <c r="F104" s="41"/>
    </row>
    <row r="105" spans="2:6" ht="13.5">
      <c r="B105" s="58"/>
      <c r="E105" s="58"/>
      <c r="F105" s="41"/>
    </row>
    <row r="106" spans="2:6" ht="13.5">
      <c r="B106" s="58"/>
      <c r="E106" s="58"/>
      <c r="F106" s="41"/>
    </row>
    <row r="107" spans="2:6" ht="13.5">
      <c r="B107" s="58"/>
      <c r="E107" s="58"/>
      <c r="F107" s="41"/>
    </row>
    <row r="108" spans="2:6" ht="13.5">
      <c r="B108" s="58"/>
      <c r="E108" s="58"/>
      <c r="F108" s="41"/>
    </row>
    <row r="109" spans="2:6" ht="13.5">
      <c r="B109" s="58"/>
      <c r="E109" s="58"/>
      <c r="F109" s="41"/>
    </row>
    <row r="110" spans="2:6" ht="13.5">
      <c r="B110" s="58"/>
      <c r="E110" s="58"/>
      <c r="F110" s="41"/>
    </row>
    <row r="111" spans="2:6" ht="13.5">
      <c r="B111" s="58"/>
      <c r="E111" s="58"/>
      <c r="F111" s="41"/>
    </row>
    <row r="112" spans="2:6" ht="13.5">
      <c r="B112" s="58"/>
      <c r="E112" s="58"/>
      <c r="F112" s="41"/>
    </row>
    <row r="113" spans="2:6" ht="13.5">
      <c r="B113" s="58"/>
      <c r="E113" s="58"/>
      <c r="F113" s="41"/>
    </row>
    <row r="114" spans="2:6" ht="13.5">
      <c r="B114" s="58"/>
      <c r="E114" s="58"/>
      <c r="F114" s="41"/>
    </row>
    <row r="115" spans="2:6" ht="13.5">
      <c r="B115" s="58"/>
      <c r="E115" s="58"/>
      <c r="F115" s="41"/>
    </row>
    <row r="116" spans="2:6" ht="13.5">
      <c r="B116" s="58"/>
      <c r="E116" s="58"/>
      <c r="F116" s="41"/>
    </row>
    <row r="117" spans="2:6" ht="13.5">
      <c r="B117" s="58"/>
      <c r="E117" s="58"/>
      <c r="F117" s="41"/>
    </row>
    <row r="118" spans="2:6" ht="13.5">
      <c r="B118" s="58"/>
      <c r="E118" s="58"/>
      <c r="F118" s="41"/>
    </row>
    <row r="119" spans="2:6" ht="13.5">
      <c r="B119" s="58"/>
      <c r="E119" s="58"/>
      <c r="F119" s="41"/>
    </row>
    <row r="120" spans="2:6" ht="13.5">
      <c r="B120" s="58"/>
      <c r="E120" s="58"/>
      <c r="F120" s="41"/>
    </row>
    <row r="121" spans="2:6" ht="13.5">
      <c r="B121" s="58"/>
      <c r="E121" s="58"/>
      <c r="F121" s="41"/>
    </row>
    <row r="122" spans="2:6" ht="13.5">
      <c r="B122" s="58"/>
      <c r="E122" s="58"/>
      <c r="F122" s="41"/>
    </row>
    <row r="123" spans="2:6" ht="13.5">
      <c r="B123" s="58"/>
      <c r="E123" s="58"/>
      <c r="F123" s="41"/>
    </row>
    <row r="124" spans="2:6" ht="13.5">
      <c r="B124" s="58"/>
      <c r="E124" s="58"/>
      <c r="F124" s="41"/>
    </row>
    <row r="125" spans="2:6" ht="13.5">
      <c r="B125" s="58"/>
      <c r="E125" s="58"/>
      <c r="F125" s="41"/>
    </row>
    <row r="126" spans="2:6" ht="13.5">
      <c r="B126" s="58"/>
      <c r="E126" s="58"/>
      <c r="F126" s="41"/>
    </row>
    <row r="127" spans="2:6" ht="13.5">
      <c r="B127" s="58"/>
      <c r="E127" s="58"/>
      <c r="F127" s="41"/>
    </row>
    <row r="128" spans="2:6" ht="13.5">
      <c r="B128" s="58"/>
      <c r="E128" s="58"/>
      <c r="F128" s="41"/>
    </row>
    <row r="129" spans="2:6" ht="13.5">
      <c r="B129" s="58"/>
      <c r="E129" s="58"/>
      <c r="F129" s="41"/>
    </row>
    <row r="130" spans="2:6" ht="13.5">
      <c r="B130" s="58"/>
      <c r="E130" s="58"/>
      <c r="F130" s="41"/>
    </row>
    <row r="131" spans="2:6" ht="13.5">
      <c r="B131" s="58"/>
      <c r="E131" s="58"/>
      <c r="F131" s="41"/>
    </row>
    <row r="132" spans="2:6" ht="13.5">
      <c r="B132" s="58"/>
      <c r="E132" s="58"/>
      <c r="F132" s="41"/>
    </row>
    <row r="133" spans="2:6" ht="13.5">
      <c r="B133" s="58"/>
      <c r="E133" s="58"/>
      <c r="F133" s="41"/>
    </row>
    <row r="134" spans="2:6" ht="13.5">
      <c r="B134" s="58"/>
      <c r="E134" s="58"/>
      <c r="F134" s="41"/>
    </row>
    <row r="135" spans="2:6" ht="13.5">
      <c r="B135" s="58"/>
      <c r="E135" s="58"/>
      <c r="F135" s="41"/>
    </row>
    <row r="136" spans="2:6" ht="13.5">
      <c r="B136" s="58"/>
      <c r="E136" s="58"/>
      <c r="F136" s="41"/>
    </row>
    <row r="137" spans="2:6" ht="13.5">
      <c r="B137" s="58"/>
      <c r="E137" s="58"/>
      <c r="F137" s="41"/>
    </row>
    <row r="138" spans="2:6" ht="13.5">
      <c r="B138" s="58"/>
      <c r="E138" s="58"/>
      <c r="F138" s="41"/>
    </row>
    <row r="139" spans="2:6" ht="13.5">
      <c r="B139" s="58"/>
      <c r="E139" s="58"/>
      <c r="F139" s="41"/>
    </row>
    <row r="140" spans="2:6" ht="13.5">
      <c r="B140" s="58"/>
      <c r="E140" s="58"/>
      <c r="F140" s="41"/>
    </row>
    <row r="141" spans="2:6" ht="13.5">
      <c r="B141" s="58"/>
      <c r="E141" s="58"/>
      <c r="F141" s="41"/>
    </row>
    <row r="142" spans="2:6" ht="13.5">
      <c r="B142" s="58"/>
      <c r="E142" s="58"/>
      <c r="F142" s="41"/>
    </row>
    <row r="143" spans="2:6" ht="13.5">
      <c r="B143" s="58"/>
      <c r="E143" s="58"/>
      <c r="F143" s="41"/>
    </row>
    <row r="144" spans="2:6" ht="13.5">
      <c r="B144" s="58"/>
      <c r="E144" s="58"/>
      <c r="F144" s="41"/>
    </row>
    <row r="145" spans="2:6" ht="13.5">
      <c r="B145" s="58"/>
      <c r="E145" s="58"/>
      <c r="F145" s="41"/>
    </row>
    <row r="146" spans="2:5" ht="13.5">
      <c r="B146" s="58"/>
      <c r="E146" s="58"/>
    </row>
    <row r="147" spans="2:5" ht="13.5">
      <c r="B147" s="58"/>
      <c r="E147" s="58"/>
    </row>
    <row r="148" spans="2:5" ht="13.5">
      <c r="B148" s="58"/>
      <c r="E148" s="58"/>
    </row>
    <row r="149" spans="2:5" ht="13.5">
      <c r="B149" s="58"/>
      <c r="E149" s="58"/>
    </row>
    <row r="150" spans="2:5" ht="13.5">
      <c r="B150" s="58"/>
      <c r="E150" s="58"/>
    </row>
    <row r="151" spans="2:5" ht="13.5">
      <c r="B151" s="58"/>
      <c r="E151" s="58"/>
    </row>
    <row r="152" spans="2:5" ht="13.5">
      <c r="B152" s="58"/>
      <c r="E152" s="58"/>
    </row>
    <row r="153" spans="2:5" ht="13.5">
      <c r="B153" s="58"/>
      <c r="E153" s="58"/>
    </row>
    <row r="154" spans="2:5" ht="13.5">
      <c r="B154" s="58"/>
      <c r="E154" s="58"/>
    </row>
    <row r="155" spans="2:5" ht="13.5">
      <c r="B155" s="58"/>
      <c r="E155" s="58"/>
    </row>
    <row r="156" spans="2:5" ht="13.5">
      <c r="B156" s="58"/>
      <c r="E156" s="58"/>
    </row>
    <row r="157" spans="2:5" ht="13.5">
      <c r="B157" s="58"/>
      <c r="E157" s="58"/>
    </row>
    <row r="158" spans="2:5" ht="13.5">
      <c r="B158" s="58"/>
      <c r="E158" s="58"/>
    </row>
    <row r="159" spans="2:5" ht="13.5">
      <c r="B159" s="58"/>
      <c r="E159" s="58"/>
    </row>
    <row r="160" spans="2:5" ht="13.5">
      <c r="B160" s="58"/>
      <c r="E160" s="58"/>
    </row>
    <row r="161" spans="2:5" ht="13.5">
      <c r="B161" s="58"/>
      <c r="E161" s="58"/>
    </row>
    <row r="162" spans="2:5" ht="13.5">
      <c r="B162" s="58"/>
      <c r="E162" s="58"/>
    </row>
    <row r="163" spans="2:5" ht="13.5">
      <c r="B163" s="58"/>
      <c r="E163" s="58"/>
    </row>
    <row r="164" spans="2:5" ht="13.5">
      <c r="B164" s="58"/>
      <c r="E164" s="58"/>
    </row>
    <row r="165" spans="2:5" ht="13.5">
      <c r="B165" s="58"/>
      <c r="E165" s="58"/>
    </row>
    <row r="166" spans="2:5" ht="13.5">
      <c r="B166" s="58"/>
      <c r="E166" s="58"/>
    </row>
    <row r="167" spans="2:5" ht="13.5">
      <c r="B167" s="58"/>
      <c r="E167" s="58"/>
    </row>
    <row r="168" spans="2:5" ht="13.5">
      <c r="B168" s="58"/>
      <c r="E168" s="58"/>
    </row>
    <row r="169" spans="2:5" ht="13.5">
      <c r="B169" s="58"/>
      <c r="E169" s="58"/>
    </row>
    <row r="170" spans="2:5" ht="13.5">
      <c r="B170" s="58"/>
      <c r="E170" s="58"/>
    </row>
    <row r="171" spans="2:5" ht="13.5">
      <c r="B171" s="58"/>
      <c r="E171" s="58"/>
    </row>
    <row r="172" spans="2:5" ht="13.5">
      <c r="B172" s="58"/>
      <c r="E172" s="58"/>
    </row>
    <row r="173" spans="2:5" ht="13.5">
      <c r="B173" s="58"/>
      <c r="E173" s="58"/>
    </row>
    <row r="174" spans="2:5" ht="13.5">
      <c r="B174" s="58"/>
      <c r="E174" s="58"/>
    </row>
    <row r="175" spans="2:5" ht="13.5">
      <c r="B175" s="58"/>
      <c r="E175" s="58"/>
    </row>
    <row r="176" spans="2:5" ht="13.5">
      <c r="B176" s="58"/>
      <c r="E176" s="58"/>
    </row>
    <row r="177" spans="2:5" ht="13.5">
      <c r="B177" s="58"/>
      <c r="E177" s="58"/>
    </row>
    <row r="178" spans="2:5" ht="13.5">
      <c r="B178" s="58"/>
      <c r="E178" s="58"/>
    </row>
    <row r="179" spans="2:5" ht="13.5">
      <c r="B179" s="58"/>
      <c r="E179" s="58"/>
    </row>
    <row r="180" spans="2:5" ht="13.5">
      <c r="B180" s="58"/>
      <c r="E180" s="58"/>
    </row>
    <row r="181" spans="2:5" ht="13.5">
      <c r="B181" s="58"/>
      <c r="E181" s="58"/>
    </row>
    <row r="182" spans="2:5" ht="13.5">
      <c r="B182" s="58"/>
      <c r="E182" s="58"/>
    </row>
    <row r="183" spans="2:5" ht="13.5">
      <c r="B183" s="58"/>
      <c r="E183" s="58"/>
    </row>
    <row r="184" spans="2:5" ht="13.5">
      <c r="B184" s="58"/>
      <c r="E184" s="58"/>
    </row>
    <row r="185" spans="2:5" ht="13.5">
      <c r="B185" s="58"/>
      <c r="E185" s="58"/>
    </row>
    <row r="186" spans="2:5" ht="13.5">
      <c r="B186" s="58"/>
      <c r="E186" s="58"/>
    </row>
    <row r="187" spans="2:5" ht="13.5">
      <c r="B187" s="58"/>
      <c r="E187" s="58"/>
    </row>
    <row r="188" spans="2:5" ht="13.5">
      <c r="B188" s="58"/>
      <c r="E188" s="58"/>
    </row>
    <row r="189" spans="2:5" ht="13.5">
      <c r="B189" s="58"/>
      <c r="E189" s="58"/>
    </row>
    <row r="190" spans="2:5" ht="13.5">
      <c r="B190" s="58"/>
      <c r="E190" s="58"/>
    </row>
    <row r="191" spans="2:5" ht="13.5">
      <c r="B191" s="58"/>
      <c r="E191" s="58"/>
    </row>
    <row r="192" spans="2:5" ht="13.5">
      <c r="B192" s="58"/>
      <c r="E192" s="58"/>
    </row>
    <row r="193" spans="2:5" ht="13.5">
      <c r="B193" s="58"/>
      <c r="E193" s="58"/>
    </row>
    <row r="194" spans="2:5" ht="13.5">
      <c r="B194" s="58"/>
      <c r="E194" s="58"/>
    </row>
    <row r="195" spans="2:5" ht="13.5">
      <c r="B195" s="58"/>
      <c r="E195" s="58"/>
    </row>
    <row r="196" spans="2:5" ht="13.5">
      <c r="B196" s="58"/>
      <c r="E196" s="58"/>
    </row>
    <row r="197" spans="2:5" ht="13.5">
      <c r="B197" s="58"/>
      <c r="E197" s="58"/>
    </row>
    <row r="198" spans="2:5" ht="13.5">
      <c r="B198" s="58"/>
      <c r="E198" s="58"/>
    </row>
    <row r="199" spans="2:5" ht="13.5">
      <c r="B199" s="58"/>
      <c r="E199" s="58"/>
    </row>
    <row r="200" spans="2:5" ht="13.5">
      <c r="B200" s="58"/>
      <c r="E200" s="58"/>
    </row>
    <row r="201" spans="2:5" ht="13.5">
      <c r="B201" s="58"/>
      <c r="E201" s="58"/>
    </row>
    <row r="202" spans="2:5" ht="13.5">
      <c r="B202" s="58"/>
      <c r="E202" s="58"/>
    </row>
    <row r="203" spans="2:5" ht="13.5">
      <c r="B203" s="58"/>
      <c r="E203" s="58"/>
    </row>
    <row r="204" spans="2:5" ht="13.5">
      <c r="B204" s="58"/>
      <c r="E204" s="58"/>
    </row>
    <row r="205" spans="2:5" ht="13.5">
      <c r="B205" s="58"/>
      <c r="E205" s="58"/>
    </row>
    <row r="206" spans="2:5" ht="13.5">
      <c r="B206" s="58"/>
      <c r="E206" s="58"/>
    </row>
    <row r="207" spans="2:5" ht="13.5">
      <c r="B207" s="58"/>
      <c r="E207" s="58"/>
    </row>
    <row r="208" spans="2:5" ht="13.5">
      <c r="B208" s="58"/>
      <c r="E208" s="58"/>
    </row>
    <row r="209" spans="2:5" ht="13.5">
      <c r="B209" s="58"/>
      <c r="E209" s="58"/>
    </row>
    <row r="210" spans="2:5" ht="13.5">
      <c r="B210" s="58"/>
      <c r="E210" s="58"/>
    </row>
    <row r="211" spans="2:5" ht="13.5">
      <c r="B211" s="58"/>
      <c r="E211" s="58"/>
    </row>
    <row r="212" spans="2:5" ht="13.5">
      <c r="B212" s="58"/>
      <c r="E212" s="58"/>
    </row>
    <row r="213" spans="2:5" ht="13.5">
      <c r="B213" s="58"/>
      <c r="E213" s="58"/>
    </row>
    <row r="214" spans="2:5" ht="13.5">
      <c r="B214" s="58"/>
      <c r="E214" s="58"/>
    </row>
    <row r="215" spans="2:5" ht="13.5">
      <c r="B215" s="58"/>
      <c r="E215" s="58"/>
    </row>
    <row r="216" spans="2:5" ht="13.5">
      <c r="B216" s="58"/>
      <c r="E216" s="58"/>
    </row>
    <row r="217" spans="2:5" ht="13.5">
      <c r="B217" s="58"/>
      <c r="E217" s="58"/>
    </row>
    <row r="218" spans="2:5" ht="13.5">
      <c r="B218" s="58"/>
      <c r="E218" s="58"/>
    </row>
    <row r="219" spans="2:5" ht="13.5">
      <c r="B219" s="58"/>
      <c r="E219" s="58"/>
    </row>
    <row r="220" spans="2:5" ht="13.5">
      <c r="B220" s="58"/>
      <c r="E220" s="58"/>
    </row>
    <row r="221" spans="2:5" ht="13.5">
      <c r="B221" s="58"/>
      <c r="E221" s="58"/>
    </row>
    <row r="222" spans="2:5" ht="13.5">
      <c r="B222" s="58"/>
      <c r="E222" s="58"/>
    </row>
    <row r="223" spans="2:5" ht="13.5">
      <c r="B223" s="58"/>
      <c r="E223" s="58"/>
    </row>
    <row r="224" spans="2:5" ht="13.5">
      <c r="B224" s="58"/>
      <c r="E224" s="58"/>
    </row>
    <row r="225" spans="2:5" ht="13.5">
      <c r="B225" s="58"/>
      <c r="E225" s="58"/>
    </row>
    <row r="226" spans="2:5" ht="13.5">
      <c r="B226" s="58"/>
      <c r="E226" s="58"/>
    </row>
    <row r="227" spans="2:5" ht="13.5">
      <c r="B227" s="58"/>
      <c r="E227" s="58"/>
    </row>
    <row r="228" spans="2:5" ht="13.5">
      <c r="B228" s="58"/>
      <c r="E228" s="58"/>
    </row>
    <row r="229" spans="2:5" ht="13.5">
      <c r="B229" s="58"/>
      <c r="E229" s="58"/>
    </row>
    <row r="230" spans="2:5" ht="13.5">
      <c r="B230" s="58"/>
      <c r="E230" s="58"/>
    </row>
    <row r="231" spans="2:5" ht="13.5">
      <c r="B231" s="58"/>
      <c r="E231" s="58"/>
    </row>
    <row r="232" spans="2:5" ht="13.5">
      <c r="B232" s="58"/>
      <c r="E232" s="58"/>
    </row>
    <row r="233" spans="2:5" ht="13.5">
      <c r="B233" s="58"/>
      <c r="E233" s="58"/>
    </row>
    <row r="234" spans="2:5" ht="13.5">
      <c r="B234" s="58"/>
      <c r="E234" s="58"/>
    </row>
    <row r="235" spans="2:5" ht="13.5">
      <c r="B235" s="58"/>
      <c r="E235" s="58"/>
    </row>
    <row r="236" spans="2:5" ht="13.5">
      <c r="B236" s="58"/>
      <c r="E236" s="58"/>
    </row>
    <row r="237" spans="2:5" ht="13.5">
      <c r="B237" s="58"/>
      <c r="E237" s="58"/>
    </row>
    <row r="238" spans="2:5" ht="13.5">
      <c r="B238" s="58"/>
      <c r="E238" s="58"/>
    </row>
    <row r="239" spans="2:5" ht="13.5">
      <c r="B239" s="58"/>
      <c r="E239" s="58"/>
    </row>
    <row r="240" spans="2:5" ht="13.5">
      <c r="B240" s="58"/>
      <c r="E240" s="58"/>
    </row>
    <row r="241" spans="2:5" ht="13.5">
      <c r="B241" s="58"/>
      <c r="E241" s="58"/>
    </row>
    <row r="242" spans="2:5" ht="13.5">
      <c r="B242" s="58"/>
      <c r="E242" s="58"/>
    </row>
    <row r="243" spans="2:5" ht="13.5">
      <c r="B243" s="58"/>
      <c r="E243" s="58"/>
    </row>
    <row r="244" spans="2:5" ht="13.5">
      <c r="B244" s="58"/>
      <c r="E244" s="58"/>
    </row>
    <row r="245" spans="2:5" ht="13.5">
      <c r="B245" s="58"/>
      <c r="E245" s="58"/>
    </row>
    <row r="246" spans="2:5" ht="13.5">
      <c r="B246" s="58"/>
      <c r="E246" s="58"/>
    </row>
    <row r="247" spans="2:5" ht="13.5">
      <c r="B247" s="58"/>
      <c r="E247" s="58"/>
    </row>
    <row r="248" spans="2:5" ht="13.5">
      <c r="B248" s="58"/>
      <c r="E248" s="58"/>
    </row>
    <row r="249" spans="2:5" ht="13.5">
      <c r="B249" s="58"/>
      <c r="E249" s="58"/>
    </row>
    <row r="250" spans="2:5" ht="13.5">
      <c r="B250" s="58"/>
      <c r="E250" s="58"/>
    </row>
    <row r="251" spans="2:5" ht="13.5">
      <c r="B251" s="58"/>
      <c r="E251" s="58"/>
    </row>
    <row r="252" spans="2:5" ht="13.5">
      <c r="B252" s="58"/>
      <c r="E252" s="58"/>
    </row>
    <row r="253" spans="2:5" ht="13.5">
      <c r="B253" s="58"/>
      <c r="E253" s="58"/>
    </row>
    <row r="254" ht="13.5">
      <c r="B254" s="58"/>
    </row>
    <row r="255" ht="13.5">
      <c r="B255" s="58"/>
    </row>
    <row r="256" ht="13.5">
      <c r="B256" s="58"/>
    </row>
    <row r="257" ht="13.5">
      <c r="B257" s="58"/>
    </row>
    <row r="258" ht="13.5">
      <c r="B258" s="58"/>
    </row>
    <row r="259" ht="13.5">
      <c r="B259" s="58"/>
    </row>
    <row r="260" ht="13.5">
      <c r="B260" s="58"/>
    </row>
    <row r="261" ht="13.5">
      <c r="B261" s="58"/>
    </row>
    <row r="262" ht="13.5">
      <c r="B262" s="58"/>
    </row>
    <row r="263" ht="13.5">
      <c r="B263" s="58"/>
    </row>
    <row r="264" ht="13.5">
      <c r="B264" s="58"/>
    </row>
    <row r="265" ht="13.5">
      <c r="B265" s="58"/>
    </row>
    <row r="266" ht="13.5">
      <c r="B266" s="58"/>
    </row>
    <row r="267" ht="13.5">
      <c r="B267" s="58"/>
    </row>
    <row r="268" ht="13.5">
      <c r="B268" s="58"/>
    </row>
    <row r="269" ht="13.5">
      <c r="B269" s="58"/>
    </row>
    <row r="270" ht="13.5">
      <c r="B270" s="58"/>
    </row>
    <row r="271" ht="13.5">
      <c r="B271" s="58"/>
    </row>
    <row r="272" ht="13.5">
      <c r="B272" s="58"/>
    </row>
    <row r="273" ht="13.5">
      <c r="B273" s="58"/>
    </row>
    <row r="274" ht="13.5">
      <c r="B274" s="58"/>
    </row>
    <row r="275" ht="13.5">
      <c r="B275" s="58"/>
    </row>
    <row r="276" ht="13.5">
      <c r="B276" s="58"/>
    </row>
    <row r="277" ht="13.5">
      <c r="B277" s="58"/>
    </row>
    <row r="278" ht="13.5">
      <c r="B278" s="58"/>
    </row>
    <row r="279" ht="13.5">
      <c r="B279" s="58"/>
    </row>
    <row r="280" ht="13.5">
      <c r="B280" s="58"/>
    </row>
    <row r="281" ht="13.5">
      <c r="B281" s="58"/>
    </row>
    <row r="282" ht="13.5">
      <c r="B282" s="58"/>
    </row>
    <row r="283" ht="13.5">
      <c r="B283" s="58"/>
    </row>
    <row r="284" ht="13.5">
      <c r="B284" s="58"/>
    </row>
    <row r="285" ht="13.5">
      <c r="B285" s="58"/>
    </row>
    <row r="286" ht="13.5">
      <c r="B286" s="58"/>
    </row>
    <row r="287" ht="13.5">
      <c r="B287" s="58"/>
    </row>
    <row r="288" ht="13.5">
      <c r="B288" s="58"/>
    </row>
    <row r="289" ht="13.5">
      <c r="B289" s="58"/>
    </row>
    <row r="290" ht="13.5">
      <c r="B290" s="58"/>
    </row>
    <row r="291" ht="13.5">
      <c r="B291" s="58"/>
    </row>
    <row r="292" ht="13.5">
      <c r="B292" s="58"/>
    </row>
    <row r="293" ht="13.5">
      <c r="B293" s="58"/>
    </row>
    <row r="294" ht="13.5">
      <c r="B294" s="58"/>
    </row>
    <row r="295" ht="13.5">
      <c r="B295" s="58"/>
    </row>
    <row r="296" ht="13.5">
      <c r="B296" s="58"/>
    </row>
    <row r="297" ht="13.5">
      <c r="B297" s="58"/>
    </row>
    <row r="298" ht="13.5">
      <c r="B298" s="58"/>
    </row>
    <row r="299" ht="13.5">
      <c r="B299" s="58"/>
    </row>
    <row r="300" ht="13.5">
      <c r="B300" s="58"/>
    </row>
    <row r="301" ht="13.5">
      <c r="B301" s="58"/>
    </row>
    <row r="302" ht="13.5">
      <c r="B302" s="58"/>
    </row>
    <row r="303" ht="13.5">
      <c r="B303" s="58"/>
    </row>
    <row r="304" ht="13.5">
      <c r="B304" s="58"/>
    </row>
    <row r="305" ht="13.5">
      <c r="B305" s="58"/>
    </row>
    <row r="306" ht="13.5">
      <c r="B306" s="58"/>
    </row>
    <row r="307" ht="13.5">
      <c r="B307" s="58"/>
    </row>
    <row r="308" ht="13.5">
      <c r="B308" s="58"/>
    </row>
    <row r="309" ht="13.5">
      <c r="B309" s="58"/>
    </row>
    <row r="310" ht="13.5">
      <c r="B310" s="58"/>
    </row>
    <row r="311" ht="13.5">
      <c r="B311" s="58"/>
    </row>
    <row r="312" ht="13.5">
      <c r="B312" s="58"/>
    </row>
    <row r="313" ht="13.5">
      <c r="B313" s="58"/>
    </row>
    <row r="314" ht="13.5">
      <c r="B314" s="58"/>
    </row>
    <row r="315" ht="13.5">
      <c r="B315" s="58"/>
    </row>
    <row r="316" ht="13.5">
      <c r="B316" s="58"/>
    </row>
    <row r="317" ht="13.5">
      <c r="B317" s="58"/>
    </row>
    <row r="318" ht="13.5">
      <c r="B318" s="58"/>
    </row>
    <row r="319" ht="13.5">
      <c r="B319" s="58"/>
    </row>
    <row r="320" ht="13.5">
      <c r="B320" s="58"/>
    </row>
    <row r="321" ht="13.5">
      <c r="B321" s="58"/>
    </row>
    <row r="322" ht="13.5">
      <c r="B322" s="58"/>
    </row>
    <row r="323" ht="13.5">
      <c r="B323" s="58"/>
    </row>
    <row r="324" ht="13.5">
      <c r="B324" s="58"/>
    </row>
    <row r="325" ht="13.5">
      <c r="B325" s="58"/>
    </row>
    <row r="326" ht="13.5">
      <c r="B326" s="58"/>
    </row>
    <row r="327" ht="13.5">
      <c r="B327" s="58"/>
    </row>
    <row r="328" ht="13.5">
      <c r="B328" s="58"/>
    </row>
    <row r="329" ht="13.5">
      <c r="B329" s="58"/>
    </row>
    <row r="330" ht="13.5">
      <c r="B330" s="58"/>
    </row>
    <row r="331" ht="13.5">
      <c r="B331" s="58"/>
    </row>
    <row r="332" ht="13.5">
      <c r="B332" s="58"/>
    </row>
    <row r="333" ht="13.5">
      <c r="B333" s="58"/>
    </row>
    <row r="334" ht="13.5">
      <c r="B334" s="58"/>
    </row>
    <row r="335" ht="13.5">
      <c r="B335" s="58"/>
    </row>
    <row r="336" ht="13.5">
      <c r="B336" s="58"/>
    </row>
    <row r="337" ht="13.5">
      <c r="B337" s="58"/>
    </row>
    <row r="338" ht="13.5">
      <c r="B338" s="58"/>
    </row>
    <row r="339" ht="13.5">
      <c r="B339" s="58"/>
    </row>
    <row r="340" ht="13.5">
      <c r="B340" s="58"/>
    </row>
    <row r="341" ht="13.5">
      <c r="B341" s="58"/>
    </row>
    <row r="342" ht="13.5">
      <c r="B342" s="58"/>
    </row>
    <row r="343" ht="13.5">
      <c r="B343" s="58"/>
    </row>
    <row r="344" ht="13.5">
      <c r="B344" s="58"/>
    </row>
    <row r="345" ht="13.5">
      <c r="B345" s="58"/>
    </row>
    <row r="346" ht="13.5">
      <c r="B346" s="58"/>
    </row>
    <row r="347" ht="13.5">
      <c r="B347" s="58"/>
    </row>
    <row r="348" ht="13.5">
      <c r="B348" s="58"/>
    </row>
    <row r="349" ht="13.5">
      <c r="B349" s="58"/>
    </row>
    <row r="350" ht="13.5">
      <c r="B350" s="58"/>
    </row>
    <row r="351" ht="13.5">
      <c r="B351" s="58"/>
    </row>
    <row r="352" ht="13.5">
      <c r="B352" s="58"/>
    </row>
    <row r="353" ht="13.5">
      <c r="B353" s="58"/>
    </row>
    <row r="354" ht="13.5">
      <c r="B354" s="58"/>
    </row>
    <row r="355" ht="13.5">
      <c r="B355" s="58"/>
    </row>
    <row r="356" ht="13.5">
      <c r="B356" s="58"/>
    </row>
    <row r="357" ht="13.5">
      <c r="B357" s="58"/>
    </row>
    <row r="358" ht="13.5">
      <c r="B358" s="58"/>
    </row>
    <row r="359" ht="13.5">
      <c r="B359" s="58"/>
    </row>
    <row r="360" ht="13.5">
      <c r="B360" s="58"/>
    </row>
    <row r="361" ht="13.5">
      <c r="B361" s="58"/>
    </row>
    <row r="362" ht="13.5">
      <c r="B362" s="58"/>
    </row>
    <row r="363" ht="13.5">
      <c r="B363" s="58"/>
    </row>
    <row r="364" ht="13.5">
      <c r="B364" s="58"/>
    </row>
    <row r="365" ht="13.5">
      <c r="B365" s="58"/>
    </row>
    <row r="366" ht="13.5">
      <c r="B366" s="58"/>
    </row>
    <row r="367" ht="13.5">
      <c r="B367" s="58"/>
    </row>
    <row r="368" ht="13.5">
      <c r="B368" s="58"/>
    </row>
    <row r="369" ht="13.5">
      <c r="B369" s="58"/>
    </row>
    <row r="370" ht="13.5">
      <c r="B370" s="58"/>
    </row>
    <row r="371" ht="13.5">
      <c r="B371" s="58"/>
    </row>
    <row r="372" ht="13.5">
      <c r="B372" s="58"/>
    </row>
    <row r="373" ht="13.5">
      <c r="B373" s="58"/>
    </row>
    <row r="374" ht="13.5">
      <c r="B374" s="58"/>
    </row>
    <row r="375" ht="13.5">
      <c r="B375" s="58"/>
    </row>
    <row r="376" ht="13.5">
      <c r="B376" s="58"/>
    </row>
    <row r="377" ht="13.5">
      <c r="B377" s="58"/>
    </row>
    <row r="378" ht="13.5">
      <c r="B378" s="58"/>
    </row>
    <row r="379" ht="13.5">
      <c r="B379" s="58"/>
    </row>
    <row r="380" ht="13.5">
      <c r="B380" s="58"/>
    </row>
    <row r="381" ht="13.5">
      <c r="B381" s="58"/>
    </row>
    <row r="382" ht="13.5">
      <c r="B382" s="58"/>
    </row>
    <row r="383" ht="13.5">
      <c r="B383" s="58"/>
    </row>
    <row r="384" ht="13.5">
      <c r="B384" s="58"/>
    </row>
    <row r="385" ht="13.5">
      <c r="B385" s="58"/>
    </row>
    <row r="386" ht="13.5">
      <c r="B386" s="58"/>
    </row>
    <row r="387" ht="13.5">
      <c r="B387" s="58"/>
    </row>
    <row r="388" ht="13.5">
      <c r="B388" s="58"/>
    </row>
    <row r="389" ht="13.5">
      <c r="B389" s="58"/>
    </row>
    <row r="390" ht="13.5">
      <c r="B390" s="58"/>
    </row>
    <row r="391" ht="13.5">
      <c r="B391" s="58"/>
    </row>
    <row r="392" ht="13.5">
      <c r="B392" s="58"/>
    </row>
    <row r="393" ht="13.5">
      <c r="B393" s="58"/>
    </row>
    <row r="394" ht="13.5">
      <c r="B394" s="58"/>
    </row>
    <row r="395" ht="13.5">
      <c r="B395" s="58"/>
    </row>
    <row r="396" ht="13.5">
      <c r="B396" s="58"/>
    </row>
    <row r="397" ht="13.5">
      <c r="B397" s="58"/>
    </row>
    <row r="398" ht="13.5">
      <c r="B398" s="58"/>
    </row>
    <row r="399" ht="13.5">
      <c r="B399" s="58"/>
    </row>
    <row r="400" ht="13.5">
      <c r="B400" s="58"/>
    </row>
    <row r="401" ht="13.5">
      <c r="B401" s="58"/>
    </row>
    <row r="402" ht="13.5">
      <c r="B402" s="58"/>
    </row>
    <row r="403" ht="13.5">
      <c r="B403" s="58"/>
    </row>
    <row r="404" ht="13.5">
      <c r="B404" s="58"/>
    </row>
    <row r="405" ht="13.5">
      <c r="B405" s="58"/>
    </row>
    <row r="406" ht="13.5">
      <c r="B406" s="58"/>
    </row>
    <row r="407" ht="13.5">
      <c r="B407" s="58"/>
    </row>
    <row r="408" ht="13.5">
      <c r="B408" s="58"/>
    </row>
    <row r="409" ht="13.5">
      <c r="B409" s="58"/>
    </row>
    <row r="410" ht="13.5">
      <c r="B410" s="58"/>
    </row>
    <row r="411" ht="13.5">
      <c r="B411" s="58"/>
    </row>
    <row r="412" ht="13.5">
      <c r="B412" s="58"/>
    </row>
    <row r="413" ht="13.5">
      <c r="B413" s="58"/>
    </row>
    <row r="414" ht="13.5">
      <c r="B414" s="58"/>
    </row>
    <row r="415" ht="13.5">
      <c r="B415" s="58"/>
    </row>
    <row r="416" ht="13.5">
      <c r="B416" s="58"/>
    </row>
    <row r="417" ht="13.5">
      <c r="B417" s="58"/>
    </row>
    <row r="418" ht="13.5">
      <c r="B418" s="58"/>
    </row>
    <row r="419" ht="13.5">
      <c r="B419" s="58"/>
    </row>
    <row r="420" ht="13.5">
      <c r="B420" s="58"/>
    </row>
    <row r="421" ht="13.5">
      <c r="B421" s="58"/>
    </row>
    <row r="422" ht="13.5">
      <c r="B422" s="58"/>
    </row>
    <row r="423" ht="13.5">
      <c r="B423" s="58"/>
    </row>
    <row r="424" ht="13.5">
      <c r="B424" s="58"/>
    </row>
    <row r="425" ht="13.5">
      <c r="B425" s="58"/>
    </row>
    <row r="426" ht="13.5">
      <c r="B426" s="58"/>
    </row>
    <row r="427" ht="13.5">
      <c r="B427" s="58"/>
    </row>
    <row r="428" ht="13.5">
      <c r="B428" s="58"/>
    </row>
    <row r="429" ht="13.5">
      <c r="B429" s="58"/>
    </row>
    <row r="430" ht="13.5">
      <c r="B430" s="58"/>
    </row>
    <row r="431" ht="13.5">
      <c r="B431" s="58"/>
    </row>
    <row r="432" ht="13.5">
      <c r="B432" s="58"/>
    </row>
    <row r="433" ht="13.5">
      <c r="B433" s="58"/>
    </row>
    <row r="434" ht="13.5">
      <c r="B434" s="58"/>
    </row>
    <row r="435" ht="13.5">
      <c r="B435" s="58"/>
    </row>
    <row r="436" ht="13.5">
      <c r="B436" s="58"/>
    </row>
    <row r="437" ht="13.5">
      <c r="B437" s="58"/>
    </row>
    <row r="438" ht="13.5">
      <c r="B438" s="58"/>
    </row>
    <row r="439" ht="13.5">
      <c r="B439" s="58"/>
    </row>
    <row r="440" ht="13.5">
      <c r="B440" s="58"/>
    </row>
    <row r="441" ht="13.5">
      <c r="B441" s="58"/>
    </row>
    <row r="442" ht="13.5">
      <c r="B442" s="58"/>
    </row>
    <row r="443" ht="13.5">
      <c r="B443" s="58"/>
    </row>
    <row r="444" ht="13.5">
      <c r="B444" s="58"/>
    </row>
    <row r="445" ht="13.5">
      <c r="B445" s="58"/>
    </row>
    <row r="446" ht="13.5">
      <c r="B446" s="58"/>
    </row>
    <row r="447" ht="13.5">
      <c r="B447" s="58"/>
    </row>
    <row r="448" ht="13.5">
      <c r="B448" s="58"/>
    </row>
    <row r="449" ht="13.5">
      <c r="B449" s="58"/>
    </row>
    <row r="450" ht="13.5">
      <c r="B450" s="58"/>
    </row>
    <row r="451" ht="13.5">
      <c r="B451" s="58"/>
    </row>
    <row r="452" ht="13.5">
      <c r="B452" s="58"/>
    </row>
    <row r="453" ht="13.5">
      <c r="B453" s="58"/>
    </row>
    <row r="454" ht="13.5">
      <c r="B454" s="58"/>
    </row>
    <row r="455" ht="13.5">
      <c r="B455" s="58"/>
    </row>
    <row r="456" ht="13.5">
      <c r="B456" s="58"/>
    </row>
    <row r="457" ht="13.5">
      <c r="B457" s="58"/>
    </row>
    <row r="458" ht="13.5">
      <c r="B458" s="58"/>
    </row>
    <row r="459" ht="13.5">
      <c r="B459" s="58"/>
    </row>
    <row r="460" ht="13.5">
      <c r="B460" s="58"/>
    </row>
    <row r="461" ht="13.5">
      <c r="B461" s="58"/>
    </row>
    <row r="462" ht="13.5">
      <c r="B462" s="58"/>
    </row>
    <row r="463" ht="13.5">
      <c r="B463" s="58"/>
    </row>
    <row r="464" ht="13.5">
      <c r="B464" s="58"/>
    </row>
    <row r="465" ht="13.5">
      <c r="B465" s="58"/>
    </row>
    <row r="466" ht="13.5">
      <c r="B466" s="58"/>
    </row>
    <row r="467" ht="13.5">
      <c r="B467" s="58"/>
    </row>
    <row r="468" ht="13.5">
      <c r="B468" s="58"/>
    </row>
    <row r="469" ht="13.5">
      <c r="B469" s="58"/>
    </row>
    <row r="470" ht="13.5">
      <c r="B470" s="58"/>
    </row>
    <row r="471" ht="13.5">
      <c r="B471" s="58"/>
    </row>
    <row r="472" ht="13.5">
      <c r="B472" s="58"/>
    </row>
    <row r="473" ht="13.5">
      <c r="B473" s="58"/>
    </row>
    <row r="474" ht="13.5">
      <c r="B474" s="58"/>
    </row>
    <row r="475" ht="13.5">
      <c r="B475" s="58"/>
    </row>
    <row r="476" ht="13.5">
      <c r="B476" s="58"/>
    </row>
    <row r="477" ht="13.5">
      <c r="B477" s="58"/>
    </row>
    <row r="478" ht="13.5">
      <c r="B478" s="58"/>
    </row>
    <row r="479" ht="13.5">
      <c r="B479" s="58"/>
    </row>
    <row r="480" ht="13.5">
      <c r="B480" s="58"/>
    </row>
    <row r="481" ht="13.5">
      <c r="B481" s="58"/>
    </row>
    <row r="482" ht="13.5">
      <c r="B482" s="58"/>
    </row>
    <row r="483" ht="13.5">
      <c r="B483" s="58"/>
    </row>
    <row r="484" ht="13.5">
      <c r="B484" s="58"/>
    </row>
    <row r="485" ht="13.5">
      <c r="B485" s="58"/>
    </row>
    <row r="486" ht="13.5">
      <c r="B486" s="58"/>
    </row>
    <row r="487" ht="13.5">
      <c r="B487" s="58"/>
    </row>
    <row r="488" ht="13.5">
      <c r="B488" s="58"/>
    </row>
    <row r="489" ht="13.5">
      <c r="B489" s="58"/>
    </row>
    <row r="490" ht="13.5">
      <c r="B490" s="58"/>
    </row>
    <row r="491" ht="13.5">
      <c r="B491" s="58"/>
    </row>
    <row r="492" ht="13.5">
      <c r="B492" s="58"/>
    </row>
    <row r="493" ht="13.5">
      <c r="B493" s="58"/>
    </row>
    <row r="494" ht="13.5">
      <c r="B494" s="58"/>
    </row>
    <row r="495" ht="13.5">
      <c r="B495" s="58"/>
    </row>
    <row r="496" ht="13.5">
      <c r="B496" s="58"/>
    </row>
    <row r="497" ht="13.5">
      <c r="B497" s="58"/>
    </row>
    <row r="498" ht="13.5">
      <c r="B498" s="58"/>
    </row>
    <row r="499" ht="13.5">
      <c r="B499" s="58"/>
    </row>
    <row r="500" ht="13.5">
      <c r="B500" s="58"/>
    </row>
    <row r="501" ht="13.5">
      <c r="B501" s="58"/>
    </row>
    <row r="502" ht="13.5">
      <c r="B502" s="58"/>
    </row>
    <row r="503" ht="13.5">
      <c r="B503" s="58"/>
    </row>
    <row r="504" ht="13.5">
      <c r="B504" s="58"/>
    </row>
    <row r="505" ht="13.5">
      <c r="B505" s="58"/>
    </row>
    <row r="506" ht="13.5">
      <c r="B506" s="58"/>
    </row>
    <row r="507" ht="13.5">
      <c r="B507" s="58"/>
    </row>
    <row r="508" ht="13.5">
      <c r="B508" s="58"/>
    </row>
    <row r="509" ht="13.5">
      <c r="B509" s="58"/>
    </row>
    <row r="510" ht="13.5">
      <c r="B510" s="58"/>
    </row>
    <row r="511" ht="13.5">
      <c r="B511" s="58"/>
    </row>
    <row r="512" ht="13.5">
      <c r="B512" s="58"/>
    </row>
    <row r="513" ht="13.5">
      <c r="B513" s="58"/>
    </row>
    <row r="514" ht="13.5">
      <c r="B514" s="58"/>
    </row>
    <row r="515" ht="13.5">
      <c r="B515" s="58"/>
    </row>
    <row r="516" ht="13.5">
      <c r="B516" s="58"/>
    </row>
    <row r="517" ht="13.5">
      <c r="B517" s="58"/>
    </row>
    <row r="518" ht="13.5">
      <c r="B518" s="58"/>
    </row>
    <row r="519" ht="13.5">
      <c r="B519" s="58"/>
    </row>
    <row r="520" ht="13.5">
      <c r="B520" s="58"/>
    </row>
    <row r="521" ht="13.5">
      <c r="B521" s="58"/>
    </row>
    <row r="522" ht="13.5">
      <c r="B522" s="58"/>
    </row>
    <row r="523" ht="13.5">
      <c r="B523" s="58"/>
    </row>
    <row r="524" ht="13.5">
      <c r="B524" s="58"/>
    </row>
    <row r="525" ht="13.5">
      <c r="B525" s="58"/>
    </row>
    <row r="526" ht="13.5">
      <c r="B526" s="58"/>
    </row>
    <row r="527" ht="13.5">
      <c r="B527" s="58"/>
    </row>
    <row r="528" ht="13.5">
      <c r="B528" s="58"/>
    </row>
    <row r="529" ht="13.5">
      <c r="B529" s="58"/>
    </row>
    <row r="530" ht="13.5">
      <c r="B530" s="58"/>
    </row>
    <row r="531" ht="13.5">
      <c r="B531" s="58"/>
    </row>
    <row r="532" ht="13.5">
      <c r="B532" s="58"/>
    </row>
    <row r="533" ht="13.5">
      <c r="B533" s="58"/>
    </row>
    <row r="534" ht="13.5">
      <c r="B534" s="58"/>
    </row>
    <row r="535" ht="13.5">
      <c r="B535" s="58"/>
    </row>
    <row r="536" ht="13.5">
      <c r="B536" s="58"/>
    </row>
    <row r="537" ht="13.5">
      <c r="B537" s="58"/>
    </row>
    <row r="538" ht="13.5">
      <c r="B538" s="58"/>
    </row>
    <row r="539" ht="13.5">
      <c r="B539" s="58"/>
    </row>
    <row r="540" ht="13.5">
      <c r="B540" s="58"/>
    </row>
    <row r="541" ht="13.5">
      <c r="B541" s="58"/>
    </row>
    <row r="542" ht="13.5">
      <c r="B542" s="58"/>
    </row>
    <row r="543" ht="13.5">
      <c r="B543" s="58"/>
    </row>
    <row r="544" ht="13.5">
      <c r="B544" s="58"/>
    </row>
    <row r="545" ht="13.5">
      <c r="B545" s="58"/>
    </row>
    <row r="546" ht="13.5">
      <c r="B546" s="58"/>
    </row>
    <row r="547" ht="13.5">
      <c r="B547" s="58"/>
    </row>
    <row r="548" ht="13.5">
      <c r="B548" s="58"/>
    </row>
    <row r="549" ht="13.5">
      <c r="B549" s="58"/>
    </row>
    <row r="550" ht="13.5">
      <c r="B550" s="58"/>
    </row>
    <row r="551" ht="13.5">
      <c r="B551" s="58"/>
    </row>
    <row r="552" ht="13.5">
      <c r="B552" s="58"/>
    </row>
    <row r="553" ht="13.5">
      <c r="B553" s="58"/>
    </row>
    <row r="554" ht="13.5">
      <c r="B554" s="58"/>
    </row>
    <row r="555" ht="13.5">
      <c r="B555" s="58"/>
    </row>
    <row r="556" ht="13.5">
      <c r="B556" s="58"/>
    </row>
    <row r="557" ht="13.5">
      <c r="B557" s="58"/>
    </row>
    <row r="558" ht="13.5">
      <c r="B558" s="58"/>
    </row>
    <row r="559" ht="13.5">
      <c r="B559" s="58"/>
    </row>
    <row r="560" ht="13.5">
      <c r="B560" s="58"/>
    </row>
    <row r="561" ht="13.5">
      <c r="B561" s="58"/>
    </row>
    <row r="562" ht="13.5">
      <c r="B562" s="58"/>
    </row>
    <row r="563" ht="13.5">
      <c r="B563" s="58"/>
    </row>
    <row r="564" ht="13.5">
      <c r="B564" s="58"/>
    </row>
    <row r="565" ht="13.5">
      <c r="B565" s="58"/>
    </row>
    <row r="566" ht="13.5">
      <c r="B566" s="58"/>
    </row>
    <row r="567" ht="13.5">
      <c r="B567" s="58"/>
    </row>
    <row r="568" ht="13.5">
      <c r="B568" s="58"/>
    </row>
    <row r="569" ht="13.5">
      <c r="B569" s="58"/>
    </row>
    <row r="570" ht="13.5">
      <c r="B570" s="58"/>
    </row>
    <row r="571" ht="13.5">
      <c r="B571" s="58"/>
    </row>
    <row r="572" ht="13.5">
      <c r="B572" s="58"/>
    </row>
    <row r="573" ht="13.5">
      <c r="B573" s="58"/>
    </row>
    <row r="574" ht="13.5">
      <c r="B574" s="58"/>
    </row>
    <row r="575" ht="13.5">
      <c r="B575" s="58"/>
    </row>
    <row r="576" ht="13.5">
      <c r="B576" s="58"/>
    </row>
    <row r="577" ht="13.5">
      <c r="B577" s="58"/>
    </row>
    <row r="578" ht="13.5">
      <c r="B578" s="58"/>
    </row>
    <row r="579" ht="13.5">
      <c r="B579" s="58"/>
    </row>
    <row r="580" ht="13.5">
      <c r="B580" s="58"/>
    </row>
    <row r="581" ht="13.5">
      <c r="B581" s="58"/>
    </row>
    <row r="582" ht="13.5">
      <c r="B582" s="58"/>
    </row>
    <row r="583" ht="13.5">
      <c r="B583" s="58"/>
    </row>
    <row r="584" ht="13.5">
      <c r="B584" s="58"/>
    </row>
    <row r="585" ht="13.5">
      <c r="B585" s="58"/>
    </row>
    <row r="586" ht="13.5">
      <c r="B586" s="58"/>
    </row>
    <row r="587" ht="13.5">
      <c r="B587" s="58"/>
    </row>
    <row r="588" ht="13.5">
      <c r="B588" s="58"/>
    </row>
    <row r="589" ht="13.5">
      <c r="B589" s="58"/>
    </row>
    <row r="590" ht="13.5">
      <c r="B590" s="58"/>
    </row>
    <row r="591" ht="13.5">
      <c r="B591" s="58"/>
    </row>
    <row r="592" ht="13.5">
      <c r="B592" s="58"/>
    </row>
    <row r="593" ht="13.5">
      <c r="B593" s="58"/>
    </row>
    <row r="594" ht="13.5">
      <c r="B594" s="58"/>
    </row>
    <row r="595" ht="13.5">
      <c r="B595" s="58"/>
    </row>
    <row r="596" ht="13.5">
      <c r="B596" s="58"/>
    </row>
    <row r="597" ht="13.5">
      <c r="B597" s="58"/>
    </row>
    <row r="598" ht="13.5">
      <c r="B598" s="58"/>
    </row>
    <row r="599" ht="13.5">
      <c r="B599" s="58"/>
    </row>
    <row r="600" ht="13.5">
      <c r="B600" s="58"/>
    </row>
    <row r="601" ht="13.5">
      <c r="B601" s="58"/>
    </row>
    <row r="602" ht="13.5">
      <c r="B602" s="58"/>
    </row>
    <row r="603" ht="13.5">
      <c r="B603" s="58"/>
    </row>
    <row r="604" ht="13.5">
      <c r="B604" s="58"/>
    </row>
    <row r="605" ht="13.5">
      <c r="B605" s="58"/>
    </row>
    <row r="606" ht="13.5">
      <c r="B606" s="58"/>
    </row>
    <row r="607" ht="13.5">
      <c r="B607" s="58"/>
    </row>
    <row r="608" ht="13.5">
      <c r="B608" s="58"/>
    </row>
    <row r="609" ht="13.5">
      <c r="B609" s="58"/>
    </row>
    <row r="610" ht="13.5">
      <c r="B610" s="58"/>
    </row>
    <row r="611" ht="13.5">
      <c r="B611" s="58"/>
    </row>
    <row r="612" ht="13.5">
      <c r="B612" s="58"/>
    </row>
    <row r="613" ht="13.5">
      <c r="B613" s="58"/>
    </row>
    <row r="614" ht="13.5">
      <c r="B614" s="58"/>
    </row>
    <row r="615" ht="13.5">
      <c r="B615" s="58"/>
    </row>
    <row r="616" ht="13.5">
      <c r="B616" s="58"/>
    </row>
    <row r="617" ht="13.5">
      <c r="B617" s="58"/>
    </row>
    <row r="618" ht="13.5">
      <c r="B618" s="58"/>
    </row>
    <row r="619" ht="13.5">
      <c r="B619" s="58"/>
    </row>
    <row r="620" ht="13.5">
      <c r="B620" s="58"/>
    </row>
    <row r="621" ht="13.5">
      <c r="B621" s="58"/>
    </row>
    <row r="622" ht="13.5">
      <c r="B622" s="58"/>
    </row>
    <row r="623" ht="13.5">
      <c r="B623" s="58"/>
    </row>
    <row r="624" ht="13.5">
      <c r="B624" s="58"/>
    </row>
    <row r="625" ht="13.5">
      <c r="B625" s="58"/>
    </row>
    <row r="626" ht="13.5">
      <c r="B626" s="58"/>
    </row>
    <row r="627" ht="13.5">
      <c r="B627" s="58"/>
    </row>
    <row r="628" ht="13.5">
      <c r="B628" s="58"/>
    </row>
    <row r="629" ht="13.5">
      <c r="B629" s="58"/>
    </row>
    <row r="630" ht="13.5">
      <c r="B630" s="58"/>
    </row>
    <row r="631" ht="13.5">
      <c r="B631" s="58"/>
    </row>
    <row r="632" ht="13.5">
      <c r="B632" s="58"/>
    </row>
    <row r="633" ht="13.5">
      <c r="B633" s="58"/>
    </row>
    <row r="634" ht="13.5">
      <c r="B634" s="58"/>
    </row>
    <row r="635" ht="13.5">
      <c r="B635" s="58"/>
    </row>
    <row r="636" ht="13.5">
      <c r="B636" s="58"/>
    </row>
    <row r="637" ht="13.5">
      <c r="B637" s="58"/>
    </row>
    <row r="638" ht="13.5">
      <c r="B638" s="58"/>
    </row>
    <row r="639" ht="13.5">
      <c r="B639" s="58"/>
    </row>
    <row r="640" ht="13.5">
      <c r="B640" s="58"/>
    </row>
    <row r="641" ht="13.5">
      <c r="B641" s="58"/>
    </row>
    <row r="642" ht="13.5">
      <c r="B642" s="58"/>
    </row>
    <row r="643" ht="13.5">
      <c r="B643" s="58"/>
    </row>
    <row r="644" ht="13.5">
      <c r="B644" s="58"/>
    </row>
    <row r="645" ht="13.5">
      <c r="B645" s="58"/>
    </row>
    <row r="646" ht="13.5">
      <c r="B646" s="58"/>
    </row>
    <row r="647" ht="13.5">
      <c r="B647" s="58"/>
    </row>
    <row r="648" ht="13.5">
      <c r="B648" s="58"/>
    </row>
    <row r="649" ht="13.5">
      <c r="B649" s="58"/>
    </row>
    <row r="650" ht="13.5">
      <c r="B650" s="58"/>
    </row>
    <row r="651" ht="13.5">
      <c r="B651" s="58"/>
    </row>
    <row r="652" ht="13.5">
      <c r="B652" s="58"/>
    </row>
    <row r="653" ht="13.5">
      <c r="B653" s="58"/>
    </row>
    <row r="654" ht="13.5">
      <c r="B654" s="58"/>
    </row>
    <row r="655" ht="13.5">
      <c r="B655" s="58"/>
    </row>
    <row r="656" ht="13.5">
      <c r="B656" s="58"/>
    </row>
    <row r="657" ht="13.5">
      <c r="B657" s="58"/>
    </row>
    <row r="658" ht="13.5">
      <c r="B658" s="58"/>
    </row>
    <row r="659" ht="13.5">
      <c r="B659" s="58"/>
    </row>
    <row r="660" ht="13.5">
      <c r="B660" s="58"/>
    </row>
    <row r="661" ht="13.5">
      <c r="B661" s="58"/>
    </row>
    <row r="662" ht="13.5">
      <c r="B662" s="58"/>
    </row>
    <row r="663" ht="13.5">
      <c r="B663" s="58"/>
    </row>
    <row r="664" ht="13.5">
      <c r="B664" s="58"/>
    </row>
    <row r="665" ht="13.5">
      <c r="B665" s="58"/>
    </row>
    <row r="666" ht="13.5">
      <c r="B666" s="58"/>
    </row>
    <row r="667" ht="13.5">
      <c r="B667" s="58"/>
    </row>
    <row r="668" ht="13.5">
      <c r="B668" s="58"/>
    </row>
    <row r="669" ht="13.5">
      <c r="B669" s="58"/>
    </row>
    <row r="670" ht="13.5">
      <c r="B670" s="58"/>
    </row>
    <row r="671" ht="13.5">
      <c r="B671" s="58"/>
    </row>
    <row r="672" ht="13.5">
      <c r="B672" s="58"/>
    </row>
    <row r="673" ht="13.5">
      <c r="B673" s="58"/>
    </row>
    <row r="674" ht="13.5">
      <c r="B674" s="58"/>
    </row>
    <row r="675" ht="13.5">
      <c r="B675" s="58"/>
    </row>
    <row r="676" ht="13.5">
      <c r="B676" s="58"/>
    </row>
    <row r="677" ht="13.5">
      <c r="B677" s="58"/>
    </row>
    <row r="678" ht="13.5">
      <c r="B678" s="58"/>
    </row>
    <row r="679" ht="13.5">
      <c r="B679" s="58"/>
    </row>
    <row r="680" ht="13.5">
      <c r="B680" s="58"/>
    </row>
    <row r="681" ht="13.5">
      <c r="B681" s="58"/>
    </row>
    <row r="682" ht="13.5">
      <c r="B682" s="58"/>
    </row>
    <row r="683" ht="13.5">
      <c r="B683" s="58"/>
    </row>
    <row r="684" ht="13.5">
      <c r="B684" s="58"/>
    </row>
    <row r="685" ht="13.5">
      <c r="B685" s="58"/>
    </row>
    <row r="686" ht="13.5">
      <c r="B686" s="58"/>
    </row>
    <row r="687" ht="13.5">
      <c r="B687" s="58"/>
    </row>
    <row r="688" ht="13.5">
      <c r="B688" s="58"/>
    </row>
    <row r="689" ht="13.5">
      <c r="B689" s="58"/>
    </row>
    <row r="690" ht="13.5">
      <c r="B690" s="58"/>
    </row>
    <row r="691" ht="13.5">
      <c r="B691" s="58"/>
    </row>
    <row r="692" ht="13.5">
      <c r="B692" s="58"/>
    </row>
    <row r="693" ht="13.5">
      <c r="B693" s="58"/>
    </row>
    <row r="694" ht="13.5">
      <c r="B694" s="58"/>
    </row>
    <row r="695" ht="13.5">
      <c r="B695" s="58"/>
    </row>
    <row r="696" ht="13.5">
      <c r="B696" s="58"/>
    </row>
    <row r="697" ht="13.5">
      <c r="B697" s="58"/>
    </row>
    <row r="698" ht="13.5">
      <c r="B698" s="58"/>
    </row>
    <row r="699" ht="13.5">
      <c r="B699" s="58"/>
    </row>
    <row r="700" ht="13.5">
      <c r="B700" s="58"/>
    </row>
    <row r="701" ht="13.5">
      <c r="B701" s="58"/>
    </row>
    <row r="702" ht="13.5">
      <c r="B702" s="58"/>
    </row>
    <row r="703" ht="13.5">
      <c r="B703" s="58"/>
    </row>
    <row r="704" ht="13.5">
      <c r="B704" s="58"/>
    </row>
    <row r="705" ht="13.5">
      <c r="B705" s="58"/>
    </row>
    <row r="706" ht="13.5">
      <c r="B706" s="58"/>
    </row>
    <row r="707" ht="13.5">
      <c r="B707" s="58"/>
    </row>
    <row r="708" ht="13.5">
      <c r="B708" s="58"/>
    </row>
    <row r="709" ht="13.5">
      <c r="B709" s="58"/>
    </row>
    <row r="710" ht="13.5">
      <c r="B710" s="58"/>
    </row>
    <row r="711" ht="13.5">
      <c r="B711" s="58"/>
    </row>
    <row r="712" ht="13.5">
      <c r="B712" s="58"/>
    </row>
    <row r="713" ht="13.5">
      <c r="B713" s="58"/>
    </row>
    <row r="714" ht="13.5">
      <c r="B714" s="58"/>
    </row>
    <row r="715" ht="13.5">
      <c r="B715" s="58"/>
    </row>
    <row r="716" ht="13.5">
      <c r="B716" s="58"/>
    </row>
    <row r="717" ht="13.5">
      <c r="B717" s="58"/>
    </row>
    <row r="718" ht="13.5">
      <c r="B718" s="58"/>
    </row>
    <row r="719" ht="13.5">
      <c r="B719" s="58"/>
    </row>
    <row r="720" ht="13.5">
      <c r="B720" s="58"/>
    </row>
    <row r="721" ht="13.5">
      <c r="B721" s="58"/>
    </row>
  </sheetData>
  <sheetProtection/>
  <mergeCells count="10">
    <mergeCell ref="C1:J1"/>
    <mergeCell ref="A28:A37"/>
    <mergeCell ref="G4:G9"/>
    <mergeCell ref="A4:A11"/>
    <mergeCell ref="A12:A20"/>
    <mergeCell ref="A21:A27"/>
    <mergeCell ref="G31:G36"/>
    <mergeCell ref="G25:G30"/>
    <mergeCell ref="G16:G24"/>
    <mergeCell ref="G10:G15"/>
  </mergeCells>
  <printOptions/>
  <pageMargins left="1.1" right="0.28" top="0.984" bottom="0.984" header="0.512" footer="0.512"/>
  <pageSetup firstPageNumber="149" useFirstPageNumber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75" zoomScaleSheetLayoutView="75" zoomScalePageLayoutView="0" workbookViewId="0" topLeftCell="A7">
      <selection activeCell="N24" sqref="N24"/>
    </sheetView>
  </sheetViews>
  <sheetFormatPr defaultColWidth="9.00390625" defaultRowHeight="13.5"/>
  <cols>
    <col min="1" max="1" width="14.625" style="54" customWidth="1"/>
    <col min="2" max="2" width="9.00390625" style="54" customWidth="1"/>
    <col min="3" max="3" width="12.625" style="56" customWidth="1"/>
    <col min="4" max="5" width="9.00390625" style="56" customWidth="1"/>
    <col min="6" max="6" width="2.125" style="54" customWidth="1"/>
    <col min="7" max="7" width="14.625" style="54" customWidth="1"/>
    <col min="8" max="8" width="9.25390625" style="54" customWidth="1"/>
    <col min="9" max="9" width="12.625" style="56" customWidth="1"/>
    <col min="10" max="10" width="9.00390625" style="56" customWidth="1"/>
    <col min="11" max="11" width="9.625" style="56" customWidth="1"/>
    <col min="12" max="16384" width="9.00390625" style="54" customWidth="1"/>
  </cols>
  <sheetData>
    <row r="1" spans="1:11" s="41" customFormat="1" ht="14.25">
      <c r="A1" s="28" t="s">
        <v>271</v>
      </c>
      <c r="B1" s="41" t="s">
        <v>168</v>
      </c>
      <c r="C1" s="204" t="s">
        <v>173</v>
      </c>
      <c r="D1" s="210"/>
      <c r="E1" s="210"/>
      <c r="F1" s="210"/>
      <c r="G1" s="210"/>
      <c r="H1" s="210"/>
      <c r="I1" s="210"/>
      <c r="J1" s="210"/>
      <c r="K1" s="210"/>
    </row>
    <row r="2" spans="3:11" s="41" customFormat="1" ht="14.25" thickBot="1">
      <c r="C2" s="42"/>
      <c r="D2" s="42"/>
      <c r="E2" s="42"/>
      <c r="I2" s="42"/>
      <c r="J2" s="42"/>
      <c r="K2" s="42"/>
    </row>
    <row r="3" spans="1:11" s="41" customFormat="1" ht="15" customHeight="1">
      <c r="A3" s="101" t="s">
        <v>174</v>
      </c>
      <c r="B3" s="102" t="s">
        <v>32</v>
      </c>
      <c r="C3" s="35" t="s">
        <v>175</v>
      </c>
      <c r="D3" s="35" t="s">
        <v>12</v>
      </c>
      <c r="E3" s="37" t="s">
        <v>13</v>
      </c>
      <c r="G3" s="101" t="s">
        <v>174</v>
      </c>
      <c r="H3" s="102" t="s">
        <v>32</v>
      </c>
      <c r="I3" s="35" t="s">
        <v>175</v>
      </c>
      <c r="J3" s="35" t="s">
        <v>12</v>
      </c>
      <c r="K3" s="37" t="s">
        <v>13</v>
      </c>
    </row>
    <row r="4" spans="1:11" s="41" customFormat="1" ht="15" customHeight="1">
      <c r="A4" s="211" t="s">
        <v>67</v>
      </c>
      <c r="B4" s="215" t="s">
        <v>79</v>
      </c>
      <c r="C4" s="103">
        <v>35927</v>
      </c>
      <c r="D4" s="104">
        <v>200</v>
      </c>
      <c r="E4" s="105" t="s">
        <v>14</v>
      </c>
      <c r="G4" s="211" t="s">
        <v>71</v>
      </c>
      <c r="H4" s="215" t="s">
        <v>176</v>
      </c>
      <c r="I4" s="103">
        <v>35926</v>
      </c>
      <c r="J4" s="104">
        <v>47.1</v>
      </c>
      <c r="K4" s="105">
        <v>5</v>
      </c>
    </row>
    <row r="5" spans="1:11" s="41" customFormat="1" ht="15" customHeight="1">
      <c r="A5" s="212"/>
      <c r="B5" s="216"/>
      <c r="C5" s="103">
        <v>35983</v>
      </c>
      <c r="D5" s="104">
        <v>629</v>
      </c>
      <c r="E5" s="105">
        <v>8</v>
      </c>
      <c r="G5" s="212"/>
      <c r="H5" s="216"/>
      <c r="I5" s="103">
        <v>35984</v>
      </c>
      <c r="J5" s="104">
        <v>8.9</v>
      </c>
      <c r="K5" s="105" t="s">
        <v>20</v>
      </c>
    </row>
    <row r="6" spans="1:11" s="41" customFormat="1" ht="15" customHeight="1">
      <c r="A6" s="212"/>
      <c r="B6" s="216"/>
      <c r="C6" s="103">
        <v>36157</v>
      </c>
      <c r="D6" s="104">
        <v>2.6</v>
      </c>
      <c r="E6" s="105">
        <v>3</v>
      </c>
      <c r="G6" s="212"/>
      <c r="H6" s="216"/>
      <c r="I6" s="103">
        <v>36116</v>
      </c>
      <c r="J6" s="104">
        <v>7.3</v>
      </c>
      <c r="K6" s="105">
        <v>4</v>
      </c>
    </row>
    <row r="7" spans="1:11" s="41" customFormat="1" ht="15" customHeight="1">
      <c r="A7" s="212"/>
      <c r="B7" s="217"/>
      <c r="C7" s="103">
        <v>36208</v>
      </c>
      <c r="D7" s="104">
        <v>7.2</v>
      </c>
      <c r="E7" s="105">
        <v>4</v>
      </c>
      <c r="G7" s="212"/>
      <c r="H7" s="217"/>
      <c r="I7" s="103">
        <v>36193</v>
      </c>
      <c r="J7" s="104">
        <v>59.2</v>
      </c>
      <c r="K7" s="105">
        <v>5</v>
      </c>
    </row>
    <row r="8" spans="1:11" s="41" customFormat="1" ht="15" customHeight="1">
      <c r="A8" s="212"/>
      <c r="B8" s="215" t="s">
        <v>15</v>
      </c>
      <c r="C8" s="103">
        <v>35927</v>
      </c>
      <c r="D8" s="104">
        <v>195</v>
      </c>
      <c r="E8" s="105" t="s">
        <v>177</v>
      </c>
      <c r="G8" s="212"/>
      <c r="H8" s="215" t="s">
        <v>15</v>
      </c>
      <c r="I8" s="103">
        <v>35926</v>
      </c>
      <c r="J8" s="104">
        <v>41.4</v>
      </c>
      <c r="K8" s="105">
        <v>5</v>
      </c>
    </row>
    <row r="9" spans="1:11" s="41" customFormat="1" ht="15" customHeight="1">
      <c r="A9" s="212"/>
      <c r="B9" s="216"/>
      <c r="C9" s="103">
        <v>35983</v>
      </c>
      <c r="D9" s="104">
        <v>378</v>
      </c>
      <c r="E9" s="105" t="s">
        <v>16</v>
      </c>
      <c r="G9" s="212"/>
      <c r="H9" s="216"/>
      <c r="I9" s="103">
        <v>35984</v>
      </c>
      <c r="J9" s="104">
        <v>26</v>
      </c>
      <c r="K9" s="105">
        <v>5</v>
      </c>
    </row>
    <row r="10" spans="1:11" s="41" customFormat="1" ht="15" customHeight="1">
      <c r="A10" s="212"/>
      <c r="B10" s="216"/>
      <c r="C10" s="103">
        <v>36157</v>
      </c>
      <c r="D10" s="104">
        <v>11</v>
      </c>
      <c r="E10" s="105">
        <v>5</v>
      </c>
      <c r="G10" s="212"/>
      <c r="H10" s="216"/>
      <c r="I10" s="103">
        <v>36116</v>
      </c>
      <c r="J10" s="104">
        <v>19.7</v>
      </c>
      <c r="K10" s="105">
        <v>5</v>
      </c>
    </row>
    <row r="11" spans="1:11" s="41" customFormat="1" ht="15" customHeight="1">
      <c r="A11" s="212"/>
      <c r="B11" s="217"/>
      <c r="C11" s="103">
        <v>36208</v>
      </c>
      <c r="D11" s="104">
        <v>2.5</v>
      </c>
      <c r="E11" s="105">
        <v>3</v>
      </c>
      <c r="G11" s="212"/>
      <c r="H11" s="217"/>
      <c r="I11" s="103">
        <v>36193</v>
      </c>
      <c r="J11" s="104">
        <v>42.6</v>
      </c>
      <c r="K11" s="105">
        <v>5</v>
      </c>
    </row>
    <row r="12" spans="1:11" s="41" customFormat="1" ht="15" customHeight="1">
      <c r="A12" s="212"/>
      <c r="B12" s="215" t="s">
        <v>17</v>
      </c>
      <c r="C12" s="103">
        <v>35927</v>
      </c>
      <c r="D12" s="104">
        <v>5.1</v>
      </c>
      <c r="E12" s="105">
        <v>4</v>
      </c>
      <c r="G12" s="212"/>
      <c r="H12" s="215" t="s">
        <v>18</v>
      </c>
      <c r="I12" s="103">
        <v>35926</v>
      </c>
      <c r="J12" s="104">
        <v>30.7</v>
      </c>
      <c r="K12" s="105">
        <v>5</v>
      </c>
    </row>
    <row r="13" spans="1:11" s="41" customFormat="1" ht="15" customHeight="1">
      <c r="A13" s="212"/>
      <c r="B13" s="216"/>
      <c r="C13" s="103">
        <v>35983</v>
      </c>
      <c r="D13" s="104">
        <v>168</v>
      </c>
      <c r="E13" s="105">
        <v>6</v>
      </c>
      <c r="G13" s="212"/>
      <c r="H13" s="216"/>
      <c r="I13" s="103">
        <v>35984</v>
      </c>
      <c r="J13" s="104">
        <v>32.8</v>
      </c>
      <c r="K13" s="105">
        <v>5</v>
      </c>
    </row>
    <row r="14" spans="1:11" s="41" customFormat="1" ht="15" customHeight="1">
      <c r="A14" s="212"/>
      <c r="B14" s="216"/>
      <c r="C14" s="103">
        <v>36157</v>
      </c>
      <c r="D14" s="104">
        <v>4.9</v>
      </c>
      <c r="E14" s="105" t="s">
        <v>19</v>
      </c>
      <c r="G14" s="212"/>
      <c r="H14" s="216"/>
      <c r="I14" s="103">
        <v>36116</v>
      </c>
      <c r="J14" s="104">
        <v>39.1</v>
      </c>
      <c r="K14" s="105">
        <v>5</v>
      </c>
    </row>
    <row r="15" spans="1:11" s="41" customFormat="1" ht="15" customHeight="1">
      <c r="A15" s="214"/>
      <c r="B15" s="217"/>
      <c r="C15" s="103">
        <v>36208</v>
      </c>
      <c r="D15" s="104">
        <v>1.3</v>
      </c>
      <c r="E15" s="105">
        <v>3</v>
      </c>
      <c r="G15" s="214"/>
      <c r="H15" s="217"/>
      <c r="I15" s="103">
        <v>36193</v>
      </c>
      <c r="J15" s="104">
        <v>25.1</v>
      </c>
      <c r="K15" s="105">
        <v>5</v>
      </c>
    </row>
    <row r="16" spans="1:11" s="41" customFormat="1" ht="15" customHeight="1">
      <c r="A16" s="211" t="s">
        <v>68</v>
      </c>
      <c r="B16" s="215" t="s">
        <v>83</v>
      </c>
      <c r="C16" s="103">
        <v>35927</v>
      </c>
      <c r="D16" s="104">
        <v>293</v>
      </c>
      <c r="E16" s="105">
        <v>7</v>
      </c>
      <c r="G16" s="211" t="s">
        <v>72</v>
      </c>
      <c r="H16" s="215" t="s">
        <v>80</v>
      </c>
      <c r="I16" s="103">
        <v>35926</v>
      </c>
      <c r="J16" s="104">
        <v>757</v>
      </c>
      <c r="K16" s="105">
        <v>8</v>
      </c>
    </row>
    <row r="17" spans="1:11" s="41" customFormat="1" ht="15" customHeight="1">
      <c r="A17" s="212"/>
      <c r="B17" s="216"/>
      <c r="C17" s="103">
        <v>35979</v>
      </c>
      <c r="D17" s="104">
        <v>239</v>
      </c>
      <c r="E17" s="105">
        <v>7</v>
      </c>
      <c r="G17" s="212"/>
      <c r="H17" s="216"/>
      <c r="I17" s="103">
        <v>35984</v>
      </c>
      <c r="J17" s="104">
        <v>687</v>
      </c>
      <c r="K17" s="105">
        <v>8</v>
      </c>
    </row>
    <row r="18" spans="1:11" s="41" customFormat="1" ht="15" customHeight="1">
      <c r="A18" s="212"/>
      <c r="B18" s="216"/>
      <c r="C18" s="103">
        <v>36154</v>
      </c>
      <c r="D18" s="104">
        <v>8.5</v>
      </c>
      <c r="E18" s="105" t="s">
        <v>10</v>
      </c>
      <c r="G18" s="212"/>
      <c r="H18" s="216"/>
      <c r="I18" s="103">
        <v>36116</v>
      </c>
      <c r="J18" s="104">
        <v>954</v>
      </c>
      <c r="K18" s="105">
        <v>8</v>
      </c>
    </row>
    <row r="19" spans="1:11" s="41" customFormat="1" ht="15" customHeight="1">
      <c r="A19" s="212"/>
      <c r="B19" s="217"/>
      <c r="C19" s="103">
        <v>36200</v>
      </c>
      <c r="D19" s="104">
        <v>7.6</v>
      </c>
      <c r="E19" s="105">
        <v>4</v>
      </c>
      <c r="G19" s="212"/>
      <c r="H19" s="217"/>
      <c r="I19" s="103">
        <v>36193</v>
      </c>
      <c r="J19" s="104">
        <v>817</v>
      </c>
      <c r="K19" s="105">
        <v>8</v>
      </c>
    </row>
    <row r="20" spans="1:11" s="41" customFormat="1" ht="15" customHeight="1">
      <c r="A20" s="212"/>
      <c r="B20" s="215" t="s">
        <v>178</v>
      </c>
      <c r="C20" s="103">
        <v>35927</v>
      </c>
      <c r="D20" s="104">
        <v>232</v>
      </c>
      <c r="E20" s="105">
        <v>7</v>
      </c>
      <c r="G20" s="212"/>
      <c r="H20" s="215" t="s">
        <v>22</v>
      </c>
      <c r="I20" s="103">
        <v>35926</v>
      </c>
      <c r="J20" s="104">
        <v>174</v>
      </c>
      <c r="K20" s="105">
        <v>6</v>
      </c>
    </row>
    <row r="21" spans="1:11" s="41" customFormat="1" ht="15" customHeight="1">
      <c r="A21" s="212"/>
      <c r="B21" s="216"/>
      <c r="C21" s="103">
        <v>35979</v>
      </c>
      <c r="D21" s="104">
        <v>239</v>
      </c>
      <c r="E21" s="105">
        <v>7</v>
      </c>
      <c r="G21" s="212"/>
      <c r="H21" s="216"/>
      <c r="I21" s="103">
        <v>35984</v>
      </c>
      <c r="J21" s="104">
        <v>129</v>
      </c>
      <c r="K21" s="105">
        <v>6</v>
      </c>
    </row>
    <row r="22" spans="1:11" s="41" customFormat="1" ht="15" customHeight="1">
      <c r="A22" s="212"/>
      <c r="B22" s="216"/>
      <c r="C22" s="103">
        <v>36154</v>
      </c>
      <c r="D22" s="104">
        <v>5.1</v>
      </c>
      <c r="E22" s="105">
        <v>4</v>
      </c>
      <c r="G22" s="212"/>
      <c r="H22" s="216"/>
      <c r="I22" s="103">
        <v>36116</v>
      </c>
      <c r="J22" s="104">
        <v>148</v>
      </c>
      <c r="K22" s="105">
        <v>6</v>
      </c>
    </row>
    <row r="23" spans="1:11" s="41" customFormat="1" ht="15" customHeight="1">
      <c r="A23" s="212"/>
      <c r="B23" s="217"/>
      <c r="C23" s="103">
        <v>36200</v>
      </c>
      <c r="D23" s="104">
        <v>13.9</v>
      </c>
      <c r="E23" s="105">
        <v>5</v>
      </c>
      <c r="G23" s="212"/>
      <c r="H23" s="217"/>
      <c r="I23" s="103">
        <v>36193</v>
      </c>
      <c r="J23" s="104">
        <v>37.9</v>
      </c>
      <c r="K23" s="105">
        <v>5</v>
      </c>
    </row>
    <row r="24" spans="1:11" s="41" customFormat="1" ht="15" customHeight="1">
      <c r="A24" s="212"/>
      <c r="B24" s="215" t="s">
        <v>23</v>
      </c>
      <c r="C24" s="103">
        <v>35927</v>
      </c>
      <c r="D24" s="104">
        <v>17</v>
      </c>
      <c r="E24" s="105">
        <v>5</v>
      </c>
      <c r="G24" s="212"/>
      <c r="H24" s="215" t="s">
        <v>23</v>
      </c>
      <c r="I24" s="103">
        <v>35926</v>
      </c>
      <c r="J24" s="104">
        <v>97</v>
      </c>
      <c r="K24" s="105">
        <v>6</v>
      </c>
    </row>
    <row r="25" spans="1:11" s="41" customFormat="1" ht="15" customHeight="1">
      <c r="A25" s="212"/>
      <c r="B25" s="216"/>
      <c r="C25" s="103">
        <v>35979</v>
      </c>
      <c r="D25" s="104">
        <v>242</v>
      </c>
      <c r="E25" s="105">
        <v>7</v>
      </c>
      <c r="G25" s="212"/>
      <c r="H25" s="216"/>
      <c r="I25" s="103">
        <v>35984</v>
      </c>
      <c r="J25" s="104">
        <v>280</v>
      </c>
      <c r="K25" s="105">
        <v>7</v>
      </c>
    </row>
    <row r="26" spans="1:11" s="41" customFormat="1" ht="15" customHeight="1">
      <c r="A26" s="212"/>
      <c r="B26" s="216"/>
      <c r="C26" s="103">
        <v>36154</v>
      </c>
      <c r="D26" s="104">
        <v>1.6</v>
      </c>
      <c r="E26" s="105">
        <v>3</v>
      </c>
      <c r="G26" s="212"/>
      <c r="H26" s="216"/>
      <c r="I26" s="103">
        <v>36116</v>
      </c>
      <c r="J26" s="104">
        <v>81.5</v>
      </c>
      <c r="K26" s="105">
        <v>6</v>
      </c>
    </row>
    <row r="27" spans="1:11" s="41" customFormat="1" ht="15" customHeight="1">
      <c r="A27" s="214"/>
      <c r="B27" s="217"/>
      <c r="C27" s="103">
        <v>36200</v>
      </c>
      <c r="D27" s="104">
        <v>2.4</v>
      </c>
      <c r="E27" s="105">
        <v>3</v>
      </c>
      <c r="G27" s="214"/>
      <c r="H27" s="217"/>
      <c r="I27" s="103">
        <v>36193</v>
      </c>
      <c r="J27" s="104">
        <v>147</v>
      </c>
      <c r="K27" s="105">
        <v>6</v>
      </c>
    </row>
    <row r="28" spans="1:11" s="41" customFormat="1" ht="15" customHeight="1">
      <c r="A28" s="211" t="s">
        <v>69</v>
      </c>
      <c r="B28" s="215" t="s">
        <v>86</v>
      </c>
      <c r="C28" s="103">
        <v>35927</v>
      </c>
      <c r="D28" s="104">
        <v>1051</v>
      </c>
      <c r="E28" s="105">
        <v>8</v>
      </c>
      <c r="G28" s="211" t="s">
        <v>37</v>
      </c>
      <c r="H28" s="215" t="s">
        <v>27</v>
      </c>
      <c r="I28" s="103">
        <v>35928</v>
      </c>
      <c r="J28" s="104">
        <v>131</v>
      </c>
      <c r="K28" s="105">
        <v>6</v>
      </c>
    </row>
    <row r="29" spans="1:11" s="41" customFormat="1" ht="15" customHeight="1">
      <c r="A29" s="212"/>
      <c r="B29" s="216"/>
      <c r="C29" s="103">
        <v>35978</v>
      </c>
      <c r="D29" s="104">
        <v>785</v>
      </c>
      <c r="E29" s="105">
        <v>8</v>
      </c>
      <c r="G29" s="212"/>
      <c r="H29" s="216"/>
      <c r="I29" s="103">
        <v>35982</v>
      </c>
      <c r="J29" s="104">
        <v>134</v>
      </c>
      <c r="K29" s="105">
        <v>6</v>
      </c>
    </row>
    <row r="30" spans="1:11" s="41" customFormat="1" ht="15" customHeight="1">
      <c r="A30" s="212"/>
      <c r="B30" s="216"/>
      <c r="C30" s="103">
        <v>36132</v>
      </c>
      <c r="D30" s="104">
        <v>687</v>
      </c>
      <c r="E30" s="105">
        <v>8</v>
      </c>
      <c r="G30" s="212"/>
      <c r="H30" s="216"/>
      <c r="I30" s="103">
        <v>36110</v>
      </c>
      <c r="J30" s="104">
        <v>220</v>
      </c>
      <c r="K30" s="105">
        <v>7</v>
      </c>
    </row>
    <row r="31" spans="1:11" s="41" customFormat="1" ht="15" customHeight="1">
      <c r="A31" s="212"/>
      <c r="B31" s="217"/>
      <c r="C31" s="103">
        <v>36195</v>
      </c>
      <c r="D31" s="104">
        <v>398</v>
      </c>
      <c r="E31" s="105">
        <v>8</v>
      </c>
      <c r="G31" s="212"/>
      <c r="H31" s="217"/>
      <c r="I31" s="103">
        <v>36196</v>
      </c>
      <c r="J31" s="104">
        <v>188</v>
      </c>
      <c r="K31" s="105" t="s">
        <v>179</v>
      </c>
    </row>
    <row r="32" spans="1:11" s="41" customFormat="1" ht="15" customHeight="1">
      <c r="A32" s="212"/>
      <c r="B32" s="215" t="s">
        <v>28</v>
      </c>
      <c r="C32" s="103">
        <v>35927</v>
      </c>
      <c r="D32" s="104">
        <v>616</v>
      </c>
      <c r="E32" s="105">
        <v>8</v>
      </c>
      <c r="G32" s="212"/>
      <c r="H32" s="215" t="s">
        <v>25</v>
      </c>
      <c r="I32" s="103">
        <v>35928</v>
      </c>
      <c r="J32" s="104">
        <v>61.9</v>
      </c>
      <c r="K32" s="105">
        <v>5</v>
      </c>
    </row>
    <row r="33" spans="1:11" s="41" customFormat="1" ht="15" customHeight="1">
      <c r="A33" s="212"/>
      <c r="B33" s="216"/>
      <c r="C33" s="103">
        <v>35978</v>
      </c>
      <c r="D33" s="104">
        <v>908</v>
      </c>
      <c r="E33" s="105">
        <v>8</v>
      </c>
      <c r="G33" s="212"/>
      <c r="H33" s="216"/>
      <c r="I33" s="103">
        <v>35982</v>
      </c>
      <c r="J33" s="104">
        <v>42.7</v>
      </c>
      <c r="K33" s="105">
        <v>5</v>
      </c>
    </row>
    <row r="34" spans="1:11" s="41" customFormat="1" ht="15" customHeight="1">
      <c r="A34" s="212"/>
      <c r="B34" s="216"/>
      <c r="C34" s="103">
        <v>36132</v>
      </c>
      <c r="D34" s="104">
        <v>1021</v>
      </c>
      <c r="E34" s="105">
        <v>8</v>
      </c>
      <c r="G34" s="212"/>
      <c r="H34" s="216"/>
      <c r="I34" s="103">
        <v>36110</v>
      </c>
      <c r="J34" s="104">
        <v>57.3</v>
      </c>
      <c r="K34" s="105">
        <v>6</v>
      </c>
    </row>
    <row r="35" spans="1:11" s="41" customFormat="1" ht="15" customHeight="1">
      <c r="A35" s="212"/>
      <c r="B35" s="217"/>
      <c r="C35" s="103">
        <v>36195</v>
      </c>
      <c r="D35" s="104">
        <v>859</v>
      </c>
      <c r="E35" s="105">
        <v>8</v>
      </c>
      <c r="G35" s="212"/>
      <c r="H35" s="217"/>
      <c r="I35" s="103">
        <v>36196</v>
      </c>
      <c r="J35" s="104">
        <v>53.6</v>
      </c>
      <c r="K35" s="105">
        <v>6</v>
      </c>
    </row>
    <row r="36" spans="1:11" s="41" customFormat="1" ht="15" customHeight="1">
      <c r="A36" s="212"/>
      <c r="B36" s="215" t="s">
        <v>26</v>
      </c>
      <c r="C36" s="103">
        <v>35927</v>
      </c>
      <c r="D36" s="104">
        <v>116</v>
      </c>
      <c r="E36" s="105">
        <v>6</v>
      </c>
      <c r="G36" s="212"/>
      <c r="H36" s="215" t="s">
        <v>26</v>
      </c>
      <c r="I36" s="103">
        <v>35928</v>
      </c>
      <c r="J36" s="104">
        <v>33.9</v>
      </c>
      <c r="K36" s="105">
        <v>5</v>
      </c>
    </row>
    <row r="37" spans="1:11" s="41" customFormat="1" ht="15" customHeight="1">
      <c r="A37" s="212"/>
      <c r="B37" s="216"/>
      <c r="C37" s="103">
        <v>35978</v>
      </c>
      <c r="D37" s="104">
        <v>500</v>
      </c>
      <c r="E37" s="105">
        <v>8</v>
      </c>
      <c r="G37" s="212"/>
      <c r="H37" s="216"/>
      <c r="I37" s="103">
        <v>35982</v>
      </c>
      <c r="J37" s="104">
        <v>33.8</v>
      </c>
      <c r="K37" s="105">
        <v>5</v>
      </c>
    </row>
    <row r="38" spans="1:11" s="41" customFormat="1" ht="15" customHeight="1">
      <c r="A38" s="212"/>
      <c r="B38" s="216"/>
      <c r="C38" s="103">
        <v>36132</v>
      </c>
      <c r="D38" s="104">
        <v>408</v>
      </c>
      <c r="E38" s="105">
        <v>8</v>
      </c>
      <c r="G38" s="212"/>
      <c r="H38" s="216"/>
      <c r="I38" s="103">
        <v>36110</v>
      </c>
      <c r="J38" s="104">
        <v>47.4</v>
      </c>
      <c r="K38" s="105">
        <v>5</v>
      </c>
    </row>
    <row r="39" spans="1:11" s="41" customFormat="1" ht="15" customHeight="1">
      <c r="A39" s="214"/>
      <c r="B39" s="217"/>
      <c r="C39" s="103">
        <v>36195</v>
      </c>
      <c r="D39" s="104">
        <v>277</v>
      </c>
      <c r="E39" s="105">
        <v>7</v>
      </c>
      <c r="G39" s="214"/>
      <c r="H39" s="217"/>
      <c r="I39" s="103">
        <v>36196</v>
      </c>
      <c r="J39" s="104">
        <v>37.5</v>
      </c>
      <c r="K39" s="105">
        <v>5</v>
      </c>
    </row>
    <row r="40" spans="1:11" s="41" customFormat="1" ht="15" customHeight="1">
      <c r="A40" s="211" t="s">
        <v>180</v>
      </c>
      <c r="B40" s="215" t="s">
        <v>90</v>
      </c>
      <c r="C40" s="103">
        <v>35928</v>
      </c>
      <c r="D40" s="104">
        <v>37.9</v>
      </c>
      <c r="E40" s="105">
        <v>5</v>
      </c>
      <c r="G40" s="211" t="s">
        <v>181</v>
      </c>
      <c r="H40" s="215" t="s">
        <v>87</v>
      </c>
      <c r="I40" s="103">
        <v>35928</v>
      </c>
      <c r="J40" s="104">
        <v>18.8</v>
      </c>
      <c r="K40" s="105">
        <v>5</v>
      </c>
    </row>
    <row r="41" spans="1:11" s="41" customFormat="1" ht="15" customHeight="1">
      <c r="A41" s="212"/>
      <c r="B41" s="216"/>
      <c r="C41" s="103">
        <v>35985</v>
      </c>
      <c r="D41" s="104">
        <v>265</v>
      </c>
      <c r="E41" s="105">
        <v>7</v>
      </c>
      <c r="G41" s="212"/>
      <c r="H41" s="216"/>
      <c r="I41" s="103">
        <v>35982</v>
      </c>
      <c r="J41" s="104">
        <v>62.3</v>
      </c>
      <c r="K41" s="105">
        <v>6</v>
      </c>
    </row>
    <row r="42" spans="1:11" s="41" customFormat="1" ht="15" customHeight="1">
      <c r="A42" s="212"/>
      <c r="B42" s="216"/>
      <c r="C42" s="103">
        <v>36110</v>
      </c>
      <c r="D42" s="104">
        <v>12.2</v>
      </c>
      <c r="E42" s="105">
        <v>5</v>
      </c>
      <c r="G42" s="212"/>
      <c r="H42" s="216"/>
      <c r="I42" s="103">
        <v>36110</v>
      </c>
      <c r="J42" s="104">
        <v>35.8</v>
      </c>
      <c r="K42" s="105">
        <v>5</v>
      </c>
    </row>
    <row r="43" spans="1:11" s="41" customFormat="1" ht="15" customHeight="1">
      <c r="A43" s="212"/>
      <c r="B43" s="217"/>
      <c r="C43" s="103">
        <v>36201</v>
      </c>
      <c r="D43" s="104">
        <v>2.9</v>
      </c>
      <c r="E43" s="105">
        <v>3</v>
      </c>
      <c r="G43" s="212"/>
      <c r="H43" s="217"/>
      <c r="I43" s="103">
        <v>36196</v>
      </c>
      <c r="J43" s="104">
        <v>16.7</v>
      </c>
      <c r="K43" s="105">
        <v>5</v>
      </c>
    </row>
    <row r="44" spans="1:11" s="41" customFormat="1" ht="15" customHeight="1">
      <c r="A44" s="212"/>
      <c r="B44" s="215" t="s">
        <v>88</v>
      </c>
      <c r="C44" s="103">
        <v>35928</v>
      </c>
      <c r="D44" s="104">
        <v>2.7</v>
      </c>
      <c r="E44" s="105">
        <v>3</v>
      </c>
      <c r="G44" s="212"/>
      <c r="H44" s="215" t="s">
        <v>88</v>
      </c>
      <c r="I44" s="103">
        <v>35928</v>
      </c>
      <c r="J44" s="104">
        <v>19.4</v>
      </c>
      <c r="K44" s="105">
        <v>5</v>
      </c>
    </row>
    <row r="45" spans="1:11" s="41" customFormat="1" ht="15" customHeight="1">
      <c r="A45" s="212"/>
      <c r="B45" s="216"/>
      <c r="C45" s="103">
        <v>35985</v>
      </c>
      <c r="D45" s="104">
        <v>12.9</v>
      </c>
      <c r="E45" s="105">
        <v>5</v>
      </c>
      <c r="G45" s="212"/>
      <c r="H45" s="216"/>
      <c r="I45" s="103">
        <v>35982</v>
      </c>
      <c r="J45" s="104">
        <v>31.4</v>
      </c>
      <c r="K45" s="105">
        <v>5</v>
      </c>
    </row>
    <row r="46" spans="1:11" s="41" customFormat="1" ht="15" customHeight="1">
      <c r="A46" s="212"/>
      <c r="B46" s="216"/>
      <c r="C46" s="103">
        <v>36110</v>
      </c>
      <c r="D46" s="104">
        <v>10.3</v>
      </c>
      <c r="E46" s="105">
        <v>5</v>
      </c>
      <c r="G46" s="212"/>
      <c r="H46" s="216"/>
      <c r="I46" s="103">
        <v>36110</v>
      </c>
      <c r="J46" s="104">
        <v>15.4</v>
      </c>
      <c r="K46" s="105">
        <v>5</v>
      </c>
    </row>
    <row r="47" spans="1:11" s="41" customFormat="1" ht="15" customHeight="1">
      <c r="A47" s="212"/>
      <c r="B47" s="217"/>
      <c r="C47" s="103">
        <v>36201</v>
      </c>
      <c r="D47" s="104">
        <v>2.5</v>
      </c>
      <c r="E47" s="105">
        <v>3</v>
      </c>
      <c r="G47" s="212"/>
      <c r="H47" s="217"/>
      <c r="I47" s="103">
        <v>36196</v>
      </c>
      <c r="J47" s="104">
        <v>28</v>
      </c>
      <c r="K47" s="105">
        <v>5</v>
      </c>
    </row>
    <row r="48" spans="1:11" s="41" customFormat="1" ht="15" customHeight="1">
      <c r="A48" s="212"/>
      <c r="B48" s="215" t="s">
        <v>29</v>
      </c>
      <c r="C48" s="103">
        <v>35928</v>
      </c>
      <c r="D48" s="104">
        <v>6.4</v>
      </c>
      <c r="E48" s="105">
        <v>4</v>
      </c>
      <c r="G48" s="212"/>
      <c r="H48" s="219" t="s">
        <v>30</v>
      </c>
      <c r="I48" s="103">
        <v>35928</v>
      </c>
      <c r="J48" s="104">
        <v>15.8</v>
      </c>
      <c r="K48" s="105">
        <v>5</v>
      </c>
    </row>
    <row r="49" spans="1:11" s="41" customFormat="1" ht="15" customHeight="1">
      <c r="A49" s="212"/>
      <c r="B49" s="216"/>
      <c r="C49" s="103">
        <v>35985</v>
      </c>
      <c r="D49" s="104">
        <v>17.6</v>
      </c>
      <c r="E49" s="105">
        <v>5</v>
      </c>
      <c r="G49" s="212"/>
      <c r="H49" s="220"/>
      <c r="I49" s="103">
        <v>35982</v>
      </c>
      <c r="J49" s="104">
        <v>58.6</v>
      </c>
      <c r="K49" s="105">
        <v>6</v>
      </c>
    </row>
    <row r="50" spans="1:11" s="41" customFormat="1" ht="15" customHeight="1">
      <c r="A50" s="212"/>
      <c r="B50" s="216"/>
      <c r="C50" s="103">
        <v>36110</v>
      </c>
      <c r="D50" s="104">
        <v>1.8</v>
      </c>
      <c r="E50" s="105">
        <v>3</v>
      </c>
      <c r="G50" s="212"/>
      <c r="H50" s="220"/>
      <c r="I50" s="106">
        <v>36110</v>
      </c>
      <c r="J50" s="104">
        <v>7</v>
      </c>
      <c r="K50" s="105">
        <v>4</v>
      </c>
    </row>
    <row r="51" spans="1:11" s="41" customFormat="1" ht="15" customHeight="1" thickBot="1">
      <c r="A51" s="212"/>
      <c r="B51" s="217"/>
      <c r="C51" s="103">
        <v>36201</v>
      </c>
      <c r="D51" s="104">
        <v>2.8</v>
      </c>
      <c r="E51" s="105">
        <v>3</v>
      </c>
      <c r="G51" s="213"/>
      <c r="H51" s="221"/>
      <c r="I51" s="107">
        <v>36196</v>
      </c>
      <c r="J51" s="108">
        <v>13</v>
      </c>
      <c r="K51" s="109">
        <v>5</v>
      </c>
    </row>
    <row r="52" spans="1:11" s="41" customFormat="1" ht="15" customHeight="1">
      <c r="A52" s="214"/>
      <c r="B52" s="31" t="s">
        <v>182</v>
      </c>
      <c r="C52" s="106">
        <v>35928</v>
      </c>
      <c r="D52" s="104">
        <v>66.5</v>
      </c>
      <c r="E52" s="105">
        <v>6</v>
      </c>
      <c r="G52" s="110"/>
      <c r="H52" s="38"/>
      <c r="I52" s="111"/>
      <c r="J52" s="112"/>
      <c r="K52" s="38"/>
    </row>
    <row r="53" spans="1:11" s="41" customFormat="1" ht="15" customHeight="1">
      <c r="A53" s="211" t="s">
        <v>70</v>
      </c>
      <c r="B53" s="215" t="s">
        <v>95</v>
      </c>
      <c r="C53" s="113">
        <v>35926</v>
      </c>
      <c r="D53" s="114">
        <v>414</v>
      </c>
      <c r="E53" s="115">
        <v>8</v>
      </c>
      <c r="G53" s="54"/>
      <c r="H53" s="58"/>
      <c r="I53" s="56"/>
      <c r="J53" s="56"/>
      <c r="K53" s="55"/>
    </row>
    <row r="54" spans="1:11" s="41" customFormat="1" ht="15" customHeight="1">
      <c r="A54" s="212"/>
      <c r="B54" s="216"/>
      <c r="C54" s="103">
        <v>35983</v>
      </c>
      <c r="D54" s="104">
        <v>398</v>
      </c>
      <c r="E54" s="105">
        <v>8</v>
      </c>
      <c r="G54" s="54"/>
      <c r="H54" s="58"/>
      <c r="I54" s="56"/>
      <c r="J54" s="56"/>
      <c r="K54" s="55"/>
    </row>
    <row r="55" spans="1:11" s="41" customFormat="1" ht="15" customHeight="1">
      <c r="A55" s="212"/>
      <c r="B55" s="216"/>
      <c r="C55" s="103">
        <v>36116</v>
      </c>
      <c r="D55" s="104">
        <v>213</v>
      </c>
      <c r="E55" s="105">
        <v>7</v>
      </c>
      <c r="G55" s="54"/>
      <c r="H55" s="58"/>
      <c r="I55" s="56"/>
      <c r="J55" s="56"/>
      <c r="K55" s="55"/>
    </row>
    <row r="56" spans="1:11" s="41" customFormat="1" ht="15" customHeight="1">
      <c r="A56" s="212"/>
      <c r="B56" s="217"/>
      <c r="C56" s="103">
        <v>36195</v>
      </c>
      <c r="D56" s="104">
        <v>93</v>
      </c>
      <c r="E56" s="105">
        <v>6</v>
      </c>
      <c r="G56" s="54"/>
      <c r="H56" s="58"/>
      <c r="I56" s="56"/>
      <c r="J56" s="56"/>
      <c r="K56" s="55"/>
    </row>
    <row r="57" spans="1:11" s="41" customFormat="1" ht="15" customHeight="1">
      <c r="A57" s="212"/>
      <c r="B57" s="215" t="s">
        <v>11</v>
      </c>
      <c r="C57" s="103">
        <v>35926</v>
      </c>
      <c r="D57" s="104">
        <v>22.4</v>
      </c>
      <c r="E57" s="105">
        <v>5</v>
      </c>
      <c r="G57" s="54"/>
      <c r="H57" s="58"/>
      <c r="I57" s="56"/>
      <c r="J57" s="56"/>
      <c r="K57" s="55"/>
    </row>
    <row r="58" spans="1:11" s="41" customFormat="1" ht="15" customHeight="1">
      <c r="A58" s="212"/>
      <c r="B58" s="216"/>
      <c r="C58" s="103">
        <v>35983</v>
      </c>
      <c r="D58" s="104">
        <v>67.8</v>
      </c>
      <c r="E58" s="105">
        <v>6</v>
      </c>
      <c r="G58" s="54"/>
      <c r="H58" s="58"/>
      <c r="I58" s="56"/>
      <c r="J58" s="56"/>
      <c r="K58" s="55"/>
    </row>
    <row r="59" spans="1:11" s="41" customFormat="1" ht="15" customHeight="1">
      <c r="A59" s="212"/>
      <c r="B59" s="216"/>
      <c r="C59" s="103">
        <v>36116</v>
      </c>
      <c r="D59" s="104">
        <v>59.6</v>
      </c>
      <c r="E59" s="105">
        <v>6</v>
      </c>
      <c r="G59" s="54"/>
      <c r="H59" s="58"/>
      <c r="I59" s="56"/>
      <c r="J59" s="56"/>
      <c r="K59" s="55"/>
    </row>
    <row r="60" spans="1:11" s="41" customFormat="1" ht="15" customHeight="1">
      <c r="A60" s="212"/>
      <c r="B60" s="217"/>
      <c r="C60" s="103">
        <v>36195</v>
      </c>
      <c r="D60" s="104">
        <v>81</v>
      </c>
      <c r="E60" s="105">
        <v>6</v>
      </c>
      <c r="G60" s="54"/>
      <c r="H60" s="58"/>
      <c r="I60" s="56"/>
      <c r="J60" s="56"/>
      <c r="K60" s="55"/>
    </row>
    <row r="61" spans="1:11" s="41" customFormat="1" ht="15" customHeight="1">
      <c r="A61" s="212"/>
      <c r="B61" s="215" t="s">
        <v>2</v>
      </c>
      <c r="C61" s="103">
        <v>35926</v>
      </c>
      <c r="D61" s="104">
        <v>36.8</v>
      </c>
      <c r="E61" s="105">
        <v>5</v>
      </c>
      <c r="G61" s="54"/>
      <c r="H61" s="58"/>
      <c r="I61" s="56"/>
      <c r="J61" s="56"/>
      <c r="K61" s="55"/>
    </row>
    <row r="62" spans="1:11" s="41" customFormat="1" ht="15" customHeight="1">
      <c r="A62" s="212"/>
      <c r="B62" s="216"/>
      <c r="C62" s="103">
        <v>35983</v>
      </c>
      <c r="D62" s="104">
        <v>80.2</v>
      </c>
      <c r="E62" s="105">
        <v>6</v>
      </c>
      <c r="G62" s="54"/>
      <c r="H62" s="58"/>
      <c r="I62" s="56"/>
      <c r="J62" s="56"/>
      <c r="K62" s="55"/>
    </row>
    <row r="63" spans="1:11" s="41" customFormat="1" ht="15" customHeight="1">
      <c r="A63" s="212"/>
      <c r="B63" s="216"/>
      <c r="C63" s="103">
        <v>36116</v>
      </c>
      <c r="D63" s="104">
        <v>35.3</v>
      </c>
      <c r="E63" s="105">
        <v>5</v>
      </c>
      <c r="G63" s="54"/>
      <c r="H63" s="58"/>
      <c r="I63" s="56"/>
      <c r="J63" s="56"/>
      <c r="K63" s="55"/>
    </row>
    <row r="64" spans="1:13" s="41" customFormat="1" ht="15" customHeight="1" thickBot="1">
      <c r="A64" s="213"/>
      <c r="B64" s="218"/>
      <c r="C64" s="116">
        <v>36195</v>
      </c>
      <c r="D64" s="117">
        <v>52.8</v>
      </c>
      <c r="E64" s="118">
        <v>5</v>
      </c>
      <c r="G64" s="54"/>
      <c r="H64" s="58"/>
      <c r="I64" s="56"/>
      <c r="J64" s="56"/>
      <c r="K64" s="55"/>
      <c r="L64" s="54"/>
      <c r="M64" s="54"/>
    </row>
    <row r="65" spans="2:11" ht="13.5">
      <c r="B65" s="58"/>
      <c r="E65" s="55"/>
      <c r="H65" s="58"/>
      <c r="K65" s="55"/>
    </row>
    <row r="66" spans="2:8" ht="13.5">
      <c r="B66" s="58"/>
      <c r="E66" s="55"/>
      <c r="H66" s="58"/>
    </row>
    <row r="67" spans="2:8" ht="13.5">
      <c r="B67" s="58"/>
      <c r="E67" s="55"/>
      <c r="H67" s="58"/>
    </row>
    <row r="68" spans="5:8" ht="13.5">
      <c r="E68" s="55"/>
      <c r="H68" s="58"/>
    </row>
    <row r="69" spans="5:8" ht="13.5">
      <c r="E69" s="55"/>
      <c r="H69" s="58"/>
    </row>
    <row r="70" spans="5:8" ht="13.5">
      <c r="E70" s="55"/>
      <c r="H70" s="58"/>
    </row>
    <row r="71" ht="13.5">
      <c r="E71" s="55"/>
    </row>
    <row r="72" ht="13.5">
      <c r="E72" s="55"/>
    </row>
    <row r="73" ht="13.5">
      <c r="E73" s="55"/>
    </row>
    <row r="74" ht="13.5">
      <c r="E74" s="55"/>
    </row>
    <row r="75" ht="13.5">
      <c r="E75" s="55"/>
    </row>
    <row r="76" ht="13.5">
      <c r="E76" s="55"/>
    </row>
    <row r="77" ht="13.5">
      <c r="E77" s="55"/>
    </row>
    <row r="78" ht="13.5">
      <c r="E78" s="55"/>
    </row>
    <row r="79" ht="13.5">
      <c r="E79" s="55"/>
    </row>
    <row r="80" ht="13.5">
      <c r="E80" s="55"/>
    </row>
    <row r="81" ht="13.5">
      <c r="E81" s="55"/>
    </row>
    <row r="82" ht="13.5">
      <c r="E82" s="55"/>
    </row>
    <row r="83" ht="13.5">
      <c r="E83" s="55"/>
    </row>
    <row r="84" ht="13.5">
      <c r="E84" s="55"/>
    </row>
    <row r="85" ht="13.5">
      <c r="E85" s="55"/>
    </row>
    <row r="86" ht="13.5">
      <c r="E86" s="55"/>
    </row>
    <row r="87" ht="13.5">
      <c r="E87" s="55"/>
    </row>
    <row r="88" ht="13.5">
      <c r="E88" s="55"/>
    </row>
    <row r="89" ht="13.5">
      <c r="E89" s="55"/>
    </row>
    <row r="90" ht="13.5">
      <c r="E90" s="55"/>
    </row>
    <row r="91" ht="13.5">
      <c r="E91" s="55"/>
    </row>
    <row r="92" ht="13.5">
      <c r="E92" s="55"/>
    </row>
    <row r="93" ht="13.5">
      <c r="E93" s="55"/>
    </row>
    <row r="94" ht="13.5">
      <c r="E94" s="55"/>
    </row>
    <row r="95" ht="13.5">
      <c r="E95" s="55"/>
    </row>
    <row r="96" ht="13.5">
      <c r="E96" s="55"/>
    </row>
    <row r="97" ht="13.5">
      <c r="E97" s="55"/>
    </row>
    <row r="98" ht="13.5">
      <c r="E98" s="55"/>
    </row>
    <row r="99" ht="13.5">
      <c r="E99" s="55"/>
    </row>
    <row r="100" ht="13.5">
      <c r="E100" s="55"/>
    </row>
    <row r="101" ht="13.5">
      <c r="E101" s="55"/>
    </row>
    <row r="102" ht="13.5">
      <c r="E102" s="55"/>
    </row>
    <row r="103" ht="13.5">
      <c r="E103" s="55"/>
    </row>
    <row r="104" ht="13.5">
      <c r="E104" s="55"/>
    </row>
    <row r="105" ht="13.5">
      <c r="E105" s="55"/>
    </row>
    <row r="106" ht="13.5">
      <c r="E106" s="55"/>
    </row>
    <row r="107" ht="13.5">
      <c r="E107" s="55"/>
    </row>
    <row r="108" ht="13.5">
      <c r="E108" s="55"/>
    </row>
    <row r="109" ht="13.5">
      <c r="E109" s="55"/>
    </row>
    <row r="110" ht="13.5">
      <c r="E110" s="55"/>
    </row>
    <row r="111" ht="13.5">
      <c r="E111" s="55"/>
    </row>
    <row r="112" ht="13.5">
      <c r="E112" s="55"/>
    </row>
    <row r="113" ht="13.5">
      <c r="E113" s="55"/>
    </row>
  </sheetData>
  <sheetProtection/>
  <mergeCells count="37">
    <mergeCell ref="H48:H51"/>
    <mergeCell ref="G16:G27"/>
    <mergeCell ref="H12:H15"/>
    <mergeCell ref="H8:H11"/>
    <mergeCell ref="H44:H47"/>
    <mergeCell ref="H40:H43"/>
    <mergeCell ref="H36:H39"/>
    <mergeCell ref="B53:B56"/>
    <mergeCell ref="B57:B60"/>
    <mergeCell ref="B61:B64"/>
    <mergeCell ref="H4:H7"/>
    <mergeCell ref="H32:H35"/>
    <mergeCell ref="H28:H31"/>
    <mergeCell ref="H24:H27"/>
    <mergeCell ref="H20:H23"/>
    <mergeCell ref="G40:G51"/>
    <mergeCell ref="H16:H19"/>
    <mergeCell ref="B48:B51"/>
    <mergeCell ref="A16:A27"/>
    <mergeCell ref="G4:G15"/>
    <mergeCell ref="A4:A15"/>
    <mergeCell ref="B4:B7"/>
    <mergeCell ref="B8:B11"/>
    <mergeCell ref="B12:B15"/>
    <mergeCell ref="B16:B19"/>
    <mergeCell ref="B20:B23"/>
    <mergeCell ref="B24:B27"/>
    <mergeCell ref="C1:K1"/>
    <mergeCell ref="A53:A64"/>
    <mergeCell ref="A40:A52"/>
    <mergeCell ref="G28:G39"/>
    <mergeCell ref="A28:A39"/>
    <mergeCell ref="B28:B31"/>
    <mergeCell ref="B32:B35"/>
    <mergeCell ref="B36:B39"/>
    <mergeCell ref="B40:B43"/>
    <mergeCell ref="B44:B47"/>
  </mergeCells>
  <printOptions/>
  <pageMargins left="1.12" right="0.2" top="0.63" bottom="0.66" header="0.512" footer="0.512"/>
  <pageSetup firstPageNumber="150" useFirstPageNumber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7"/>
  <sheetViews>
    <sheetView view="pageBreakPreview" zoomScale="75" zoomScaleSheetLayoutView="75" zoomScalePageLayoutView="0" workbookViewId="0" topLeftCell="A25">
      <selection activeCell="J43" sqref="J43"/>
    </sheetView>
  </sheetViews>
  <sheetFormatPr defaultColWidth="9.00390625" defaultRowHeight="13.5"/>
  <cols>
    <col min="1" max="1" width="15.625" style="54" customWidth="1"/>
    <col min="2" max="2" width="9.00390625" style="54" customWidth="1"/>
    <col min="3" max="3" width="12.625" style="54" customWidth="1"/>
    <col min="4" max="5" width="9.00390625" style="54" customWidth="1"/>
    <col min="6" max="6" width="2.625" style="54" customWidth="1"/>
    <col min="7" max="7" width="15.625" style="54" customWidth="1"/>
    <col min="8" max="8" width="9.00390625" style="54" customWidth="1"/>
    <col min="9" max="9" width="12.625" style="54" customWidth="1"/>
    <col min="10" max="16384" width="9.00390625" style="54" customWidth="1"/>
  </cols>
  <sheetData>
    <row r="1" spans="1:10" ht="14.25">
      <c r="A1" s="28" t="s">
        <v>272</v>
      </c>
      <c r="B1" s="41" t="s">
        <v>168</v>
      </c>
      <c r="C1" s="222" t="s">
        <v>278</v>
      </c>
      <c r="D1" s="223"/>
      <c r="E1" s="223"/>
      <c r="F1" s="223"/>
      <c r="G1" s="223"/>
      <c r="H1" s="223"/>
      <c r="I1" s="223"/>
      <c r="J1" s="223"/>
    </row>
    <row r="2" ht="14.25" thickBot="1"/>
    <row r="3" spans="1:11" ht="13.5">
      <c r="A3" s="34" t="s">
        <v>31</v>
      </c>
      <c r="B3" s="35" t="s">
        <v>32</v>
      </c>
      <c r="C3" s="36" t="s">
        <v>33</v>
      </c>
      <c r="D3" s="35" t="s">
        <v>97</v>
      </c>
      <c r="E3" s="37" t="s">
        <v>98</v>
      </c>
      <c r="G3" s="34" t="s">
        <v>31</v>
      </c>
      <c r="H3" s="35" t="s">
        <v>32</v>
      </c>
      <c r="I3" s="36" t="s">
        <v>33</v>
      </c>
      <c r="J3" s="35" t="s">
        <v>97</v>
      </c>
      <c r="K3" s="37" t="s">
        <v>98</v>
      </c>
    </row>
    <row r="4" spans="1:11" ht="15.75" customHeight="1">
      <c r="A4" s="224" t="s">
        <v>73</v>
      </c>
      <c r="B4" s="215" t="s">
        <v>79</v>
      </c>
      <c r="C4" s="59">
        <v>36306</v>
      </c>
      <c r="D4" s="84">
        <v>5.29</v>
      </c>
      <c r="E4" s="61">
        <v>4</v>
      </c>
      <c r="G4" s="224" t="s">
        <v>72</v>
      </c>
      <c r="H4" s="215" t="s">
        <v>80</v>
      </c>
      <c r="I4" s="59">
        <v>36300</v>
      </c>
      <c r="J4" s="85">
        <v>920</v>
      </c>
      <c r="K4" s="64">
        <v>8</v>
      </c>
    </row>
    <row r="5" spans="1:11" ht="15.75" customHeight="1">
      <c r="A5" s="225"/>
      <c r="B5" s="216"/>
      <c r="C5" s="59">
        <v>36342</v>
      </c>
      <c r="D5" s="85">
        <v>471</v>
      </c>
      <c r="E5" s="64">
        <v>8</v>
      </c>
      <c r="G5" s="225"/>
      <c r="H5" s="216"/>
      <c r="I5" s="59">
        <v>36346</v>
      </c>
      <c r="J5" s="85">
        <v>920</v>
      </c>
      <c r="K5" s="64">
        <v>8</v>
      </c>
    </row>
    <row r="6" spans="1:11" ht="15.75" customHeight="1">
      <c r="A6" s="225"/>
      <c r="B6" s="216"/>
      <c r="C6" s="59">
        <v>36440</v>
      </c>
      <c r="D6" s="86">
        <v>5.35</v>
      </c>
      <c r="E6" s="64">
        <v>4</v>
      </c>
      <c r="G6" s="225"/>
      <c r="H6" s="216"/>
      <c r="I6" s="59">
        <v>36441</v>
      </c>
      <c r="J6" s="85">
        <v>768</v>
      </c>
      <c r="K6" s="64">
        <v>8</v>
      </c>
    </row>
    <row r="7" spans="1:11" ht="15.75" customHeight="1">
      <c r="A7" s="225"/>
      <c r="B7" s="217"/>
      <c r="C7" s="66">
        <v>36549</v>
      </c>
      <c r="D7" s="87">
        <v>6.05</v>
      </c>
      <c r="E7" s="68">
        <v>4</v>
      </c>
      <c r="G7" s="225"/>
      <c r="H7" s="217"/>
      <c r="I7" s="69">
        <v>36552</v>
      </c>
      <c r="J7" s="88">
        <v>733</v>
      </c>
      <c r="K7" s="68">
        <v>8</v>
      </c>
    </row>
    <row r="8" spans="1:11" ht="15.75" customHeight="1">
      <c r="A8" s="225"/>
      <c r="B8" s="215" t="s">
        <v>81</v>
      </c>
      <c r="C8" s="59">
        <v>36306</v>
      </c>
      <c r="D8" s="89">
        <v>20.8</v>
      </c>
      <c r="E8" s="64">
        <v>5</v>
      </c>
      <c r="G8" s="225"/>
      <c r="H8" s="215" t="s">
        <v>22</v>
      </c>
      <c r="I8" s="59">
        <v>36300</v>
      </c>
      <c r="J8" s="90">
        <v>69.7</v>
      </c>
      <c r="K8" s="64">
        <v>6</v>
      </c>
    </row>
    <row r="9" spans="1:11" ht="15.75" customHeight="1">
      <c r="A9" s="225"/>
      <c r="B9" s="216"/>
      <c r="C9" s="59">
        <v>36342</v>
      </c>
      <c r="D9" s="91">
        <v>197</v>
      </c>
      <c r="E9" s="64" t="s">
        <v>34</v>
      </c>
      <c r="G9" s="225"/>
      <c r="H9" s="216"/>
      <c r="I9" s="59">
        <v>36346</v>
      </c>
      <c r="J9" s="90">
        <v>80.3</v>
      </c>
      <c r="K9" s="64">
        <v>6</v>
      </c>
    </row>
    <row r="10" spans="1:11" ht="15.75" customHeight="1">
      <c r="A10" s="225"/>
      <c r="B10" s="216"/>
      <c r="C10" s="59">
        <v>36440</v>
      </c>
      <c r="D10" s="92">
        <v>2.12</v>
      </c>
      <c r="E10" s="64">
        <v>3</v>
      </c>
      <c r="G10" s="225"/>
      <c r="H10" s="216"/>
      <c r="I10" s="59">
        <v>36441</v>
      </c>
      <c r="J10" s="85">
        <v>140</v>
      </c>
      <c r="K10" s="64">
        <v>6</v>
      </c>
    </row>
    <row r="11" spans="1:11" ht="15.75" customHeight="1">
      <c r="A11" s="225"/>
      <c r="B11" s="217"/>
      <c r="C11" s="66">
        <v>36549</v>
      </c>
      <c r="D11" s="93">
        <v>16.8</v>
      </c>
      <c r="E11" s="68">
        <v>5</v>
      </c>
      <c r="G11" s="225"/>
      <c r="H11" s="217"/>
      <c r="I11" s="69">
        <v>36552</v>
      </c>
      <c r="J11" s="94">
        <v>78.7</v>
      </c>
      <c r="K11" s="68">
        <v>6</v>
      </c>
    </row>
    <row r="12" spans="1:11" ht="15.75" customHeight="1">
      <c r="A12" s="225"/>
      <c r="B12" s="215" t="s">
        <v>82</v>
      </c>
      <c r="C12" s="59">
        <v>36306</v>
      </c>
      <c r="D12" s="92">
        <v>5.89</v>
      </c>
      <c r="E12" s="64">
        <v>4</v>
      </c>
      <c r="G12" s="225"/>
      <c r="H12" s="215" t="s">
        <v>23</v>
      </c>
      <c r="I12" s="59">
        <v>36300</v>
      </c>
      <c r="J12" s="90">
        <v>71.6</v>
      </c>
      <c r="K12" s="64">
        <v>6</v>
      </c>
    </row>
    <row r="13" spans="1:11" ht="15.75" customHeight="1">
      <c r="A13" s="225"/>
      <c r="B13" s="216"/>
      <c r="C13" s="59">
        <v>36342</v>
      </c>
      <c r="D13" s="89">
        <v>19.1</v>
      </c>
      <c r="E13" s="64">
        <v>5</v>
      </c>
      <c r="G13" s="225"/>
      <c r="H13" s="216"/>
      <c r="I13" s="59">
        <v>36346</v>
      </c>
      <c r="J13" s="85">
        <v>201</v>
      </c>
      <c r="K13" s="64" t="s">
        <v>34</v>
      </c>
    </row>
    <row r="14" spans="1:11" ht="15.75" customHeight="1">
      <c r="A14" s="225"/>
      <c r="B14" s="216"/>
      <c r="C14" s="59">
        <v>36440</v>
      </c>
      <c r="D14" s="92">
        <v>4.59</v>
      </c>
      <c r="E14" s="64">
        <v>4</v>
      </c>
      <c r="G14" s="225"/>
      <c r="H14" s="216"/>
      <c r="I14" s="59">
        <v>36441</v>
      </c>
      <c r="J14" s="90">
        <v>31.5</v>
      </c>
      <c r="K14" s="64">
        <v>5</v>
      </c>
    </row>
    <row r="15" spans="1:11" ht="15.75" customHeight="1">
      <c r="A15" s="226"/>
      <c r="B15" s="217"/>
      <c r="C15" s="66">
        <v>36549</v>
      </c>
      <c r="D15" s="92">
        <v>1.47</v>
      </c>
      <c r="E15" s="64">
        <v>3</v>
      </c>
      <c r="G15" s="226"/>
      <c r="H15" s="217"/>
      <c r="I15" s="69">
        <v>36552</v>
      </c>
      <c r="J15" s="88">
        <v>111</v>
      </c>
      <c r="K15" s="68">
        <v>6</v>
      </c>
    </row>
    <row r="16" spans="1:11" ht="15.75" customHeight="1">
      <c r="A16" s="224" t="s">
        <v>68</v>
      </c>
      <c r="B16" s="215" t="s">
        <v>83</v>
      </c>
      <c r="C16" s="59">
        <v>36306</v>
      </c>
      <c r="D16" s="95">
        <v>18.16</v>
      </c>
      <c r="E16" s="61">
        <v>5</v>
      </c>
      <c r="G16" s="224" t="s">
        <v>37</v>
      </c>
      <c r="H16" s="215" t="s">
        <v>27</v>
      </c>
      <c r="I16" s="59">
        <v>36305</v>
      </c>
      <c r="J16" s="90">
        <v>80.3</v>
      </c>
      <c r="K16" s="64">
        <v>6</v>
      </c>
    </row>
    <row r="17" spans="1:11" ht="15.75" customHeight="1">
      <c r="A17" s="225"/>
      <c r="B17" s="216"/>
      <c r="C17" s="59">
        <v>36342</v>
      </c>
      <c r="D17" s="90">
        <v>35.8</v>
      </c>
      <c r="E17" s="64">
        <v>5</v>
      </c>
      <c r="G17" s="225"/>
      <c r="H17" s="216"/>
      <c r="I17" s="59">
        <v>36343</v>
      </c>
      <c r="J17" s="85">
        <v>182</v>
      </c>
      <c r="K17" s="64" t="s">
        <v>34</v>
      </c>
    </row>
    <row r="18" spans="1:11" ht="15.75" customHeight="1">
      <c r="A18" s="225"/>
      <c r="B18" s="216"/>
      <c r="C18" s="59">
        <v>36440</v>
      </c>
      <c r="D18" s="90">
        <v>37.5</v>
      </c>
      <c r="E18" s="64">
        <v>5</v>
      </c>
      <c r="G18" s="225"/>
      <c r="H18" s="216"/>
      <c r="I18" s="59">
        <v>36438</v>
      </c>
      <c r="J18" s="90">
        <v>18.8</v>
      </c>
      <c r="K18" s="64">
        <v>5</v>
      </c>
    </row>
    <row r="19" spans="1:11" ht="15.75" customHeight="1">
      <c r="A19" s="225"/>
      <c r="B19" s="217"/>
      <c r="C19" s="66">
        <v>36549</v>
      </c>
      <c r="D19" s="87">
        <v>5.82</v>
      </c>
      <c r="E19" s="68">
        <v>4</v>
      </c>
      <c r="G19" s="225"/>
      <c r="H19" s="217"/>
      <c r="I19" s="69">
        <v>36550</v>
      </c>
      <c r="J19" s="94">
        <v>29.8</v>
      </c>
      <c r="K19" s="68">
        <v>5</v>
      </c>
    </row>
    <row r="20" spans="1:11" ht="15.75" customHeight="1">
      <c r="A20" s="225"/>
      <c r="B20" s="215" t="s">
        <v>84</v>
      </c>
      <c r="C20" s="59">
        <v>36306</v>
      </c>
      <c r="D20" s="90">
        <v>19.1</v>
      </c>
      <c r="E20" s="64">
        <v>5</v>
      </c>
      <c r="G20" s="225"/>
      <c r="H20" s="215" t="s">
        <v>25</v>
      </c>
      <c r="I20" s="59">
        <v>36305</v>
      </c>
      <c r="J20" s="90">
        <v>40.9</v>
      </c>
      <c r="K20" s="61" t="s">
        <v>169</v>
      </c>
    </row>
    <row r="21" spans="1:11" ht="15.75" customHeight="1">
      <c r="A21" s="225"/>
      <c r="B21" s="216"/>
      <c r="C21" s="59">
        <v>36342</v>
      </c>
      <c r="D21" s="85">
        <v>334</v>
      </c>
      <c r="E21" s="64">
        <v>7</v>
      </c>
      <c r="G21" s="225"/>
      <c r="H21" s="216"/>
      <c r="I21" s="59">
        <v>36343</v>
      </c>
      <c r="J21" s="89">
        <v>50.6</v>
      </c>
      <c r="K21" s="64">
        <v>6</v>
      </c>
    </row>
    <row r="22" spans="1:11" ht="15.75" customHeight="1">
      <c r="A22" s="225"/>
      <c r="B22" s="216"/>
      <c r="C22" s="59">
        <v>36440</v>
      </c>
      <c r="D22" s="85">
        <v>191</v>
      </c>
      <c r="E22" s="64" t="s">
        <v>34</v>
      </c>
      <c r="G22" s="225"/>
      <c r="H22" s="216"/>
      <c r="I22" s="59">
        <v>36438</v>
      </c>
      <c r="J22" s="89">
        <v>18.5</v>
      </c>
      <c r="K22" s="64">
        <v>5</v>
      </c>
    </row>
    <row r="23" spans="1:11" ht="15.75" customHeight="1">
      <c r="A23" s="225"/>
      <c r="B23" s="217"/>
      <c r="C23" s="66">
        <v>36549</v>
      </c>
      <c r="D23" s="94">
        <v>10.8</v>
      </c>
      <c r="E23" s="68">
        <v>5</v>
      </c>
      <c r="G23" s="225"/>
      <c r="H23" s="217"/>
      <c r="I23" s="69">
        <v>36550</v>
      </c>
      <c r="J23" s="94">
        <v>26.8</v>
      </c>
      <c r="K23" s="68">
        <v>5</v>
      </c>
    </row>
    <row r="24" spans="1:11" ht="15.75" customHeight="1">
      <c r="A24" s="225"/>
      <c r="B24" s="215" t="s">
        <v>85</v>
      </c>
      <c r="C24" s="59">
        <v>36306</v>
      </c>
      <c r="D24" s="86">
        <v>6.27</v>
      </c>
      <c r="E24" s="64">
        <v>4</v>
      </c>
      <c r="G24" s="225"/>
      <c r="H24" s="215" t="s">
        <v>26</v>
      </c>
      <c r="I24" s="59">
        <v>36305</v>
      </c>
      <c r="J24" s="90">
        <v>35.7</v>
      </c>
      <c r="K24" s="64">
        <v>5</v>
      </c>
    </row>
    <row r="25" spans="1:11" ht="15.75" customHeight="1">
      <c r="A25" s="225"/>
      <c r="B25" s="216"/>
      <c r="C25" s="59">
        <v>36342</v>
      </c>
      <c r="D25" s="90">
        <v>13.7</v>
      </c>
      <c r="E25" s="64">
        <v>5</v>
      </c>
      <c r="G25" s="225"/>
      <c r="H25" s="216"/>
      <c r="I25" s="59">
        <v>36343</v>
      </c>
      <c r="J25" s="90">
        <v>33.9</v>
      </c>
      <c r="K25" s="64">
        <v>5</v>
      </c>
    </row>
    <row r="26" spans="1:11" ht="15.75" customHeight="1">
      <c r="A26" s="225"/>
      <c r="B26" s="216"/>
      <c r="C26" s="59">
        <v>36440</v>
      </c>
      <c r="D26" s="90">
        <v>21.6</v>
      </c>
      <c r="E26" s="64">
        <v>5</v>
      </c>
      <c r="G26" s="225"/>
      <c r="H26" s="216"/>
      <c r="I26" s="59">
        <v>36438</v>
      </c>
      <c r="J26" s="90">
        <v>22.4</v>
      </c>
      <c r="K26" s="64">
        <v>5</v>
      </c>
    </row>
    <row r="27" spans="1:11" ht="15.75" customHeight="1">
      <c r="A27" s="226"/>
      <c r="B27" s="217"/>
      <c r="C27" s="66">
        <v>36549</v>
      </c>
      <c r="D27" s="87">
        <v>2.86</v>
      </c>
      <c r="E27" s="68">
        <v>3</v>
      </c>
      <c r="G27" s="226"/>
      <c r="H27" s="217"/>
      <c r="I27" s="69">
        <v>36550</v>
      </c>
      <c r="J27" s="94">
        <v>36.8</v>
      </c>
      <c r="K27" s="68">
        <v>5</v>
      </c>
    </row>
    <row r="28" spans="1:11" ht="15.75" customHeight="1">
      <c r="A28" s="224" t="s">
        <v>69</v>
      </c>
      <c r="B28" s="215" t="s">
        <v>86</v>
      </c>
      <c r="C28" s="59">
        <v>36299</v>
      </c>
      <c r="D28" s="85">
        <v>670</v>
      </c>
      <c r="E28" s="64">
        <v>8</v>
      </c>
      <c r="G28" s="224" t="s">
        <v>77</v>
      </c>
      <c r="H28" s="215" t="s">
        <v>87</v>
      </c>
      <c r="I28" s="59">
        <v>36305</v>
      </c>
      <c r="J28" s="90">
        <v>37.9</v>
      </c>
      <c r="K28" s="64">
        <v>5</v>
      </c>
    </row>
    <row r="29" spans="1:11" ht="15.75" customHeight="1">
      <c r="A29" s="225"/>
      <c r="B29" s="216"/>
      <c r="C29" s="59">
        <v>36340</v>
      </c>
      <c r="D29" s="85">
        <v>700</v>
      </c>
      <c r="E29" s="64">
        <v>8</v>
      </c>
      <c r="G29" s="225"/>
      <c r="H29" s="216"/>
      <c r="I29" s="59">
        <v>36343</v>
      </c>
      <c r="J29" s="89">
        <v>15</v>
      </c>
      <c r="K29" s="64">
        <v>5</v>
      </c>
    </row>
    <row r="30" spans="1:11" ht="15.75" customHeight="1">
      <c r="A30" s="225"/>
      <c r="B30" s="216"/>
      <c r="C30" s="59">
        <v>36437</v>
      </c>
      <c r="D30" s="85">
        <v>1070</v>
      </c>
      <c r="E30" s="64">
        <v>8</v>
      </c>
      <c r="G30" s="225"/>
      <c r="H30" s="216"/>
      <c r="I30" s="59">
        <v>36438</v>
      </c>
      <c r="J30" s="89">
        <v>16.5</v>
      </c>
      <c r="K30" s="64">
        <v>5</v>
      </c>
    </row>
    <row r="31" spans="1:11" ht="15.75" customHeight="1">
      <c r="A31" s="225"/>
      <c r="B31" s="217"/>
      <c r="C31" s="66">
        <v>36552</v>
      </c>
      <c r="D31" s="96">
        <v>83.9</v>
      </c>
      <c r="E31" s="68">
        <v>6</v>
      </c>
      <c r="G31" s="225"/>
      <c r="H31" s="217"/>
      <c r="I31" s="69">
        <v>36550</v>
      </c>
      <c r="J31" s="94">
        <v>13</v>
      </c>
      <c r="K31" s="68">
        <v>5</v>
      </c>
    </row>
    <row r="32" spans="1:11" ht="15.75" customHeight="1">
      <c r="A32" s="225"/>
      <c r="B32" s="215" t="s">
        <v>88</v>
      </c>
      <c r="C32" s="59">
        <v>36299</v>
      </c>
      <c r="D32" s="97">
        <v>1070</v>
      </c>
      <c r="E32" s="64">
        <v>8</v>
      </c>
      <c r="G32" s="225"/>
      <c r="H32" s="215" t="s">
        <v>88</v>
      </c>
      <c r="I32" s="59">
        <v>36305</v>
      </c>
      <c r="J32" s="90">
        <v>17.3</v>
      </c>
      <c r="K32" s="64">
        <v>5</v>
      </c>
    </row>
    <row r="33" spans="1:11" ht="15.75" customHeight="1">
      <c r="A33" s="225"/>
      <c r="B33" s="216"/>
      <c r="C33" s="59">
        <v>36340</v>
      </c>
      <c r="D33" s="97">
        <v>974</v>
      </c>
      <c r="E33" s="64">
        <v>8</v>
      </c>
      <c r="G33" s="225"/>
      <c r="H33" s="216"/>
      <c r="I33" s="59">
        <v>36343</v>
      </c>
      <c r="J33" s="90">
        <v>17</v>
      </c>
      <c r="K33" s="64">
        <v>5</v>
      </c>
    </row>
    <row r="34" spans="1:11" ht="15.75" customHeight="1">
      <c r="A34" s="225"/>
      <c r="B34" s="216"/>
      <c r="C34" s="59">
        <v>36437</v>
      </c>
      <c r="D34" s="97">
        <v>895</v>
      </c>
      <c r="E34" s="64">
        <v>8</v>
      </c>
      <c r="G34" s="225"/>
      <c r="H34" s="216"/>
      <c r="I34" s="59">
        <v>36438</v>
      </c>
      <c r="J34" s="86">
        <v>8.79</v>
      </c>
      <c r="K34" s="64" t="s">
        <v>38</v>
      </c>
    </row>
    <row r="35" spans="1:11" ht="15.75" customHeight="1">
      <c r="A35" s="225"/>
      <c r="B35" s="217"/>
      <c r="C35" s="66">
        <v>36552</v>
      </c>
      <c r="D35" s="88">
        <v>598</v>
      </c>
      <c r="E35" s="68">
        <v>8</v>
      </c>
      <c r="G35" s="225"/>
      <c r="H35" s="217"/>
      <c r="I35" s="69">
        <v>36550</v>
      </c>
      <c r="J35" s="94">
        <v>16.8</v>
      </c>
      <c r="K35" s="68">
        <v>5</v>
      </c>
    </row>
    <row r="36" spans="1:11" ht="15.75" customHeight="1">
      <c r="A36" s="225"/>
      <c r="B36" s="215" t="s">
        <v>89</v>
      </c>
      <c r="C36" s="59">
        <v>36299</v>
      </c>
      <c r="D36" s="85">
        <v>220</v>
      </c>
      <c r="E36" s="64">
        <v>7</v>
      </c>
      <c r="G36" s="225"/>
      <c r="H36" s="219" t="s">
        <v>17</v>
      </c>
      <c r="I36" s="59">
        <v>36305</v>
      </c>
      <c r="J36" s="86">
        <v>7.45</v>
      </c>
      <c r="K36" s="64">
        <v>4</v>
      </c>
    </row>
    <row r="37" spans="1:11" ht="15.75" customHeight="1">
      <c r="A37" s="225"/>
      <c r="B37" s="216"/>
      <c r="C37" s="59">
        <v>36340</v>
      </c>
      <c r="D37" s="85">
        <v>185</v>
      </c>
      <c r="E37" s="64" t="s">
        <v>34</v>
      </c>
      <c r="G37" s="225"/>
      <c r="H37" s="220"/>
      <c r="I37" s="59">
        <v>36343</v>
      </c>
      <c r="J37" s="90">
        <v>10.8</v>
      </c>
      <c r="K37" s="64" t="s">
        <v>38</v>
      </c>
    </row>
    <row r="38" spans="1:11" ht="15.75" customHeight="1">
      <c r="A38" s="225"/>
      <c r="B38" s="216"/>
      <c r="C38" s="59">
        <v>36445</v>
      </c>
      <c r="D38" s="90">
        <v>74.6</v>
      </c>
      <c r="E38" s="64">
        <v>6</v>
      </c>
      <c r="G38" s="225"/>
      <c r="H38" s="220"/>
      <c r="I38" s="59">
        <v>36438</v>
      </c>
      <c r="J38" s="90">
        <v>12.6</v>
      </c>
      <c r="K38" s="64">
        <v>5</v>
      </c>
    </row>
    <row r="39" spans="1:11" ht="15.75" customHeight="1">
      <c r="A39" s="226"/>
      <c r="B39" s="217"/>
      <c r="C39" s="66">
        <v>36552</v>
      </c>
      <c r="D39" s="88">
        <v>106</v>
      </c>
      <c r="E39" s="68">
        <v>6</v>
      </c>
      <c r="G39" s="226"/>
      <c r="H39" s="220"/>
      <c r="I39" s="69">
        <v>36550</v>
      </c>
      <c r="J39" s="94">
        <v>36.9</v>
      </c>
      <c r="K39" s="68">
        <v>5</v>
      </c>
    </row>
    <row r="40" spans="1:11" ht="15.75" customHeight="1">
      <c r="A40" s="224" t="s">
        <v>35</v>
      </c>
      <c r="B40" s="215" t="s">
        <v>90</v>
      </c>
      <c r="C40" s="59">
        <v>36306</v>
      </c>
      <c r="D40" s="90">
        <v>14.9</v>
      </c>
      <c r="E40" s="64">
        <v>5</v>
      </c>
      <c r="G40" s="224" t="s">
        <v>76</v>
      </c>
      <c r="H40" s="219" t="s">
        <v>288</v>
      </c>
      <c r="I40" s="59">
        <v>36347</v>
      </c>
      <c r="J40" s="85">
        <v>101</v>
      </c>
      <c r="K40" s="64">
        <v>6</v>
      </c>
    </row>
    <row r="41" spans="1:11" ht="15.75" customHeight="1">
      <c r="A41" s="225"/>
      <c r="B41" s="216"/>
      <c r="C41" s="59">
        <v>36346</v>
      </c>
      <c r="D41" s="90">
        <v>36.9</v>
      </c>
      <c r="E41" s="64">
        <v>5</v>
      </c>
      <c r="G41" s="225"/>
      <c r="H41" s="220"/>
      <c r="I41" s="59">
        <v>36405</v>
      </c>
      <c r="J41" s="90">
        <v>93.8</v>
      </c>
      <c r="K41" s="64">
        <v>6</v>
      </c>
    </row>
    <row r="42" spans="1:11" ht="15.75" customHeight="1">
      <c r="A42" s="225"/>
      <c r="B42" s="216"/>
      <c r="C42" s="59">
        <v>36439</v>
      </c>
      <c r="D42" s="90">
        <v>13.9</v>
      </c>
      <c r="E42" s="64">
        <v>5</v>
      </c>
      <c r="G42" s="225"/>
      <c r="H42" s="220"/>
      <c r="I42" s="59">
        <v>36452</v>
      </c>
      <c r="J42" s="90">
        <v>70.6</v>
      </c>
      <c r="K42" s="64">
        <v>6</v>
      </c>
    </row>
    <row r="43" spans="1:11" ht="15.75" customHeight="1">
      <c r="A43" s="225"/>
      <c r="B43" s="217"/>
      <c r="C43" s="66">
        <v>36558</v>
      </c>
      <c r="D43" s="87">
        <v>1.43</v>
      </c>
      <c r="E43" s="68">
        <v>3</v>
      </c>
      <c r="G43" s="225"/>
      <c r="H43" s="227"/>
      <c r="I43" s="66">
        <v>36570</v>
      </c>
      <c r="J43" s="88">
        <v>110</v>
      </c>
      <c r="K43" s="68">
        <v>6</v>
      </c>
    </row>
    <row r="44" spans="1:11" ht="15.75" customHeight="1">
      <c r="A44" s="225"/>
      <c r="B44" s="215" t="s">
        <v>93</v>
      </c>
      <c r="C44" s="59">
        <v>36306</v>
      </c>
      <c r="D44" s="86">
        <v>1.78</v>
      </c>
      <c r="E44" s="64">
        <v>3</v>
      </c>
      <c r="G44" s="225"/>
      <c r="H44" s="219" t="s">
        <v>289</v>
      </c>
      <c r="I44" s="59">
        <v>36347</v>
      </c>
      <c r="J44" s="85">
        <v>349</v>
      </c>
      <c r="K44" s="64" t="s">
        <v>170</v>
      </c>
    </row>
    <row r="45" spans="1:11" ht="15.75" customHeight="1">
      <c r="A45" s="225"/>
      <c r="B45" s="216"/>
      <c r="C45" s="59">
        <v>36346</v>
      </c>
      <c r="D45" s="90">
        <v>11.8</v>
      </c>
      <c r="E45" s="64">
        <v>5</v>
      </c>
      <c r="G45" s="225"/>
      <c r="H45" s="220"/>
      <c r="I45" s="59">
        <v>36405</v>
      </c>
      <c r="J45" s="85">
        <v>150</v>
      </c>
      <c r="K45" s="64">
        <v>6</v>
      </c>
    </row>
    <row r="46" spans="1:11" ht="15.75" customHeight="1">
      <c r="A46" s="225"/>
      <c r="B46" s="216"/>
      <c r="C46" s="59">
        <v>36439</v>
      </c>
      <c r="D46" s="86">
        <v>1.76</v>
      </c>
      <c r="E46" s="64">
        <v>3</v>
      </c>
      <c r="G46" s="225"/>
      <c r="H46" s="220"/>
      <c r="I46" s="59">
        <v>36452</v>
      </c>
      <c r="J46" s="85">
        <v>384</v>
      </c>
      <c r="K46" s="64" t="s">
        <v>170</v>
      </c>
    </row>
    <row r="47" spans="1:11" ht="15.75" customHeight="1">
      <c r="A47" s="225"/>
      <c r="B47" s="217"/>
      <c r="C47" s="66">
        <v>36558</v>
      </c>
      <c r="D47" s="87">
        <v>1</v>
      </c>
      <c r="E47" s="68" t="s">
        <v>171</v>
      </c>
      <c r="G47" s="226"/>
      <c r="H47" s="227"/>
      <c r="I47" s="66">
        <v>36570</v>
      </c>
      <c r="J47" s="88">
        <v>116</v>
      </c>
      <c r="K47" s="68">
        <v>6</v>
      </c>
    </row>
    <row r="48" spans="1:11" ht="15.75" customHeight="1">
      <c r="A48" s="225"/>
      <c r="B48" s="215" t="s">
        <v>94</v>
      </c>
      <c r="C48" s="59">
        <v>36306</v>
      </c>
      <c r="D48" s="84">
        <v>5.96</v>
      </c>
      <c r="E48" s="61">
        <v>4</v>
      </c>
      <c r="G48" s="224" t="s">
        <v>40</v>
      </c>
      <c r="H48" s="219" t="s">
        <v>290</v>
      </c>
      <c r="I48" s="59">
        <v>36348</v>
      </c>
      <c r="J48" s="90">
        <v>27.4</v>
      </c>
      <c r="K48" s="64">
        <v>5</v>
      </c>
    </row>
    <row r="49" spans="1:11" ht="15.75" customHeight="1">
      <c r="A49" s="225"/>
      <c r="B49" s="216"/>
      <c r="C49" s="59">
        <v>36346</v>
      </c>
      <c r="D49" s="90">
        <v>10.4</v>
      </c>
      <c r="E49" s="64">
        <v>5</v>
      </c>
      <c r="G49" s="225"/>
      <c r="H49" s="220"/>
      <c r="I49" s="59">
        <v>36405</v>
      </c>
      <c r="J49" s="90">
        <v>86.6</v>
      </c>
      <c r="K49" s="64">
        <v>6</v>
      </c>
    </row>
    <row r="50" spans="1:11" ht="15.75" customHeight="1">
      <c r="A50" s="225"/>
      <c r="B50" s="216"/>
      <c r="C50" s="59">
        <v>36439</v>
      </c>
      <c r="D50" s="86">
        <v>2.94</v>
      </c>
      <c r="E50" s="64">
        <v>3</v>
      </c>
      <c r="G50" s="225"/>
      <c r="H50" s="220"/>
      <c r="I50" s="59">
        <v>36453</v>
      </c>
      <c r="J50" s="90">
        <v>53.6</v>
      </c>
      <c r="K50" s="64">
        <v>6</v>
      </c>
    </row>
    <row r="51" spans="1:11" ht="15.75" customHeight="1">
      <c r="A51" s="226"/>
      <c r="B51" s="217"/>
      <c r="C51" s="66">
        <v>36558</v>
      </c>
      <c r="D51" s="87">
        <v>1.31</v>
      </c>
      <c r="E51" s="68">
        <v>3</v>
      </c>
      <c r="G51" s="225"/>
      <c r="H51" s="227"/>
      <c r="I51" s="66">
        <v>36570</v>
      </c>
      <c r="J51" s="94">
        <v>35.7</v>
      </c>
      <c r="K51" s="68">
        <v>5</v>
      </c>
    </row>
    <row r="52" spans="1:11" ht="15.75" customHeight="1">
      <c r="A52" s="224" t="s">
        <v>74</v>
      </c>
      <c r="B52" s="215" t="s">
        <v>95</v>
      </c>
      <c r="C52" s="59">
        <v>36300</v>
      </c>
      <c r="D52" s="85">
        <v>390</v>
      </c>
      <c r="E52" s="64" t="s">
        <v>172</v>
      </c>
      <c r="G52" s="225"/>
      <c r="H52" s="219" t="s">
        <v>289</v>
      </c>
      <c r="I52" s="59">
        <v>36348</v>
      </c>
      <c r="J52" s="85">
        <v>154</v>
      </c>
      <c r="K52" s="64">
        <v>6</v>
      </c>
    </row>
    <row r="53" spans="1:11" ht="15.75" customHeight="1">
      <c r="A53" s="225"/>
      <c r="B53" s="216"/>
      <c r="C53" s="59">
        <v>36341</v>
      </c>
      <c r="D53" s="85">
        <v>197</v>
      </c>
      <c r="E53" s="64" t="s">
        <v>34</v>
      </c>
      <c r="G53" s="225"/>
      <c r="H53" s="220"/>
      <c r="I53" s="59">
        <v>36405</v>
      </c>
      <c r="J53" s="90">
        <v>45.6</v>
      </c>
      <c r="K53" s="64" t="s">
        <v>1</v>
      </c>
    </row>
    <row r="54" spans="1:11" ht="15.75" customHeight="1">
      <c r="A54" s="225"/>
      <c r="B54" s="216"/>
      <c r="C54" s="59">
        <v>36439</v>
      </c>
      <c r="D54" s="90">
        <v>25.2</v>
      </c>
      <c r="E54" s="64">
        <v>5</v>
      </c>
      <c r="G54" s="225"/>
      <c r="H54" s="220"/>
      <c r="I54" s="59">
        <v>36453</v>
      </c>
      <c r="J54" s="90">
        <v>67.8</v>
      </c>
      <c r="K54" s="64">
        <v>6</v>
      </c>
    </row>
    <row r="55" spans="1:11" ht="15.75" customHeight="1">
      <c r="A55" s="225"/>
      <c r="B55" s="217"/>
      <c r="C55" s="69">
        <v>36551</v>
      </c>
      <c r="D55" s="94">
        <v>36.9</v>
      </c>
      <c r="E55" s="68">
        <v>5</v>
      </c>
      <c r="G55" s="225"/>
      <c r="H55" s="227"/>
      <c r="I55" s="66">
        <v>36570</v>
      </c>
      <c r="J55" s="94">
        <v>43.5</v>
      </c>
      <c r="K55" s="68" t="s">
        <v>36</v>
      </c>
    </row>
    <row r="56" spans="1:11" ht="15.75" customHeight="1">
      <c r="A56" s="225"/>
      <c r="B56" s="215" t="s">
        <v>11</v>
      </c>
      <c r="C56" s="59">
        <v>36300</v>
      </c>
      <c r="D56" s="90">
        <v>47.1</v>
      </c>
      <c r="E56" s="64" t="s">
        <v>1</v>
      </c>
      <c r="G56" s="225"/>
      <c r="H56" s="219" t="s">
        <v>291</v>
      </c>
      <c r="I56" s="59">
        <v>36348</v>
      </c>
      <c r="J56" s="90">
        <v>10.8</v>
      </c>
      <c r="K56" s="64">
        <v>5</v>
      </c>
    </row>
    <row r="57" spans="1:11" ht="15.75" customHeight="1">
      <c r="A57" s="225"/>
      <c r="B57" s="216"/>
      <c r="C57" s="59">
        <v>36341</v>
      </c>
      <c r="D57" s="85">
        <v>102</v>
      </c>
      <c r="E57" s="64">
        <v>6</v>
      </c>
      <c r="G57" s="225"/>
      <c r="H57" s="220"/>
      <c r="I57" s="59">
        <v>36405</v>
      </c>
      <c r="J57" s="86">
        <v>8.9</v>
      </c>
      <c r="K57" s="64" t="s">
        <v>5</v>
      </c>
    </row>
    <row r="58" spans="1:11" ht="15.75" customHeight="1">
      <c r="A58" s="225"/>
      <c r="B58" s="216"/>
      <c r="C58" s="59">
        <v>36439</v>
      </c>
      <c r="D58" s="90">
        <v>57.3</v>
      </c>
      <c r="E58" s="64">
        <v>6</v>
      </c>
      <c r="G58" s="225"/>
      <c r="H58" s="220"/>
      <c r="I58" s="59">
        <v>36453</v>
      </c>
      <c r="J58" s="90">
        <v>15.1</v>
      </c>
      <c r="K58" s="64">
        <v>5</v>
      </c>
    </row>
    <row r="59" spans="1:11" ht="15.75" customHeight="1">
      <c r="A59" s="225"/>
      <c r="B59" s="217"/>
      <c r="C59" s="69">
        <v>36551</v>
      </c>
      <c r="D59" s="94">
        <v>26.8</v>
      </c>
      <c r="E59" s="68">
        <v>5</v>
      </c>
      <c r="G59" s="225"/>
      <c r="H59" s="227"/>
      <c r="I59" s="66">
        <v>36570</v>
      </c>
      <c r="J59" s="94">
        <v>14.3</v>
      </c>
      <c r="K59" s="68">
        <v>5</v>
      </c>
    </row>
    <row r="60" spans="1:11" ht="15.75" customHeight="1">
      <c r="A60" s="225"/>
      <c r="B60" s="215" t="s">
        <v>2</v>
      </c>
      <c r="C60" s="98">
        <v>36300</v>
      </c>
      <c r="D60" s="95">
        <v>94.3</v>
      </c>
      <c r="E60" s="61">
        <v>6</v>
      </c>
      <c r="G60" s="225"/>
      <c r="H60" s="219" t="s">
        <v>287</v>
      </c>
      <c r="I60" s="59">
        <v>36348</v>
      </c>
      <c r="J60" s="90">
        <v>45.6</v>
      </c>
      <c r="K60" s="64" t="s">
        <v>1</v>
      </c>
    </row>
    <row r="61" spans="1:11" ht="15.75" customHeight="1">
      <c r="A61" s="225"/>
      <c r="B61" s="216"/>
      <c r="C61" s="59">
        <v>36341</v>
      </c>
      <c r="D61" s="90">
        <v>45.6</v>
      </c>
      <c r="E61" s="64" t="s">
        <v>36</v>
      </c>
      <c r="G61" s="225"/>
      <c r="H61" s="220"/>
      <c r="I61" s="59">
        <v>36405</v>
      </c>
      <c r="J61" s="90">
        <v>31.6</v>
      </c>
      <c r="K61" s="64">
        <v>5</v>
      </c>
    </row>
    <row r="62" spans="1:11" ht="15.75" customHeight="1">
      <c r="A62" s="225"/>
      <c r="B62" s="216"/>
      <c r="C62" s="59">
        <v>36439</v>
      </c>
      <c r="D62" s="90">
        <v>23.2</v>
      </c>
      <c r="E62" s="64">
        <v>5</v>
      </c>
      <c r="G62" s="225"/>
      <c r="H62" s="220"/>
      <c r="I62" s="59">
        <v>36453</v>
      </c>
      <c r="J62" s="90">
        <v>34.6</v>
      </c>
      <c r="K62" s="64">
        <v>5</v>
      </c>
    </row>
    <row r="63" spans="1:11" ht="15.75" customHeight="1">
      <c r="A63" s="226"/>
      <c r="B63" s="217"/>
      <c r="C63" s="69">
        <v>36551</v>
      </c>
      <c r="D63" s="94">
        <v>18.2</v>
      </c>
      <c r="E63" s="68">
        <v>5</v>
      </c>
      <c r="G63" s="226"/>
      <c r="H63" s="227"/>
      <c r="I63" s="66">
        <v>36570</v>
      </c>
      <c r="J63" s="94">
        <v>17.6</v>
      </c>
      <c r="K63" s="68">
        <v>5</v>
      </c>
    </row>
    <row r="64" spans="1:11" ht="15.75" customHeight="1">
      <c r="A64" s="224" t="s">
        <v>75</v>
      </c>
      <c r="B64" s="216" t="s">
        <v>96</v>
      </c>
      <c r="C64" s="59">
        <v>36300</v>
      </c>
      <c r="D64" s="90">
        <v>10.8</v>
      </c>
      <c r="E64" s="64">
        <v>5</v>
      </c>
      <c r="G64" s="224" t="s">
        <v>39</v>
      </c>
      <c r="H64" s="155" t="s">
        <v>290</v>
      </c>
      <c r="I64" s="59">
        <v>36333</v>
      </c>
      <c r="J64" s="86">
        <v>3.2</v>
      </c>
      <c r="K64" s="64">
        <v>3</v>
      </c>
    </row>
    <row r="65" spans="1:11" ht="15.75" customHeight="1" thickBot="1">
      <c r="A65" s="225"/>
      <c r="B65" s="216"/>
      <c r="C65" s="59">
        <v>36341</v>
      </c>
      <c r="D65" s="90">
        <v>38.8</v>
      </c>
      <c r="E65" s="64">
        <v>5</v>
      </c>
      <c r="G65" s="228"/>
      <c r="H65" s="32" t="s">
        <v>289</v>
      </c>
      <c r="I65" s="79">
        <v>36333</v>
      </c>
      <c r="J65" s="99">
        <v>6.04</v>
      </c>
      <c r="K65" s="81">
        <v>4</v>
      </c>
    </row>
    <row r="66" spans="1:9" ht="15.75" customHeight="1">
      <c r="A66" s="225"/>
      <c r="B66" s="216"/>
      <c r="C66" s="59">
        <v>36441</v>
      </c>
      <c r="D66" s="90">
        <v>13.9</v>
      </c>
      <c r="E66" s="64">
        <v>5</v>
      </c>
      <c r="H66" s="58"/>
      <c r="I66" s="56"/>
    </row>
    <row r="67" spans="1:9" ht="15.75" customHeight="1">
      <c r="A67" s="225"/>
      <c r="B67" s="217"/>
      <c r="C67" s="69">
        <v>36551</v>
      </c>
      <c r="D67" s="87">
        <v>2.56</v>
      </c>
      <c r="E67" s="68">
        <v>3</v>
      </c>
      <c r="H67" s="58"/>
      <c r="I67" s="56"/>
    </row>
    <row r="68" spans="1:9" ht="15.75" customHeight="1">
      <c r="A68" s="225"/>
      <c r="B68" s="215" t="s">
        <v>3</v>
      </c>
      <c r="C68" s="59">
        <v>36300</v>
      </c>
      <c r="D68" s="90">
        <v>29.3</v>
      </c>
      <c r="E68" s="64">
        <v>5</v>
      </c>
      <c r="H68" s="58"/>
      <c r="I68" s="56"/>
    </row>
    <row r="69" spans="1:9" ht="15.75" customHeight="1">
      <c r="A69" s="225"/>
      <c r="B69" s="216"/>
      <c r="C69" s="59">
        <v>36341</v>
      </c>
      <c r="D69" s="90">
        <v>28</v>
      </c>
      <c r="E69" s="64">
        <v>5</v>
      </c>
      <c r="H69" s="58"/>
      <c r="I69" s="56"/>
    </row>
    <row r="70" spans="1:9" ht="15.75" customHeight="1">
      <c r="A70" s="225"/>
      <c r="B70" s="216"/>
      <c r="C70" s="59">
        <v>36441</v>
      </c>
      <c r="D70" s="86">
        <v>6.49</v>
      </c>
      <c r="E70" s="64">
        <v>4</v>
      </c>
      <c r="H70" s="58"/>
      <c r="I70" s="56"/>
    </row>
    <row r="71" spans="1:9" ht="15.75" customHeight="1">
      <c r="A71" s="225"/>
      <c r="B71" s="217"/>
      <c r="C71" s="69">
        <v>36551</v>
      </c>
      <c r="D71" s="87">
        <v>7.93</v>
      </c>
      <c r="E71" s="68" t="s">
        <v>5</v>
      </c>
      <c r="H71" s="58"/>
      <c r="I71" s="56"/>
    </row>
    <row r="72" spans="1:9" ht="15.75" customHeight="1">
      <c r="A72" s="225"/>
      <c r="B72" s="215" t="s">
        <v>6</v>
      </c>
      <c r="C72" s="59">
        <v>36300</v>
      </c>
      <c r="D72" s="90">
        <v>30.7</v>
      </c>
      <c r="E72" s="64">
        <v>5</v>
      </c>
      <c r="H72" s="58"/>
      <c r="I72" s="56"/>
    </row>
    <row r="73" spans="1:9" ht="15.75" customHeight="1">
      <c r="A73" s="225"/>
      <c r="B73" s="216"/>
      <c r="C73" s="59">
        <v>36341</v>
      </c>
      <c r="D73" s="85">
        <v>132</v>
      </c>
      <c r="E73" s="64">
        <v>6</v>
      </c>
      <c r="H73" s="58"/>
      <c r="I73" s="56"/>
    </row>
    <row r="74" spans="1:9" ht="15.75" customHeight="1">
      <c r="A74" s="225"/>
      <c r="B74" s="216"/>
      <c r="C74" s="59">
        <v>36441</v>
      </c>
      <c r="D74" s="90">
        <v>69.6</v>
      </c>
      <c r="E74" s="64">
        <v>6</v>
      </c>
      <c r="H74" s="58"/>
      <c r="I74" s="56"/>
    </row>
    <row r="75" spans="1:9" ht="15.75" customHeight="1" thickBot="1">
      <c r="A75" s="228"/>
      <c r="B75" s="218"/>
      <c r="C75" s="82">
        <v>36551</v>
      </c>
      <c r="D75" s="100">
        <v>38.2</v>
      </c>
      <c r="E75" s="81">
        <v>5</v>
      </c>
      <c r="H75" s="58"/>
      <c r="I75" s="56"/>
    </row>
    <row r="76" spans="2:9" ht="13.5">
      <c r="B76" s="58"/>
      <c r="C76" s="56"/>
      <c r="H76" s="58"/>
      <c r="I76" s="56"/>
    </row>
    <row r="77" spans="2:9" ht="13.5">
      <c r="B77" s="58"/>
      <c r="C77" s="56"/>
      <c r="H77" s="58"/>
      <c r="I77" s="56"/>
    </row>
    <row r="78" spans="2:9" ht="13.5">
      <c r="B78" s="58"/>
      <c r="C78" s="56"/>
      <c r="H78" s="58"/>
      <c r="I78" s="56"/>
    </row>
    <row r="79" spans="2:9" ht="13.5">
      <c r="B79" s="58"/>
      <c r="C79" s="56"/>
      <c r="H79" s="58"/>
      <c r="I79" s="56"/>
    </row>
    <row r="80" spans="2:9" ht="13.5">
      <c r="B80" s="58"/>
      <c r="C80" s="56"/>
      <c r="H80" s="58"/>
      <c r="I80" s="56"/>
    </row>
    <row r="81" spans="2:9" ht="13.5">
      <c r="B81" s="58"/>
      <c r="C81" s="56"/>
      <c r="H81" s="58"/>
      <c r="I81" s="56"/>
    </row>
    <row r="82" spans="2:9" ht="13.5">
      <c r="B82" s="58"/>
      <c r="C82" s="56"/>
      <c r="H82" s="58"/>
      <c r="I82" s="56"/>
    </row>
    <row r="83" spans="2:9" ht="13.5">
      <c r="B83" s="58"/>
      <c r="C83" s="56"/>
      <c r="H83" s="58"/>
      <c r="I83" s="56"/>
    </row>
    <row r="84" spans="2:8" ht="13.5">
      <c r="B84" s="58"/>
      <c r="C84" s="56"/>
      <c r="H84" s="58"/>
    </row>
    <row r="85" spans="2:8" ht="13.5">
      <c r="B85" s="58"/>
      <c r="C85" s="56"/>
      <c r="H85" s="58"/>
    </row>
    <row r="86" spans="2:8" ht="13.5">
      <c r="B86" s="58"/>
      <c r="C86" s="56"/>
      <c r="H86" s="58"/>
    </row>
    <row r="87" spans="2:8" ht="13.5">
      <c r="B87" s="58"/>
      <c r="C87" s="56"/>
      <c r="H87" s="58"/>
    </row>
    <row r="88" spans="2:8" ht="13.5">
      <c r="B88" s="58"/>
      <c r="C88" s="56"/>
      <c r="H88" s="58"/>
    </row>
    <row r="89" spans="2:8" ht="13.5">
      <c r="B89" s="58"/>
      <c r="C89" s="56"/>
      <c r="H89" s="58"/>
    </row>
    <row r="90" spans="2:8" ht="13.5">
      <c r="B90" s="58"/>
      <c r="C90" s="56"/>
      <c r="H90" s="58"/>
    </row>
    <row r="91" spans="2:8" ht="13.5">
      <c r="B91" s="58"/>
      <c r="C91" s="56"/>
      <c r="H91" s="58"/>
    </row>
    <row r="92" spans="2:8" ht="13.5">
      <c r="B92" s="58"/>
      <c r="C92" s="56"/>
      <c r="H92" s="58"/>
    </row>
    <row r="93" spans="2:8" ht="13.5">
      <c r="B93" s="58"/>
      <c r="C93" s="56"/>
      <c r="H93" s="58"/>
    </row>
    <row r="94" spans="2:8" ht="13.5">
      <c r="B94" s="58"/>
      <c r="C94" s="56"/>
      <c r="H94" s="58"/>
    </row>
    <row r="95" spans="2:8" ht="13.5">
      <c r="B95" s="58"/>
      <c r="C95" s="56"/>
      <c r="H95" s="58"/>
    </row>
    <row r="96" spans="2:8" ht="13.5">
      <c r="B96" s="58"/>
      <c r="C96" s="56"/>
      <c r="H96" s="58"/>
    </row>
    <row r="97" spans="2:8" ht="13.5">
      <c r="B97" s="58"/>
      <c r="C97" s="56"/>
      <c r="H97" s="58"/>
    </row>
    <row r="98" spans="2:8" ht="13.5">
      <c r="B98" s="58"/>
      <c r="C98" s="56"/>
      <c r="H98" s="58"/>
    </row>
    <row r="99" spans="2:8" ht="13.5">
      <c r="B99" s="58"/>
      <c r="C99" s="56"/>
      <c r="H99" s="58"/>
    </row>
    <row r="100" spans="2:8" ht="13.5">
      <c r="B100" s="58"/>
      <c r="C100" s="56"/>
      <c r="H100" s="58"/>
    </row>
    <row r="101" spans="2:8" ht="13.5">
      <c r="B101" s="58"/>
      <c r="C101" s="56"/>
      <c r="H101" s="58"/>
    </row>
    <row r="102" spans="2:8" ht="13.5">
      <c r="B102" s="58"/>
      <c r="C102" s="56"/>
      <c r="H102" s="58"/>
    </row>
    <row r="103" spans="2:8" ht="13.5">
      <c r="B103" s="58"/>
      <c r="C103" s="56"/>
      <c r="H103" s="58"/>
    </row>
    <row r="104" spans="2:8" ht="13.5">
      <c r="B104" s="58"/>
      <c r="C104" s="56"/>
      <c r="H104" s="58"/>
    </row>
    <row r="105" spans="2:8" ht="13.5">
      <c r="B105" s="58"/>
      <c r="C105" s="56"/>
      <c r="H105" s="58"/>
    </row>
    <row r="106" spans="2:8" ht="13.5">
      <c r="B106" s="58"/>
      <c r="C106" s="56"/>
      <c r="H106" s="58"/>
    </row>
    <row r="107" spans="2:8" ht="13.5">
      <c r="B107" s="58"/>
      <c r="C107" s="56"/>
      <c r="H107" s="58"/>
    </row>
    <row r="108" spans="2:8" ht="13.5">
      <c r="B108" s="58"/>
      <c r="C108" s="56"/>
      <c r="H108" s="58"/>
    </row>
    <row r="109" spans="2:8" ht="13.5">
      <c r="B109" s="58"/>
      <c r="C109" s="56"/>
      <c r="H109" s="58"/>
    </row>
    <row r="110" spans="2:8" ht="13.5">
      <c r="B110" s="58"/>
      <c r="C110" s="56"/>
      <c r="H110" s="58"/>
    </row>
    <row r="111" spans="2:8" ht="13.5">
      <c r="B111" s="58"/>
      <c r="C111" s="56"/>
      <c r="H111" s="58"/>
    </row>
    <row r="112" spans="2:8" ht="13.5">
      <c r="B112" s="58"/>
      <c r="C112" s="56"/>
      <c r="H112" s="58"/>
    </row>
    <row r="113" spans="2:8" ht="13.5">
      <c r="B113" s="58"/>
      <c r="C113" s="56"/>
      <c r="H113" s="58"/>
    </row>
    <row r="114" spans="2:8" ht="13.5">
      <c r="B114" s="58"/>
      <c r="C114" s="56"/>
      <c r="H114" s="58"/>
    </row>
    <row r="115" spans="2:8" ht="13.5">
      <c r="B115" s="58"/>
      <c r="C115" s="56"/>
      <c r="H115" s="58"/>
    </row>
    <row r="116" spans="2:8" ht="13.5">
      <c r="B116" s="58"/>
      <c r="C116" s="56"/>
      <c r="H116" s="58"/>
    </row>
    <row r="117" spans="2:8" ht="13.5">
      <c r="B117" s="58"/>
      <c r="C117" s="56"/>
      <c r="H117" s="58"/>
    </row>
    <row r="118" spans="2:8" ht="13.5">
      <c r="B118" s="58"/>
      <c r="C118" s="56"/>
      <c r="H118" s="58"/>
    </row>
    <row r="119" spans="2:8" ht="13.5">
      <c r="B119" s="58"/>
      <c r="C119" s="56"/>
      <c r="H119" s="58"/>
    </row>
    <row r="120" spans="2:8" ht="13.5">
      <c r="B120" s="58"/>
      <c r="C120" s="56"/>
      <c r="H120" s="58"/>
    </row>
    <row r="121" spans="3:8" ht="13.5">
      <c r="C121" s="56"/>
      <c r="H121" s="58"/>
    </row>
    <row r="122" spans="3:8" ht="13.5">
      <c r="C122" s="56"/>
      <c r="H122" s="58"/>
    </row>
    <row r="123" spans="3:8" ht="13.5">
      <c r="C123" s="56"/>
      <c r="H123" s="58"/>
    </row>
    <row r="124" spans="3:8" ht="13.5">
      <c r="C124" s="56"/>
      <c r="H124" s="58"/>
    </row>
    <row r="125" spans="3:8" ht="13.5">
      <c r="C125" s="56"/>
      <c r="H125" s="58"/>
    </row>
    <row r="126" spans="3:8" ht="13.5">
      <c r="C126" s="56"/>
      <c r="H126" s="58"/>
    </row>
    <row r="127" spans="3:8" ht="13.5">
      <c r="C127" s="56"/>
      <c r="H127" s="58"/>
    </row>
    <row r="128" spans="3:8" ht="13.5">
      <c r="C128" s="56"/>
      <c r="H128" s="58"/>
    </row>
    <row r="129" spans="3:8" ht="13.5">
      <c r="C129" s="56"/>
      <c r="H129" s="58"/>
    </row>
    <row r="130" spans="3:8" ht="13.5">
      <c r="C130" s="56"/>
      <c r="H130" s="58"/>
    </row>
    <row r="131" spans="3:8" ht="13.5">
      <c r="C131" s="56"/>
      <c r="H131" s="58"/>
    </row>
    <row r="132" spans="3:8" ht="13.5">
      <c r="C132" s="56"/>
      <c r="H132" s="58"/>
    </row>
    <row r="133" spans="3:8" ht="13.5">
      <c r="C133" s="56"/>
      <c r="H133" s="58"/>
    </row>
    <row r="134" spans="3:8" ht="13.5">
      <c r="C134" s="56"/>
      <c r="H134" s="58"/>
    </row>
    <row r="135" spans="3:8" ht="13.5">
      <c r="C135" s="56"/>
      <c r="H135" s="58"/>
    </row>
    <row r="136" spans="3:8" ht="13.5">
      <c r="C136" s="56"/>
      <c r="H136" s="58"/>
    </row>
    <row r="137" spans="3:8" ht="13.5">
      <c r="C137" s="56"/>
      <c r="H137" s="58"/>
    </row>
    <row r="138" spans="3:8" ht="13.5">
      <c r="C138" s="56"/>
      <c r="H138" s="58"/>
    </row>
    <row r="139" spans="3:8" ht="13.5">
      <c r="C139" s="56"/>
      <c r="H139" s="58"/>
    </row>
    <row r="140" spans="3:8" ht="13.5">
      <c r="C140" s="56"/>
      <c r="H140" s="58"/>
    </row>
    <row r="141" spans="3:8" ht="13.5">
      <c r="C141" s="56"/>
      <c r="H141" s="58"/>
    </row>
    <row r="142" spans="3:8" ht="13.5">
      <c r="C142" s="56"/>
      <c r="H142" s="58"/>
    </row>
    <row r="143" spans="3:8" ht="13.5">
      <c r="C143" s="56"/>
      <c r="H143" s="58"/>
    </row>
    <row r="144" spans="3:8" ht="13.5">
      <c r="C144" s="56"/>
      <c r="H144" s="58"/>
    </row>
    <row r="145" spans="3:8" ht="13.5">
      <c r="C145" s="56"/>
      <c r="H145" s="58"/>
    </row>
    <row r="146" spans="3:8" ht="13.5">
      <c r="C146" s="56"/>
      <c r="H146" s="58"/>
    </row>
    <row r="147" spans="3:8" ht="13.5">
      <c r="C147" s="56"/>
      <c r="H147" s="58"/>
    </row>
    <row r="148" ht="13.5">
      <c r="H148" s="58"/>
    </row>
    <row r="149" ht="13.5">
      <c r="H149" s="58"/>
    </row>
    <row r="150" ht="13.5">
      <c r="H150" s="58"/>
    </row>
    <row r="151" ht="13.5">
      <c r="H151" s="58"/>
    </row>
    <row r="152" ht="13.5">
      <c r="H152" s="58"/>
    </row>
    <row r="153" ht="13.5">
      <c r="H153" s="58"/>
    </row>
    <row r="154" ht="13.5">
      <c r="H154" s="58"/>
    </row>
    <row r="155" ht="13.5">
      <c r="H155" s="58"/>
    </row>
    <row r="156" ht="13.5">
      <c r="H156" s="58"/>
    </row>
    <row r="157" ht="13.5">
      <c r="H157" s="58"/>
    </row>
    <row r="158" ht="13.5">
      <c r="H158" s="58"/>
    </row>
    <row r="159" ht="13.5">
      <c r="H159" s="58"/>
    </row>
    <row r="160" ht="13.5">
      <c r="H160" s="58"/>
    </row>
    <row r="161" ht="13.5">
      <c r="H161" s="58"/>
    </row>
    <row r="162" ht="13.5">
      <c r="H162" s="58"/>
    </row>
    <row r="163" ht="13.5">
      <c r="H163" s="58"/>
    </row>
    <row r="164" ht="13.5">
      <c r="H164" s="58"/>
    </row>
    <row r="165" ht="13.5">
      <c r="H165" s="58"/>
    </row>
    <row r="166" ht="13.5">
      <c r="H166" s="58"/>
    </row>
    <row r="167" ht="13.5">
      <c r="H167" s="58"/>
    </row>
    <row r="168" ht="13.5">
      <c r="H168" s="58"/>
    </row>
    <row r="169" ht="13.5">
      <c r="H169" s="58"/>
    </row>
    <row r="170" ht="13.5">
      <c r="H170" s="58"/>
    </row>
    <row r="171" ht="13.5">
      <c r="H171" s="58"/>
    </row>
    <row r="172" ht="13.5">
      <c r="H172" s="58"/>
    </row>
    <row r="173" ht="13.5">
      <c r="H173" s="58"/>
    </row>
    <row r="174" ht="13.5">
      <c r="H174" s="58"/>
    </row>
    <row r="175" ht="13.5">
      <c r="H175" s="58"/>
    </row>
    <row r="176" ht="13.5">
      <c r="H176" s="58"/>
    </row>
    <row r="177" ht="13.5">
      <c r="H177" s="58"/>
    </row>
    <row r="178" ht="13.5">
      <c r="H178" s="58"/>
    </row>
    <row r="179" ht="13.5">
      <c r="H179" s="58"/>
    </row>
    <row r="180" ht="13.5">
      <c r="H180" s="58"/>
    </row>
    <row r="181" ht="13.5">
      <c r="H181" s="58"/>
    </row>
    <row r="182" ht="13.5">
      <c r="H182" s="58"/>
    </row>
    <row r="183" ht="13.5">
      <c r="H183" s="58"/>
    </row>
    <row r="184" ht="13.5">
      <c r="H184" s="58"/>
    </row>
    <row r="185" ht="13.5">
      <c r="H185" s="58"/>
    </row>
    <row r="186" ht="13.5">
      <c r="H186" s="58"/>
    </row>
    <row r="187" ht="13.5">
      <c r="H187" s="58"/>
    </row>
    <row r="188" ht="13.5">
      <c r="H188" s="58"/>
    </row>
    <row r="189" ht="13.5">
      <c r="H189" s="58"/>
    </row>
    <row r="190" ht="13.5">
      <c r="H190" s="58"/>
    </row>
    <row r="191" ht="13.5">
      <c r="H191" s="58"/>
    </row>
    <row r="192" ht="13.5">
      <c r="H192" s="58"/>
    </row>
    <row r="193" ht="13.5">
      <c r="H193" s="58"/>
    </row>
    <row r="194" ht="13.5">
      <c r="H194" s="58"/>
    </row>
    <row r="195" ht="13.5">
      <c r="H195" s="58"/>
    </row>
    <row r="196" ht="13.5">
      <c r="H196" s="58"/>
    </row>
    <row r="197" ht="13.5">
      <c r="H197" s="58"/>
    </row>
    <row r="198" ht="13.5">
      <c r="H198" s="58"/>
    </row>
    <row r="199" ht="13.5">
      <c r="H199" s="58"/>
    </row>
    <row r="200" ht="13.5">
      <c r="H200" s="58"/>
    </row>
    <row r="201" ht="13.5">
      <c r="H201" s="58"/>
    </row>
    <row r="202" ht="13.5">
      <c r="H202" s="58"/>
    </row>
    <row r="203" ht="13.5">
      <c r="H203" s="58"/>
    </row>
    <row r="204" ht="13.5">
      <c r="H204" s="58"/>
    </row>
    <row r="205" ht="13.5">
      <c r="H205" s="58"/>
    </row>
    <row r="206" ht="13.5">
      <c r="H206" s="58"/>
    </row>
    <row r="207" ht="13.5">
      <c r="H207" s="58"/>
    </row>
    <row r="208" ht="13.5">
      <c r="H208" s="58"/>
    </row>
    <row r="209" ht="13.5">
      <c r="H209" s="58"/>
    </row>
    <row r="210" ht="13.5">
      <c r="H210" s="58"/>
    </row>
    <row r="211" ht="13.5">
      <c r="H211" s="58"/>
    </row>
    <row r="212" ht="13.5">
      <c r="H212" s="58"/>
    </row>
    <row r="213" ht="13.5">
      <c r="H213" s="58"/>
    </row>
    <row r="214" ht="13.5">
      <c r="H214" s="58"/>
    </row>
    <row r="215" ht="13.5">
      <c r="H215" s="58"/>
    </row>
    <row r="216" ht="13.5">
      <c r="H216" s="58"/>
    </row>
    <row r="217" ht="13.5">
      <c r="H217" s="58"/>
    </row>
    <row r="218" ht="13.5">
      <c r="H218" s="58"/>
    </row>
    <row r="219" ht="13.5">
      <c r="H219" s="58"/>
    </row>
    <row r="220" ht="13.5">
      <c r="H220" s="58"/>
    </row>
    <row r="221" ht="13.5">
      <c r="H221" s="58"/>
    </row>
    <row r="222" ht="13.5">
      <c r="H222" s="58"/>
    </row>
    <row r="223" ht="13.5">
      <c r="H223" s="58"/>
    </row>
    <row r="224" ht="13.5">
      <c r="H224" s="58"/>
    </row>
    <row r="225" ht="13.5">
      <c r="H225" s="58"/>
    </row>
    <row r="226" ht="13.5">
      <c r="H226" s="58"/>
    </row>
    <row r="227" ht="13.5">
      <c r="H227" s="58"/>
    </row>
    <row r="228" ht="13.5">
      <c r="H228" s="58"/>
    </row>
    <row r="229" ht="13.5">
      <c r="H229" s="58"/>
    </row>
    <row r="230" ht="13.5">
      <c r="H230" s="58"/>
    </row>
    <row r="231" ht="13.5">
      <c r="H231" s="58"/>
    </row>
    <row r="232" ht="13.5">
      <c r="H232" s="58"/>
    </row>
    <row r="233" ht="13.5">
      <c r="H233" s="58"/>
    </row>
    <row r="234" ht="13.5">
      <c r="H234" s="58"/>
    </row>
    <row r="235" ht="13.5">
      <c r="H235" s="58"/>
    </row>
    <row r="236" ht="13.5">
      <c r="H236" s="58"/>
    </row>
    <row r="237" ht="13.5">
      <c r="H237" s="58"/>
    </row>
    <row r="238" ht="13.5">
      <c r="H238" s="58"/>
    </row>
    <row r="239" ht="13.5">
      <c r="H239" s="58"/>
    </row>
    <row r="240" ht="13.5">
      <c r="H240" s="58"/>
    </row>
    <row r="241" ht="13.5">
      <c r="H241" s="58"/>
    </row>
    <row r="242" ht="13.5">
      <c r="H242" s="58"/>
    </row>
    <row r="243" ht="13.5">
      <c r="H243" s="58"/>
    </row>
    <row r="244" ht="13.5">
      <c r="H244" s="58"/>
    </row>
    <row r="245" ht="13.5">
      <c r="H245" s="58"/>
    </row>
    <row r="246" ht="13.5">
      <c r="H246" s="58"/>
    </row>
    <row r="247" ht="13.5">
      <c r="H247" s="58"/>
    </row>
    <row r="248" ht="13.5">
      <c r="H248" s="58"/>
    </row>
    <row r="249" ht="13.5">
      <c r="H249" s="58"/>
    </row>
    <row r="250" ht="13.5">
      <c r="H250" s="58"/>
    </row>
    <row r="251" ht="13.5">
      <c r="H251" s="58"/>
    </row>
    <row r="252" ht="13.5">
      <c r="H252" s="58"/>
    </row>
    <row r="253" ht="13.5">
      <c r="H253" s="58"/>
    </row>
    <row r="254" ht="13.5">
      <c r="H254" s="58"/>
    </row>
    <row r="255" ht="13.5">
      <c r="H255" s="58"/>
    </row>
    <row r="256" ht="13.5">
      <c r="H256" s="58"/>
    </row>
    <row r="257" ht="13.5">
      <c r="H257" s="58"/>
    </row>
    <row r="258" ht="13.5">
      <c r="H258" s="58"/>
    </row>
    <row r="259" ht="13.5">
      <c r="H259" s="58"/>
    </row>
    <row r="260" ht="13.5">
      <c r="H260" s="58"/>
    </row>
    <row r="261" ht="13.5">
      <c r="H261" s="58"/>
    </row>
    <row r="262" ht="13.5">
      <c r="H262" s="58"/>
    </row>
    <row r="263" ht="13.5">
      <c r="H263" s="58"/>
    </row>
    <row r="264" ht="13.5">
      <c r="H264" s="58"/>
    </row>
    <row r="265" ht="13.5">
      <c r="H265" s="58"/>
    </row>
    <row r="266" ht="13.5">
      <c r="H266" s="58"/>
    </row>
    <row r="267" ht="13.5">
      <c r="H267" s="58"/>
    </row>
    <row r="268" ht="13.5">
      <c r="H268" s="58"/>
    </row>
    <row r="269" ht="13.5">
      <c r="H269" s="58"/>
    </row>
    <row r="270" ht="13.5">
      <c r="H270" s="58"/>
    </row>
    <row r="271" ht="13.5">
      <c r="H271" s="58"/>
    </row>
    <row r="272" ht="13.5">
      <c r="H272" s="58"/>
    </row>
    <row r="273" ht="13.5">
      <c r="H273" s="58"/>
    </row>
    <row r="274" ht="13.5">
      <c r="H274" s="58"/>
    </row>
    <row r="275" ht="13.5">
      <c r="H275" s="58"/>
    </row>
    <row r="276" ht="13.5">
      <c r="H276" s="58"/>
    </row>
    <row r="277" ht="13.5">
      <c r="H277" s="58"/>
    </row>
    <row r="278" ht="13.5">
      <c r="H278" s="58"/>
    </row>
    <row r="279" ht="13.5">
      <c r="H279" s="58"/>
    </row>
    <row r="280" ht="13.5">
      <c r="H280" s="58"/>
    </row>
    <row r="281" ht="13.5">
      <c r="H281" s="58"/>
    </row>
    <row r="282" ht="13.5">
      <c r="H282" s="58"/>
    </row>
    <row r="283" ht="13.5">
      <c r="H283" s="58"/>
    </row>
    <row r="284" ht="13.5">
      <c r="H284" s="58"/>
    </row>
    <row r="285" ht="13.5">
      <c r="H285" s="58"/>
    </row>
    <row r="286" ht="13.5">
      <c r="H286" s="58"/>
    </row>
    <row r="287" ht="13.5">
      <c r="H287" s="58"/>
    </row>
    <row r="288" ht="13.5">
      <c r="H288" s="58"/>
    </row>
    <row r="289" ht="13.5">
      <c r="H289" s="58"/>
    </row>
    <row r="290" ht="13.5">
      <c r="H290" s="58"/>
    </row>
    <row r="291" ht="13.5">
      <c r="H291" s="58"/>
    </row>
    <row r="292" ht="13.5">
      <c r="H292" s="58"/>
    </row>
    <row r="293" ht="13.5">
      <c r="H293" s="58"/>
    </row>
    <row r="294" ht="13.5">
      <c r="H294" s="58"/>
    </row>
    <row r="295" ht="13.5">
      <c r="H295" s="58"/>
    </row>
    <row r="296" ht="13.5">
      <c r="H296" s="58"/>
    </row>
    <row r="297" ht="13.5">
      <c r="H297" s="58"/>
    </row>
    <row r="298" ht="13.5">
      <c r="H298" s="58"/>
    </row>
    <row r="299" ht="13.5">
      <c r="H299" s="58"/>
    </row>
    <row r="300" ht="13.5">
      <c r="H300" s="58"/>
    </row>
    <row r="301" ht="13.5">
      <c r="H301" s="58"/>
    </row>
    <row r="302" ht="13.5">
      <c r="H302" s="58"/>
    </row>
    <row r="303" ht="13.5">
      <c r="H303" s="58"/>
    </row>
    <row r="304" ht="13.5">
      <c r="H304" s="58"/>
    </row>
    <row r="305" ht="13.5">
      <c r="H305" s="58"/>
    </row>
    <row r="306" ht="13.5">
      <c r="H306" s="58"/>
    </row>
    <row r="307" ht="13.5">
      <c r="H307" s="58"/>
    </row>
    <row r="308" ht="13.5">
      <c r="H308" s="58"/>
    </row>
    <row r="309" ht="13.5">
      <c r="H309" s="58"/>
    </row>
    <row r="310" ht="13.5">
      <c r="H310" s="58"/>
    </row>
    <row r="311" ht="13.5">
      <c r="H311" s="58"/>
    </row>
    <row r="312" ht="13.5">
      <c r="H312" s="58"/>
    </row>
    <row r="313" ht="13.5">
      <c r="H313" s="58"/>
    </row>
    <row r="314" ht="13.5">
      <c r="H314" s="58"/>
    </row>
    <row r="315" ht="13.5">
      <c r="H315" s="58"/>
    </row>
    <row r="316" ht="13.5">
      <c r="H316" s="58"/>
    </row>
    <row r="317" ht="13.5">
      <c r="H317" s="58"/>
    </row>
    <row r="318" ht="13.5">
      <c r="H318" s="58"/>
    </row>
    <row r="319" ht="13.5">
      <c r="H319" s="58"/>
    </row>
    <row r="320" ht="13.5">
      <c r="H320" s="58"/>
    </row>
    <row r="321" ht="13.5">
      <c r="H321" s="58"/>
    </row>
    <row r="322" ht="13.5">
      <c r="H322" s="58"/>
    </row>
    <row r="323" ht="13.5">
      <c r="H323" s="58"/>
    </row>
    <row r="324" ht="13.5">
      <c r="H324" s="58"/>
    </row>
    <row r="325" ht="13.5">
      <c r="H325" s="58"/>
    </row>
    <row r="326" ht="13.5">
      <c r="H326" s="58"/>
    </row>
    <row r="327" ht="13.5">
      <c r="H327" s="58"/>
    </row>
    <row r="328" ht="13.5">
      <c r="H328" s="58"/>
    </row>
    <row r="329" ht="13.5">
      <c r="H329" s="58"/>
    </row>
    <row r="330" ht="13.5">
      <c r="H330" s="58"/>
    </row>
    <row r="331" ht="13.5">
      <c r="H331" s="58"/>
    </row>
    <row r="332" ht="13.5">
      <c r="H332" s="58"/>
    </row>
    <row r="333" ht="13.5">
      <c r="H333" s="58"/>
    </row>
    <row r="334" ht="13.5">
      <c r="H334" s="58"/>
    </row>
    <row r="335" ht="13.5">
      <c r="H335" s="58"/>
    </row>
    <row r="336" ht="13.5">
      <c r="H336" s="58"/>
    </row>
    <row r="337" ht="13.5">
      <c r="H337" s="58"/>
    </row>
    <row r="338" ht="13.5">
      <c r="H338" s="58"/>
    </row>
    <row r="339" ht="13.5">
      <c r="H339" s="58"/>
    </row>
    <row r="340" ht="13.5">
      <c r="H340" s="58"/>
    </row>
    <row r="341" ht="13.5">
      <c r="H341" s="58"/>
    </row>
    <row r="342" ht="13.5">
      <c r="H342" s="58"/>
    </row>
    <row r="343" ht="13.5">
      <c r="H343" s="58"/>
    </row>
    <row r="344" ht="13.5">
      <c r="H344" s="58"/>
    </row>
    <row r="345" ht="13.5">
      <c r="H345" s="58"/>
    </row>
    <row r="346" ht="13.5">
      <c r="H346" s="58"/>
    </row>
    <row r="347" ht="13.5">
      <c r="H347" s="58"/>
    </row>
    <row r="348" ht="13.5">
      <c r="H348" s="58"/>
    </row>
    <row r="349" ht="13.5">
      <c r="H349" s="58"/>
    </row>
    <row r="350" ht="13.5">
      <c r="H350" s="58"/>
    </row>
    <row r="351" ht="13.5">
      <c r="H351" s="58"/>
    </row>
    <row r="352" ht="13.5">
      <c r="H352" s="58"/>
    </row>
    <row r="353" ht="13.5">
      <c r="H353" s="58"/>
    </row>
    <row r="354" ht="13.5">
      <c r="H354" s="58"/>
    </row>
    <row r="355" ht="13.5">
      <c r="H355" s="58"/>
    </row>
    <row r="356" ht="13.5">
      <c r="H356" s="58"/>
    </row>
    <row r="357" ht="13.5">
      <c r="H357" s="58"/>
    </row>
    <row r="358" ht="13.5">
      <c r="H358" s="58"/>
    </row>
    <row r="359" ht="13.5">
      <c r="H359" s="58"/>
    </row>
    <row r="360" ht="13.5">
      <c r="H360" s="58"/>
    </row>
    <row r="361" ht="13.5">
      <c r="H361" s="58"/>
    </row>
    <row r="362" ht="13.5">
      <c r="H362" s="58"/>
    </row>
    <row r="363" ht="13.5">
      <c r="H363" s="58"/>
    </row>
    <row r="364" ht="13.5">
      <c r="H364" s="58"/>
    </row>
    <row r="365" ht="13.5">
      <c r="H365" s="58"/>
    </row>
    <row r="366" ht="13.5">
      <c r="H366" s="58"/>
    </row>
    <row r="367" ht="13.5">
      <c r="H367" s="58"/>
    </row>
    <row r="368" ht="13.5">
      <c r="H368" s="58"/>
    </row>
    <row r="369" ht="13.5">
      <c r="H369" s="58"/>
    </row>
    <row r="370" ht="13.5">
      <c r="H370" s="58"/>
    </row>
    <row r="371" ht="13.5">
      <c r="H371" s="58"/>
    </row>
    <row r="372" ht="13.5">
      <c r="H372" s="58"/>
    </row>
    <row r="373" ht="13.5">
      <c r="H373" s="58"/>
    </row>
    <row r="374" ht="13.5">
      <c r="H374" s="58"/>
    </row>
    <row r="375" ht="13.5">
      <c r="H375" s="58"/>
    </row>
    <row r="376" ht="13.5">
      <c r="H376" s="58"/>
    </row>
    <row r="377" ht="13.5">
      <c r="H377" s="58"/>
    </row>
    <row r="378" ht="13.5">
      <c r="H378" s="58"/>
    </row>
    <row r="379" ht="13.5">
      <c r="H379" s="58"/>
    </row>
    <row r="380" ht="13.5">
      <c r="H380" s="58"/>
    </row>
    <row r="381" ht="13.5">
      <c r="H381" s="58"/>
    </row>
    <row r="382" ht="13.5">
      <c r="H382" s="58"/>
    </row>
    <row r="383" ht="13.5">
      <c r="H383" s="58"/>
    </row>
    <row r="384" ht="13.5">
      <c r="H384" s="58"/>
    </row>
    <row r="385" ht="13.5">
      <c r="H385" s="58"/>
    </row>
    <row r="386" ht="13.5">
      <c r="H386" s="58"/>
    </row>
    <row r="387" ht="13.5">
      <c r="H387" s="58"/>
    </row>
  </sheetData>
  <sheetProtection/>
  <mergeCells count="46">
    <mergeCell ref="B72:B75"/>
    <mergeCell ref="H4:H7"/>
    <mergeCell ref="H8:H11"/>
    <mergeCell ref="H12:H15"/>
    <mergeCell ref="H16:H19"/>
    <mergeCell ref="H20:H23"/>
    <mergeCell ref="B44:B47"/>
    <mergeCell ref="B48:B51"/>
    <mergeCell ref="G64:G65"/>
    <mergeCell ref="H48:H51"/>
    <mergeCell ref="B68:B71"/>
    <mergeCell ref="B56:B59"/>
    <mergeCell ref="B60:B63"/>
    <mergeCell ref="B64:B67"/>
    <mergeCell ref="H56:H59"/>
    <mergeCell ref="H60:H63"/>
    <mergeCell ref="H28:H31"/>
    <mergeCell ref="H32:H35"/>
    <mergeCell ref="B52:B55"/>
    <mergeCell ref="B28:B31"/>
    <mergeCell ref="B32:B35"/>
    <mergeCell ref="B36:B39"/>
    <mergeCell ref="B40:B43"/>
    <mergeCell ref="H52:H55"/>
    <mergeCell ref="A28:A39"/>
    <mergeCell ref="A40:A51"/>
    <mergeCell ref="A52:A63"/>
    <mergeCell ref="A64:A75"/>
    <mergeCell ref="A4:A15"/>
    <mergeCell ref="A16:A27"/>
    <mergeCell ref="B4:B7"/>
    <mergeCell ref="B8:B11"/>
    <mergeCell ref="B12:B15"/>
    <mergeCell ref="B16:B19"/>
    <mergeCell ref="B20:B23"/>
    <mergeCell ref="B24:B27"/>
    <mergeCell ref="C1:J1"/>
    <mergeCell ref="G48:G63"/>
    <mergeCell ref="G40:G47"/>
    <mergeCell ref="G28:G39"/>
    <mergeCell ref="G16:G27"/>
    <mergeCell ref="G4:G15"/>
    <mergeCell ref="H36:H39"/>
    <mergeCell ref="H40:H43"/>
    <mergeCell ref="H44:H47"/>
    <mergeCell ref="H24:H27"/>
  </mergeCells>
  <printOptions/>
  <pageMargins left="1.43" right="0.52" top="0.63" bottom="0.61" header="0.512" footer="0.512"/>
  <pageSetup firstPageNumber="151" useFirstPageNumber="1" fitToHeight="1" fitToWidth="1" horizontalDpi="300" verticalDpi="300" orientation="portrait" paperSize="9" scale="6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3:O390"/>
  <sheetViews>
    <sheetView view="pageBreakPreview" zoomScale="75" zoomScaleNormal="75" zoomScaleSheetLayoutView="75" zoomScalePageLayoutView="0" workbookViewId="0" topLeftCell="A31">
      <selection activeCell="L53" sqref="L53"/>
    </sheetView>
  </sheetViews>
  <sheetFormatPr defaultColWidth="9.00390625" defaultRowHeight="13.5"/>
  <cols>
    <col min="1" max="2" width="9.00390625" style="54" customWidth="1"/>
    <col min="3" max="3" width="15.75390625" style="54" customWidth="1"/>
    <col min="4" max="4" width="9.125" style="54" customWidth="1"/>
    <col min="5" max="5" width="12.625" style="54" customWidth="1"/>
    <col min="6" max="6" width="16.50390625" style="54" customWidth="1"/>
    <col min="7" max="7" width="8.375" style="55" customWidth="1"/>
    <col min="8" max="8" width="1.625" style="54" customWidth="1"/>
    <col min="9" max="9" width="15.75390625" style="54" customWidth="1"/>
    <col min="10" max="10" width="9.125" style="54" customWidth="1"/>
    <col min="11" max="11" width="12.625" style="54" customWidth="1"/>
    <col min="12" max="12" width="15.75390625" style="55" customWidth="1"/>
    <col min="13" max="16384" width="9.00390625" style="54" customWidth="1"/>
  </cols>
  <sheetData>
    <row r="3" spans="3:12" ht="22.5" customHeight="1">
      <c r="C3" s="54" t="s">
        <v>273</v>
      </c>
      <c r="E3" s="222" t="s">
        <v>41</v>
      </c>
      <c r="F3" s="223"/>
      <c r="G3" s="223"/>
      <c r="H3" s="223"/>
      <c r="I3" s="223"/>
      <c r="J3" s="223"/>
      <c r="K3" s="223"/>
      <c r="L3" s="223"/>
    </row>
    <row r="4" spans="3:7" ht="8.25" customHeight="1" thickBot="1">
      <c r="C4" s="56"/>
      <c r="D4" s="56"/>
      <c r="E4" s="57"/>
      <c r="F4" s="56"/>
      <c r="G4" s="56"/>
    </row>
    <row r="5" spans="3:13" s="58" customFormat="1" ht="21" customHeight="1">
      <c r="C5" s="34" t="s">
        <v>31</v>
      </c>
      <c r="D5" s="35" t="s">
        <v>32</v>
      </c>
      <c r="E5" s="36" t="s">
        <v>33</v>
      </c>
      <c r="F5" s="35" t="s">
        <v>97</v>
      </c>
      <c r="G5" s="37" t="s">
        <v>98</v>
      </c>
      <c r="H5" s="38"/>
      <c r="I5" s="34" t="s">
        <v>31</v>
      </c>
      <c r="J5" s="35" t="s">
        <v>32</v>
      </c>
      <c r="K5" s="36" t="s">
        <v>33</v>
      </c>
      <c r="L5" s="35" t="s">
        <v>97</v>
      </c>
      <c r="M5" s="37" t="s">
        <v>98</v>
      </c>
    </row>
    <row r="6" spans="3:13" ht="13.5" customHeight="1">
      <c r="C6" s="224" t="s">
        <v>73</v>
      </c>
      <c r="D6" s="215" t="s">
        <v>79</v>
      </c>
      <c r="E6" s="59">
        <v>36662</v>
      </c>
      <c r="F6" s="60">
        <v>18.8</v>
      </c>
      <c r="G6" s="61">
        <v>5</v>
      </c>
      <c r="H6" s="62"/>
      <c r="I6" s="224" t="s">
        <v>72</v>
      </c>
      <c r="J6" s="215" t="s">
        <v>80</v>
      </c>
      <c r="K6" s="59">
        <v>36665</v>
      </c>
      <c r="L6" s="63" t="s">
        <v>105</v>
      </c>
      <c r="M6" s="64">
        <v>8</v>
      </c>
    </row>
    <row r="7" spans="3:15" ht="13.5" customHeight="1">
      <c r="C7" s="225"/>
      <c r="D7" s="216"/>
      <c r="E7" s="59">
        <v>36711</v>
      </c>
      <c r="F7" s="65">
        <v>395</v>
      </c>
      <c r="G7" s="64">
        <v>7</v>
      </c>
      <c r="H7" s="62"/>
      <c r="I7" s="225"/>
      <c r="J7" s="216"/>
      <c r="K7" s="59">
        <v>36724</v>
      </c>
      <c r="L7" s="63" t="s">
        <v>106</v>
      </c>
      <c r="M7" s="64">
        <v>8</v>
      </c>
      <c r="N7" s="54" t="s">
        <v>50</v>
      </c>
      <c r="O7" s="54" t="s">
        <v>51</v>
      </c>
    </row>
    <row r="8" spans="3:15" ht="13.5" customHeight="1">
      <c r="C8" s="225"/>
      <c r="D8" s="216"/>
      <c r="E8" s="59">
        <v>36811</v>
      </c>
      <c r="F8" s="65">
        <v>6.4</v>
      </c>
      <c r="G8" s="64">
        <v>4</v>
      </c>
      <c r="H8" s="62"/>
      <c r="I8" s="225"/>
      <c r="J8" s="216"/>
      <c r="K8" s="59">
        <v>36815</v>
      </c>
      <c r="L8" s="63" t="s">
        <v>107</v>
      </c>
      <c r="M8" s="64">
        <v>8</v>
      </c>
      <c r="N8" s="54">
        <v>908</v>
      </c>
      <c r="O8" s="54">
        <v>938</v>
      </c>
    </row>
    <row r="9" spans="3:15" ht="13.5" customHeight="1">
      <c r="C9" s="225"/>
      <c r="D9" s="217"/>
      <c r="E9" s="66">
        <v>36945</v>
      </c>
      <c r="F9" s="67">
        <v>0.974</v>
      </c>
      <c r="G9" s="68">
        <v>2</v>
      </c>
      <c r="H9" s="62"/>
      <c r="I9" s="225"/>
      <c r="J9" s="217"/>
      <c r="K9" s="69">
        <v>36929</v>
      </c>
      <c r="L9" s="70" t="s">
        <v>108</v>
      </c>
      <c r="M9" s="68">
        <v>8</v>
      </c>
      <c r="N9" s="54">
        <v>150</v>
      </c>
      <c r="O9" s="54">
        <v>92.3</v>
      </c>
    </row>
    <row r="10" spans="3:15" ht="13.5" customHeight="1">
      <c r="C10" s="225"/>
      <c r="D10" s="215" t="s">
        <v>109</v>
      </c>
      <c r="E10" s="59">
        <v>36662</v>
      </c>
      <c r="F10" s="71">
        <v>2.35</v>
      </c>
      <c r="G10" s="64">
        <v>3</v>
      </c>
      <c r="H10" s="62"/>
      <c r="I10" s="225"/>
      <c r="J10" s="215" t="s">
        <v>110</v>
      </c>
      <c r="K10" s="59">
        <v>36665</v>
      </c>
      <c r="L10" s="63" t="s">
        <v>111</v>
      </c>
      <c r="M10" s="64">
        <v>7</v>
      </c>
      <c r="N10" s="54">
        <v>79.1</v>
      </c>
      <c r="O10" s="54">
        <v>52.5</v>
      </c>
    </row>
    <row r="11" spans="3:15" ht="13.5" customHeight="1">
      <c r="C11" s="225"/>
      <c r="D11" s="216"/>
      <c r="E11" s="59">
        <v>36711</v>
      </c>
      <c r="F11" s="71">
        <v>257</v>
      </c>
      <c r="G11" s="64">
        <v>7</v>
      </c>
      <c r="H11" s="62"/>
      <c r="I11" s="225"/>
      <c r="J11" s="216"/>
      <c r="K11" s="59">
        <v>36724</v>
      </c>
      <c r="L11" s="63" t="s">
        <v>112</v>
      </c>
      <c r="M11" s="64">
        <v>6</v>
      </c>
      <c r="N11" s="72">
        <f>GEOMEAN(N8:N10)</f>
        <v>220.86040473472838</v>
      </c>
      <c r="O11" s="72">
        <f>GEOMEAN(O8:O10)</f>
        <v>165.6486678411487</v>
      </c>
    </row>
    <row r="12" spans="3:13" ht="13.5" customHeight="1">
      <c r="C12" s="225"/>
      <c r="D12" s="216"/>
      <c r="E12" s="59">
        <v>36811</v>
      </c>
      <c r="F12" s="71">
        <v>2.78</v>
      </c>
      <c r="G12" s="64">
        <v>3</v>
      </c>
      <c r="H12" s="62"/>
      <c r="I12" s="225"/>
      <c r="J12" s="216"/>
      <c r="K12" s="59">
        <v>36815</v>
      </c>
      <c r="L12" s="63" t="s">
        <v>113</v>
      </c>
      <c r="M12" s="64">
        <v>6</v>
      </c>
    </row>
    <row r="13" spans="3:13" ht="13.5" customHeight="1">
      <c r="C13" s="225"/>
      <c r="D13" s="217"/>
      <c r="E13" s="66">
        <v>36945</v>
      </c>
      <c r="F13" s="73">
        <v>10.6</v>
      </c>
      <c r="G13" s="68">
        <v>5</v>
      </c>
      <c r="H13" s="62"/>
      <c r="I13" s="225"/>
      <c r="J13" s="217"/>
      <c r="K13" s="69">
        <v>36929</v>
      </c>
      <c r="L13" s="70" t="s">
        <v>114</v>
      </c>
      <c r="M13" s="68">
        <v>6</v>
      </c>
    </row>
    <row r="14" spans="3:13" ht="13.5" customHeight="1">
      <c r="C14" s="225"/>
      <c r="D14" s="215" t="s">
        <v>115</v>
      </c>
      <c r="E14" s="59">
        <v>36662</v>
      </c>
      <c r="F14" s="71">
        <v>2.34</v>
      </c>
      <c r="G14" s="64">
        <v>3</v>
      </c>
      <c r="H14" s="62"/>
      <c r="I14" s="225"/>
      <c r="J14" s="215" t="s">
        <v>116</v>
      </c>
      <c r="K14" s="59">
        <v>36665</v>
      </c>
      <c r="L14" s="63" t="s">
        <v>117</v>
      </c>
      <c r="M14" s="64">
        <v>6</v>
      </c>
    </row>
    <row r="15" spans="3:13" ht="13.5" customHeight="1">
      <c r="C15" s="225"/>
      <c r="D15" s="216"/>
      <c r="E15" s="59">
        <v>36711</v>
      </c>
      <c r="F15" s="71">
        <v>6</v>
      </c>
      <c r="G15" s="64">
        <v>4</v>
      </c>
      <c r="H15" s="62"/>
      <c r="I15" s="225"/>
      <c r="J15" s="216"/>
      <c r="K15" s="59">
        <v>36724</v>
      </c>
      <c r="L15" s="63" t="s">
        <v>118</v>
      </c>
      <c r="M15" s="64">
        <v>6</v>
      </c>
    </row>
    <row r="16" spans="3:13" ht="13.5" customHeight="1">
      <c r="C16" s="225"/>
      <c r="D16" s="216"/>
      <c r="E16" s="59">
        <v>36811</v>
      </c>
      <c r="F16" s="71">
        <v>5.16</v>
      </c>
      <c r="G16" s="64">
        <v>4</v>
      </c>
      <c r="H16" s="62"/>
      <c r="I16" s="225"/>
      <c r="J16" s="216"/>
      <c r="K16" s="59">
        <v>36815</v>
      </c>
      <c r="L16" s="63" t="s">
        <v>119</v>
      </c>
      <c r="M16" s="64">
        <v>6</v>
      </c>
    </row>
    <row r="17" spans="3:13" ht="13.5" customHeight="1">
      <c r="C17" s="226"/>
      <c r="D17" s="217"/>
      <c r="E17" s="66">
        <v>36945</v>
      </c>
      <c r="F17" s="71">
        <v>2.35</v>
      </c>
      <c r="G17" s="64">
        <v>3</v>
      </c>
      <c r="H17" s="62"/>
      <c r="I17" s="226"/>
      <c r="J17" s="217"/>
      <c r="K17" s="69">
        <v>36929</v>
      </c>
      <c r="L17" s="70" t="s">
        <v>120</v>
      </c>
      <c r="M17" s="68">
        <v>6</v>
      </c>
    </row>
    <row r="18" spans="3:13" ht="13.5" customHeight="1">
      <c r="C18" s="224" t="s">
        <v>68</v>
      </c>
      <c r="D18" s="215" t="s">
        <v>83</v>
      </c>
      <c r="E18" s="59">
        <v>36662</v>
      </c>
      <c r="F18" s="60">
        <v>11.4</v>
      </c>
      <c r="G18" s="61">
        <v>5</v>
      </c>
      <c r="H18" s="62"/>
      <c r="I18" s="224" t="s">
        <v>37</v>
      </c>
      <c r="J18" s="215" t="s">
        <v>27</v>
      </c>
      <c r="K18" s="59">
        <v>36670</v>
      </c>
      <c r="L18" s="63" t="s">
        <v>121</v>
      </c>
      <c r="M18" s="64">
        <v>6</v>
      </c>
    </row>
    <row r="19" spans="3:13" ht="13.5" customHeight="1">
      <c r="C19" s="225"/>
      <c r="D19" s="216"/>
      <c r="E19" s="59">
        <v>36711</v>
      </c>
      <c r="F19" s="65">
        <v>62.8</v>
      </c>
      <c r="G19" s="64">
        <v>6</v>
      </c>
      <c r="H19" s="62"/>
      <c r="I19" s="225"/>
      <c r="J19" s="216"/>
      <c r="K19" s="59">
        <v>36725</v>
      </c>
      <c r="L19" s="63" t="s">
        <v>122</v>
      </c>
      <c r="M19" s="64">
        <v>7</v>
      </c>
    </row>
    <row r="20" spans="3:13" ht="13.5" customHeight="1">
      <c r="C20" s="225"/>
      <c r="D20" s="216"/>
      <c r="E20" s="59">
        <v>36811</v>
      </c>
      <c r="F20" s="65">
        <v>12.2</v>
      </c>
      <c r="G20" s="64">
        <v>5</v>
      </c>
      <c r="H20" s="62"/>
      <c r="I20" s="225"/>
      <c r="J20" s="216"/>
      <c r="K20" s="59">
        <v>36816</v>
      </c>
      <c r="L20" s="63" t="s">
        <v>123</v>
      </c>
      <c r="M20" s="64">
        <v>5</v>
      </c>
    </row>
    <row r="21" spans="3:13" ht="13.5" customHeight="1">
      <c r="C21" s="225"/>
      <c r="D21" s="217"/>
      <c r="E21" s="66">
        <v>36945</v>
      </c>
      <c r="F21" s="67">
        <v>2.48</v>
      </c>
      <c r="G21" s="68">
        <v>3</v>
      </c>
      <c r="H21" s="62"/>
      <c r="I21" s="225"/>
      <c r="J21" s="217"/>
      <c r="K21" s="69">
        <v>36930</v>
      </c>
      <c r="L21" s="70" t="s">
        <v>124</v>
      </c>
      <c r="M21" s="68">
        <v>5</v>
      </c>
    </row>
    <row r="22" spans="3:13" ht="13.5" customHeight="1">
      <c r="C22" s="225"/>
      <c r="D22" s="215" t="s">
        <v>84</v>
      </c>
      <c r="E22" s="59">
        <v>36662</v>
      </c>
      <c r="F22" s="65">
        <v>66</v>
      </c>
      <c r="G22" s="64">
        <v>6</v>
      </c>
      <c r="H22" s="62"/>
      <c r="I22" s="225"/>
      <c r="J22" s="215" t="s">
        <v>25</v>
      </c>
      <c r="K22" s="59">
        <v>36670</v>
      </c>
      <c r="L22" s="63" t="s">
        <v>125</v>
      </c>
      <c r="M22" s="61">
        <v>6</v>
      </c>
    </row>
    <row r="23" spans="3:13" ht="13.5" customHeight="1">
      <c r="C23" s="225"/>
      <c r="D23" s="216"/>
      <c r="E23" s="59">
        <v>36711</v>
      </c>
      <c r="F23" s="65">
        <v>227</v>
      </c>
      <c r="G23" s="64">
        <v>7</v>
      </c>
      <c r="H23" s="62"/>
      <c r="I23" s="225"/>
      <c r="J23" s="216"/>
      <c r="K23" s="59">
        <v>36725</v>
      </c>
      <c r="L23" s="74" t="s">
        <v>126</v>
      </c>
      <c r="M23" s="64">
        <v>5</v>
      </c>
    </row>
    <row r="24" spans="3:13" ht="13.5" customHeight="1">
      <c r="C24" s="225"/>
      <c r="D24" s="216"/>
      <c r="E24" s="59">
        <v>36811</v>
      </c>
      <c r="F24" s="65">
        <v>40.5</v>
      </c>
      <c r="G24" s="64">
        <v>5</v>
      </c>
      <c r="H24" s="62"/>
      <c r="I24" s="225"/>
      <c r="J24" s="216"/>
      <c r="K24" s="59">
        <v>36816</v>
      </c>
      <c r="L24" s="74" t="s">
        <v>127</v>
      </c>
      <c r="M24" s="64">
        <v>5</v>
      </c>
    </row>
    <row r="25" spans="3:13" ht="13.5" customHeight="1">
      <c r="C25" s="225"/>
      <c r="D25" s="217"/>
      <c r="E25" s="66">
        <v>36945</v>
      </c>
      <c r="F25" s="67">
        <v>16.5</v>
      </c>
      <c r="G25" s="68">
        <v>5</v>
      </c>
      <c r="H25" s="62"/>
      <c r="I25" s="225"/>
      <c r="J25" s="217"/>
      <c r="K25" s="69">
        <v>36930</v>
      </c>
      <c r="L25" s="70" t="s">
        <v>128</v>
      </c>
      <c r="M25" s="68">
        <v>6</v>
      </c>
    </row>
    <row r="26" spans="3:13" ht="13.5" customHeight="1">
      <c r="C26" s="225"/>
      <c r="D26" s="215" t="s">
        <v>85</v>
      </c>
      <c r="E26" s="59">
        <v>36662</v>
      </c>
      <c r="F26" s="65">
        <v>8.79</v>
      </c>
      <c r="G26" s="64">
        <v>4</v>
      </c>
      <c r="H26" s="62"/>
      <c r="I26" s="225"/>
      <c r="J26" s="215" t="s">
        <v>26</v>
      </c>
      <c r="K26" s="59">
        <v>36670</v>
      </c>
      <c r="L26" s="63" t="s">
        <v>129</v>
      </c>
      <c r="M26" s="64">
        <v>6</v>
      </c>
    </row>
    <row r="27" spans="3:13" ht="13.5" customHeight="1">
      <c r="C27" s="225"/>
      <c r="D27" s="216"/>
      <c r="E27" s="59">
        <v>36711</v>
      </c>
      <c r="F27" s="65">
        <v>19.4</v>
      </c>
      <c r="G27" s="64">
        <v>5</v>
      </c>
      <c r="H27" s="62"/>
      <c r="I27" s="225"/>
      <c r="J27" s="216"/>
      <c r="K27" s="59">
        <v>36725</v>
      </c>
      <c r="L27" s="63" t="s">
        <v>130</v>
      </c>
      <c r="M27" s="64">
        <v>5</v>
      </c>
    </row>
    <row r="28" spans="3:13" ht="13.5" customHeight="1">
      <c r="C28" s="225"/>
      <c r="D28" s="216"/>
      <c r="E28" s="59">
        <v>36811</v>
      </c>
      <c r="F28" s="65">
        <v>17.6</v>
      </c>
      <c r="G28" s="64">
        <v>5</v>
      </c>
      <c r="H28" s="62"/>
      <c r="I28" s="225"/>
      <c r="J28" s="216"/>
      <c r="K28" s="59">
        <v>36816</v>
      </c>
      <c r="L28" s="63" t="s">
        <v>131</v>
      </c>
      <c r="M28" s="64">
        <v>5</v>
      </c>
    </row>
    <row r="29" spans="3:13" ht="13.5" customHeight="1">
      <c r="C29" s="226"/>
      <c r="D29" s="217"/>
      <c r="E29" s="66">
        <v>36945</v>
      </c>
      <c r="F29" s="67">
        <v>1.89</v>
      </c>
      <c r="G29" s="68">
        <v>3</v>
      </c>
      <c r="H29" s="62"/>
      <c r="I29" s="226"/>
      <c r="J29" s="217"/>
      <c r="K29" s="69">
        <v>36930</v>
      </c>
      <c r="L29" s="70" t="s">
        <v>132</v>
      </c>
      <c r="M29" s="68">
        <v>5</v>
      </c>
    </row>
    <row r="30" spans="3:13" ht="13.5" customHeight="1">
      <c r="C30" s="224" t="s">
        <v>69</v>
      </c>
      <c r="D30" s="215" t="s">
        <v>86</v>
      </c>
      <c r="E30" s="59">
        <v>36663</v>
      </c>
      <c r="F30" s="65">
        <v>140</v>
      </c>
      <c r="G30" s="64">
        <v>6</v>
      </c>
      <c r="H30" s="62"/>
      <c r="I30" s="224" t="s">
        <v>77</v>
      </c>
      <c r="J30" s="215" t="s">
        <v>87</v>
      </c>
      <c r="K30" s="59">
        <v>36670</v>
      </c>
      <c r="L30" s="63" t="s">
        <v>133</v>
      </c>
      <c r="M30" s="64">
        <v>5</v>
      </c>
    </row>
    <row r="31" spans="3:13" ht="13.5" customHeight="1">
      <c r="C31" s="225"/>
      <c r="D31" s="216"/>
      <c r="E31" s="59">
        <v>36721</v>
      </c>
      <c r="F31" s="65">
        <v>244</v>
      </c>
      <c r="G31" s="64">
        <v>7</v>
      </c>
      <c r="H31" s="62"/>
      <c r="I31" s="225"/>
      <c r="J31" s="216"/>
      <c r="K31" s="59">
        <v>36725</v>
      </c>
      <c r="L31" s="74" t="s">
        <v>134</v>
      </c>
      <c r="M31" s="64">
        <v>5</v>
      </c>
    </row>
    <row r="32" spans="3:13" ht="13.5" customHeight="1">
      <c r="C32" s="225"/>
      <c r="D32" s="216"/>
      <c r="E32" s="59">
        <v>36812</v>
      </c>
      <c r="F32" s="65">
        <v>21.2</v>
      </c>
      <c r="G32" s="64">
        <v>5</v>
      </c>
      <c r="H32" s="62"/>
      <c r="I32" s="225"/>
      <c r="J32" s="216"/>
      <c r="K32" s="59">
        <v>36816</v>
      </c>
      <c r="L32" s="74" t="s">
        <v>135</v>
      </c>
      <c r="M32" s="64">
        <v>5</v>
      </c>
    </row>
    <row r="33" spans="3:13" ht="13.5" customHeight="1">
      <c r="C33" s="225"/>
      <c r="D33" s="217"/>
      <c r="E33" s="66">
        <v>36927</v>
      </c>
      <c r="F33" s="75">
        <v>456</v>
      </c>
      <c r="G33" s="68">
        <v>8</v>
      </c>
      <c r="H33" s="62"/>
      <c r="I33" s="225"/>
      <c r="J33" s="217"/>
      <c r="K33" s="69">
        <v>36930</v>
      </c>
      <c r="L33" s="70" t="s">
        <v>136</v>
      </c>
      <c r="M33" s="68">
        <v>6</v>
      </c>
    </row>
    <row r="34" spans="3:13" ht="13.5" customHeight="1">
      <c r="C34" s="225"/>
      <c r="D34" s="215" t="s">
        <v>88</v>
      </c>
      <c r="E34" s="59">
        <v>36663</v>
      </c>
      <c r="F34" s="76">
        <v>477</v>
      </c>
      <c r="G34" s="64">
        <v>8</v>
      </c>
      <c r="H34" s="62"/>
      <c r="I34" s="225"/>
      <c r="J34" s="215" t="s">
        <v>88</v>
      </c>
      <c r="K34" s="59">
        <v>36670</v>
      </c>
      <c r="L34" s="63" t="s">
        <v>137</v>
      </c>
      <c r="M34" s="64">
        <v>5</v>
      </c>
    </row>
    <row r="35" spans="3:13" ht="13.5" customHeight="1">
      <c r="C35" s="225"/>
      <c r="D35" s="216"/>
      <c r="E35" s="59">
        <v>36721</v>
      </c>
      <c r="F35" s="76">
        <v>642</v>
      </c>
      <c r="G35" s="64">
        <v>8</v>
      </c>
      <c r="H35" s="62"/>
      <c r="I35" s="225"/>
      <c r="J35" s="216"/>
      <c r="K35" s="59">
        <v>36725</v>
      </c>
      <c r="L35" s="63" t="s">
        <v>138</v>
      </c>
      <c r="M35" s="64">
        <v>5</v>
      </c>
    </row>
    <row r="36" spans="3:13" ht="13.5" customHeight="1">
      <c r="C36" s="225"/>
      <c r="D36" s="216"/>
      <c r="E36" s="59">
        <v>36812</v>
      </c>
      <c r="F36" s="76">
        <v>161</v>
      </c>
      <c r="G36" s="64">
        <v>6</v>
      </c>
      <c r="H36" s="62"/>
      <c r="I36" s="225"/>
      <c r="J36" s="216"/>
      <c r="K36" s="59">
        <v>36816</v>
      </c>
      <c r="L36" s="63" t="s">
        <v>139</v>
      </c>
      <c r="M36" s="64">
        <v>5</v>
      </c>
    </row>
    <row r="37" spans="3:13" ht="13.5" customHeight="1">
      <c r="C37" s="225"/>
      <c r="D37" s="217"/>
      <c r="E37" s="66">
        <v>36927</v>
      </c>
      <c r="F37" s="67">
        <v>802</v>
      </c>
      <c r="G37" s="68">
        <v>8</v>
      </c>
      <c r="H37" s="62"/>
      <c r="I37" s="225"/>
      <c r="J37" s="217"/>
      <c r="K37" s="69">
        <v>36930</v>
      </c>
      <c r="L37" s="70" t="s">
        <v>140</v>
      </c>
      <c r="M37" s="68">
        <v>5</v>
      </c>
    </row>
    <row r="38" spans="3:13" ht="13.5" customHeight="1">
      <c r="C38" s="225"/>
      <c r="D38" s="215" t="s">
        <v>89</v>
      </c>
      <c r="E38" s="59">
        <v>36663</v>
      </c>
      <c r="F38" s="65">
        <v>141</v>
      </c>
      <c r="G38" s="64">
        <v>6</v>
      </c>
      <c r="H38" s="62"/>
      <c r="I38" s="225"/>
      <c r="J38" s="219" t="s">
        <v>17</v>
      </c>
      <c r="K38" s="59">
        <v>36670</v>
      </c>
      <c r="L38" s="63" t="s">
        <v>141</v>
      </c>
      <c r="M38" s="64">
        <v>5</v>
      </c>
    </row>
    <row r="39" spans="3:13" ht="13.5" customHeight="1">
      <c r="C39" s="225"/>
      <c r="D39" s="216"/>
      <c r="E39" s="59">
        <v>36721</v>
      </c>
      <c r="F39" s="65">
        <v>48</v>
      </c>
      <c r="G39" s="64">
        <v>5</v>
      </c>
      <c r="H39" s="62"/>
      <c r="I39" s="225"/>
      <c r="J39" s="220"/>
      <c r="K39" s="59">
        <v>36725</v>
      </c>
      <c r="L39" s="63" t="s">
        <v>142</v>
      </c>
      <c r="M39" s="64">
        <v>5</v>
      </c>
    </row>
    <row r="40" spans="3:13" ht="13.5" customHeight="1">
      <c r="C40" s="225"/>
      <c r="D40" s="216"/>
      <c r="E40" s="59">
        <v>36812</v>
      </c>
      <c r="F40" s="65">
        <v>143</v>
      </c>
      <c r="G40" s="64">
        <v>6</v>
      </c>
      <c r="H40" s="62"/>
      <c r="I40" s="225"/>
      <c r="J40" s="220"/>
      <c r="K40" s="59">
        <v>36816</v>
      </c>
      <c r="L40" s="63" t="s">
        <v>143</v>
      </c>
      <c r="M40" s="64">
        <v>5</v>
      </c>
    </row>
    <row r="41" spans="3:13" ht="13.5" customHeight="1">
      <c r="C41" s="226"/>
      <c r="D41" s="217"/>
      <c r="E41" s="66">
        <v>36927</v>
      </c>
      <c r="F41" s="67">
        <v>627</v>
      </c>
      <c r="G41" s="68">
        <v>8</v>
      </c>
      <c r="H41" s="62"/>
      <c r="I41" s="226"/>
      <c r="J41" s="220"/>
      <c r="K41" s="69">
        <v>36930</v>
      </c>
      <c r="L41" s="70" t="s">
        <v>144</v>
      </c>
      <c r="M41" s="68">
        <v>5</v>
      </c>
    </row>
    <row r="42" spans="3:13" ht="13.5" customHeight="1">
      <c r="C42" s="224" t="s">
        <v>35</v>
      </c>
      <c r="D42" s="215" t="s">
        <v>90</v>
      </c>
      <c r="E42" s="59">
        <v>36672</v>
      </c>
      <c r="F42" s="65">
        <v>39.5</v>
      </c>
      <c r="G42" s="64">
        <v>5</v>
      </c>
      <c r="H42" s="62"/>
      <c r="I42" s="224" t="s">
        <v>76</v>
      </c>
      <c r="J42" s="219" t="s">
        <v>288</v>
      </c>
      <c r="K42" s="59">
        <v>36675</v>
      </c>
      <c r="L42" s="63" t="s">
        <v>145</v>
      </c>
      <c r="M42" s="64">
        <v>6</v>
      </c>
    </row>
    <row r="43" spans="3:13" ht="13.5" customHeight="1">
      <c r="C43" s="225"/>
      <c r="D43" s="216"/>
      <c r="E43" s="59">
        <v>36720</v>
      </c>
      <c r="F43" s="65">
        <v>17.4</v>
      </c>
      <c r="G43" s="64">
        <v>5</v>
      </c>
      <c r="H43" s="62"/>
      <c r="I43" s="225"/>
      <c r="J43" s="220"/>
      <c r="K43" s="59">
        <v>36719</v>
      </c>
      <c r="L43" s="63" t="s">
        <v>146</v>
      </c>
      <c r="M43" s="64">
        <v>6</v>
      </c>
    </row>
    <row r="44" spans="3:13" ht="13.5" customHeight="1">
      <c r="C44" s="225"/>
      <c r="D44" s="216"/>
      <c r="E44" s="59">
        <v>36817</v>
      </c>
      <c r="F44" s="65">
        <v>17.7</v>
      </c>
      <c r="G44" s="64">
        <v>5</v>
      </c>
      <c r="H44" s="62"/>
      <c r="I44" s="225"/>
      <c r="J44" s="220"/>
      <c r="K44" s="59">
        <v>36818</v>
      </c>
      <c r="L44" s="63" t="s">
        <v>147</v>
      </c>
      <c r="M44" s="64">
        <v>5</v>
      </c>
    </row>
    <row r="45" spans="3:13" ht="13.5" customHeight="1">
      <c r="C45" s="225"/>
      <c r="D45" s="217"/>
      <c r="E45" s="66">
        <v>36945</v>
      </c>
      <c r="F45" s="67">
        <v>5.9</v>
      </c>
      <c r="G45" s="68">
        <v>4</v>
      </c>
      <c r="H45" s="62"/>
      <c r="I45" s="225"/>
      <c r="J45" s="227"/>
      <c r="K45" s="66">
        <v>36938</v>
      </c>
      <c r="L45" s="70" t="s">
        <v>148</v>
      </c>
      <c r="M45" s="68">
        <v>6</v>
      </c>
    </row>
    <row r="46" spans="3:13" ht="13.5" customHeight="1">
      <c r="C46" s="225"/>
      <c r="D46" s="215" t="s">
        <v>93</v>
      </c>
      <c r="E46" s="59">
        <v>36672</v>
      </c>
      <c r="F46" s="65">
        <v>2.18</v>
      </c>
      <c r="G46" s="64">
        <v>3</v>
      </c>
      <c r="H46" s="62"/>
      <c r="I46" s="225"/>
      <c r="J46" s="219" t="s">
        <v>289</v>
      </c>
      <c r="K46" s="59">
        <v>36675</v>
      </c>
      <c r="L46" s="63" t="s">
        <v>149</v>
      </c>
      <c r="M46" s="64">
        <v>6</v>
      </c>
    </row>
    <row r="47" spans="3:13" ht="13.5" customHeight="1">
      <c r="C47" s="225"/>
      <c r="D47" s="216"/>
      <c r="E47" s="59">
        <v>36720</v>
      </c>
      <c r="F47" s="65">
        <v>5.16</v>
      </c>
      <c r="G47" s="64">
        <v>4</v>
      </c>
      <c r="H47" s="62"/>
      <c r="I47" s="225"/>
      <c r="J47" s="220"/>
      <c r="K47" s="59">
        <v>36719</v>
      </c>
      <c r="L47" s="77">
        <v>520</v>
      </c>
      <c r="M47" s="64">
        <v>8</v>
      </c>
    </row>
    <row r="48" spans="3:13" ht="13.5" customHeight="1">
      <c r="C48" s="225"/>
      <c r="D48" s="216"/>
      <c r="E48" s="59">
        <v>36817</v>
      </c>
      <c r="F48" s="65">
        <v>1.42</v>
      </c>
      <c r="G48" s="64">
        <v>3</v>
      </c>
      <c r="H48" s="62"/>
      <c r="I48" s="225"/>
      <c r="J48" s="220"/>
      <c r="K48" s="59">
        <v>36818</v>
      </c>
      <c r="L48" s="77">
        <v>147</v>
      </c>
      <c r="M48" s="64">
        <v>6</v>
      </c>
    </row>
    <row r="49" spans="3:13" ht="13.5" customHeight="1">
      <c r="C49" s="225"/>
      <c r="D49" s="217"/>
      <c r="E49" s="66">
        <v>36945</v>
      </c>
      <c r="F49" s="67">
        <v>1.29</v>
      </c>
      <c r="G49" s="68">
        <v>3</v>
      </c>
      <c r="H49" s="62"/>
      <c r="I49" s="226"/>
      <c r="J49" s="227"/>
      <c r="K49" s="66">
        <v>36938</v>
      </c>
      <c r="L49" s="78">
        <v>194</v>
      </c>
      <c r="M49" s="68">
        <v>6</v>
      </c>
    </row>
    <row r="50" spans="3:13" ht="13.5" customHeight="1">
      <c r="C50" s="225"/>
      <c r="D50" s="215" t="s">
        <v>94</v>
      </c>
      <c r="E50" s="59">
        <v>36672</v>
      </c>
      <c r="F50" s="60">
        <v>6.88</v>
      </c>
      <c r="G50" s="61">
        <v>4</v>
      </c>
      <c r="H50" s="62"/>
      <c r="I50" s="224" t="s">
        <v>40</v>
      </c>
      <c r="J50" s="219" t="s">
        <v>290</v>
      </c>
      <c r="K50" s="59">
        <v>36675</v>
      </c>
      <c r="L50" s="63" t="s">
        <v>150</v>
      </c>
      <c r="M50" s="64">
        <v>6</v>
      </c>
    </row>
    <row r="51" spans="3:13" ht="13.5" customHeight="1">
      <c r="C51" s="225"/>
      <c r="D51" s="216"/>
      <c r="E51" s="59">
        <v>36720</v>
      </c>
      <c r="F51" s="65">
        <v>30.7</v>
      </c>
      <c r="G51" s="64">
        <v>5</v>
      </c>
      <c r="H51" s="62"/>
      <c r="I51" s="225"/>
      <c r="J51" s="220"/>
      <c r="K51" s="59">
        <v>36719</v>
      </c>
      <c r="L51" s="63" t="s">
        <v>151</v>
      </c>
      <c r="M51" s="64">
        <v>5</v>
      </c>
    </row>
    <row r="52" spans="3:13" ht="13.5" customHeight="1">
      <c r="C52" s="225"/>
      <c r="D52" s="216"/>
      <c r="E52" s="59">
        <v>36817</v>
      </c>
      <c r="F52" s="65">
        <v>6.13</v>
      </c>
      <c r="G52" s="64">
        <v>4</v>
      </c>
      <c r="H52" s="62"/>
      <c r="I52" s="225"/>
      <c r="J52" s="220"/>
      <c r="K52" s="59">
        <v>36819</v>
      </c>
      <c r="L52" s="63" t="s">
        <v>152</v>
      </c>
      <c r="M52" s="64">
        <v>5</v>
      </c>
    </row>
    <row r="53" spans="3:13" ht="13.5" customHeight="1">
      <c r="C53" s="226"/>
      <c r="D53" s="217"/>
      <c r="E53" s="66">
        <v>36945</v>
      </c>
      <c r="F53" s="67">
        <v>1.67</v>
      </c>
      <c r="G53" s="68">
        <v>3</v>
      </c>
      <c r="H53" s="62"/>
      <c r="I53" s="225"/>
      <c r="J53" s="227"/>
      <c r="K53" s="66">
        <v>36938</v>
      </c>
      <c r="L53" s="70" t="s">
        <v>153</v>
      </c>
      <c r="M53" s="68">
        <v>6</v>
      </c>
    </row>
    <row r="54" spans="3:13" ht="13.5" customHeight="1">
      <c r="C54" s="224" t="s">
        <v>74</v>
      </c>
      <c r="D54" s="215" t="s">
        <v>95</v>
      </c>
      <c r="E54" s="59">
        <v>36663</v>
      </c>
      <c r="F54" s="65">
        <v>199</v>
      </c>
      <c r="G54" s="64">
        <v>6</v>
      </c>
      <c r="H54" s="62"/>
      <c r="I54" s="225"/>
      <c r="J54" s="219" t="s">
        <v>289</v>
      </c>
      <c r="K54" s="59">
        <v>36675</v>
      </c>
      <c r="L54" s="63" t="s">
        <v>154</v>
      </c>
      <c r="M54" s="64">
        <v>6</v>
      </c>
    </row>
    <row r="55" spans="3:13" ht="13.5" customHeight="1">
      <c r="C55" s="225"/>
      <c r="D55" s="216"/>
      <c r="E55" s="59">
        <v>36724</v>
      </c>
      <c r="F55" s="65">
        <v>43.1</v>
      </c>
      <c r="G55" s="64">
        <v>5</v>
      </c>
      <c r="H55" s="62"/>
      <c r="I55" s="225"/>
      <c r="J55" s="220"/>
      <c r="K55" s="59">
        <v>36719</v>
      </c>
      <c r="L55" s="63" t="s">
        <v>155</v>
      </c>
      <c r="M55" s="64">
        <v>5</v>
      </c>
    </row>
    <row r="56" spans="3:13" ht="13.5" customHeight="1">
      <c r="C56" s="225"/>
      <c r="D56" s="216"/>
      <c r="E56" s="59">
        <v>36812</v>
      </c>
      <c r="F56" s="65">
        <v>118</v>
      </c>
      <c r="G56" s="64">
        <v>6</v>
      </c>
      <c r="H56" s="62"/>
      <c r="I56" s="225"/>
      <c r="J56" s="220"/>
      <c r="K56" s="59">
        <v>36819</v>
      </c>
      <c r="L56" s="63" t="s">
        <v>156</v>
      </c>
      <c r="M56" s="64">
        <v>5</v>
      </c>
    </row>
    <row r="57" spans="3:13" ht="13.5" customHeight="1">
      <c r="C57" s="225"/>
      <c r="D57" s="217"/>
      <c r="E57" s="69">
        <v>36927</v>
      </c>
      <c r="F57" s="67">
        <v>129</v>
      </c>
      <c r="G57" s="68">
        <v>6</v>
      </c>
      <c r="H57" s="62"/>
      <c r="I57" s="225"/>
      <c r="J57" s="227"/>
      <c r="K57" s="66">
        <v>36938</v>
      </c>
      <c r="L57" s="70" t="s">
        <v>157</v>
      </c>
      <c r="M57" s="68">
        <v>6</v>
      </c>
    </row>
    <row r="58" spans="3:13" ht="13.5" customHeight="1">
      <c r="C58" s="225"/>
      <c r="D58" s="215" t="s">
        <v>11</v>
      </c>
      <c r="E58" s="59">
        <v>36663</v>
      </c>
      <c r="F58" s="65">
        <v>54.9</v>
      </c>
      <c r="G58" s="64">
        <v>6</v>
      </c>
      <c r="H58" s="62"/>
      <c r="I58" s="225"/>
      <c r="J58" s="219" t="s">
        <v>291</v>
      </c>
      <c r="K58" s="59">
        <v>36675</v>
      </c>
      <c r="L58" s="63" t="s">
        <v>158</v>
      </c>
      <c r="M58" s="64">
        <v>5</v>
      </c>
    </row>
    <row r="59" spans="3:13" ht="13.5" customHeight="1">
      <c r="C59" s="225"/>
      <c r="D59" s="216"/>
      <c r="E59" s="59">
        <v>36724</v>
      </c>
      <c r="F59" s="65">
        <v>19.2</v>
      </c>
      <c r="G59" s="64">
        <v>5</v>
      </c>
      <c r="H59" s="62"/>
      <c r="I59" s="225"/>
      <c r="J59" s="220"/>
      <c r="K59" s="59">
        <v>36719</v>
      </c>
      <c r="L59" s="63" t="s">
        <v>159</v>
      </c>
      <c r="M59" s="64">
        <v>5</v>
      </c>
    </row>
    <row r="60" spans="3:13" ht="13.5" customHeight="1">
      <c r="C60" s="225"/>
      <c r="D60" s="216"/>
      <c r="E60" s="59">
        <v>36812</v>
      </c>
      <c r="F60" s="65">
        <v>44.1</v>
      </c>
      <c r="G60" s="64">
        <v>5</v>
      </c>
      <c r="H60" s="62"/>
      <c r="I60" s="225"/>
      <c r="J60" s="220"/>
      <c r="K60" s="59">
        <v>36819</v>
      </c>
      <c r="L60" s="63" t="s">
        <v>160</v>
      </c>
      <c r="M60" s="64">
        <v>5</v>
      </c>
    </row>
    <row r="61" spans="3:13" ht="13.5" customHeight="1">
      <c r="C61" s="225"/>
      <c r="D61" s="217"/>
      <c r="E61" s="69">
        <v>36927</v>
      </c>
      <c r="F61" s="67">
        <v>123</v>
      </c>
      <c r="G61" s="68">
        <v>6</v>
      </c>
      <c r="H61" s="62"/>
      <c r="I61" s="225"/>
      <c r="J61" s="227"/>
      <c r="K61" s="66">
        <v>36938</v>
      </c>
      <c r="L61" s="70" t="s">
        <v>161</v>
      </c>
      <c r="M61" s="68">
        <v>5</v>
      </c>
    </row>
    <row r="62" spans="3:13" ht="13.5" customHeight="1">
      <c r="C62" s="225"/>
      <c r="D62" s="215" t="s">
        <v>2</v>
      </c>
      <c r="E62" s="59">
        <v>36663</v>
      </c>
      <c r="F62" s="65">
        <v>52.5</v>
      </c>
      <c r="G62" s="64">
        <v>6</v>
      </c>
      <c r="H62" s="62"/>
      <c r="I62" s="225"/>
      <c r="J62" s="219" t="s">
        <v>287</v>
      </c>
      <c r="K62" s="59">
        <v>36675</v>
      </c>
      <c r="L62" s="63" t="s">
        <v>162</v>
      </c>
      <c r="M62" s="64">
        <v>5</v>
      </c>
    </row>
    <row r="63" spans="3:13" ht="13.5" customHeight="1">
      <c r="C63" s="225"/>
      <c r="D63" s="216"/>
      <c r="E63" s="59">
        <v>36724</v>
      </c>
      <c r="F63" s="65">
        <v>50.8</v>
      </c>
      <c r="G63" s="64">
        <v>6</v>
      </c>
      <c r="H63" s="62"/>
      <c r="I63" s="225"/>
      <c r="J63" s="220"/>
      <c r="K63" s="59">
        <v>36719</v>
      </c>
      <c r="L63" s="63" t="s">
        <v>163</v>
      </c>
      <c r="M63" s="64">
        <v>5</v>
      </c>
    </row>
    <row r="64" spans="3:13" ht="13.5" customHeight="1">
      <c r="C64" s="225"/>
      <c r="D64" s="216"/>
      <c r="E64" s="59">
        <v>36812</v>
      </c>
      <c r="F64" s="65">
        <v>38.8</v>
      </c>
      <c r="G64" s="64">
        <v>5</v>
      </c>
      <c r="H64" s="62"/>
      <c r="I64" s="225"/>
      <c r="J64" s="220"/>
      <c r="K64" s="59">
        <v>36819</v>
      </c>
      <c r="L64" s="63" t="s">
        <v>164</v>
      </c>
      <c r="M64" s="64">
        <v>5</v>
      </c>
    </row>
    <row r="65" spans="3:13" ht="13.5" customHeight="1">
      <c r="C65" s="226"/>
      <c r="D65" s="217"/>
      <c r="E65" s="69">
        <v>36927</v>
      </c>
      <c r="F65" s="67">
        <v>24.4</v>
      </c>
      <c r="G65" s="68">
        <v>5</v>
      </c>
      <c r="H65" s="62"/>
      <c r="I65" s="226"/>
      <c r="J65" s="227"/>
      <c r="K65" s="66">
        <v>36938</v>
      </c>
      <c r="L65" s="70" t="s">
        <v>165</v>
      </c>
      <c r="M65" s="68">
        <v>5</v>
      </c>
    </row>
    <row r="66" spans="3:13" ht="13.5" customHeight="1">
      <c r="C66" s="224" t="s">
        <v>75</v>
      </c>
      <c r="D66" s="216" t="s">
        <v>96</v>
      </c>
      <c r="E66" s="59">
        <v>36665</v>
      </c>
      <c r="F66" s="65">
        <v>5.39</v>
      </c>
      <c r="G66" s="64">
        <v>4</v>
      </c>
      <c r="H66" s="62"/>
      <c r="I66" s="224" t="s">
        <v>39</v>
      </c>
      <c r="J66" s="155" t="s">
        <v>290</v>
      </c>
      <c r="K66" s="158">
        <v>36850</v>
      </c>
      <c r="L66" s="159" t="s">
        <v>166</v>
      </c>
      <c r="M66" s="160">
        <v>5</v>
      </c>
    </row>
    <row r="67" spans="3:13" ht="13.5" customHeight="1" thickBot="1">
      <c r="C67" s="225"/>
      <c r="D67" s="216"/>
      <c r="E67" s="59">
        <v>36724</v>
      </c>
      <c r="F67" s="65">
        <v>16.7</v>
      </c>
      <c r="G67" s="64">
        <v>5</v>
      </c>
      <c r="H67" s="62"/>
      <c r="I67" s="228"/>
      <c r="J67" s="32" t="s">
        <v>289</v>
      </c>
      <c r="K67" s="79">
        <v>36850</v>
      </c>
      <c r="L67" s="80" t="s">
        <v>167</v>
      </c>
      <c r="M67" s="81">
        <v>5</v>
      </c>
    </row>
    <row r="68" spans="3:11" ht="13.5" customHeight="1">
      <c r="C68" s="225"/>
      <c r="D68" s="216"/>
      <c r="E68" s="59">
        <v>36815</v>
      </c>
      <c r="F68" s="65">
        <v>16</v>
      </c>
      <c r="G68" s="64">
        <v>5</v>
      </c>
      <c r="H68" s="62"/>
      <c r="I68" s="62"/>
      <c r="K68" s="56"/>
    </row>
    <row r="69" spans="3:11" ht="13.5" customHeight="1">
      <c r="C69" s="225"/>
      <c r="D69" s="217"/>
      <c r="E69" s="69">
        <v>36928</v>
      </c>
      <c r="F69" s="67">
        <v>6.39</v>
      </c>
      <c r="G69" s="68">
        <v>4</v>
      </c>
      <c r="H69" s="62"/>
      <c r="I69" s="62"/>
      <c r="K69" s="56"/>
    </row>
    <row r="70" spans="3:11" ht="13.5" customHeight="1">
      <c r="C70" s="225"/>
      <c r="D70" s="215" t="s">
        <v>3</v>
      </c>
      <c r="E70" s="59">
        <v>36665</v>
      </c>
      <c r="F70" s="65">
        <v>15.6</v>
      </c>
      <c r="G70" s="64">
        <v>5</v>
      </c>
      <c r="H70" s="62"/>
      <c r="I70" s="62"/>
      <c r="K70" s="56"/>
    </row>
    <row r="71" spans="3:11" ht="13.5" customHeight="1">
      <c r="C71" s="225"/>
      <c r="D71" s="216"/>
      <c r="E71" s="59">
        <v>36724</v>
      </c>
      <c r="F71" s="65">
        <v>12.4</v>
      </c>
      <c r="G71" s="64">
        <v>5</v>
      </c>
      <c r="H71" s="62"/>
      <c r="I71" s="62"/>
      <c r="K71" s="56"/>
    </row>
    <row r="72" spans="3:11" ht="13.5" customHeight="1">
      <c r="C72" s="225"/>
      <c r="D72" s="216"/>
      <c r="E72" s="59">
        <v>36815</v>
      </c>
      <c r="F72" s="65">
        <v>38.8</v>
      </c>
      <c r="G72" s="64">
        <v>5</v>
      </c>
      <c r="H72" s="62"/>
      <c r="I72" s="62"/>
      <c r="K72" s="56"/>
    </row>
    <row r="73" spans="3:11" ht="13.5" customHeight="1">
      <c r="C73" s="225"/>
      <c r="D73" s="217"/>
      <c r="E73" s="69">
        <v>36928</v>
      </c>
      <c r="F73" s="67">
        <v>15.5</v>
      </c>
      <c r="G73" s="68">
        <v>5</v>
      </c>
      <c r="H73" s="62"/>
      <c r="I73" s="62"/>
      <c r="K73" s="56"/>
    </row>
    <row r="74" spans="3:11" ht="13.5" customHeight="1">
      <c r="C74" s="225"/>
      <c r="D74" s="215" t="s">
        <v>6</v>
      </c>
      <c r="E74" s="59">
        <v>36665</v>
      </c>
      <c r="F74" s="65">
        <v>22.8</v>
      </c>
      <c r="G74" s="64">
        <v>5</v>
      </c>
      <c r="H74" s="62"/>
      <c r="I74" s="62"/>
      <c r="K74" s="56"/>
    </row>
    <row r="75" spans="3:11" ht="13.5" customHeight="1">
      <c r="C75" s="225"/>
      <c r="D75" s="216"/>
      <c r="E75" s="59">
        <v>36724</v>
      </c>
      <c r="F75" s="65">
        <v>10.5</v>
      </c>
      <c r="G75" s="64">
        <v>5</v>
      </c>
      <c r="H75" s="62"/>
      <c r="I75" s="62"/>
      <c r="K75" s="56"/>
    </row>
    <row r="76" spans="3:11" ht="13.5" customHeight="1">
      <c r="C76" s="225"/>
      <c r="D76" s="216"/>
      <c r="E76" s="59">
        <v>36815</v>
      </c>
      <c r="F76" s="65">
        <v>14.4</v>
      </c>
      <c r="G76" s="64">
        <v>5</v>
      </c>
      <c r="H76" s="62"/>
      <c r="I76" s="62"/>
      <c r="K76" s="56"/>
    </row>
    <row r="77" spans="3:11" ht="13.5" customHeight="1" thickBot="1">
      <c r="C77" s="228"/>
      <c r="D77" s="218"/>
      <c r="E77" s="82">
        <v>36928</v>
      </c>
      <c r="F77" s="83">
        <v>23.2</v>
      </c>
      <c r="G77" s="81">
        <v>5</v>
      </c>
      <c r="H77" s="62"/>
      <c r="I77" s="62"/>
      <c r="K77" s="56"/>
    </row>
    <row r="78" spans="5:11" ht="13.5" customHeight="1">
      <c r="E78" s="56"/>
      <c r="G78" s="153"/>
      <c r="H78" s="62"/>
      <c r="I78" s="62"/>
      <c r="K78" s="56"/>
    </row>
    <row r="79" spans="5:11" ht="13.5" customHeight="1">
      <c r="E79" s="56"/>
      <c r="G79" s="154"/>
      <c r="H79" s="62"/>
      <c r="I79" s="62"/>
      <c r="K79" s="56"/>
    </row>
    <row r="80" spans="5:11" ht="13.5" customHeight="1">
      <c r="E80" s="56"/>
      <c r="G80" s="154"/>
      <c r="H80" s="62"/>
      <c r="I80" s="62"/>
      <c r="K80" s="56"/>
    </row>
    <row r="81" spans="5:11" ht="13.5" customHeight="1">
      <c r="E81" s="56"/>
      <c r="G81" s="154"/>
      <c r="H81" s="62"/>
      <c r="I81" s="62"/>
      <c r="K81" s="56"/>
    </row>
    <row r="82" spans="5:11" ht="13.5" customHeight="1">
      <c r="E82" s="56"/>
      <c r="G82" s="154"/>
      <c r="H82" s="62"/>
      <c r="I82" s="62"/>
      <c r="K82" s="56"/>
    </row>
    <row r="83" spans="5:11" ht="13.5" customHeight="1">
      <c r="E83" s="56"/>
      <c r="G83" s="154"/>
      <c r="H83" s="62"/>
      <c r="I83" s="62"/>
      <c r="K83" s="56"/>
    </row>
    <row r="84" spans="5:11" ht="13.5" customHeight="1">
      <c r="E84" s="56"/>
      <c r="G84" s="154"/>
      <c r="H84" s="62"/>
      <c r="I84" s="62"/>
      <c r="K84" s="56"/>
    </row>
    <row r="85" spans="5:11" ht="13.5" customHeight="1">
      <c r="E85" s="56"/>
      <c r="G85" s="154"/>
      <c r="H85" s="62"/>
      <c r="I85" s="62"/>
      <c r="K85" s="56"/>
    </row>
    <row r="86" spans="5:11" ht="13.5" customHeight="1">
      <c r="E86" s="56"/>
      <c r="G86" s="154"/>
      <c r="H86" s="62"/>
      <c r="I86" s="62"/>
      <c r="K86" s="56"/>
    </row>
    <row r="87" spans="5:11" ht="13.5" customHeight="1">
      <c r="E87" s="56"/>
      <c r="G87" s="154"/>
      <c r="H87" s="62"/>
      <c r="I87" s="62"/>
      <c r="K87" s="56"/>
    </row>
    <row r="88" spans="5:11" ht="13.5" customHeight="1">
      <c r="E88" s="56"/>
      <c r="G88" s="154"/>
      <c r="H88" s="62"/>
      <c r="I88" s="62"/>
      <c r="K88" s="56"/>
    </row>
    <row r="89" spans="5:11" ht="13.5" customHeight="1">
      <c r="E89" s="56"/>
      <c r="G89" s="154"/>
      <c r="H89" s="62"/>
      <c r="I89" s="62"/>
      <c r="K89" s="56"/>
    </row>
    <row r="90" spans="5:11" ht="13.5" customHeight="1">
      <c r="E90" s="56"/>
      <c r="G90" s="154"/>
      <c r="H90" s="62"/>
      <c r="I90" s="62"/>
      <c r="K90" s="56"/>
    </row>
    <row r="91" spans="7:11" ht="13.5" customHeight="1">
      <c r="G91" s="154"/>
      <c r="H91" s="62"/>
      <c r="I91" s="62"/>
      <c r="K91" s="56"/>
    </row>
    <row r="92" spans="7:11" ht="13.5" customHeight="1">
      <c r="G92" s="154"/>
      <c r="H92" s="62"/>
      <c r="I92" s="62"/>
      <c r="K92" s="56"/>
    </row>
    <row r="93" spans="7:11" ht="13.5" customHeight="1">
      <c r="G93" s="154"/>
      <c r="H93" s="62"/>
      <c r="I93" s="62"/>
      <c r="K93" s="56"/>
    </row>
    <row r="94" spans="7:11" ht="13.5" customHeight="1">
      <c r="G94" s="154"/>
      <c r="H94" s="62"/>
      <c r="I94" s="62"/>
      <c r="K94" s="56"/>
    </row>
    <row r="95" spans="7:11" ht="13.5" customHeight="1">
      <c r="G95" s="154"/>
      <c r="H95" s="62"/>
      <c r="I95" s="62"/>
      <c r="K95" s="56"/>
    </row>
    <row r="96" spans="7:11" ht="13.5" customHeight="1">
      <c r="G96" s="154"/>
      <c r="H96" s="62"/>
      <c r="I96" s="62"/>
      <c r="K96" s="56"/>
    </row>
    <row r="97" spans="7:11" ht="13.5" customHeight="1">
      <c r="G97" s="154"/>
      <c r="H97" s="62"/>
      <c r="I97" s="62"/>
      <c r="K97" s="56"/>
    </row>
    <row r="98" spans="7:11" ht="13.5" customHeight="1">
      <c r="G98" s="154"/>
      <c r="H98" s="62"/>
      <c r="I98" s="62"/>
      <c r="K98" s="56"/>
    </row>
    <row r="99" spans="7:11" ht="13.5" customHeight="1">
      <c r="G99" s="154"/>
      <c r="H99" s="62"/>
      <c r="I99" s="62"/>
      <c r="K99" s="56"/>
    </row>
    <row r="100" spans="7:11" ht="13.5" customHeight="1">
      <c r="G100" s="154"/>
      <c r="H100" s="62"/>
      <c r="I100" s="62"/>
      <c r="K100" s="56"/>
    </row>
    <row r="101" spans="7:11" ht="13.5" customHeight="1">
      <c r="G101" s="154"/>
      <c r="H101" s="62"/>
      <c r="I101" s="62"/>
      <c r="K101" s="56"/>
    </row>
    <row r="102" spans="7:11" ht="13.5" customHeight="1">
      <c r="G102" s="154"/>
      <c r="H102" s="62"/>
      <c r="I102" s="62"/>
      <c r="K102" s="56"/>
    </row>
    <row r="103" spans="7:11" ht="13.5" customHeight="1">
      <c r="G103" s="154"/>
      <c r="H103" s="62"/>
      <c r="I103" s="62"/>
      <c r="K103" s="56"/>
    </row>
    <row r="104" spans="7:11" ht="13.5" customHeight="1">
      <c r="G104" s="154"/>
      <c r="H104" s="62"/>
      <c r="I104" s="62"/>
      <c r="K104" s="56"/>
    </row>
    <row r="105" spans="7:11" ht="13.5" customHeight="1">
      <c r="G105" s="154"/>
      <c r="H105" s="62"/>
      <c r="I105" s="62"/>
      <c r="K105" s="56"/>
    </row>
    <row r="106" spans="7:11" ht="13.5" customHeight="1">
      <c r="G106" s="154"/>
      <c r="H106" s="62"/>
      <c r="I106" s="62"/>
      <c r="K106" s="56"/>
    </row>
    <row r="107" spans="7:11" ht="13.5" customHeight="1">
      <c r="G107" s="154"/>
      <c r="H107" s="62"/>
      <c r="I107" s="62"/>
      <c r="K107" s="56"/>
    </row>
    <row r="108" spans="7:11" ht="13.5" customHeight="1">
      <c r="G108" s="154"/>
      <c r="H108" s="62"/>
      <c r="I108" s="62"/>
      <c r="K108" s="56"/>
    </row>
    <row r="109" spans="7:11" ht="13.5" customHeight="1">
      <c r="G109" s="154"/>
      <c r="H109" s="62"/>
      <c r="I109" s="62"/>
      <c r="K109" s="56"/>
    </row>
    <row r="110" spans="7:11" ht="13.5" customHeight="1">
      <c r="G110" s="154"/>
      <c r="H110" s="62"/>
      <c r="I110" s="62"/>
      <c r="K110" s="56"/>
    </row>
    <row r="111" spans="7:11" ht="13.5" customHeight="1">
      <c r="G111" s="154"/>
      <c r="H111" s="62"/>
      <c r="I111" s="62"/>
      <c r="K111" s="56"/>
    </row>
    <row r="112" spans="7:11" ht="13.5" customHeight="1">
      <c r="G112" s="154"/>
      <c r="H112" s="62"/>
      <c r="I112" s="62"/>
      <c r="K112" s="56"/>
    </row>
    <row r="113" spans="7:11" ht="13.5" customHeight="1">
      <c r="G113" s="154"/>
      <c r="H113" s="62"/>
      <c r="I113" s="62"/>
      <c r="K113" s="56"/>
    </row>
    <row r="114" spans="7:11" ht="13.5" customHeight="1">
      <c r="G114" s="154"/>
      <c r="H114" s="62"/>
      <c r="I114" s="62"/>
      <c r="K114" s="56"/>
    </row>
    <row r="115" spans="7:11" ht="13.5" customHeight="1">
      <c r="G115" s="154"/>
      <c r="H115" s="62"/>
      <c r="I115" s="62"/>
      <c r="K115" s="56"/>
    </row>
    <row r="116" spans="7:11" ht="13.5" customHeight="1">
      <c r="G116" s="154"/>
      <c r="H116" s="62"/>
      <c r="I116" s="62"/>
      <c r="K116" s="56"/>
    </row>
    <row r="117" spans="7:11" ht="13.5" customHeight="1">
      <c r="G117" s="154"/>
      <c r="H117" s="62"/>
      <c r="I117" s="62"/>
      <c r="K117" s="56"/>
    </row>
    <row r="118" spans="7:11" ht="13.5" customHeight="1">
      <c r="G118" s="154"/>
      <c r="H118" s="62"/>
      <c r="I118" s="62"/>
      <c r="K118" s="56"/>
    </row>
    <row r="119" spans="7:11" ht="13.5" customHeight="1">
      <c r="G119" s="154"/>
      <c r="H119" s="62"/>
      <c r="I119" s="62"/>
      <c r="K119" s="56"/>
    </row>
    <row r="120" spans="7:11" ht="13.5" customHeight="1">
      <c r="G120" s="154"/>
      <c r="H120" s="62"/>
      <c r="I120" s="62"/>
      <c r="K120" s="56"/>
    </row>
    <row r="121" spans="7:11" ht="13.5" customHeight="1">
      <c r="G121" s="154"/>
      <c r="H121" s="62"/>
      <c r="I121" s="62"/>
      <c r="K121" s="56"/>
    </row>
    <row r="122" spans="7:11" ht="13.5" customHeight="1">
      <c r="G122" s="154"/>
      <c r="H122" s="62"/>
      <c r="I122" s="62"/>
      <c r="K122" s="56"/>
    </row>
    <row r="123" spans="7:11" ht="13.5" customHeight="1">
      <c r="G123" s="154"/>
      <c r="H123" s="62"/>
      <c r="I123" s="62"/>
      <c r="K123" s="56"/>
    </row>
    <row r="124" spans="7:11" ht="13.5" customHeight="1">
      <c r="G124" s="154"/>
      <c r="H124" s="62"/>
      <c r="I124" s="62"/>
      <c r="K124" s="56"/>
    </row>
    <row r="125" spans="7:11" ht="13.5" customHeight="1">
      <c r="G125" s="154"/>
      <c r="H125" s="62"/>
      <c r="I125" s="62"/>
      <c r="K125" s="56"/>
    </row>
    <row r="126" spans="7:11" ht="13.5" customHeight="1">
      <c r="G126" s="154"/>
      <c r="H126" s="62"/>
      <c r="I126" s="62"/>
      <c r="K126" s="56"/>
    </row>
    <row r="127" spans="7:11" ht="13.5" customHeight="1">
      <c r="G127" s="154"/>
      <c r="H127" s="62"/>
      <c r="I127" s="62"/>
      <c r="K127" s="56"/>
    </row>
    <row r="128" spans="7:11" ht="13.5" customHeight="1">
      <c r="G128" s="154"/>
      <c r="H128" s="62"/>
      <c r="I128" s="62"/>
      <c r="K128" s="56"/>
    </row>
    <row r="129" spans="7:11" ht="13.5" customHeight="1">
      <c r="G129" s="154"/>
      <c r="H129" s="62"/>
      <c r="I129" s="62"/>
      <c r="K129" s="56"/>
    </row>
    <row r="130" spans="7:11" ht="13.5" customHeight="1">
      <c r="G130" s="154"/>
      <c r="H130" s="62"/>
      <c r="I130" s="62"/>
      <c r="K130" s="56"/>
    </row>
    <row r="131" spans="7:11" ht="13.5" customHeight="1">
      <c r="G131" s="154"/>
      <c r="H131" s="62"/>
      <c r="I131" s="62"/>
      <c r="K131" s="56"/>
    </row>
    <row r="132" spans="7:11" ht="13.5" customHeight="1">
      <c r="G132" s="154"/>
      <c r="H132" s="62"/>
      <c r="I132" s="62"/>
      <c r="K132" s="56"/>
    </row>
    <row r="133" spans="7:11" ht="13.5" customHeight="1">
      <c r="G133" s="154"/>
      <c r="H133" s="62"/>
      <c r="I133" s="62"/>
      <c r="K133" s="56"/>
    </row>
    <row r="134" spans="7:11" ht="13.5" customHeight="1">
      <c r="G134" s="154"/>
      <c r="H134" s="62"/>
      <c r="I134" s="62"/>
      <c r="K134" s="56"/>
    </row>
    <row r="135" spans="7:11" ht="13.5" customHeight="1">
      <c r="G135" s="154"/>
      <c r="H135" s="62"/>
      <c r="I135" s="62"/>
      <c r="K135" s="56"/>
    </row>
    <row r="136" spans="7:11" ht="13.5" customHeight="1">
      <c r="G136" s="154"/>
      <c r="H136" s="62"/>
      <c r="I136" s="62"/>
      <c r="K136" s="56"/>
    </row>
    <row r="137" spans="7:11" ht="13.5" customHeight="1">
      <c r="G137" s="154"/>
      <c r="H137" s="62"/>
      <c r="I137" s="62"/>
      <c r="K137" s="56"/>
    </row>
    <row r="138" ht="21" customHeight="1">
      <c r="K138" s="56"/>
    </row>
    <row r="139" ht="13.5">
      <c r="K139" s="56"/>
    </row>
    <row r="140" ht="13.5">
      <c r="K140" s="56"/>
    </row>
    <row r="141" ht="13.5">
      <c r="K141" s="56"/>
    </row>
    <row r="142" ht="13.5">
      <c r="K142" s="56"/>
    </row>
    <row r="143" ht="13.5">
      <c r="K143" s="56"/>
    </row>
    <row r="144" ht="13.5">
      <c r="K144" s="56"/>
    </row>
    <row r="145" ht="13.5">
      <c r="K145" s="56"/>
    </row>
    <row r="146" ht="13.5">
      <c r="K146" s="56"/>
    </row>
    <row r="147" ht="13.5">
      <c r="K147" s="56"/>
    </row>
    <row r="148" ht="13.5">
      <c r="K148" s="56"/>
    </row>
    <row r="149" ht="13.5">
      <c r="K149" s="56"/>
    </row>
    <row r="150" ht="13.5">
      <c r="K150" s="56"/>
    </row>
    <row r="151" ht="13.5">
      <c r="K151" s="56"/>
    </row>
    <row r="152" ht="13.5">
      <c r="K152" s="56"/>
    </row>
    <row r="153" ht="13.5">
      <c r="K153" s="56"/>
    </row>
    <row r="154" ht="13.5">
      <c r="K154" s="56"/>
    </row>
    <row r="155" ht="13.5">
      <c r="K155" s="56"/>
    </row>
    <row r="156" ht="13.5">
      <c r="K156" s="56"/>
    </row>
    <row r="157" ht="13.5">
      <c r="K157" s="56"/>
    </row>
    <row r="158" ht="13.5">
      <c r="K158" s="56"/>
    </row>
    <row r="159" ht="13.5">
      <c r="K159" s="56"/>
    </row>
    <row r="160" ht="13.5">
      <c r="K160" s="56"/>
    </row>
    <row r="161" ht="13.5">
      <c r="K161" s="56"/>
    </row>
    <row r="162" ht="13.5">
      <c r="K162" s="56"/>
    </row>
    <row r="163" ht="13.5">
      <c r="K163" s="56"/>
    </row>
    <row r="164" ht="13.5">
      <c r="K164" s="56"/>
    </row>
    <row r="165" ht="13.5">
      <c r="K165" s="56"/>
    </row>
    <row r="166" ht="13.5">
      <c r="K166" s="56"/>
    </row>
    <row r="167" ht="13.5">
      <c r="K167" s="56"/>
    </row>
    <row r="168" ht="13.5">
      <c r="K168" s="56"/>
    </row>
    <row r="169" ht="13.5">
      <c r="K169" s="56"/>
    </row>
    <row r="170" ht="13.5">
      <c r="K170" s="56"/>
    </row>
    <row r="171" ht="13.5">
      <c r="K171" s="56"/>
    </row>
    <row r="172" ht="13.5">
      <c r="K172" s="56"/>
    </row>
    <row r="173" ht="13.5">
      <c r="K173" s="56"/>
    </row>
    <row r="174" ht="13.5">
      <c r="K174" s="56"/>
    </row>
    <row r="175" ht="13.5">
      <c r="K175" s="56"/>
    </row>
    <row r="176" ht="13.5">
      <c r="K176" s="56"/>
    </row>
    <row r="177" ht="13.5">
      <c r="K177" s="56"/>
    </row>
    <row r="178" ht="13.5">
      <c r="K178" s="56"/>
    </row>
    <row r="179" ht="13.5">
      <c r="K179" s="56"/>
    </row>
    <row r="180" ht="13.5">
      <c r="K180" s="56"/>
    </row>
    <row r="181" ht="13.5">
      <c r="K181" s="56"/>
    </row>
    <row r="182" ht="13.5">
      <c r="K182" s="56"/>
    </row>
    <row r="183" ht="13.5">
      <c r="K183" s="56"/>
    </row>
    <row r="184" ht="13.5">
      <c r="K184" s="56"/>
    </row>
    <row r="185" ht="13.5">
      <c r="K185" s="56"/>
    </row>
    <row r="186" ht="13.5">
      <c r="K186" s="56"/>
    </row>
    <row r="187" ht="13.5">
      <c r="K187" s="56"/>
    </row>
    <row r="188" ht="13.5">
      <c r="K188" s="56"/>
    </row>
    <row r="189" ht="13.5">
      <c r="K189" s="56"/>
    </row>
    <row r="190" ht="13.5">
      <c r="K190" s="56"/>
    </row>
    <row r="191" ht="13.5">
      <c r="K191" s="56"/>
    </row>
    <row r="192" ht="13.5">
      <c r="K192" s="56"/>
    </row>
    <row r="193" ht="13.5">
      <c r="K193" s="56"/>
    </row>
    <row r="194" ht="13.5">
      <c r="K194" s="56"/>
    </row>
    <row r="195" ht="13.5">
      <c r="K195" s="56"/>
    </row>
    <row r="196" ht="13.5">
      <c r="K196" s="56"/>
    </row>
    <row r="197" ht="13.5">
      <c r="K197" s="56"/>
    </row>
    <row r="198" ht="13.5">
      <c r="K198" s="56"/>
    </row>
    <row r="199" ht="13.5">
      <c r="K199" s="56"/>
    </row>
    <row r="200" ht="13.5">
      <c r="K200" s="56"/>
    </row>
    <row r="201" ht="13.5">
      <c r="K201" s="56"/>
    </row>
    <row r="202" ht="13.5">
      <c r="K202" s="56"/>
    </row>
    <row r="203" ht="13.5">
      <c r="K203" s="56"/>
    </row>
    <row r="204" ht="13.5">
      <c r="K204" s="56"/>
    </row>
    <row r="205" ht="13.5">
      <c r="K205" s="56"/>
    </row>
    <row r="206" ht="13.5">
      <c r="K206" s="56"/>
    </row>
    <row r="207" ht="13.5">
      <c r="K207" s="56"/>
    </row>
    <row r="208" ht="13.5">
      <c r="K208" s="56"/>
    </row>
    <row r="209" ht="13.5">
      <c r="K209" s="56"/>
    </row>
    <row r="210" ht="13.5">
      <c r="K210" s="56"/>
    </row>
    <row r="211" ht="13.5">
      <c r="K211" s="56"/>
    </row>
    <row r="212" ht="13.5">
      <c r="K212" s="56"/>
    </row>
    <row r="213" ht="13.5">
      <c r="K213" s="56"/>
    </row>
    <row r="214" ht="13.5">
      <c r="K214" s="56"/>
    </row>
    <row r="215" ht="13.5">
      <c r="K215" s="56"/>
    </row>
    <row r="216" ht="13.5">
      <c r="K216" s="56"/>
    </row>
    <row r="217" ht="13.5">
      <c r="K217" s="56"/>
    </row>
    <row r="218" ht="13.5">
      <c r="K218" s="56"/>
    </row>
    <row r="219" ht="13.5">
      <c r="K219" s="56"/>
    </row>
    <row r="220" ht="13.5">
      <c r="K220" s="56"/>
    </row>
    <row r="221" ht="13.5">
      <c r="K221" s="56"/>
    </row>
    <row r="222" ht="13.5">
      <c r="K222" s="56"/>
    </row>
    <row r="223" ht="13.5">
      <c r="K223" s="56"/>
    </row>
    <row r="224" ht="13.5">
      <c r="K224" s="56"/>
    </row>
    <row r="225" ht="13.5">
      <c r="K225" s="56"/>
    </row>
    <row r="226" ht="13.5">
      <c r="K226" s="56"/>
    </row>
    <row r="227" ht="13.5">
      <c r="K227" s="56"/>
    </row>
    <row r="228" ht="13.5">
      <c r="K228" s="56"/>
    </row>
    <row r="229" ht="13.5">
      <c r="K229" s="56"/>
    </row>
    <row r="230" ht="13.5">
      <c r="K230" s="56"/>
    </row>
    <row r="231" ht="13.5">
      <c r="K231" s="56"/>
    </row>
    <row r="232" ht="13.5">
      <c r="K232" s="56"/>
    </row>
    <row r="233" ht="13.5">
      <c r="K233" s="56"/>
    </row>
    <row r="234" ht="13.5">
      <c r="K234" s="56"/>
    </row>
    <row r="235" ht="13.5">
      <c r="K235" s="56"/>
    </row>
    <row r="236" ht="13.5">
      <c r="K236" s="56"/>
    </row>
    <row r="237" ht="13.5">
      <c r="K237" s="56"/>
    </row>
    <row r="238" ht="13.5">
      <c r="K238" s="56"/>
    </row>
    <row r="239" ht="13.5">
      <c r="K239" s="56"/>
    </row>
    <row r="240" ht="13.5">
      <c r="K240" s="56"/>
    </row>
    <row r="241" ht="13.5">
      <c r="K241" s="56"/>
    </row>
    <row r="242" ht="13.5">
      <c r="K242" s="56"/>
    </row>
    <row r="243" ht="13.5">
      <c r="K243" s="56"/>
    </row>
    <row r="244" ht="13.5">
      <c r="K244" s="56"/>
    </row>
    <row r="245" ht="13.5">
      <c r="K245" s="56"/>
    </row>
    <row r="246" ht="13.5">
      <c r="K246" s="56"/>
    </row>
    <row r="247" ht="13.5">
      <c r="K247" s="56"/>
    </row>
    <row r="248" ht="13.5">
      <c r="K248" s="56"/>
    </row>
    <row r="249" ht="13.5">
      <c r="K249" s="56"/>
    </row>
    <row r="250" ht="13.5">
      <c r="K250" s="56"/>
    </row>
    <row r="251" ht="13.5">
      <c r="K251" s="56"/>
    </row>
    <row r="252" ht="13.5">
      <c r="K252" s="56"/>
    </row>
    <row r="253" ht="13.5">
      <c r="K253" s="56"/>
    </row>
    <row r="254" ht="13.5">
      <c r="K254" s="56"/>
    </row>
    <row r="255" ht="13.5">
      <c r="K255" s="56"/>
    </row>
    <row r="256" ht="13.5">
      <c r="K256" s="56"/>
    </row>
    <row r="257" ht="13.5">
      <c r="K257" s="56"/>
    </row>
    <row r="258" ht="13.5">
      <c r="K258" s="56"/>
    </row>
    <row r="259" ht="13.5">
      <c r="K259" s="56"/>
    </row>
    <row r="260" ht="13.5">
      <c r="K260" s="56"/>
    </row>
    <row r="261" ht="13.5">
      <c r="K261" s="56"/>
    </row>
    <row r="262" ht="13.5">
      <c r="K262" s="56"/>
    </row>
    <row r="263" ht="13.5">
      <c r="K263" s="56"/>
    </row>
    <row r="264" ht="13.5">
      <c r="K264" s="56"/>
    </row>
    <row r="265" ht="13.5">
      <c r="K265" s="56"/>
    </row>
    <row r="266" ht="13.5">
      <c r="K266" s="56"/>
    </row>
    <row r="267" ht="13.5">
      <c r="K267" s="56"/>
    </row>
    <row r="268" ht="13.5">
      <c r="K268" s="56"/>
    </row>
    <row r="269" ht="13.5">
      <c r="K269" s="56"/>
    </row>
    <row r="270" ht="13.5">
      <c r="K270" s="56"/>
    </row>
    <row r="271" ht="13.5">
      <c r="K271" s="56"/>
    </row>
    <row r="272" ht="13.5">
      <c r="K272" s="56"/>
    </row>
    <row r="273" ht="13.5">
      <c r="K273" s="56"/>
    </row>
    <row r="274" ht="13.5">
      <c r="K274" s="56"/>
    </row>
    <row r="275" ht="13.5">
      <c r="K275" s="56"/>
    </row>
    <row r="276" ht="13.5">
      <c r="K276" s="56"/>
    </row>
    <row r="277" ht="13.5">
      <c r="K277" s="56"/>
    </row>
    <row r="278" ht="13.5">
      <c r="K278" s="56"/>
    </row>
    <row r="279" ht="13.5">
      <c r="K279" s="56"/>
    </row>
    <row r="280" ht="13.5">
      <c r="K280" s="56"/>
    </row>
    <row r="281" ht="13.5">
      <c r="K281" s="56"/>
    </row>
    <row r="282" ht="13.5">
      <c r="K282" s="56"/>
    </row>
    <row r="283" ht="13.5">
      <c r="K283" s="56"/>
    </row>
    <row r="284" ht="13.5">
      <c r="K284" s="56"/>
    </row>
    <row r="285" ht="13.5">
      <c r="K285" s="56"/>
    </row>
    <row r="286" ht="13.5">
      <c r="K286" s="56"/>
    </row>
    <row r="287" ht="13.5">
      <c r="K287" s="56"/>
    </row>
    <row r="288" ht="13.5">
      <c r="K288" s="56"/>
    </row>
    <row r="289" ht="13.5">
      <c r="K289" s="56"/>
    </row>
    <row r="290" ht="13.5">
      <c r="K290" s="56"/>
    </row>
    <row r="291" ht="13.5">
      <c r="K291" s="56"/>
    </row>
    <row r="292" ht="13.5">
      <c r="K292" s="56"/>
    </row>
    <row r="293" ht="13.5">
      <c r="K293" s="56"/>
    </row>
    <row r="294" ht="13.5">
      <c r="K294" s="56"/>
    </row>
    <row r="295" ht="13.5">
      <c r="K295" s="56"/>
    </row>
    <row r="296" ht="13.5">
      <c r="K296" s="56"/>
    </row>
    <row r="297" ht="13.5">
      <c r="K297" s="56"/>
    </row>
    <row r="298" ht="13.5">
      <c r="K298" s="56"/>
    </row>
    <row r="299" ht="13.5">
      <c r="K299" s="56"/>
    </row>
    <row r="300" ht="13.5">
      <c r="K300" s="56"/>
    </row>
    <row r="301" ht="13.5">
      <c r="K301" s="56"/>
    </row>
    <row r="302" ht="13.5">
      <c r="K302" s="56"/>
    </row>
    <row r="303" ht="13.5">
      <c r="K303" s="56"/>
    </row>
    <row r="304" ht="13.5">
      <c r="K304" s="56"/>
    </row>
    <row r="305" ht="13.5">
      <c r="K305" s="56"/>
    </row>
    <row r="306" ht="13.5">
      <c r="K306" s="56"/>
    </row>
    <row r="307" ht="13.5">
      <c r="K307" s="56"/>
    </row>
    <row r="308" ht="13.5">
      <c r="K308" s="56"/>
    </row>
    <row r="309" ht="13.5">
      <c r="K309" s="56"/>
    </row>
    <row r="310" ht="13.5">
      <c r="K310" s="56"/>
    </row>
    <row r="311" ht="13.5">
      <c r="K311" s="56"/>
    </row>
    <row r="312" ht="13.5">
      <c r="K312" s="56"/>
    </row>
    <row r="313" ht="13.5">
      <c r="K313" s="56"/>
    </row>
    <row r="314" ht="13.5">
      <c r="K314" s="56"/>
    </row>
    <row r="315" ht="13.5">
      <c r="K315" s="56"/>
    </row>
    <row r="316" ht="13.5">
      <c r="K316" s="56"/>
    </row>
    <row r="317" ht="13.5">
      <c r="K317" s="56"/>
    </row>
    <row r="318" ht="13.5">
      <c r="K318" s="56"/>
    </row>
    <row r="319" ht="13.5">
      <c r="K319" s="56"/>
    </row>
    <row r="320" ht="13.5">
      <c r="K320" s="56"/>
    </row>
    <row r="321" ht="13.5">
      <c r="K321" s="56"/>
    </row>
    <row r="322" ht="13.5">
      <c r="K322" s="56"/>
    </row>
    <row r="323" ht="13.5">
      <c r="K323" s="56"/>
    </row>
    <row r="324" ht="13.5">
      <c r="K324" s="56"/>
    </row>
    <row r="325" ht="13.5">
      <c r="K325" s="56"/>
    </row>
    <row r="326" ht="13.5">
      <c r="K326" s="56"/>
    </row>
    <row r="327" ht="13.5">
      <c r="K327" s="56"/>
    </row>
    <row r="328" ht="13.5">
      <c r="K328" s="56"/>
    </row>
    <row r="329" ht="13.5">
      <c r="K329" s="56"/>
    </row>
    <row r="330" ht="13.5">
      <c r="K330" s="56"/>
    </row>
    <row r="331" ht="13.5">
      <c r="K331" s="56"/>
    </row>
    <row r="332" ht="13.5">
      <c r="K332" s="56"/>
    </row>
    <row r="333" ht="13.5">
      <c r="K333" s="56"/>
    </row>
    <row r="334" ht="13.5">
      <c r="K334" s="56"/>
    </row>
    <row r="335" ht="13.5">
      <c r="K335" s="56"/>
    </row>
    <row r="336" ht="13.5">
      <c r="K336" s="56"/>
    </row>
    <row r="337" ht="13.5">
      <c r="K337" s="56"/>
    </row>
    <row r="338" ht="13.5">
      <c r="K338" s="56"/>
    </row>
    <row r="339" ht="13.5">
      <c r="K339" s="56"/>
    </row>
    <row r="340" ht="13.5">
      <c r="K340" s="56"/>
    </row>
    <row r="341" ht="13.5">
      <c r="K341" s="56"/>
    </row>
    <row r="342" ht="13.5">
      <c r="K342" s="56"/>
    </row>
    <row r="343" ht="13.5">
      <c r="K343" s="56"/>
    </row>
    <row r="344" ht="13.5">
      <c r="K344" s="56"/>
    </row>
    <row r="345" ht="13.5">
      <c r="K345" s="56"/>
    </row>
    <row r="346" ht="13.5">
      <c r="K346" s="56"/>
    </row>
    <row r="347" ht="13.5">
      <c r="K347" s="56"/>
    </row>
    <row r="348" ht="13.5">
      <c r="K348" s="56"/>
    </row>
    <row r="349" ht="13.5">
      <c r="K349" s="56"/>
    </row>
    <row r="350" ht="13.5">
      <c r="K350" s="56"/>
    </row>
    <row r="351" ht="13.5">
      <c r="K351" s="56"/>
    </row>
    <row r="352" ht="13.5">
      <c r="K352" s="56"/>
    </row>
    <row r="353" ht="13.5">
      <c r="K353" s="56"/>
    </row>
    <row r="354" ht="13.5">
      <c r="K354" s="56"/>
    </row>
    <row r="355" ht="13.5">
      <c r="K355" s="56"/>
    </row>
    <row r="356" ht="13.5">
      <c r="K356" s="56"/>
    </row>
    <row r="357" ht="13.5">
      <c r="K357" s="56"/>
    </row>
    <row r="358" ht="13.5">
      <c r="K358" s="56"/>
    </row>
    <row r="359" ht="13.5">
      <c r="K359" s="56"/>
    </row>
    <row r="360" ht="13.5">
      <c r="K360" s="56"/>
    </row>
    <row r="361" ht="13.5">
      <c r="K361" s="56"/>
    </row>
    <row r="362" ht="13.5">
      <c r="K362" s="56"/>
    </row>
    <row r="363" ht="13.5">
      <c r="K363" s="56"/>
    </row>
    <row r="364" ht="13.5">
      <c r="K364" s="56"/>
    </row>
    <row r="365" ht="13.5">
      <c r="K365" s="56"/>
    </row>
    <row r="366" ht="13.5">
      <c r="K366" s="56"/>
    </row>
    <row r="367" ht="13.5">
      <c r="K367" s="56"/>
    </row>
    <row r="368" ht="13.5">
      <c r="K368" s="56"/>
    </row>
    <row r="369" ht="13.5">
      <c r="K369" s="56"/>
    </row>
    <row r="370" ht="13.5">
      <c r="K370" s="56"/>
    </row>
    <row r="371" ht="13.5">
      <c r="K371" s="56"/>
    </row>
    <row r="372" ht="13.5">
      <c r="K372" s="56"/>
    </row>
    <row r="373" ht="13.5">
      <c r="K373" s="56"/>
    </row>
    <row r="374" ht="13.5">
      <c r="K374" s="56"/>
    </row>
    <row r="375" ht="13.5">
      <c r="K375" s="56"/>
    </row>
    <row r="376" ht="13.5">
      <c r="K376" s="56"/>
    </row>
    <row r="377" ht="13.5">
      <c r="K377" s="56"/>
    </row>
    <row r="378" ht="13.5">
      <c r="K378" s="56"/>
    </row>
    <row r="379" ht="13.5">
      <c r="K379" s="56"/>
    </row>
    <row r="380" ht="13.5">
      <c r="K380" s="56"/>
    </row>
    <row r="381" ht="13.5">
      <c r="K381" s="56"/>
    </row>
    <row r="382" ht="13.5">
      <c r="K382" s="56"/>
    </row>
    <row r="383" ht="13.5">
      <c r="K383" s="56"/>
    </row>
    <row r="384" ht="13.5">
      <c r="K384" s="56"/>
    </row>
    <row r="385" ht="13.5">
      <c r="K385" s="56"/>
    </row>
    <row r="386" ht="13.5">
      <c r="K386" s="56"/>
    </row>
    <row r="387" ht="13.5">
      <c r="K387" s="56"/>
    </row>
    <row r="388" ht="13.5">
      <c r="K388" s="56"/>
    </row>
    <row r="389" ht="13.5">
      <c r="K389" s="56"/>
    </row>
    <row r="390" ht="13.5">
      <c r="K390" s="56"/>
    </row>
  </sheetData>
  <sheetProtection/>
  <mergeCells count="46">
    <mergeCell ref="I66:I67"/>
    <mergeCell ref="I42:I49"/>
    <mergeCell ref="J42:J45"/>
    <mergeCell ref="J46:J49"/>
    <mergeCell ref="I50:I65"/>
    <mergeCell ref="J50:J53"/>
    <mergeCell ref="J54:J57"/>
    <mergeCell ref="J58:J61"/>
    <mergeCell ref="J62:J65"/>
    <mergeCell ref="D74:D77"/>
    <mergeCell ref="I6:I17"/>
    <mergeCell ref="J6:J9"/>
    <mergeCell ref="J10:J13"/>
    <mergeCell ref="J14:J17"/>
    <mergeCell ref="I18:I29"/>
    <mergeCell ref="J18:J21"/>
    <mergeCell ref="J22:J25"/>
    <mergeCell ref="J26:J29"/>
    <mergeCell ref="I30:I41"/>
    <mergeCell ref="D58:D61"/>
    <mergeCell ref="D62:D65"/>
    <mergeCell ref="D66:D69"/>
    <mergeCell ref="D70:D73"/>
    <mergeCell ref="D42:D45"/>
    <mergeCell ref="D46:D49"/>
    <mergeCell ref="D50:D53"/>
    <mergeCell ref="D54:D57"/>
    <mergeCell ref="C42:C53"/>
    <mergeCell ref="C54:C65"/>
    <mergeCell ref="C66:C77"/>
    <mergeCell ref="D6:D9"/>
    <mergeCell ref="D10:D13"/>
    <mergeCell ref="D14:D17"/>
    <mergeCell ref="D18:D21"/>
    <mergeCell ref="D22:D25"/>
    <mergeCell ref="D26:D29"/>
    <mergeCell ref="D30:D33"/>
    <mergeCell ref="E3:L3"/>
    <mergeCell ref="C6:C17"/>
    <mergeCell ref="C18:C29"/>
    <mergeCell ref="C30:C41"/>
    <mergeCell ref="D34:D37"/>
    <mergeCell ref="D38:D41"/>
    <mergeCell ref="J30:J33"/>
    <mergeCell ref="J34:J37"/>
    <mergeCell ref="J38:J41"/>
  </mergeCells>
  <printOptions/>
  <pageMargins left="1.05" right="0.11811023622047245" top="0.53" bottom="0.3937007874015748" header="0.2362204724409449" footer="0.2755905511811024"/>
  <pageSetup horizontalDpi="300" verticalDpi="300" orientation="portrait" paperSize="9" scale="70" r:id="rId1"/>
  <rowBreaks count="1" manualBreakCount="1">
    <brk id="77" min="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SheetLayoutView="75" zoomScalePageLayoutView="0" workbookViewId="0" topLeftCell="A1">
      <selection activeCell="G28" sqref="G28:G39"/>
    </sheetView>
  </sheetViews>
  <sheetFormatPr defaultColWidth="9.00390625" defaultRowHeight="13.5"/>
  <cols>
    <col min="1" max="1" width="15.00390625" style="46" customWidth="1"/>
    <col min="2" max="2" width="10.75390625" style="46" customWidth="1"/>
    <col min="3" max="3" width="16.75390625" style="52" customWidth="1"/>
    <col min="4" max="4" width="13.75390625" style="46" customWidth="1"/>
    <col min="5" max="5" width="7.875" style="1" customWidth="1"/>
    <col min="6" max="6" width="3.625" style="46" customWidth="1"/>
    <col min="7" max="7" width="14.25390625" style="46" customWidth="1"/>
    <col min="8" max="8" width="10.75390625" style="46" customWidth="1"/>
    <col min="9" max="9" width="16.75390625" style="46" customWidth="1"/>
    <col min="10" max="10" width="13.75390625" style="46" customWidth="1"/>
    <col min="11" max="11" width="7.875" style="1" customWidth="1"/>
    <col min="12" max="12" width="9.875" style="46" customWidth="1"/>
    <col min="13" max="16384" width="9.00390625" style="46" customWidth="1"/>
  </cols>
  <sheetData>
    <row r="1" spans="1:11" s="17" customFormat="1" ht="24.75" customHeight="1" thickBot="1">
      <c r="A1" s="44" t="s">
        <v>274</v>
      </c>
      <c r="C1" s="45"/>
      <c r="D1" s="229" t="s">
        <v>44</v>
      </c>
      <c r="E1" s="230"/>
      <c r="F1" s="230"/>
      <c r="G1" s="230"/>
      <c r="H1" s="230"/>
      <c r="I1" s="230"/>
      <c r="J1" s="230"/>
      <c r="K1" s="1"/>
    </row>
    <row r="2" spans="1:11" ht="14.25">
      <c r="A2" s="34" t="s">
        <v>31</v>
      </c>
      <c r="B2" s="35" t="s">
        <v>32</v>
      </c>
      <c r="C2" s="36" t="s">
        <v>33</v>
      </c>
      <c r="D2" s="35" t="s">
        <v>97</v>
      </c>
      <c r="E2" s="37" t="s">
        <v>98</v>
      </c>
      <c r="G2" s="34" t="s">
        <v>31</v>
      </c>
      <c r="H2" s="35" t="s">
        <v>32</v>
      </c>
      <c r="I2" s="36" t="s">
        <v>33</v>
      </c>
      <c r="J2" s="35" t="s">
        <v>97</v>
      </c>
      <c r="K2" s="37" t="s">
        <v>98</v>
      </c>
    </row>
    <row r="3" spans="1:30" ht="14.25">
      <c r="A3" s="224" t="s">
        <v>73</v>
      </c>
      <c r="B3" s="215" t="s">
        <v>79</v>
      </c>
      <c r="C3" s="40">
        <v>37027</v>
      </c>
      <c r="D3" s="47">
        <v>5.0087835160480765</v>
      </c>
      <c r="E3" s="14">
        <v>4</v>
      </c>
      <c r="G3" s="224" t="s">
        <v>72</v>
      </c>
      <c r="H3" s="232" t="s">
        <v>48</v>
      </c>
      <c r="I3" s="40">
        <v>37028</v>
      </c>
      <c r="J3" s="47">
        <v>871.419068736142</v>
      </c>
      <c r="K3" s="14">
        <v>8</v>
      </c>
      <c r="L3" s="41" t="b">
        <f>IF(D3&lt;=0.4,"1")</f>
        <v>0</v>
      </c>
      <c r="M3" s="42" t="b">
        <f>IF(AND(D3&lt;=1,D3&gt;=0.4),"2")</f>
        <v>0</v>
      </c>
      <c r="N3" s="42" t="b">
        <f>IF(AND(D3&lt;=5,D3&gt;=1),"3")</f>
        <v>0</v>
      </c>
      <c r="O3" s="42" t="str">
        <f>IF(AND(D3&lt;=10,D3&gt;=5),"4")</f>
        <v>4</v>
      </c>
      <c r="P3" s="42" t="b">
        <f>IF(AND(D3&lt;=30,D3&gt;=10),"5a")</f>
        <v>0</v>
      </c>
      <c r="Q3" s="42" t="b">
        <f>IF(AND(D3&lt;=50,D3&gt;=30),"5b")</f>
        <v>0</v>
      </c>
      <c r="R3" s="42" t="b">
        <f>IF(AND(D3&lt;=200,D3&gt;=50),"6")</f>
        <v>0</v>
      </c>
      <c r="S3" s="42" t="b">
        <f>IF(AND(D3&lt;=400,D3&gt;=200),"7")</f>
        <v>0</v>
      </c>
      <c r="T3" s="42" t="b">
        <f>IF(D3&gt;=400,"8")</f>
        <v>0</v>
      </c>
      <c r="U3" s="42"/>
      <c r="V3" s="41" t="b">
        <f>IF(J3&lt;=0.4,"1")</f>
        <v>0</v>
      </c>
      <c r="W3" s="42" t="b">
        <f>IF(AND(J3&lt;=1,J3&gt;=0.4),"2")</f>
        <v>0</v>
      </c>
      <c r="X3" s="42" t="b">
        <f>IF(AND(J3&lt;=5,J3&gt;=1),"3")</f>
        <v>0</v>
      </c>
      <c r="Y3" s="42" t="b">
        <f>IF(AND(J3&lt;=10,J3&gt;=5),"4")</f>
        <v>0</v>
      </c>
      <c r="Z3" s="42" t="b">
        <f>IF(AND(J3&lt;=30,J3&gt;=10),"5a")</f>
        <v>0</v>
      </c>
      <c r="AA3" s="42" t="b">
        <f>IF(AND(J3&lt;=50,J3&gt;=30),"5b")</f>
        <v>0</v>
      </c>
      <c r="AB3" s="42" t="b">
        <f>IF(AND(J3&lt;=200,J3&gt;=50),"6")</f>
        <v>0</v>
      </c>
      <c r="AC3" s="42" t="b">
        <f>IF(AND(J3&lt;=400,J3&gt;=200),"7")</f>
        <v>0</v>
      </c>
      <c r="AD3" s="42" t="str">
        <f>IF(J3&gt;=400,"8")</f>
        <v>8</v>
      </c>
    </row>
    <row r="4" spans="1:30" ht="14.25">
      <c r="A4" s="225"/>
      <c r="B4" s="216"/>
      <c r="C4" s="39">
        <v>37069</v>
      </c>
      <c r="D4" s="48">
        <v>12.326623376623376</v>
      </c>
      <c r="E4" s="15" t="s">
        <v>56</v>
      </c>
      <c r="G4" s="225"/>
      <c r="H4" s="220"/>
      <c r="I4" s="39">
        <v>37074</v>
      </c>
      <c r="J4" s="48">
        <v>669.9650349650348</v>
      </c>
      <c r="K4" s="15">
        <v>8</v>
      </c>
      <c r="L4" s="41" t="b">
        <f aca="true" t="shared" si="0" ref="L4:L67">IF(D4&lt;=0.4,"1")</f>
        <v>0</v>
      </c>
      <c r="M4" s="42" t="b">
        <f aca="true" t="shared" si="1" ref="M4:M67">IF(AND(D4&lt;=1,D4&gt;=0.4),"2")</f>
        <v>0</v>
      </c>
      <c r="N4" s="42" t="b">
        <f aca="true" t="shared" si="2" ref="N4:N67">IF(AND(D4&lt;=5,D4&gt;=1),"3")</f>
        <v>0</v>
      </c>
      <c r="O4" s="42" t="b">
        <f aca="true" t="shared" si="3" ref="O4:O67">IF(AND(D4&lt;=10,D4&gt;=5),"4")</f>
        <v>0</v>
      </c>
      <c r="P4" s="42" t="str">
        <f aca="true" t="shared" si="4" ref="P4:P67">IF(AND(D4&lt;=30,D4&gt;=10),"5a")</f>
        <v>5a</v>
      </c>
      <c r="Q4" s="42" t="b">
        <f aca="true" t="shared" si="5" ref="Q4:Q67">IF(AND(D4&lt;=50,D4&gt;=30),"5b")</f>
        <v>0</v>
      </c>
      <c r="R4" s="42" t="b">
        <f aca="true" t="shared" si="6" ref="R4:R67">IF(AND(D4&lt;=200,D4&gt;=50),"6")</f>
        <v>0</v>
      </c>
      <c r="S4" s="42" t="b">
        <f aca="true" t="shared" si="7" ref="S4:S67">IF(AND(D4&lt;=400,D4&gt;=200),"7")</f>
        <v>0</v>
      </c>
      <c r="T4" s="42" t="b">
        <f aca="true" t="shared" si="8" ref="T4:T67">IF(D4&gt;=400,"8")</f>
        <v>0</v>
      </c>
      <c r="V4" s="41" t="b">
        <f aca="true" t="shared" si="9" ref="V4:V65">IF(J4&lt;=0.4,"1")</f>
        <v>0</v>
      </c>
      <c r="W4" s="42" t="b">
        <f aca="true" t="shared" si="10" ref="W4:W65">IF(AND(J4&lt;=1,J4&gt;=0.4),"2")</f>
        <v>0</v>
      </c>
      <c r="X4" s="42" t="b">
        <f aca="true" t="shared" si="11" ref="X4:X65">IF(AND(J4&lt;=5,J4&gt;=1),"3")</f>
        <v>0</v>
      </c>
      <c r="Y4" s="42" t="b">
        <f aca="true" t="shared" si="12" ref="Y4:Y65">IF(AND(J4&lt;=10,J4&gt;=5),"4")</f>
        <v>0</v>
      </c>
      <c r="Z4" s="42" t="b">
        <f aca="true" t="shared" si="13" ref="Z4:Z65">IF(AND(J4&lt;=30,J4&gt;=10),"5a")</f>
        <v>0</v>
      </c>
      <c r="AA4" s="42" t="b">
        <f aca="true" t="shared" si="14" ref="AA4:AA65">IF(AND(J4&lt;=50,J4&gt;=30),"5b")</f>
        <v>0</v>
      </c>
      <c r="AB4" s="42" t="b">
        <f aca="true" t="shared" si="15" ref="AB4:AB65">IF(AND(J4&lt;=200,J4&gt;=50),"6")</f>
        <v>0</v>
      </c>
      <c r="AC4" s="42" t="b">
        <f aca="true" t="shared" si="16" ref="AC4:AC65">IF(AND(J4&lt;=400,J4&gt;=200),"7")</f>
        <v>0</v>
      </c>
      <c r="AD4" s="42" t="str">
        <f aca="true" t="shared" si="17" ref="AD4:AD65">IF(J4&gt;=400,"8")</f>
        <v>8</v>
      </c>
    </row>
    <row r="5" spans="1:30" ht="14.25">
      <c r="A5" s="225"/>
      <c r="B5" s="216"/>
      <c r="C5" s="39">
        <v>37184</v>
      </c>
      <c r="D5" s="48">
        <v>1.056191346474624</v>
      </c>
      <c r="E5" s="15">
        <v>3</v>
      </c>
      <c r="G5" s="225"/>
      <c r="H5" s="220"/>
      <c r="I5" s="39">
        <v>37205</v>
      </c>
      <c r="J5" s="48">
        <v>848.7445887445887</v>
      </c>
      <c r="K5" s="15">
        <v>8</v>
      </c>
      <c r="L5" s="41" t="b">
        <f t="shared" si="0"/>
        <v>0</v>
      </c>
      <c r="M5" s="42" t="b">
        <f t="shared" si="1"/>
        <v>0</v>
      </c>
      <c r="N5" s="42" t="str">
        <f t="shared" si="2"/>
        <v>3</v>
      </c>
      <c r="O5" s="42" t="b">
        <f t="shared" si="3"/>
        <v>0</v>
      </c>
      <c r="P5" s="42" t="b">
        <f t="shared" si="4"/>
        <v>0</v>
      </c>
      <c r="Q5" s="42" t="b">
        <f t="shared" si="5"/>
        <v>0</v>
      </c>
      <c r="R5" s="42" t="b">
        <f t="shared" si="6"/>
        <v>0</v>
      </c>
      <c r="S5" s="42" t="b">
        <f t="shared" si="7"/>
        <v>0</v>
      </c>
      <c r="T5" s="42" t="b">
        <f t="shared" si="8"/>
        <v>0</v>
      </c>
      <c r="V5" s="41" t="b">
        <f t="shared" si="9"/>
        <v>0</v>
      </c>
      <c r="W5" s="42" t="b">
        <f t="shared" si="10"/>
        <v>0</v>
      </c>
      <c r="X5" s="42" t="b">
        <f t="shared" si="11"/>
        <v>0</v>
      </c>
      <c r="Y5" s="42" t="b">
        <f t="shared" si="12"/>
        <v>0</v>
      </c>
      <c r="Z5" s="42" t="b">
        <f t="shared" si="13"/>
        <v>0</v>
      </c>
      <c r="AA5" s="42" t="b">
        <f t="shared" si="14"/>
        <v>0</v>
      </c>
      <c r="AB5" s="42" t="b">
        <f t="shared" si="15"/>
        <v>0</v>
      </c>
      <c r="AC5" s="42" t="b">
        <f t="shared" si="16"/>
        <v>0</v>
      </c>
      <c r="AD5" s="42" t="str">
        <f t="shared" si="17"/>
        <v>8</v>
      </c>
    </row>
    <row r="6" spans="1:30" ht="14.25">
      <c r="A6" s="225"/>
      <c r="B6" s="217"/>
      <c r="C6" s="39">
        <v>37291</v>
      </c>
      <c r="D6" s="48">
        <v>0.5058723975430763</v>
      </c>
      <c r="E6" s="15">
        <v>2</v>
      </c>
      <c r="G6" s="225"/>
      <c r="H6" s="227"/>
      <c r="I6" s="39">
        <v>37293</v>
      </c>
      <c r="J6" s="48">
        <v>895.2272727272727</v>
      </c>
      <c r="K6" s="15">
        <v>8</v>
      </c>
      <c r="L6" s="41" t="b">
        <f t="shared" si="0"/>
        <v>0</v>
      </c>
      <c r="M6" s="42" t="str">
        <f t="shared" si="1"/>
        <v>2</v>
      </c>
      <c r="N6" s="42" t="b">
        <f t="shared" si="2"/>
        <v>0</v>
      </c>
      <c r="O6" s="42" t="b">
        <f t="shared" si="3"/>
        <v>0</v>
      </c>
      <c r="P6" s="42" t="b">
        <f t="shared" si="4"/>
        <v>0</v>
      </c>
      <c r="Q6" s="42" t="b">
        <f t="shared" si="5"/>
        <v>0</v>
      </c>
      <c r="R6" s="42" t="b">
        <f t="shared" si="6"/>
        <v>0</v>
      </c>
      <c r="S6" s="42" t="b">
        <f t="shared" si="7"/>
        <v>0</v>
      </c>
      <c r="T6" s="42" t="b">
        <f t="shared" si="8"/>
        <v>0</v>
      </c>
      <c r="V6" s="41" t="b">
        <f t="shared" si="9"/>
        <v>0</v>
      </c>
      <c r="W6" s="42" t="b">
        <f t="shared" si="10"/>
        <v>0</v>
      </c>
      <c r="X6" s="42" t="b">
        <f t="shared" si="11"/>
        <v>0</v>
      </c>
      <c r="Y6" s="42" t="b">
        <f t="shared" si="12"/>
        <v>0</v>
      </c>
      <c r="Z6" s="42" t="b">
        <f t="shared" si="13"/>
        <v>0</v>
      </c>
      <c r="AA6" s="42" t="b">
        <f t="shared" si="14"/>
        <v>0</v>
      </c>
      <c r="AB6" s="42" t="b">
        <f t="shared" si="15"/>
        <v>0</v>
      </c>
      <c r="AC6" s="42" t="b">
        <f t="shared" si="16"/>
        <v>0</v>
      </c>
      <c r="AD6" s="42" t="str">
        <f t="shared" si="17"/>
        <v>8</v>
      </c>
    </row>
    <row r="7" spans="1:30" ht="14.25">
      <c r="A7" s="225"/>
      <c r="B7" s="215" t="s">
        <v>81</v>
      </c>
      <c r="C7" s="40">
        <v>37027</v>
      </c>
      <c r="D7" s="47">
        <v>20.039800995024873</v>
      </c>
      <c r="E7" s="15" t="s">
        <v>56</v>
      </c>
      <c r="G7" s="225"/>
      <c r="H7" s="232" t="s">
        <v>42</v>
      </c>
      <c r="I7" s="39">
        <v>37028</v>
      </c>
      <c r="J7" s="48">
        <v>120.81977671451354</v>
      </c>
      <c r="K7" s="15">
        <v>6</v>
      </c>
      <c r="L7" s="41" t="b">
        <f t="shared" si="0"/>
        <v>0</v>
      </c>
      <c r="M7" s="42" t="b">
        <f t="shared" si="1"/>
        <v>0</v>
      </c>
      <c r="N7" s="42" t="b">
        <f t="shared" si="2"/>
        <v>0</v>
      </c>
      <c r="O7" s="42" t="b">
        <f t="shared" si="3"/>
        <v>0</v>
      </c>
      <c r="P7" s="42" t="str">
        <f t="shared" si="4"/>
        <v>5a</v>
      </c>
      <c r="Q7" s="42" t="b">
        <f t="shared" si="5"/>
        <v>0</v>
      </c>
      <c r="R7" s="42" t="b">
        <f t="shared" si="6"/>
        <v>0</v>
      </c>
      <c r="S7" s="42" t="b">
        <f t="shared" si="7"/>
        <v>0</v>
      </c>
      <c r="T7" s="42" t="b">
        <f t="shared" si="8"/>
        <v>0</v>
      </c>
      <c r="V7" s="41" t="b">
        <f t="shared" si="9"/>
        <v>0</v>
      </c>
      <c r="W7" s="42" t="b">
        <f t="shared" si="10"/>
        <v>0</v>
      </c>
      <c r="X7" s="42" t="b">
        <f t="shared" si="11"/>
        <v>0</v>
      </c>
      <c r="Y7" s="42" t="b">
        <f t="shared" si="12"/>
        <v>0</v>
      </c>
      <c r="Z7" s="42" t="b">
        <f t="shared" si="13"/>
        <v>0</v>
      </c>
      <c r="AA7" s="42" t="b">
        <f t="shared" si="14"/>
        <v>0</v>
      </c>
      <c r="AB7" s="42" t="str">
        <f t="shared" si="15"/>
        <v>6</v>
      </c>
      <c r="AC7" s="42" t="b">
        <f t="shared" si="16"/>
        <v>0</v>
      </c>
      <c r="AD7" s="42" t="b">
        <f t="shared" si="17"/>
        <v>0</v>
      </c>
    </row>
    <row r="8" spans="1:30" ht="14.25">
      <c r="A8" s="225"/>
      <c r="B8" s="216"/>
      <c r="C8" s="39">
        <v>37069</v>
      </c>
      <c r="D8" s="48">
        <v>330.8498942917547</v>
      </c>
      <c r="E8" s="15">
        <v>7</v>
      </c>
      <c r="G8" s="225"/>
      <c r="H8" s="220"/>
      <c r="I8" s="39">
        <v>37074</v>
      </c>
      <c r="J8" s="48">
        <v>102.13774104683195</v>
      </c>
      <c r="K8" s="15">
        <v>6</v>
      </c>
      <c r="L8" s="41" t="b">
        <f t="shared" si="0"/>
        <v>0</v>
      </c>
      <c r="M8" s="42" t="b">
        <f t="shared" si="1"/>
        <v>0</v>
      </c>
      <c r="N8" s="42" t="b">
        <f t="shared" si="2"/>
        <v>0</v>
      </c>
      <c r="O8" s="42" t="b">
        <f t="shared" si="3"/>
        <v>0</v>
      </c>
      <c r="P8" s="42" t="b">
        <f t="shared" si="4"/>
        <v>0</v>
      </c>
      <c r="Q8" s="42" t="b">
        <f t="shared" si="5"/>
        <v>0</v>
      </c>
      <c r="R8" s="42" t="b">
        <f t="shared" si="6"/>
        <v>0</v>
      </c>
      <c r="S8" s="42" t="str">
        <f t="shared" si="7"/>
        <v>7</v>
      </c>
      <c r="T8" s="42" t="b">
        <f t="shared" si="8"/>
        <v>0</v>
      </c>
      <c r="V8" s="41" t="b">
        <f t="shared" si="9"/>
        <v>0</v>
      </c>
      <c r="W8" s="42" t="b">
        <f t="shared" si="10"/>
        <v>0</v>
      </c>
      <c r="X8" s="42" t="b">
        <f t="shared" si="11"/>
        <v>0</v>
      </c>
      <c r="Y8" s="42" t="b">
        <f t="shared" si="12"/>
        <v>0</v>
      </c>
      <c r="Z8" s="42" t="b">
        <f t="shared" si="13"/>
        <v>0</v>
      </c>
      <c r="AA8" s="42" t="b">
        <f t="shared" si="14"/>
        <v>0</v>
      </c>
      <c r="AB8" s="42" t="str">
        <f t="shared" si="15"/>
        <v>6</v>
      </c>
      <c r="AC8" s="42" t="b">
        <f t="shared" si="16"/>
        <v>0</v>
      </c>
      <c r="AD8" s="42" t="b">
        <f t="shared" si="17"/>
        <v>0</v>
      </c>
    </row>
    <row r="9" spans="1:30" ht="14.25">
      <c r="A9" s="225"/>
      <c r="B9" s="216"/>
      <c r="C9" s="39">
        <v>37183</v>
      </c>
      <c r="D9" s="48">
        <v>1.8937603648424544</v>
      </c>
      <c r="E9" s="15">
        <v>3</v>
      </c>
      <c r="G9" s="225"/>
      <c r="H9" s="220"/>
      <c r="I9" s="39">
        <v>37205</v>
      </c>
      <c r="J9" s="48">
        <v>326.67502612330196</v>
      </c>
      <c r="K9" s="15">
        <v>7</v>
      </c>
      <c r="L9" s="41" t="b">
        <f t="shared" si="0"/>
        <v>0</v>
      </c>
      <c r="M9" s="42" t="b">
        <f t="shared" si="1"/>
        <v>0</v>
      </c>
      <c r="N9" s="42" t="str">
        <f t="shared" si="2"/>
        <v>3</v>
      </c>
      <c r="O9" s="42" t="b">
        <f t="shared" si="3"/>
        <v>0</v>
      </c>
      <c r="P9" s="42" t="b">
        <f t="shared" si="4"/>
        <v>0</v>
      </c>
      <c r="Q9" s="42" t="b">
        <f t="shared" si="5"/>
        <v>0</v>
      </c>
      <c r="R9" s="42" t="b">
        <f t="shared" si="6"/>
        <v>0</v>
      </c>
      <c r="S9" s="42" t="b">
        <f t="shared" si="7"/>
        <v>0</v>
      </c>
      <c r="T9" s="42" t="b">
        <f t="shared" si="8"/>
        <v>0</v>
      </c>
      <c r="V9" s="41" t="b">
        <f t="shared" si="9"/>
        <v>0</v>
      </c>
      <c r="W9" s="42" t="b">
        <f t="shared" si="10"/>
        <v>0</v>
      </c>
      <c r="X9" s="42" t="b">
        <f t="shared" si="11"/>
        <v>0</v>
      </c>
      <c r="Y9" s="42" t="b">
        <f t="shared" si="12"/>
        <v>0</v>
      </c>
      <c r="Z9" s="42" t="b">
        <f t="shared" si="13"/>
        <v>0</v>
      </c>
      <c r="AA9" s="42" t="b">
        <f t="shared" si="14"/>
        <v>0</v>
      </c>
      <c r="AB9" s="42" t="b">
        <f t="shared" si="15"/>
        <v>0</v>
      </c>
      <c r="AC9" s="42" t="str">
        <f t="shared" si="16"/>
        <v>7</v>
      </c>
      <c r="AD9" s="42" t="b">
        <f t="shared" si="17"/>
        <v>0</v>
      </c>
    </row>
    <row r="10" spans="1:30" ht="14.25">
      <c r="A10" s="225"/>
      <c r="B10" s="217"/>
      <c r="C10" s="39">
        <v>37291</v>
      </c>
      <c r="D10" s="48">
        <v>0.7241007352617442</v>
      </c>
      <c r="E10" s="15">
        <v>2</v>
      </c>
      <c r="G10" s="225"/>
      <c r="H10" s="220"/>
      <c r="I10" s="49">
        <v>37205</v>
      </c>
      <c r="J10" s="50" t="s">
        <v>99</v>
      </c>
      <c r="K10" s="15">
        <v>6</v>
      </c>
      <c r="L10" s="41" t="b">
        <f t="shared" si="0"/>
        <v>0</v>
      </c>
      <c r="M10" s="42" t="str">
        <f t="shared" si="1"/>
        <v>2</v>
      </c>
      <c r="N10" s="42" t="b">
        <f t="shared" si="2"/>
        <v>0</v>
      </c>
      <c r="O10" s="42" t="b">
        <f t="shared" si="3"/>
        <v>0</v>
      </c>
      <c r="P10" s="42" t="b">
        <f t="shared" si="4"/>
        <v>0</v>
      </c>
      <c r="Q10" s="42" t="b">
        <f t="shared" si="5"/>
        <v>0</v>
      </c>
      <c r="R10" s="42" t="b">
        <f t="shared" si="6"/>
        <v>0</v>
      </c>
      <c r="S10" s="42" t="b">
        <f t="shared" si="7"/>
        <v>0</v>
      </c>
      <c r="T10" s="42" t="b">
        <f t="shared" si="8"/>
        <v>0</v>
      </c>
      <c r="V10" s="41" t="b">
        <f t="shared" si="9"/>
        <v>0</v>
      </c>
      <c r="W10" s="42" t="b">
        <f t="shared" si="10"/>
        <v>0</v>
      </c>
      <c r="X10" s="42" t="b">
        <f t="shared" si="11"/>
        <v>0</v>
      </c>
      <c r="Y10" s="42" t="b">
        <f t="shared" si="12"/>
        <v>0</v>
      </c>
      <c r="Z10" s="42" t="b">
        <f t="shared" si="13"/>
        <v>0</v>
      </c>
      <c r="AA10" s="42" t="b">
        <f t="shared" si="14"/>
        <v>0</v>
      </c>
      <c r="AB10" s="42" t="b">
        <f t="shared" si="15"/>
        <v>0</v>
      </c>
      <c r="AC10" s="42" t="b">
        <f t="shared" si="16"/>
        <v>0</v>
      </c>
      <c r="AD10" s="42" t="str">
        <f t="shared" si="17"/>
        <v>8</v>
      </c>
    </row>
    <row r="11" spans="1:30" ht="14.25">
      <c r="A11" s="225"/>
      <c r="B11" s="215" t="s">
        <v>82</v>
      </c>
      <c r="C11" s="39">
        <v>37027</v>
      </c>
      <c r="D11" s="48">
        <v>4.446819954282641</v>
      </c>
      <c r="E11" s="15">
        <v>3</v>
      </c>
      <c r="G11" s="225"/>
      <c r="H11" s="227"/>
      <c r="I11" s="39">
        <v>37293</v>
      </c>
      <c r="J11" s="48">
        <v>33.51229946524064</v>
      </c>
      <c r="K11" s="15" t="s">
        <v>57</v>
      </c>
      <c r="L11" s="41" t="b">
        <f t="shared" si="0"/>
        <v>0</v>
      </c>
      <c r="M11" s="42" t="b">
        <f t="shared" si="1"/>
        <v>0</v>
      </c>
      <c r="N11" s="42" t="str">
        <f t="shared" si="2"/>
        <v>3</v>
      </c>
      <c r="O11" s="42" t="b">
        <f t="shared" si="3"/>
        <v>0</v>
      </c>
      <c r="P11" s="42" t="b">
        <f t="shared" si="4"/>
        <v>0</v>
      </c>
      <c r="Q11" s="42" t="b">
        <f t="shared" si="5"/>
        <v>0</v>
      </c>
      <c r="R11" s="42" t="b">
        <f t="shared" si="6"/>
        <v>0</v>
      </c>
      <c r="S11" s="42" t="b">
        <f t="shared" si="7"/>
        <v>0</v>
      </c>
      <c r="T11" s="42" t="b">
        <f t="shared" si="8"/>
        <v>0</v>
      </c>
      <c r="V11" s="41" t="b">
        <f t="shared" si="9"/>
        <v>0</v>
      </c>
      <c r="W11" s="42" t="b">
        <f t="shared" si="10"/>
        <v>0</v>
      </c>
      <c r="X11" s="42" t="b">
        <f t="shared" si="11"/>
        <v>0</v>
      </c>
      <c r="Y11" s="42" t="b">
        <f t="shared" si="12"/>
        <v>0</v>
      </c>
      <c r="Z11" s="42" t="b">
        <f t="shared" si="13"/>
        <v>0</v>
      </c>
      <c r="AA11" s="42" t="str">
        <f t="shared" si="14"/>
        <v>5b</v>
      </c>
      <c r="AB11" s="42" t="b">
        <f t="shared" si="15"/>
        <v>0</v>
      </c>
      <c r="AC11" s="42" t="b">
        <f t="shared" si="16"/>
        <v>0</v>
      </c>
      <c r="AD11" s="42" t="b">
        <f t="shared" si="17"/>
        <v>0</v>
      </c>
    </row>
    <row r="12" spans="1:30" ht="14.25">
      <c r="A12" s="225"/>
      <c r="B12" s="216"/>
      <c r="C12" s="39">
        <v>37069</v>
      </c>
      <c r="D12" s="48">
        <v>5.455184395482904</v>
      </c>
      <c r="E12" s="15">
        <v>4</v>
      </c>
      <c r="G12" s="225"/>
      <c r="H12" s="232" t="s">
        <v>43</v>
      </c>
      <c r="I12" s="39">
        <v>37028</v>
      </c>
      <c r="J12" s="48">
        <v>22.367213114754097</v>
      </c>
      <c r="K12" s="15" t="s">
        <v>56</v>
      </c>
      <c r="L12" s="41" t="b">
        <f t="shared" si="0"/>
        <v>0</v>
      </c>
      <c r="M12" s="42" t="b">
        <f t="shared" si="1"/>
        <v>0</v>
      </c>
      <c r="N12" s="42" t="b">
        <f t="shared" si="2"/>
        <v>0</v>
      </c>
      <c r="O12" s="42" t="str">
        <f t="shared" si="3"/>
        <v>4</v>
      </c>
      <c r="P12" s="42" t="b">
        <f t="shared" si="4"/>
        <v>0</v>
      </c>
      <c r="Q12" s="42" t="b">
        <f t="shared" si="5"/>
        <v>0</v>
      </c>
      <c r="R12" s="42" t="b">
        <f t="shared" si="6"/>
        <v>0</v>
      </c>
      <c r="S12" s="42" t="b">
        <f t="shared" si="7"/>
        <v>0</v>
      </c>
      <c r="T12" s="42" t="b">
        <f t="shared" si="8"/>
        <v>0</v>
      </c>
      <c r="V12" s="41" t="b">
        <f t="shared" si="9"/>
        <v>0</v>
      </c>
      <c r="W12" s="42" t="b">
        <f t="shared" si="10"/>
        <v>0</v>
      </c>
      <c r="X12" s="42" t="b">
        <f t="shared" si="11"/>
        <v>0</v>
      </c>
      <c r="Y12" s="42" t="b">
        <f t="shared" si="12"/>
        <v>0</v>
      </c>
      <c r="Z12" s="42" t="str">
        <f t="shared" si="13"/>
        <v>5a</v>
      </c>
      <c r="AA12" s="42" t="b">
        <f t="shared" si="14"/>
        <v>0</v>
      </c>
      <c r="AB12" s="42" t="b">
        <f t="shared" si="15"/>
        <v>0</v>
      </c>
      <c r="AC12" s="42" t="b">
        <f t="shared" si="16"/>
        <v>0</v>
      </c>
      <c r="AD12" s="42" t="b">
        <f t="shared" si="17"/>
        <v>0</v>
      </c>
    </row>
    <row r="13" spans="1:30" ht="14.25">
      <c r="A13" s="225"/>
      <c r="B13" s="216"/>
      <c r="C13" s="39">
        <v>37183</v>
      </c>
      <c r="D13" s="48">
        <v>3.981072896387627</v>
      </c>
      <c r="E13" s="15">
        <v>3</v>
      </c>
      <c r="G13" s="225"/>
      <c r="H13" s="220"/>
      <c r="I13" s="39">
        <v>37074</v>
      </c>
      <c r="J13" s="48">
        <v>44.81958041958042</v>
      </c>
      <c r="K13" s="15" t="s">
        <v>52</v>
      </c>
      <c r="L13" s="41" t="b">
        <f t="shared" si="0"/>
        <v>0</v>
      </c>
      <c r="M13" s="42" t="b">
        <f t="shared" si="1"/>
        <v>0</v>
      </c>
      <c r="N13" s="42" t="str">
        <f t="shared" si="2"/>
        <v>3</v>
      </c>
      <c r="O13" s="42" t="b">
        <f t="shared" si="3"/>
        <v>0</v>
      </c>
      <c r="P13" s="42" t="b">
        <f t="shared" si="4"/>
        <v>0</v>
      </c>
      <c r="Q13" s="42" t="b">
        <f t="shared" si="5"/>
        <v>0</v>
      </c>
      <c r="R13" s="42" t="b">
        <f t="shared" si="6"/>
        <v>0</v>
      </c>
      <c r="S13" s="42" t="b">
        <f t="shared" si="7"/>
        <v>0</v>
      </c>
      <c r="T13" s="42" t="b">
        <f t="shared" si="8"/>
        <v>0</v>
      </c>
      <c r="V13" s="41" t="b">
        <f t="shared" si="9"/>
        <v>0</v>
      </c>
      <c r="W13" s="42" t="b">
        <f t="shared" si="10"/>
        <v>0</v>
      </c>
      <c r="X13" s="42" t="b">
        <f t="shared" si="11"/>
        <v>0</v>
      </c>
      <c r="Y13" s="42" t="b">
        <f t="shared" si="12"/>
        <v>0</v>
      </c>
      <c r="Z13" s="42" t="b">
        <f t="shared" si="13"/>
        <v>0</v>
      </c>
      <c r="AA13" s="42" t="str">
        <f t="shared" si="14"/>
        <v>5b</v>
      </c>
      <c r="AB13" s="42" t="b">
        <f t="shared" si="15"/>
        <v>0</v>
      </c>
      <c r="AC13" s="42" t="b">
        <f t="shared" si="16"/>
        <v>0</v>
      </c>
      <c r="AD13" s="42" t="b">
        <f t="shared" si="17"/>
        <v>0</v>
      </c>
    </row>
    <row r="14" spans="1:30" ht="14.25">
      <c r="A14" s="226"/>
      <c r="B14" s="217"/>
      <c r="C14" s="39">
        <v>37291</v>
      </c>
      <c r="D14" s="48">
        <v>3.367940517194248</v>
      </c>
      <c r="E14" s="15">
        <v>3</v>
      </c>
      <c r="G14" s="225"/>
      <c r="H14" s="220"/>
      <c r="I14" s="39">
        <v>37205</v>
      </c>
      <c r="J14" s="48">
        <v>85.23494687131051</v>
      </c>
      <c r="K14" s="15">
        <v>6</v>
      </c>
      <c r="L14" s="41" t="b">
        <f t="shared" si="0"/>
        <v>0</v>
      </c>
      <c r="M14" s="42" t="b">
        <f t="shared" si="1"/>
        <v>0</v>
      </c>
      <c r="N14" s="42" t="str">
        <f t="shared" si="2"/>
        <v>3</v>
      </c>
      <c r="O14" s="42" t="b">
        <f t="shared" si="3"/>
        <v>0</v>
      </c>
      <c r="P14" s="42" t="b">
        <f t="shared" si="4"/>
        <v>0</v>
      </c>
      <c r="Q14" s="42" t="b">
        <f t="shared" si="5"/>
        <v>0</v>
      </c>
      <c r="R14" s="42" t="b">
        <f t="shared" si="6"/>
        <v>0</v>
      </c>
      <c r="S14" s="42" t="b">
        <f t="shared" si="7"/>
        <v>0</v>
      </c>
      <c r="T14" s="42" t="b">
        <f t="shared" si="8"/>
        <v>0</v>
      </c>
      <c r="V14" s="41" t="b">
        <f t="shared" si="9"/>
        <v>0</v>
      </c>
      <c r="W14" s="42" t="b">
        <f t="shared" si="10"/>
        <v>0</v>
      </c>
      <c r="X14" s="42" t="b">
        <f t="shared" si="11"/>
        <v>0</v>
      </c>
      <c r="Y14" s="42" t="b">
        <f t="shared" si="12"/>
        <v>0</v>
      </c>
      <c r="Z14" s="42" t="b">
        <f t="shared" si="13"/>
        <v>0</v>
      </c>
      <c r="AA14" s="42" t="b">
        <f t="shared" si="14"/>
        <v>0</v>
      </c>
      <c r="AB14" s="42" t="str">
        <f t="shared" si="15"/>
        <v>6</v>
      </c>
      <c r="AC14" s="42" t="b">
        <f t="shared" si="16"/>
        <v>0</v>
      </c>
      <c r="AD14" s="42" t="b">
        <f t="shared" si="17"/>
        <v>0</v>
      </c>
    </row>
    <row r="15" spans="1:30" ht="14.25">
      <c r="A15" s="224" t="s">
        <v>68</v>
      </c>
      <c r="B15" s="215" t="s">
        <v>83</v>
      </c>
      <c r="C15" s="40">
        <v>37027</v>
      </c>
      <c r="D15" s="47">
        <v>11.754188242461161</v>
      </c>
      <c r="E15" s="15" t="s">
        <v>100</v>
      </c>
      <c r="G15" s="231"/>
      <c r="H15" s="227"/>
      <c r="I15" s="39">
        <v>37293</v>
      </c>
      <c r="J15" s="48">
        <v>43.385074626865666</v>
      </c>
      <c r="K15" s="14" t="s">
        <v>101</v>
      </c>
      <c r="L15" s="41" t="b">
        <f t="shared" si="0"/>
        <v>0</v>
      </c>
      <c r="M15" s="42" t="b">
        <f t="shared" si="1"/>
        <v>0</v>
      </c>
      <c r="N15" s="42" t="b">
        <f t="shared" si="2"/>
        <v>0</v>
      </c>
      <c r="O15" s="42" t="b">
        <f t="shared" si="3"/>
        <v>0</v>
      </c>
      <c r="P15" s="42" t="str">
        <f t="shared" si="4"/>
        <v>5a</v>
      </c>
      <c r="Q15" s="42" t="b">
        <f t="shared" si="5"/>
        <v>0</v>
      </c>
      <c r="R15" s="42" t="b">
        <f t="shared" si="6"/>
        <v>0</v>
      </c>
      <c r="S15" s="42" t="b">
        <f t="shared" si="7"/>
        <v>0</v>
      </c>
      <c r="T15" s="42" t="b">
        <f t="shared" si="8"/>
        <v>0</v>
      </c>
      <c r="V15" s="41" t="b">
        <f t="shared" si="9"/>
        <v>0</v>
      </c>
      <c r="W15" s="42" t="b">
        <f t="shared" si="10"/>
        <v>0</v>
      </c>
      <c r="X15" s="42" t="b">
        <f t="shared" si="11"/>
        <v>0</v>
      </c>
      <c r="Y15" s="42" t="b">
        <f t="shared" si="12"/>
        <v>0</v>
      </c>
      <c r="Z15" s="42" t="b">
        <f t="shared" si="13"/>
        <v>0</v>
      </c>
      <c r="AA15" s="42" t="str">
        <f t="shared" si="14"/>
        <v>5b</v>
      </c>
      <c r="AB15" s="42" t="b">
        <f t="shared" si="15"/>
        <v>0</v>
      </c>
      <c r="AC15" s="42" t="b">
        <f t="shared" si="16"/>
        <v>0</v>
      </c>
      <c r="AD15" s="42" t="b">
        <f t="shared" si="17"/>
        <v>0</v>
      </c>
    </row>
    <row r="16" spans="1:30" ht="14.25">
      <c r="A16" s="225"/>
      <c r="B16" s="216"/>
      <c r="C16" s="39">
        <v>37069</v>
      </c>
      <c r="D16" s="48">
        <v>21.56609808102345</v>
      </c>
      <c r="E16" s="15" t="s">
        <v>100</v>
      </c>
      <c r="G16" s="224" t="s">
        <v>37</v>
      </c>
      <c r="H16" s="215" t="s">
        <v>27</v>
      </c>
      <c r="I16" s="40">
        <v>37031</v>
      </c>
      <c r="J16" s="48">
        <v>127.1042535446205</v>
      </c>
      <c r="K16" s="15">
        <v>6</v>
      </c>
      <c r="L16" s="41" t="b">
        <f t="shared" si="0"/>
        <v>0</v>
      </c>
      <c r="M16" s="42" t="b">
        <f t="shared" si="1"/>
        <v>0</v>
      </c>
      <c r="N16" s="42" t="b">
        <f t="shared" si="2"/>
        <v>0</v>
      </c>
      <c r="O16" s="42" t="b">
        <f t="shared" si="3"/>
        <v>0</v>
      </c>
      <c r="P16" s="42" t="str">
        <f t="shared" si="4"/>
        <v>5a</v>
      </c>
      <c r="Q16" s="42" t="b">
        <f t="shared" si="5"/>
        <v>0</v>
      </c>
      <c r="R16" s="42" t="b">
        <f t="shared" si="6"/>
        <v>0</v>
      </c>
      <c r="S16" s="42" t="b">
        <f t="shared" si="7"/>
        <v>0</v>
      </c>
      <c r="T16" s="42" t="b">
        <f t="shared" si="8"/>
        <v>0</v>
      </c>
      <c r="V16" s="41" t="b">
        <f t="shared" si="9"/>
        <v>0</v>
      </c>
      <c r="W16" s="42" t="b">
        <f t="shared" si="10"/>
        <v>0</v>
      </c>
      <c r="X16" s="42" t="b">
        <f t="shared" si="11"/>
        <v>0</v>
      </c>
      <c r="Y16" s="42" t="b">
        <f t="shared" si="12"/>
        <v>0</v>
      </c>
      <c r="Z16" s="42" t="b">
        <f t="shared" si="13"/>
        <v>0</v>
      </c>
      <c r="AA16" s="42" t="b">
        <f t="shared" si="14"/>
        <v>0</v>
      </c>
      <c r="AB16" s="42" t="str">
        <f t="shared" si="15"/>
        <v>6</v>
      </c>
      <c r="AC16" s="42" t="b">
        <f t="shared" si="16"/>
        <v>0</v>
      </c>
      <c r="AD16" s="42" t="b">
        <f t="shared" si="17"/>
        <v>0</v>
      </c>
    </row>
    <row r="17" spans="1:30" ht="14.25">
      <c r="A17" s="225"/>
      <c r="B17" s="216"/>
      <c r="C17" s="39">
        <v>37183</v>
      </c>
      <c r="D17" s="48">
        <v>3.5901136477924167</v>
      </c>
      <c r="E17" s="15">
        <v>3</v>
      </c>
      <c r="G17" s="225"/>
      <c r="H17" s="216"/>
      <c r="I17" s="39">
        <v>37080</v>
      </c>
      <c r="J17" s="48">
        <v>165.42494714587735</v>
      </c>
      <c r="K17" s="15">
        <v>6</v>
      </c>
      <c r="L17" s="41" t="b">
        <f t="shared" si="0"/>
        <v>0</v>
      </c>
      <c r="M17" s="42" t="b">
        <f t="shared" si="1"/>
        <v>0</v>
      </c>
      <c r="N17" s="42" t="str">
        <f t="shared" si="2"/>
        <v>3</v>
      </c>
      <c r="O17" s="42" t="b">
        <f t="shared" si="3"/>
        <v>0</v>
      </c>
      <c r="P17" s="42" t="b">
        <f t="shared" si="4"/>
        <v>0</v>
      </c>
      <c r="Q17" s="42" t="b">
        <f t="shared" si="5"/>
        <v>0</v>
      </c>
      <c r="R17" s="42" t="b">
        <f t="shared" si="6"/>
        <v>0</v>
      </c>
      <c r="S17" s="42" t="b">
        <f t="shared" si="7"/>
        <v>0</v>
      </c>
      <c r="T17" s="42" t="b">
        <f t="shared" si="8"/>
        <v>0</v>
      </c>
      <c r="V17" s="41" t="b">
        <f t="shared" si="9"/>
        <v>0</v>
      </c>
      <c r="W17" s="42" t="b">
        <f t="shared" si="10"/>
        <v>0</v>
      </c>
      <c r="X17" s="42" t="b">
        <f t="shared" si="11"/>
        <v>0</v>
      </c>
      <c r="Y17" s="42" t="b">
        <f t="shared" si="12"/>
        <v>0</v>
      </c>
      <c r="Z17" s="42" t="b">
        <f t="shared" si="13"/>
        <v>0</v>
      </c>
      <c r="AA17" s="42" t="b">
        <f t="shared" si="14"/>
        <v>0</v>
      </c>
      <c r="AB17" s="42" t="str">
        <f t="shared" si="15"/>
        <v>6</v>
      </c>
      <c r="AC17" s="42" t="b">
        <f t="shared" si="16"/>
        <v>0</v>
      </c>
      <c r="AD17" s="42" t="b">
        <f t="shared" si="17"/>
        <v>0</v>
      </c>
    </row>
    <row r="18" spans="1:30" ht="14.25">
      <c r="A18" s="225"/>
      <c r="B18" s="217"/>
      <c r="C18" s="39">
        <v>37291</v>
      </c>
      <c r="D18" s="48">
        <v>5.834153256066039</v>
      </c>
      <c r="E18" s="15">
        <v>4</v>
      </c>
      <c r="G18" s="225"/>
      <c r="H18" s="216"/>
      <c r="I18" s="39">
        <v>37206</v>
      </c>
      <c r="J18" s="48">
        <v>138.45364536453644</v>
      </c>
      <c r="K18" s="15">
        <v>6</v>
      </c>
      <c r="L18" s="41" t="b">
        <f t="shared" si="0"/>
        <v>0</v>
      </c>
      <c r="M18" s="42" t="b">
        <f t="shared" si="1"/>
        <v>0</v>
      </c>
      <c r="N18" s="42" t="b">
        <f t="shared" si="2"/>
        <v>0</v>
      </c>
      <c r="O18" s="42" t="str">
        <f t="shared" si="3"/>
        <v>4</v>
      </c>
      <c r="P18" s="42" t="b">
        <f t="shared" si="4"/>
        <v>0</v>
      </c>
      <c r="Q18" s="42" t="b">
        <f t="shared" si="5"/>
        <v>0</v>
      </c>
      <c r="R18" s="42" t="b">
        <f t="shared" si="6"/>
        <v>0</v>
      </c>
      <c r="S18" s="42" t="b">
        <f t="shared" si="7"/>
        <v>0</v>
      </c>
      <c r="T18" s="42" t="b">
        <f t="shared" si="8"/>
        <v>0</v>
      </c>
      <c r="V18" s="41" t="b">
        <f t="shared" si="9"/>
        <v>0</v>
      </c>
      <c r="W18" s="42" t="b">
        <f t="shared" si="10"/>
        <v>0</v>
      </c>
      <c r="X18" s="42" t="b">
        <f t="shared" si="11"/>
        <v>0</v>
      </c>
      <c r="Y18" s="42" t="b">
        <f t="shared" si="12"/>
        <v>0</v>
      </c>
      <c r="Z18" s="42" t="b">
        <f t="shared" si="13"/>
        <v>0</v>
      </c>
      <c r="AA18" s="42" t="b">
        <f t="shared" si="14"/>
        <v>0</v>
      </c>
      <c r="AB18" s="42" t="str">
        <f t="shared" si="15"/>
        <v>6</v>
      </c>
      <c r="AC18" s="42" t="b">
        <f t="shared" si="16"/>
        <v>0</v>
      </c>
      <c r="AD18" s="42" t="b">
        <f t="shared" si="17"/>
        <v>0</v>
      </c>
    </row>
    <row r="19" spans="1:30" ht="14.25">
      <c r="A19" s="225"/>
      <c r="B19" s="215" t="s">
        <v>84</v>
      </c>
      <c r="C19" s="39">
        <v>37027</v>
      </c>
      <c r="D19" s="48">
        <v>19.487469287469285</v>
      </c>
      <c r="E19" s="15" t="s">
        <v>62</v>
      </c>
      <c r="G19" s="225"/>
      <c r="H19" s="217"/>
      <c r="I19" s="39">
        <v>37292</v>
      </c>
      <c r="J19" s="48">
        <v>57.48885077186964</v>
      </c>
      <c r="K19" s="15">
        <v>6</v>
      </c>
      <c r="L19" s="41" t="b">
        <f t="shared" si="0"/>
        <v>0</v>
      </c>
      <c r="M19" s="42" t="b">
        <f t="shared" si="1"/>
        <v>0</v>
      </c>
      <c r="N19" s="42" t="b">
        <f t="shared" si="2"/>
        <v>0</v>
      </c>
      <c r="O19" s="42" t="b">
        <f t="shared" si="3"/>
        <v>0</v>
      </c>
      <c r="P19" s="42" t="str">
        <f t="shared" si="4"/>
        <v>5a</v>
      </c>
      <c r="Q19" s="42" t="b">
        <f t="shared" si="5"/>
        <v>0</v>
      </c>
      <c r="R19" s="42" t="b">
        <f t="shared" si="6"/>
        <v>0</v>
      </c>
      <c r="S19" s="42" t="b">
        <f t="shared" si="7"/>
        <v>0</v>
      </c>
      <c r="T19" s="42" t="b">
        <f t="shared" si="8"/>
        <v>0</v>
      </c>
      <c r="V19" s="41" t="b">
        <f t="shared" si="9"/>
        <v>0</v>
      </c>
      <c r="W19" s="42" t="b">
        <f t="shared" si="10"/>
        <v>0</v>
      </c>
      <c r="X19" s="42" t="b">
        <f t="shared" si="11"/>
        <v>0</v>
      </c>
      <c r="Y19" s="42" t="b">
        <f t="shared" si="12"/>
        <v>0</v>
      </c>
      <c r="Z19" s="42" t="b">
        <f t="shared" si="13"/>
        <v>0</v>
      </c>
      <c r="AA19" s="42" t="b">
        <f t="shared" si="14"/>
        <v>0</v>
      </c>
      <c r="AB19" s="42" t="str">
        <f t="shared" si="15"/>
        <v>6</v>
      </c>
      <c r="AC19" s="42" t="b">
        <f t="shared" si="16"/>
        <v>0</v>
      </c>
      <c r="AD19" s="42" t="b">
        <f t="shared" si="17"/>
        <v>0</v>
      </c>
    </row>
    <row r="20" spans="1:30" ht="14.25">
      <c r="A20" s="225"/>
      <c r="B20" s="216"/>
      <c r="C20" s="39">
        <v>37069</v>
      </c>
      <c r="D20" s="48">
        <v>14.118503866211112</v>
      </c>
      <c r="E20" s="15" t="s">
        <v>62</v>
      </c>
      <c r="G20" s="225"/>
      <c r="H20" s="215" t="s">
        <v>25</v>
      </c>
      <c r="I20" s="39">
        <v>37031</v>
      </c>
      <c r="J20" s="48">
        <v>47.144868035190605</v>
      </c>
      <c r="K20" s="15" t="s">
        <v>61</v>
      </c>
      <c r="L20" s="41" t="b">
        <f t="shared" si="0"/>
        <v>0</v>
      </c>
      <c r="M20" s="42" t="b">
        <f t="shared" si="1"/>
        <v>0</v>
      </c>
      <c r="N20" s="42" t="b">
        <f t="shared" si="2"/>
        <v>0</v>
      </c>
      <c r="O20" s="42" t="b">
        <f t="shared" si="3"/>
        <v>0</v>
      </c>
      <c r="P20" s="42" t="str">
        <f t="shared" si="4"/>
        <v>5a</v>
      </c>
      <c r="Q20" s="42" t="b">
        <f t="shared" si="5"/>
        <v>0</v>
      </c>
      <c r="R20" s="42" t="b">
        <f t="shared" si="6"/>
        <v>0</v>
      </c>
      <c r="S20" s="42" t="b">
        <f t="shared" si="7"/>
        <v>0</v>
      </c>
      <c r="T20" s="42" t="b">
        <f t="shared" si="8"/>
        <v>0</v>
      </c>
      <c r="V20" s="41" t="b">
        <f t="shared" si="9"/>
        <v>0</v>
      </c>
      <c r="W20" s="42" t="b">
        <f t="shared" si="10"/>
        <v>0</v>
      </c>
      <c r="X20" s="42" t="b">
        <f t="shared" si="11"/>
        <v>0</v>
      </c>
      <c r="Y20" s="42" t="b">
        <f t="shared" si="12"/>
        <v>0</v>
      </c>
      <c r="Z20" s="42" t="b">
        <f t="shared" si="13"/>
        <v>0</v>
      </c>
      <c r="AA20" s="42" t="str">
        <f t="shared" si="14"/>
        <v>5b</v>
      </c>
      <c r="AB20" s="42" t="b">
        <f t="shared" si="15"/>
        <v>0</v>
      </c>
      <c r="AC20" s="42" t="b">
        <f t="shared" si="16"/>
        <v>0</v>
      </c>
      <c r="AD20" s="42" t="b">
        <f t="shared" si="17"/>
        <v>0</v>
      </c>
    </row>
    <row r="21" spans="1:30" ht="14.25">
      <c r="A21" s="225"/>
      <c r="B21" s="216"/>
      <c r="C21" s="39">
        <v>37183</v>
      </c>
      <c r="D21" s="48">
        <v>35.327048260381595</v>
      </c>
      <c r="E21" s="15" t="s">
        <v>61</v>
      </c>
      <c r="G21" s="225"/>
      <c r="H21" s="216"/>
      <c r="I21" s="39">
        <v>37080</v>
      </c>
      <c r="J21" s="48">
        <v>13.845364536453644</v>
      </c>
      <c r="K21" s="15" t="s">
        <v>62</v>
      </c>
      <c r="L21" s="41" t="b">
        <f t="shared" si="0"/>
        <v>0</v>
      </c>
      <c r="M21" s="42" t="b">
        <f t="shared" si="1"/>
        <v>0</v>
      </c>
      <c r="N21" s="42" t="b">
        <f t="shared" si="2"/>
        <v>0</v>
      </c>
      <c r="O21" s="42" t="b">
        <f t="shared" si="3"/>
        <v>0</v>
      </c>
      <c r="P21" s="42" t="b">
        <f t="shared" si="4"/>
        <v>0</v>
      </c>
      <c r="Q21" s="42" t="str">
        <f t="shared" si="5"/>
        <v>5b</v>
      </c>
      <c r="R21" s="42" t="b">
        <f t="shared" si="6"/>
        <v>0</v>
      </c>
      <c r="S21" s="42" t="b">
        <f t="shared" si="7"/>
        <v>0</v>
      </c>
      <c r="T21" s="42" t="b">
        <f t="shared" si="8"/>
        <v>0</v>
      </c>
      <c r="V21" s="41" t="b">
        <f t="shared" si="9"/>
        <v>0</v>
      </c>
      <c r="W21" s="42" t="b">
        <f t="shared" si="10"/>
        <v>0</v>
      </c>
      <c r="X21" s="42" t="b">
        <f t="shared" si="11"/>
        <v>0</v>
      </c>
      <c r="Y21" s="42" t="b">
        <f t="shared" si="12"/>
        <v>0</v>
      </c>
      <c r="Z21" s="42" t="str">
        <f t="shared" si="13"/>
        <v>5a</v>
      </c>
      <c r="AA21" s="42" t="b">
        <f t="shared" si="14"/>
        <v>0</v>
      </c>
      <c r="AB21" s="42" t="b">
        <f t="shared" si="15"/>
        <v>0</v>
      </c>
      <c r="AC21" s="42" t="b">
        <f t="shared" si="16"/>
        <v>0</v>
      </c>
      <c r="AD21" s="42" t="b">
        <f t="shared" si="17"/>
        <v>0</v>
      </c>
    </row>
    <row r="22" spans="1:30" ht="14.25">
      <c r="A22" s="225"/>
      <c r="B22" s="217"/>
      <c r="C22" s="39">
        <v>37291</v>
      </c>
      <c r="D22" s="48">
        <v>9.355721393034825</v>
      </c>
      <c r="E22" s="15">
        <v>4</v>
      </c>
      <c r="G22" s="225"/>
      <c r="H22" s="216"/>
      <c r="I22" s="39">
        <v>37206</v>
      </c>
      <c r="J22" s="48">
        <v>23.23513097072419</v>
      </c>
      <c r="K22" s="15" t="s">
        <v>62</v>
      </c>
      <c r="L22" s="41" t="b">
        <f t="shared" si="0"/>
        <v>0</v>
      </c>
      <c r="M22" s="42" t="b">
        <f t="shared" si="1"/>
        <v>0</v>
      </c>
      <c r="N22" s="42" t="b">
        <f t="shared" si="2"/>
        <v>0</v>
      </c>
      <c r="O22" s="42" t="str">
        <f t="shared" si="3"/>
        <v>4</v>
      </c>
      <c r="P22" s="42" t="b">
        <f t="shared" si="4"/>
        <v>0</v>
      </c>
      <c r="Q22" s="42" t="b">
        <f t="shared" si="5"/>
        <v>0</v>
      </c>
      <c r="R22" s="42" t="b">
        <f t="shared" si="6"/>
        <v>0</v>
      </c>
      <c r="S22" s="42" t="b">
        <f t="shared" si="7"/>
        <v>0</v>
      </c>
      <c r="T22" s="42" t="b">
        <f t="shared" si="8"/>
        <v>0</v>
      </c>
      <c r="V22" s="41" t="b">
        <f t="shared" si="9"/>
        <v>0</v>
      </c>
      <c r="W22" s="42" t="b">
        <f t="shared" si="10"/>
        <v>0</v>
      </c>
      <c r="X22" s="42" t="b">
        <f t="shared" si="11"/>
        <v>0</v>
      </c>
      <c r="Y22" s="42" t="b">
        <f t="shared" si="12"/>
        <v>0</v>
      </c>
      <c r="Z22" s="42" t="str">
        <f t="shared" si="13"/>
        <v>5a</v>
      </c>
      <c r="AA22" s="42" t="b">
        <f t="shared" si="14"/>
        <v>0</v>
      </c>
      <c r="AB22" s="42" t="b">
        <f t="shared" si="15"/>
        <v>0</v>
      </c>
      <c r="AC22" s="42" t="b">
        <f t="shared" si="16"/>
        <v>0</v>
      </c>
      <c r="AD22" s="42" t="b">
        <f t="shared" si="17"/>
        <v>0</v>
      </c>
    </row>
    <row r="23" spans="1:30" ht="14.25">
      <c r="A23" s="225"/>
      <c r="B23" s="215" t="s">
        <v>85</v>
      </c>
      <c r="C23" s="39">
        <v>37027</v>
      </c>
      <c r="D23" s="48">
        <v>3.7925485008818347</v>
      </c>
      <c r="E23" s="15">
        <v>3</v>
      </c>
      <c r="G23" s="225"/>
      <c r="H23" s="217"/>
      <c r="I23" s="39">
        <v>37292</v>
      </c>
      <c r="J23" s="48">
        <v>28</v>
      </c>
      <c r="K23" s="15" t="s">
        <v>62</v>
      </c>
      <c r="L23" s="41" t="b">
        <f t="shared" si="0"/>
        <v>0</v>
      </c>
      <c r="M23" s="42" t="b">
        <f t="shared" si="1"/>
        <v>0</v>
      </c>
      <c r="N23" s="42" t="str">
        <f t="shared" si="2"/>
        <v>3</v>
      </c>
      <c r="O23" s="42" t="b">
        <f t="shared" si="3"/>
        <v>0</v>
      </c>
      <c r="P23" s="42" t="b">
        <f t="shared" si="4"/>
        <v>0</v>
      </c>
      <c r="Q23" s="42" t="b">
        <f t="shared" si="5"/>
        <v>0</v>
      </c>
      <c r="R23" s="42" t="b">
        <f t="shared" si="6"/>
        <v>0</v>
      </c>
      <c r="S23" s="42" t="b">
        <f t="shared" si="7"/>
        <v>0</v>
      </c>
      <c r="T23" s="42" t="b">
        <f t="shared" si="8"/>
        <v>0</v>
      </c>
      <c r="V23" s="41" t="b">
        <f t="shared" si="9"/>
        <v>0</v>
      </c>
      <c r="W23" s="42" t="b">
        <f t="shared" si="10"/>
        <v>0</v>
      </c>
      <c r="X23" s="42" t="b">
        <f t="shared" si="11"/>
        <v>0</v>
      </c>
      <c r="Y23" s="42" t="b">
        <f t="shared" si="12"/>
        <v>0</v>
      </c>
      <c r="Z23" s="42" t="str">
        <f t="shared" si="13"/>
        <v>5a</v>
      </c>
      <c r="AA23" s="42" t="b">
        <f t="shared" si="14"/>
        <v>0</v>
      </c>
      <c r="AB23" s="42" t="b">
        <f t="shared" si="15"/>
        <v>0</v>
      </c>
      <c r="AC23" s="42" t="b">
        <f t="shared" si="16"/>
        <v>0</v>
      </c>
      <c r="AD23" s="42" t="b">
        <f t="shared" si="17"/>
        <v>0</v>
      </c>
    </row>
    <row r="24" spans="1:30" ht="14.25">
      <c r="A24" s="225"/>
      <c r="B24" s="216"/>
      <c r="C24" s="39">
        <v>37069</v>
      </c>
      <c r="D24" s="48">
        <v>7.393339425322368</v>
      </c>
      <c r="E24" s="15">
        <v>4</v>
      </c>
      <c r="G24" s="225"/>
      <c r="H24" s="215" t="s">
        <v>26</v>
      </c>
      <c r="I24" s="39">
        <v>37031</v>
      </c>
      <c r="J24" s="48">
        <v>59.23636363636364</v>
      </c>
      <c r="K24" s="15">
        <v>6</v>
      </c>
      <c r="L24" s="41" t="b">
        <f t="shared" si="0"/>
        <v>0</v>
      </c>
      <c r="M24" s="42" t="b">
        <f t="shared" si="1"/>
        <v>0</v>
      </c>
      <c r="N24" s="42" t="b">
        <f t="shared" si="2"/>
        <v>0</v>
      </c>
      <c r="O24" s="42" t="str">
        <f t="shared" si="3"/>
        <v>4</v>
      </c>
      <c r="P24" s="42" t="b">
        <f t="shared" si="4"/>
        <v>0</v>
      </c>
      <c r="Q24" s="42" t="b">
        <f t="shared" si="5"/>
        <v>0</v>
      </c>
      <c r="R24" s="42" t="b">
        <f t="shared" si="6"/>
        <v>0</v>
      </c>
      <c r="S24" s="42" t="b">
        <f t="shared" si="7"/>
        <v>0</v>
      </c>
      <c r="T24" s="42" t="b">
        <f t="shared" si="8"/>
        <v>0</v>
      </c>
      <c r="V24" s="41" t="b">
        <f t="shared" si="9"/>
        <v>0</v>
      </c>
      <c r="W24" s="42" t="b">
        <f t="shared" si="10"/>
        <v>0</v>
      </c>
      <c r="X24" s="42" t="b">
        <f t="shared" si="11"/>
        <v>0</v>
      </c>
      <c r="Y24" s="42" t="b">
        <f t="shared" si="12"/>
        <v>0</v>
      </c>
      <c r="Z24" s="42" t="b">
        <f t="shared" si="13"/>
        <v>0</v>
      </c>
      <c r="AA24" s="42" t="b">
        <f t="shared" si="14"/>
        <v>0</v>
      </c>
      <c r="AB24" s="42" t="str">
        <f t="shared" si="15"/>
        <v>6</v>
      </c>
      <c r="AC24" s="42" t="b">
        <f t="shared" si="16"/>
        <v>0</v>
      </c>
      <c r="AD24" s="42" t="b">
        <f t="shared" si="17"/>
        <v>0</v>
      </c>
    </row>
    <row r="25" spans="1:30" ht="14.25">
      <c r="A25" s="225"/>
      <c r="B25" s="216"/>
      <c r="C25" s="39">
        <v>37183</v>
      </c>
      <c r="D25" s="48">
        <v>13.399300699300698</v>
      </c>
      <c r="E25" s="15" t="s">
        <v>62</v>
      </c>
      <c r="G25" s="225"/>
      <c r="H25" s="216"/>
      <c r="I25" s="39">
        <v>37080</v>
      </c>
      <c r="J25" s="48">
        <v>40.147474747474746</v>
      </c>
      <c r="K25" s="15" t="s">
        <v>61</v>
      </c>
      <c r="L25" s="41" t="b">
        <f t="shared" si="0"/>
        <v>0</v>
      </c>
      <c r="M25" s="42" t="b">
        <f t="shared" si="1"/>
        <v>0</v>
      </c>
      <c r="N25" s="42" t="b">
        <f t="shared" si="2"/>
        <v>0</v>
      </c>
      <c r="O25" s="42" t="b">
        <f t="shared" si="3"/>
        <v>0</v>
      </c>
      <c r="P25" s="42" t="str">
        <f t="shared" si="4"/>
        <v>5a</v>
      </c>
      <c r="Q25" s="42" t="b">
        <f t="shared" si="5"/>
        <v>0</v>
      </c>
      <c r="R25" s="42" t="b">
        <f t="shared" si="6"/>
        <v>0</v>
      </c>
      <c r="S25" s="42" t="b">
        <f t="shared" si="7"/>
        <v>0</v>
      </c>
      <c r="T25" s="42" t="b">
        <f t="shared" si="8"/>
        <v>0</v>
      </c>
      <c r="V25" s="41" t="b">
        <f t="shared" si="9"/>
        <v>0</v>
      </c>
      <c r="W25" s="42" t="b">
        <f t="shared" si="10"/>
        <v>0</v>
      </c>
      <c r="X25" s="42" t="b">
        <f t="shared" si="11"/>
        <v>0</v>
      </c>
      <c r="Y25" s="42" t="b">
        <f t="shared" si="12"/>
        <v>0</v>
      </c>
      <c r="Z25" s="42" t="b">
        <f t="shared" si="13"/>
        <v>0</v>
      </c>
      <c r="AA25" s="42" t="str">
        <f t="shared" si="14"/>
        <v>5b</v>
      </c>
      <c r="AB25" s="42" t="b">
        <f t="shared" si="15"/>
        <v>0</v>
      </c>
      <c r="AC25" s="42" t="b">
        <f t="shared" si="16"/>
        <v>0</v>
      </c>
      <c r="AD25" s="42" t="b">
        <f t="shared" si="17"/>
        <v>0</v>
      </c>
    </row>
    <row r="26" spans="1:30" ht="14.25">
      <c r="A26" s="226"/>
      <c r="B26" s="217"/>
      <c r="C26" s="39">
        <v>37291</v>
      </c>
      <c r="D26" s="48">
        <v>1.6090293214777178</v>
      </c>
      <c r="E26" s="15">
        <v>3</v>
      </c>
      <c r="G26" s="225"/>
      <c r="H26" s="216"/>
      <c r="I26" s="39">
        <v>37206</v>
      </c>
      <c r="J26" s="48">
        <v>28.637476808905376</v>
      </c>
      <c r="K26" s="15" t="s">
        <v>62</v>
      </c>
      <c r="L26" s="41" t="b">
        <f t="shared" si="0"/>
        <v>0</v>
      </c>
      <c r="M26" s="42" t="b">
        <f t="shared" si="1"/>
        <v>0</v>
      </c>
      <c r="N26" s="42" t="str">
        <f t="shared" si="2"/>
        <v>3</v>
      </c>
      <c r="O26" s="42" t="b">
        <f t="shared" si="3"/>
        <v>0</v>
      </c>
      <c r="P26" s="42" t="b">
        <f t="shared" si="4"/>
        <v>0</v>
      </c>
      <c r="Q26" s="42" t="b">
        <f t="shared" si="5"/>
        <v>0</v>
      </c>
      <c r="R26" s="42" t="b">
        <f t="shared" si="6"/>
        <v>0</v>
      </c>
      <c r="S26" s="42" t="b">
        <f t="shared" si="7"/>
        <v>0</v>
      </c>
      <c r="T26" s="42" t="b">
        <f t="shared" si="8"/>
        <v>0</v>
      </c>
      <c r="V26" s="41" t="b">
        <f t="shared" si="9"/>
        <v>0</v>
      </c>
      <c r="W26" s="42" t="b">
        <f t="shared" si="10"/>
        <v>0</v>
      </c>
      <c r="X26" s="42" t="b">
        <f t="shared" si="11"/>
        <v>0</v>
      </c>
      <c r="Y26" s="42" t="b">
        <f t="shared" si="12"/>
        <v>0</v>
      </c>
      <c r="Z26" s="42" t="str">
        <f t="shared" si="13"/>
        <v>5a</v>
      </c>
      <c r="AA26" s="42" t="b">
        <f t="shared" si="14"/>
        <v>0</v>
      </c>
      <c r="AB26" s="42" t="b">
        <f t="shared" si="15"/>
        <v>0</v>
      </c>
      <c r="AC26" s="42" t="b">
        <f t="shared" si="16"/>
        <v>0</v>
      </c>
      <c r="AD26" s="42" t="b">
        <f t="shared" si="17"/>
        <v>0</v>
      </c>
    </row>
    <row r="27" spans="1:30" ht="14.25">
      <c r="A27" s="224" t="s">
        <v>69</v>
      </c>
      <c r="B27" s="215" t="s">
        <v>86</v>
      </c>
      <c r="C27" s="40">
        <v>37026</v>
      </c>
      <c r="D27" s="47">
        <v>401.4747474747474</v>
      </c>
      <c r="E27" s="15">
        <v>8</v>
      </c>
      <c r="G27" s="226"/>
      <c r="H27" s="217"/>
      <c r="I27" s="39">
        <v>37292</v>
      </c>
      <c r="J27" s="48">
        <v>35.809090909090905</v>
      </c>
      <c r="K27" s="15" t="s">
        <v>102</v>
      </c>
      <c r="L27" s="41" t="b">
        <f t="shared" si="0"/>
        <v>0</v>
      </c>
      <c r="M27" s="42" t="b">
        <f t="shared" si="1"/>
        <v>0</v>
      </c>
      <c r="N27" s="42" t="b">
        <f t="shared" si="2"/>
        <v>0</v>
      </c>
      <c r="O27" s="42" t="b">
        <f t="shared" si="3"/>
        <v>0</v>
      </c>
      <c r="P27" s="42" t="b">
        <f t="shared" si="4"/>
        <v>0</v>
      </c>
      <c r="Q27" s="42" t="b">
        <f t="shared" si="5"/>
        <v>0</v>
      </c>
      <c r="R27" s="42" t="b">
        <f t="shared" si="6"/>
        <v>0</v>
      </c>
      <c r="S27" s="42" t="b">
        <f t="shared" si="7"/>
        <v>0</v>
      </c>
      <c r="T27" s="42" t="str">
        <f t="shared" si="8"/>
        <v>8</v>
      </c>
      <c r="V27" s="41" t="b">
        <f t="shared" si="9"/>
        <v>0</v>
      </c>
      <c r="W27" s="42" t="b">
        <f t="shared" si="10"/>
        <v>0</v>
      </c>
      <c r="X27" s="42" t="b">
        <f t="shared" si="11"/>
        <v>0</v>
      </c>
      <c r="Y27" s="42" t="b">
        <f t="shared" si="12"/>
        <v>0</v>
      </c>
      <c r="Z27" s="42" t="b">
        <f t="shared" si="13"/>
        <v>0</v>
      </c>
      <c r="AA27" s="42" t="str">
        <f t="shared" si="14"/>
        <v>5b</v>
      </c>
      <c r="AB27" s="42" t="b">
        <f t="shared" si="15"/>
        <v>0</v>
      </c>
      <c r="AC27" s="42" t="b">
        <f t="shared" si="16"/>
        <v>0</v>
      </c>
      <c r="AD27" s="42" t="b">
        <f t="shared" si="17"/>
        <v>0</v>
      </c>
    </row>
    <row r="28" spans="1:30" ht="14.25">
      <c r="A28" s="225"/>
      <c r="B28" s="216"/>
      <c r="C28" s="39">
        <v>37067</v>
      </c>
      <c r="D28" s="48">
        <v>604.0988835725676</v>
      </c>
      <c r="E28" s="15">
        <v>8</v>
      </c>
      <c r="G28" s="224" t="s">
        <v>77</v>
      </c>
      <c r="H28" s="215" t="s">
        <v>87</v>
      </c>
      <c r="I28" s="40">
        <v>37031</v>
      </c>
      <c r="J28" s="48">
        <v>45.570454545454545</v>
      </c>
      <c r="K28" s="15" t="s">
        <v>64</v>
      </c>
      <c r="L28" s="41" t="b">
        <f t="shared" si="0"/>
        <v>0</v>
      </c>
      <c r="M28" s="42" t="b">
        <f t="shared" si="1"/>
        <v>0</v>
      </c>
      <c r="N28" s="42" t="b">
        <f t="shared" si="2"/>
        <v>0</v>
      </c>
      <c r="O28" s="42" t="b">
        <f t="shared" si="3"/>
        <v>0</v>
      </c>
      <c r="P28" s="42" t="b">
        <f t="shared" si="4"/>
        <v>0</v>
      </c>
      <c r="Q28" s="42" t="b">
        <f t="shared" si="5"/>
        <v>0</v>
      </c>
      <c r="R28" s="42" t="b">
        <f t="shared" si="6"/>
        <v>0</v>
      </c>
      <c r="S28" s="42" t="b">
        <f t="shared" si="7"/>
        <v>0</v>
      </c>
      <c r="T28" s="42" t="str">
        <f t="shared" si="8"/>
        <v>8</v>
      </c>
      <c r="V28" s="41" t="b">
        <f t="shared" si="9"/>
        <v>0</v>
      </c>
      <c r="W28" s="42" t="b">
        <f t="shared" si="10"/>
        <v>0</v>
      </c>
      <c r="X28" s="42" t="b">
        <f t="shared" si="11"/>
        <v>0</v>
      </c>
      <c r="Y28" s="42" t="b">
        <f t="shared" si="12"/>
        <v>0</v>
      </c>
      <c r="Z28" s="42" t="b">
        <f t="shared" si="13"/>
        <v>0</v>
      </c>
      <c r="AA28" s="42" t="str">
        <f t="shared" si="14"/>
        <v>5b</v>
      </c>
      <c r="AB28" s="42" t="b">
        <f t="shared" si="15"/>
        <v>0</v>
      </c>
      <c r="AC28" s="42" t="b">
        <f t="shared" si="16"/>
        <v>0</v>
      </c>
      <c r="AD28" s="42" t="b">
        <f t="shared" si="17"/>
        <v>0</v>
      </c>
    </row>
    <row r="29" spans="1:30" ht="14.25">
      <c r="A29" s="225"/>
      <c r="B29" s="216"/>
      <c r="C29" s="39">
        <v>37188</v>
      </c>
      <c r="D29" s="48">
        <v>616.3311688311687</v>
      </c>
      <c r="E29" s="15">
        <v>8</v>
      </c>
      <c r="G29" s="225"/>
      <c r="H29" s="216"/>
      <c r="I29" s="39">
        <v>37080</v>
      </c>
      <c r="J29" s="48">
        <v>5.9353620780789855</v>
      </c>
      <c r="K29" s="15">
        <v>4</v>
      </c>
      <c r="L29" s="41" t="b">
        <f t="shared" si="0"/>
        <v>0</v>
      </c>
      <c r="M29" s="42" t="b">
        <f t="shared" si="1"/>
        <v>0</v>
      </c>
      <c r="N29" s="42" t="b">
        <f t="shared" si="2"/>
        <v>0</v>
      </c>
      <c r="O29" s="42" t="b">
        <f t="shared" si="3"/>
        <v>0</v>
      </c>
      <c r="P29" s="42" t="b">
        <f t="shared" si="4"/>
        <v>0</v>
      </c>
      <c r="Q29" s="42" t="b">
        <f t="shared" si="5"/>
        <v>0</v>
      </c>
      <c r="R29" s="42" t="b">
        <f t="shared" si="6"/>
        <v>0</v>
      </c>
      <c r="S29" s="42" t="b">
        <f t="shared" si="7"/>
        <v>0</v>
      </c>
      <c r="T29" s="42" t="str">
        <f t="shared" si="8"/>
        <v>8</v>
      </c>
      <c r="V29" s="41" t="b">
        <f t="shared" si="9"/>
        <v>0</v>
      </c>
      <c r="W29" s="42" t="b">
        <f t="shared" si="10"/>
        <v>0</v>
      </c>
      <c r="X29" s="42" t="b">
        <f t="shared" si="11"/>
        <v>0</v>
      </c>
      <c r="Y29" s="42" t="str">
        <f t="shared" si="12"/>
        <v>4</v>
      </c>
      <c r="Z29" s="42" t="b">
        <f t="shared" si="13"/>
        <v>0</v>
      </c>
      <c r="AA29" s="42" t="b">
        <f t="shared" si="14"/>
        <v>0</v>
      </c>
      <c r="AB29" s="42" t="b">
        <f t="shared" si="15"/>
        <v>0</v>
      </c>
      <c r="AC29" s="42" t="b">
        <f t="shared" si="16"/>
        <v>0</v>
      </c>
      <c r="AD29" s="42" t="b">
        <f t="shared" si="17"/>
        <v>0</v>
      </c>
    </row>
    <row r="30" spans="1:30" ht="14.25">
      <c r="A30" s="225"/>
      <c r="B30" s="217"/>
      <c r="C30" s="39">
        <v>37287</v>
      </c>
      <c r="D30" s="48">
        <v>89.34643734643736</v>
      </c>
      <c r="E30" s="15">
        <v>6</v>
      </c>
      <c r="G30" s="225"/>
      <c r="H30" s="216"/>
      <c r="I30" s="39">
        <v>37178</v>
      </c>
      <c r="J30" s="48">
        <v>30.71620553359684</v>
      </c>
      <c r="K30" s="15" t="s">
        <v>64</v>
      </c>
      <c r="L30" s="41" t="b">
        <f t="shared" si="0"/>
        <v>0</v>
      </c>
      <c r="M30" s="42" t="b">
        <f t="shared" si="1"/>
        <v>0</v>
      </c>
      <c r="N30" s="42" t="b">
        <f t="shared" si="2"/>
        <v>0</v>
      </c>
      <c r="O30" s="42" t="b">
        <f t="shared" si="3"/>
        <v>0</v>
      </c>
      <c r="P30" s="42" t="b">
        <f t="shared" si="4"/>
        <v>0</v>
      </c>
      <c r="Q30" s="42" t="b">
        <f t="shared" si="5"/>
        <v>0</v>
      </c>
      <c r="R30" s="42" t="str">
        <f t="shared" si="6"/>
        <v>6</v>
      </c>
      <c r="S30" s="42" t="b">
        <f t="shared" si="7"/>
        <v>0</v>
      </c>
      <c r="T30" s="42" t="b">
        <f t="shared" si="8"/>
        <v>0</v>
      </c>
      <c r="V30" s="41" t="b">
        <f t="shared" si="9"/>
        <v>0</v>
      </c>
      <c r="W30" s="42" t="b">
        <f t="shared" si="10"/>
        <v>0</v>
      </c>
      <c r="X30" s="42" t="b">
        <f t="shared" si="11"/>
        <v>0</v>
      </c>
      <c r="Y30" s="42" t="b">
        <f t="shared" si="12"/>
        <v>0</v>
      </c>
      <c r="Z30" s="42" t="b">
        <f t="shared" si="13"/>
        <v>0</v>
      </c>
      <c r="AA30" s="42" t="str">
        <f t="shared" si="14"/>
        <v>5b</v>
      </c>
      <c r="AB30" s="42" t="b">
        <f t="shared" si="15"/>
        <v>0</v>
      </c>
      <c r="AC30" s="42" t="b">
        <f t="shared" si="16"/>
        <v>0</v>
      </c>
      <c r="AD30" s="42" t="b">
        <f t="shared" si="17"/>
        <v>0</v>
      </c>
    </row>
    <row r="31" spans="1:30" ht="14.25">
      <c r="A31" s="225"/>
      <c r="B31" s="215" t="s">
        <v>88</v>
      </c>
      <c r="C31" s="39">
        <v>37026</v>
      </c>
      <c r="D31" s="48">
        <v>1003.6868686868686</v>
      </c>
      <c r="E31" s="15">
        <v>8</v>
      </c>
      <c r="G31" s="225"/>
      <c r="H31" s="217"/>
      <c r="I31" s="39">
        <v>37292</v>
      </c>
      <c r="J31" s="48">
        <v>14.117171717171717</v>
      </c>
      <c r="K31" s="15" t="s">
        <v>63</v>
      </c>
      <c r="L31" s="41" t="b">
        <f t="shared" si="0"/>
        <v>0</v>
      </c>
      <c r="M31" s="42" t="b">
        <f t="shared" si="1"/>
        <v>0</v>
      </c>
      <c r="N31" s="42" t="b">
        <f t="shared" si="2"/>
        <v>0</v>
      </c>
      <c r="O31" s="42" t="b">
        <f t="shared" si="3"/>
        <v>0</v>
      </c>
      <c r="P31" s="42" t="b">
        <f t="shared" si="4"/>
        <v>0</v>
      </c>
      <c r="Q31" s="42" t="b">
        <f t="shared" si="5"/>
        <v>0</v>
      </c>
      <c r="R31" s="42" t="b">
        <f t="shared" si="6"/>
        <v>0</v>
      </c>
      <c r="S31" s="42" t="b">
        <f t="shared" si="7"/>
        <v>0</v>
      </c>
      <c r="T31" s="42" t="str">
        <f t="shared" si="8"/>
        <v>8</v>
      </c>
      <c r="V31" s="41" t="b">
        <f t="shared" si="9"/>
        <v>0</v>
      </c>
      <c r="W31" s="42" t="b">
        <f t="shared" si="10"/>
        <v>0</v>
      </c>
      <c r="X31" s="42" t="b">
        <f t="shared" si="11"/>
        <v>0</v>
      </c>
      <c r="Y31" s="42" t="b">
        <f t="shared" si="12"/>
        <v>0</v>
      </c>
      <c r="Z31" s="42" t="str">
        <f t="shared" si="13"/>
        <v>5a</v>
      </c>
      <c r="AA31" s="42" t="b">
        <f t="shared" si="14"/>
        <v>0</v>
      </c>
      <c r="AB31" s="42" t="b">
        <f t="shared" si="15"/>
        <v>0</v>
      </c>
      <c r="AC31" s="42" t="b">
        <f t="shared" si="16"/>
        <v>0</v>
      </c>
      <c r="AD31" s="42" t="b">
        <f t="shared" si="17"/>
        <v>0</v>
      </c>
    </row>
    <row r="32" spans="1:30" ht="14.25">
      <c r="A32" s="225"/>
      <c r="B32" s="216"/>
      <c r="C32" s="39">
        <v>37067</v>
      </c>
      <c r="D32" s="48">
        <v>907.5834292289987</v>
      </c>
      <c r="E32" s="15">
        <v>8</v>
      </c>
      <c r="G32" s="225"/>
      <c r="H32" s="215" t="s">
        <v>88</v>
      </c>
      <c r="I32" s="39">
        <v>37031</v>
      </c>
      <c r="J32" s="48">
        <v>18.93205741626794</v>
      </c>
      <c r="K32" s="15" t="s">
        <v>63</v>
      </c>
      <c r="L32" s="41" t="b">
        <f t="shared" si="0"/>
        <v>0</v>
      </c>
      <c r="M32" s="42" t="b">
        <f t="shared" si="1"/>
        <v>0</v>
      </c>
      <c r="N32" s="42" t="b">
        <f t="shared" si="2"/>
        <v>0</v>
      </c>
      <c r="O32" s="42" t="b">
        <f t="shared" si="3"/>
        <v>0</v>
      </c>
      <c r="P32" s="42" t="b">
        <f t="shared" si="4"/>
        <v>0</v>
      </c>
      <c r="Q32" s="42" t="b">
        <f t="shared" si="5"/>
        <v>0</v>
      </c>
      <c r="R32" s="42" t="b">
        <f t="shared" si="6"/>
        <v>0</v>
      </c>
      <c r="S32" s="42" t="b">
        <f t="shared" si="7"/>
        <v>0</v>
      </c>
      <c r="T32" s="42" t="str">
        <f t="shared" si="8"/>
        <v>8</v>
      </c>
      <c r="V32" s="41" t="b">
        <f t="shared" si="9"/>
        <v>0</v>
      </c>
      <c r="W32" s="42" t="b">
        <f t="shared" si="10"/>
        <v>0</v>
      </c>
      <c r="X32" s="42" t="b">
        <f t="shared" si="11"/>
        <v>0</v>
      </c>
      <c r="Y32" s="42" t="b">
        <f t="shared" si="12"/>
        <v>0</v>
      </c>
      <c r="Z32" s="42" t="str">
        <f t="shared" si="13"/>
        <v>5a</v>
      </c>
      <c r="AA32" s="42" t="b">
        <f t="shared" si="14"/>
        <v>0</v>
      </c>
      <c r="AB32" s="42" t="b">
        <f t="shared" si="15"/>
        <v>0</v>
      </c>
      <c r="AC32" s="42" t="b">
        <f t="shared" si="16"/>
        <v>0</v>
      </c>
      <c r="AD32" s="42" t="b">
        <f t="shared" si="17"/>
        <v>0</v>
      </c>
    </row>
    <row r="33" spans="1:30" ht="14.25">
      <c r="A33" s="225"/>
      <c r="B33" s="216"/>
      <c r="C33" s="39">
        <v>37188</v>
      </c>
      <c r="D33" s="48">
        <v>806.4876033057851</v>
      </c>
      <c r="E33" s="15">
        <v>8</v>
      </c>
      <c r="G33" s="225"/>
      <c r="H33" s="216"/>
      <c r="I33" s="39">
        <v>37080</v>
      </c>
      <c r="J33" s="48">
        <v>4.305160245285202</v>
      </c>
      <c r="K33" s="15">
        <v>3</v>
      </c>
      <c r="L33" s="41" t="b">
        <f t="shared" si="0"/>
        <v>0</v>
      </c>
      <c r="M33" s="42" t="b">
        <f t="shared" si="1"/>
        <v>0</v>
      </c>
      <c r="N33" s="42" t="b">
        <f t="shared" si="2"/>
        <v>0</v>
      </c>
      <c r="O33" s="42" t="b">
        <f t="shared" si="3"/>
        <v>0</v>
      </c>
      <c r="P33" s="42" t="b">
        <f t="shared" si="4"/>
        <v>0</v>
      </c>
      <c r="Q33" s="42" t="b">
        <f t="shared" si="5"/>
        <v>0</v>
      </c>
      <c r="R33" s="42" t="b">
        <f t="shared" si="6"/>
        <v>0</v>
      </c>
      <c r="S33" s="42" t="b">
        <f t="shared" si="7"/>
        <v>0</v>
      </c>
      <c r="T33" s="42" t="str">
        <f t="shared" si="8"/>
        <v>8</v>
      </c>
      <c r="V33" s="41" t="b">
        <f t="shared" si="9"/>
        <v>0</v>
      </c>
      <c r="W33" s="42" t="b">
        <f t="shared" si="10"/>
        <v>0</v>
      </c>
      <c r="X33" s="42" t="str">
        <f t="shared" si="11"/>
        <v>3</v>
      </c>
      <c r="Y33" s="42" t="b">
        <f t="shared" si="12"/>
        <v>0</v>
      </c>
      <c r="Z33" s="42" t="b">
        <f t="shared" si="13"/>
        <v>0</v>
      </c>
      <c r="AA33" s="42" t="b">
        <f t="shared" si="14"/>
        <v>0</v>
      </c>
      <c r="AB33" s="42" t="b">
        <f t="shared" si="15"/>
        <v>0</v>
      </c>
      <c r="AC33" s="42" t="b">
        <f t="shared" si="16"/>
        <v>0</v>
      </c>
      <c r="AD33" s="42" t="b">
        <f t="shared" si="17"/>
        <v>0</v>
      </c>
    </row>
    <row r="34" spans="1:30" ht="14.25">
      <c r="A34" s="225"/>
      <c r="B34" s="217"/>
      <c r="C34" s="39">
        <v>37287</v>
      </c>
      <c r="D34" s="48">
        <v>373.107822410148</v>
      </c>
      <c r="E34" s="15">
        <v>7</v>
      </c>
      <c r="G34" s="225"/>
      <c r="H34" s="216"/>
      <c r="I34" s="39">
        <v>37178</v>
      </c>
      <c r="J34" s="48">
        <v>20.776634071024187</v>
      </c>
      <c r="K34" s="15" t="s">
        <v>63</v>
      </c>
      <c r="L34" s="41" t="b">
        <f t="shared" si="0"/>
        <v>0</v>
      </c>
      <c r="M34" s="42" t="b">
        <f t="shared" si="1"/>
        <v>0</v>
      </c>
      <c r="N34" s="42" t="b">
        <f t="shared" si="2"/>
        <v>0</v>
      </c>
      <c r="O34" s="42" t="b">
        <f t="shared" si="3"/>
        <v>0</v>
      </c>
      <c r="P34" s="42" t="b">
        <f t="shared" si="4"/>
        <v>0</v>
      </c>
      <c r="Q34" s="42" t="b">
        <f t="shared" si="5"/>
        <v>0</v>
      </c>
      <c r="R34" s="42" t="b">
        <f t="shared" si="6"/>
        <v>0</v>
      </c>
      <c r="S34" s="42" t="str">
        <f t="shared" si="7"/>
        <v>7</v>
      </c>
      <c r="T34" s="42" t="b">
        <f t="shared" si="8"/>
        <v>0</v>
      </c>
      <c r="V34" s="41" t="b">
        <f t="shared" si="9"/>
        <v>0</v>
      </c>
      <c r="W34" s="42" t="b">
        <f t="shared" si="10"/>
        <v>0</v>
      </c>
      <c r="X34" s="42" t="b">
        <f t="shared" si="11"/>
        <v>0</v>
      </c>
      <c r="Y34" s="42" t="b">
        <f t="shared" si="12"/>
        <v>0</v>
      </c>
      <c r="Z34" s="42" t="str">
        <f t="shared" si="13"/>
        <v>5a</v>
      </c>
      <c r="AA34" s="42" t="b">
        <f t="shared" si="14"/>
        <v>0</v>
      </c>
      <c r="AB34" s="42" t="b">
        <f t="shared" si="15"/>
        <v>0</v>
      </c>
      <c r="AC34" s="42" t="b">
        <f t="shared" si="16"/>
        <v>0</v>
      </c>
      <c r="AD34" s="42" t="b">
        <f t="shared" si="17"/>
        <v>0</v>
      </c>
    </row>
    <row r="35" spans="1:30" ht="14.25">
      <c r="A35" s="225"/>
      <c r="B35" s="215" t="s">
        <v>89</v>
      </c>
      <c r="C35" s="39">
        <v>37026</v>
      </c>
      <c r="D35" s="48">
        <v>128.64854732895972</v>
      </c>
      <c r="E35" s="15">
        <v>6</v>
      </c>
      <c r="G35" s="225"/>
      <c r="H35" s="217"/>
      <c r="I35" s="39">
        <v>37292</v>
      </c>
      <c r="J35" s="48">
        <v>19.689503303156346</v>
      </c>
      <c r="K35" s="15" t="s">
        <v>63</v>
      </c>
      <c r="L35" s="41" t="b">
        <f t="shared" si="0"/>
        <v>0</v>
      </c>
      <c r="M35" s="42" t="b">
        <f t="shared" si="1"/>
        <v>0</v>
      </c>
      <c r="N35" s="42" t="b">
        <f t="shared" si="2"/>
        <v>0</v>
      </c>
      <c r="O35" s="42" t="b">
        <f t="shared" si="3"/>
        <v>0</v>
      </c>
      <c r="P35" s="42" t="b">
        <f t="shared" si="4"/>
        <v>0</v>
      </c>
      <c r="Q35" s="42" t="b">
        <f t="shared" si="5"/>
        <v>0</v>
      </c>
      <c r="R35" s="42" t="str">
        <f t="shared" si="6"/>
        <v>6</v>
      </c>
      <c r="S35" s="42" t="b">
        <f t="shared" si="7"/>
        <v>0</v>
      </c>
      <c r="T35" s="42" t="b">
        <f t="shared" si="8"/>
        <v>0</v>
      </c>
      <c r="V35" s="41" t="b">
        <f t="shared" si="9"/>
        <v>0</v>
      </c>
      <c r="W35" s="42" t="b">
        <f t="shared" si="10"/>
        <v>0</v>
      </c>
      <c r="X35" s="42" t="b">
        <f t="shared" si="11"/>
        <v>0</v>
      </c>
      <c r="Y35" s="42" t="b">
        <f t="shared" si="12"/>
        <v>0</v>
      </c>
      <c r="Z35" s="42" t="str">
        <f t="shared" si="13"/>
        <v>5a</v>
      </c>
      <c r="AA35" s="42" t="b">
        <f t="shared" si="14"/>
        <v>0</v>
      </c>
      <c r="AB35" s="42" t="b">
        <f t="shared" si="15"/>
        <v>0</v>
      </c>
      <c r="AC35" s="42" t="b">
        <f t="shared" si="16"/>
        <v>0</v>
      </c>
      <c r="AD35" s="42" t="b">
        <f t="shared" si="17"/>
        <v>0</v>
      </c>
    </row>
    <row r="36" spans="1:30" ht="14.25">
      <c r="A36" s="225"/>
      <c r="B36" s="216"/>
      <c r="C36" s="39">
        <v>37067</v>
      </c>
      <c r="D36" s="48">
        <v>241.63955342902707</v>
      </c>
      <c r="E36" s="15">
        <v>7</v>
      </c>
      <c r="G36" s="225"/>
      <c r="H36" s="219" t="s">
        <v>17</v>
      </c>
      <c r="I36" s="39">
        <v>37031</v>
      </c>
      <c r="J36" s="48">
        <v>14.69776119402985</v>
      </c>
      <c r="K36" s="15" t="s">
        <v>63</v>
      </c>
      <c r="L36" s="41" t="b">
        <f t="shared" si="0"/>
        <v>0</v>
      </c>
      <c r="M36" s="42" t="b">
        <f t="shared" si="1"/>
        <v>0</v>
      </c>
      <c r="N36" s="42" t="b">
        <f t="shared" si="2"/>
        <v>0</v>
      </c>
      <c r="O36" s="42" t="b">
        <f t="shared" si="3"/>
        <v>0</v>
      </c>
      <c r="P36" s="42" t="b">
        <f t="shared" si="4"/>
        <v>0</v>
      </c>
      <c r="Q36" s="42" t="b">
        <f t="shared" si="5"/>
        <v>0</v>
      </c>
      <c r="R36" s="42" t="b">
        <f t="shared" si="6"/>
        <v>0</v>
      </c>
      <c r="S36" s="42" t="str">
        <f t="shared" si="7"/>
        <v>7</v>
      </c>
      <c r="T36" s="42" t="b">
        <f t="shared" si="8"/>
        <v>0</v>
      </c>
      <c r="V36" s="41" t="b">
        <f t="shared" si="9"/>
        <v>0</v>
      </c>
      <c r="W36" s="42" t="b">
        <f t="shared" si="10"/>
        <v>0</v>
      </c>
      <c r="X36" s="42" t="b">
        <f t="shared" si="11"/>
        <v>0</v>
      </c>
      <c r="Y36" s="42" t="b">
        <f t="shared" si="12"/>
        <v>0</v>
      </c>
      <c r="Z36" s="42" t="str">
        <f t="shared" si="13"/>
        <v>5a</v>
      </c>
      <c r="AA36" s="42" t="b">
        <f t="shared" si="14"/>
        <v>0</v>
      </c>
      <c r="AB36" s="42" t="b">
        <f t="shared" si="15"/>
        <v>0</v>
      </c>
      <c r="AC36" s="42" t="b">
        <f t="shared" si="16"/>
        <v>0</v>
      </c>
      <c r="AD36" s="42" t="b">
        <f t="shared" si="17"/>
        <v>0</v>
      </c>
    </row>
    <row r="37" spans="1:30" ht="14.25">
      <c r="A37" s="225"/>
      <c r="B37" s="216"/>
      <c r="C37" s="39">
        <v>37188</v>
      </c>
      <c r="D37" s="48">
        <v>123.81818181818184</v>
      </c>
      <c r="E37" s="15">
        <v>6</v>
      </c>
      <c r="G37" s="225"/>
      <c r="H37" s="220"/>
      <c r="I37" s="39">
        <v>37080</v>
      </c>
      <c r="J37" s="48">
        <v>10.741333333333332</v>
      </c>
      <c r="K37" s="15" t="s">
        <v>63</v>
      </c>
      <c r="L37" s="41" t="b">
        <f t="shared" si="0"/>
        <v>0</v>
      </c>
      <c r="M37" s="42" t="b">
        <f t="shared" si="1"/>
        <v>0</v>
      </c>
      <c r="N37" s="42" t="b">
        <f t="shared" si="2"/>
        <v>0</v>
      </c>
      <c r="O37" s="42" t="b">
        <f t="shared" si="3"/>
        <v>0</v>
      </c>
      <c r="P37" s="42" t="b">
        <f t="shared" si="4"/>
        <v>0</v>
      </c>
      <c r="Q37" s="42" t="b">
        <f t="shared" si="5"/>
        <v>0</v>
      </c>
      <c r="R37" s="42" t="str">
        <f t="shared" si="6"/>
        <v>6</v>
      </c>
      <c r="S37" s="42" t="b">
        <f t="shared" si="7"/>
        <v>0</v>
      </c>
      <c r="T37" s="42" t="b">
        <f t="shared" si="8"/>
        <v>0</v>
      </c>
      <c r="V37" s="41" t="b">
        <f t="shared" si="9"/>
        <v>0</v>
      </c>
      <c r="W37" s="42" t="b">
        <f t="shared" si="10"/>
        <v>0</v>
      </c>
      <c r="X37" s="42" t="b">
        <f t="shared" si="11"/>
        <v>0</v>
      </c>
      <c r="Y37" s="42" t="b">
        <f t="shared" si="12"/>
        <v>0</v>
      </c>
      <c r="Z37" s="42" t="str">
        <f t="shared" si="13"/>
        <v>5a</v>
      </c>
      <c r="AA37" s="42" t="b">
        <f t="shared" si="14"/>
        <v>0</v>
      </c>
      <c r="AB37" s="42" t="b">
        <f t="shared" si="15"/>
        <v>0</v>
      </c>
      <c r="AC37" s="42" t="b">
        <f t="shared" si="16"/>
        <v>0</v>
      </c>
      <c r="AD37" s="42" t="b">
        <f t="shared" si="17"/>
        <v>0</v>
      </c>
    </row>
    <row r="38" spans="1:30" ht="14.25">
      <c r="A38" s="226"/>
      <c r="B38" s="217"/>
      <c r="C38" s="39">
        <v>37287</v>
      </c>
      <c r="D38" s="48">
        <v>163.33751306165098</v>
      </c>
      <c r="E38" s="15">
        <v>6</v>
      </c>
      <c r="G38" s="225"/>
      <c r="H38" s="220"/>
      <c r="I38" s="39">
        <v>37178</v>
      </c>
      <c r="J38" s="48">
        <v>20.039800995024873</v>
      </c>
      <c r="K38" s="15" t="s">
        <v>63</v>
      </c>
      <c r="L38" s="41" t="b">
        <f t="shared" si="0"/>
        <v>0</v>
      </c>
      <c r="M38" s="42" t="b">
        <f t="shared" si="1"/>
        <v>0</v>
      </c>
      <c r="N38" s="42" t="b">
        <f t="shared" si="2"/>
        <v>0</v>
      </c>
      <c r="O38" s="42" t="b">
        <f t="shared" si="3"/>
        <v>0</v>
      </c>
      <c r="P38" s="42" t="b">
        <f t="shared" si="4"/>
        <v>0</v>
      </c>
      <c r="Q38" s="42" t="b">
        <f t="shared" si="5"/>
        <v>0</v>
      </c>
      <c r="R38" s="42" t="str">
        <f t="shared" si="6"/>
        <v>6</v>
      </c>
      <c r="S38" s="42" t="b">
        <f t="shared" si="7"/>
        <v>0</v>
      </c>
      <c r="T38" s="42" t="b">
        <f t="shared" si="8"/>
        <v>0</v>
      </c>
      <c r="V38" s="41" t="b">
        <f t="shared" si="9"/>
        <v>0</v>
      </c>
      <c r="W38" s="42" t="b">
        <f t="shared" si="10"/>
        <v>0</v>
      </c>
      <c r="X38" s="42" t="b">
        <f t="shared" si="11"/>
        <v>0</v>
      </c>
      <c r="Y38" s="42" t="b">
        <f t="shared" si="12"/>
        <v>0</v>
      </c>
      <c r="Z38" s="42" t="str">
        <f t="shared" si="13"/>
        <v>5a</v>
      </c>
      <c r="AA38" s="42" t="b">
        <f t="shared" si="14"/>
        <v>0</v>
      </c>
      <c r="AB38" s="42" t="b">
        <f t="shared" si="15"/>
        <v>0</v>
      </c>
      <c r="AC38" s="42" t="b">
        <f t="shared" si="16"/>
        <v>0</v>
      </c>
      <c r="AD38" s="42" t="b">
        <f t="shared" si="17"/>
        <v>0</v>
      </c>
    </row>
    <row r="39" spans="1:30" ht="14.25">
      <c r="A39" s="224" t="s">
        <v>35</v>
      </c>
      <c r="B39" s="215" t="s">
        <v>90</v>
      </c>
      <c r="C39" s="40">
        <v>37032</v>
      </c>
      <c r="D39" s="48">
        <v>32.667502612330196</v>
      </c>
      <c r="E39" s="14" t="s">
        <v>66</v>
      </c>
      <c r="G39" s="226"/>
      <c r="H39" s="220"/>
      <c r="I39" s="39">
        <v>37292</v>
      </c>
      <c r="J39" s="48">
        <v>20.791608391608392</v>
      </c>
      <c r="K39" s="14" t="s">
        <v>65</v>
      </c>
      <c r="L39" s="41" t="b">
        <f t="shared" si="0"/>
        <v>0</v>
      </c>
      <c r="M39" s="42" t="b">
        <f t="shared" si="1"/>
        <v>0</v>
      </c>
      <c r="N39" s="42" t="b">
        <f t="shared" si="2"/>
        <v>0</v>
      </c>
      <c r="O39" s="42" t="b">
        <f t="shared" si="3"/>
        <v>0</v>
      </c>
      <c r="P39" s="42" t="b">
        <f t="shared" si="4"/>
        <v>0</v>
      </c>
      <c r="Q39" s="42" t="str">
        <f t="shared" si="5"/>
        <v>5b</v>
      </c>
      <c r="R39" s="42" t="b">
        <f t="shared" si="6"/>
        <v>0</v>
      </c>
      <c r="S39" s="42" t="b">
        <f t="shared" si="7"/>
        <v>0</v>
      </c>
      <c r="T39" s="42" t="b">
        <f t="shared" si="8"/>
        <v>0</v>
      </c>
      <c r="V39" s="41" t="b">
        <f t="shared" si="9"/>
        <v>0</v>
      </c>
      <c r="W39" s="42" t="b">
        <f t="shared" si="10"/>
        <v>0</v>
      </c>
      <c r="X39" s="42" t="b">
        <f t="shared" si="11"/>
        <v>0</v>
      </c>
      <c r="Y39" s="42" t="b">
        <f t="shared" si="12"/>
        <v>0</v>
      </c>
      <c r="Z39" s="42" t="str">
        <f t="shared" si="13"/>
        <v>5a</v>
      </c>
      <c r="AA39" s="42" t="b">
        <f t="shared" si="14"/>
        <v>0</v>
      </c>
      <c r="AB39" s="42" t="b">
        <f t="shared" si="15"/>
        <v>0</v>
      </c>
      <c r="AC39" s="42" t="b">
        <f t="shared" si="16"/>
        <v>0</v>
      </c>
      <c r="AD39" s="42" t="b">
        <f t="shared" si="17"/>
        <v>0</v>
      </c>
    </row>
    <row r="40" spans="1:30" ht="14.25">
      <c r="A40" s="225"/>
      <c r="B40" s="216"/>
      <c r="C40" s="39">
        <v>37073</v>
      </c>
      <c r="D40" s="48">
        <v>72.55785123966942</v>
      </c>
      <c r="E40" s="15">
        <v>6</v>
      </c>
      <c r="G40" s="224" t="s">
        <v>76</v>
      </c>
      <c r="H40" s="219" t="s">
        <v>288</v>
      </c>
      <c r="I40" s="40">
        <v>37034</v>
      </c>
      <c r="J40" s="48">
        <v>103.95804195804197</v>
      </c>
      <c r="K40" s="15">
        <v>6</v>
      </c>
      <c r="L40" s="41" t="b">
        <f t="shared" si="0"/>
        <v>0</v>
      </c>
      <c r="M40" s="42" t="b">
        <f t="shared" si="1"/>
        <v>0</v>
      </c>
      <c r="N40" s="42" t="b">
        <f t="shared" si="2"/>
        <v>0</v>
      </c>
      <c r="O40" s="42" t="b">
        <f t="shared" si="3"/>
        <v>0</v>
      </c>
      <c r="P40" s="42" t="b">
        <f t="shared" si="4"/>
        <v>0</v>
      </c>
      <c r="Q40" s="42" t="b">
        <f t="shared" si="5"/>
        <v>0</v>
      </c>
      <c r="R40" s="42" t="str">
        <f t="shared" si="6"/>
        <v>6</v>
      </c>
      <c r="S40" s="42" t="b">
        <f t="shared" si="7"/>
        <v>0</v>
      </c>
      <c r="T40" s="42" t="b">
        <f t="shared" si="8"/>
        <v>0</v>
      </c>
      <c r="V40" s="41" t="b">
        <f t="shared" si="9"/>
        <v>0</v>
      </c>
      <c r="W40" s="42" t="b">
        <f t="shared" si="10"/>
        <v>0</v>
      </c>
      <c r="X40" s="42" t="b">
        <f t="shared" si="11"/>
        <v>0</v>
      </c>
      <c r="Y40" s="42" t="b">
        <f t="shared" si="12"/>
        <v>0</v>
      </c>
      <c r="Z40" s="42" t="b">
        <f t="shared" si="13"/>
        <v>0</v>
      </c>
      <c r="AA40" s="42" t="b">
        <f t="shared" si="14"/>
        <v>0</v>
      </c>
      <c r="AB40" s="42" t="str">
        <f t="shared" si="15"/>
        <v>6</v>
      </c>
      <c r="AC40" s="42" t="b">
        <f t="shared" si="16"/>
        <v>0</v>
      </c>
      <c r="AD40" s="42" t="b">
        <f t="shared" si="17"/>
        <v>0</v>
      </c>
    </row>
    <row r="41" spans="1:30" ht="14.25">
      <c r="A41" s="225"/>
      <c r="B41" s="216"/>
      <c r="C41" s="39">
        <v>37179</v>
      </c>
      <c r="D41" s="48">
        <v>184.05128205128202</v>
      </c>
      <c r="E41" s="15">
        <v>6</v>
      </c>
      <c r="G41" s="225"/>
      <c r="H41" s="220"/>
      <c r="I41" s="39">
        <v>37085</v>
      </c>
      <c r="J41" s="48">
        <v>401.4747474747474</v>
      </c>
      <c r="K41" s="15">
        <v>8</v>
      </c>
      <c r="L41" s="41" t="b">
        <f t="shared" si="0"/>
        <v>0</v>
      </c>
      <c r="M41" s="42" t="b">
        <f t="shared" si="1"/>
        <v>0</v>
      </c>
      <c r="N41" s="42" t="b">
        <f t="shared" si="2"/>
        <v>0</v>
      </c>
      <c r="O41" s="42" t="b">
        <f t="shared" si="3"/>
        <v>0</v>
      </c>
      <c r="P41" s="42" t="b">
        <f t="shared" si="4"/>
        <v>0</v>
      </c>
      <c r="Q41" s="42" t="b">
        <f t="shared" si="5"/>
        <v>0</v>
      </c>
      <c r="R41" s="42" t="str">
        <f t="shared" si="6"/>
        <v>6</v>
      </c>
      <c r="S41" s="42" t="b">
        <f t="shared" si="7"/>
        <v>0</v>
      </c>
      <c r="T41" s="42" t="b">
        <f t="shared" si="8"/>
        <v>0</v>
      </c>
      <c r="V41" s="41" t="b">
        <f t="shared" si="9"/>
        <v>0</v>
      </c>
      <c r="W41" s="42" t="b">
        <f t="shared" si="10"/>
        <v>0</v>
      </c>
      <c r="X41" s="42" t="b">
        <f t="shared" si="11"/>
        <v>0</v>
      </c>
      <c r="Y41" s="42" t="b">
        <f t="shared" si="12"/>
        <v>0</v>
      </c>
      <c r="Z41" s="42" t="b">
        <f t="shared" si="13"/>
        <v>0</v>
      </c>
      <c r="AA41" s="42" t="b">
        <f t="shared" si="14"/>
        <v>0</v>
      </c>
      <c r="AB41" s="42" t="b">
        <f t="shared" si="15"/>
        <v>0</v>
      </c>
      <c r="AC41" s="42" t="b">
        <f t="shared" si="16"/>
        <v>0</v>
      </c>
      <c r="AD41" s="42" t="str">
        <f t="shared" si="17"/>
        <v>8</v>
      </c>
    </row>
    <row r="42" spans="1:30" ht="14.25">
      <c r="A42" s="225"/>
      <c r="B42" s="217"/>
      <c r="C42" s="39">
        <v>37293</v>
      </c>
      <c r="D42" s="48">
        <v>2.5410447761194033</v>
      </c>
      <c r="E42" s="15">
        <v>3</v>
      </c>
      <c r="G42" s="225"/>
      <c r="H42" s="220"/>
      <c r="I42" s="39">
        <v>37194</v>
      </c>
      <c r="J42" s="48">
        <v>420.33728590250325</v>
      </c>
      <c r="K42" s="15">
        <v>8</v>
      </c>
      <c r="L42" s="41" t="b">
        <f t="shared" si="0"/>
        <v>0</v>
      </c>
      <c r="M42" s="42" t="b">
        <f t="shared" si="1"/>
        <v>0</v>
      </c>
      <c r="N42" s="42" t="str">
        <f t="shared" si="2"/>
        <v>3</v>
      </c>
      <c r="O42" s="42" t="b">
        <f t="shared" si="3"/>
        <v>0</v>
      </c>
      <c r="P42" s="42" t="b">
        <f t="shared" si="4"/>
        <v>0</v>
      </c>
      <c r="Q42" s="42" t="b">
        <f t="shared" si="5"/>
        <v>0</v>
      </c>
      <c r="R42" s="42" t="b">
        <f t="shared" si="6"/>
        <v>0</v>
      </c>
      <c r="S42" s="42" t="b">
        <f t="shared" si="7"/>
        <v>0</v>
      </c>
      <c r="T42" s="42" t="b">
        <f t="shared" si="8"/>
        <v>0</v>
      </c>
      <c r="V42" s="41" t="b">
        <f t="shared" si="9"/>
        <v>0</v>
      </c>
      <c r="W42" s="42" t="b">
        <f t="shared" si="10"/>
        <v>0</v>
      </c>
      <c r="X42" s="42" t="b">
        <f t="shared" si="11"/>
        <v>0</v>
      </c>
      <c r="Y42" s="42" t="b">
        <f t="shared" si="12"/>
        <v>0</v>
      </c>
      <c r="Z42" s="42" t="b">
        <f t="shared" si="13"/>
        <v>0</v>
      </c>
      <c r="AA42" s="42" t="b">
        <f t="shared" si="14"/>
        <v>0</v>
      </c>
      <c r="AB42" s="42" t="b">
        <f t="shared" si="15"/>
        <v>0</v>
      </c>
      <c r="AC42" s="42" t="b">
        <f t="shared" si="16"/>
        <v>0</v>
      </c>
      <c r="AD42" s="42" t="str">
        <f t="shared" si="17"/>
        <v>8</v>
      </c>
    </row>
    <row r="43" spans="1:30" ht="14.25">
      <c r="A43" s="225"/>
      <c r="B43" s="215" t="s">
        <v>93</v>
      </c>
      <c r="C43" s="39">
        <v>37032</v>
      </c>
      <c r="D43" s="48">
        <v>4.6778606965174125</v>
      </c>
      <c r="E43" s="15">
        <v>3</v>
      </c>
      <c r="G43" s="225"/>
      <c r="H43" s="227"/>
      <c r="I43" s="39">
        <v>37300</v>
      </c>
      <c r="J43" s="48">
        <v>56.833566433566425</v>
      </c>
      <c r="K43" s="15">
        <v>6</v>
      </c>
      <c r="L43" s="41" t="b">
        <f t="shared" si="0"/>
        <v>0</v>
      </c>
      <c r="M43" s="42" t="b">
        <f t="shared" si="1"/>
        <v>0</v>
      </c>
      <c r="N43" s="42" t="str">
        <f t="shared" si="2"/>
        <v>3</v>
      </c>
      <c r="O43" s="42" t="b">
        <f t="shared" si="3"/>
        <v>0</v>
      </c>
      <c r="P43" s="42" t="b">
        <f t="shared" si="4"/>
        <v>0</v>
      </c>
      <c r="Q43" s="42" t="b">
        <f t="shared" si="5"/>
        <v>0</v>
      </c>
      <c r="R43" s="42" t="b">
        <f t="shared" si="6"/>
        <v>0</v>
      </c>
      <c r="S43" s="42" t="b">
        <f t="shared" si="7"/>
        <v>0</v>
      </c>
      <c r="T43" s="42" t="b">
        <f t="shared" si="8"/>
        <v>0</v>
      </c>
      <c r="V43" s="41" t="b">
        <f t="shared" si="9"/>
        <v>0</v>
      </c>
      <c r="W43" s="42" t="b">
        <f t="shared" si="10"/>
        <v>0</v>
      </c>
      <c r="X43" s="42" t="b">
        <f t="shared" si="11"/>
        <v>0</v>
      </c>
      <c r="Y43" s="42" t="b">
        <f t="shared" si="12"/>
        <v>0</v>
      </c>
      <c r="Z43" s="42" t="b">
        <f t="shared" si="13"/>
        <v>0</v>
      </c>
      <c r="AA43" s="42" t="b">
        <f t="shared" si="14"/>
        <v>0</v>
      </c>
      <c r="AB43" s="42" t="str">
        <f t="shared" si="15"/>
        <v>6</v>
      </c>
      <c r="AC43" s="42" t="b">
        <f t="shared" si="16"/>
        <v>0</v>
      </c>
      <c r="AD43" s="42" t="b">
        <f t="shared" si="17"/>
        <v>0</v>
      </c>
    </row>
    <row r="44" spans="1:30" ht="14.25">
      <c r="A44" s="225"/>
      <c r="B44" s="216"/>
      <c r="C44" s="39">
        <v>37073</v>
      </c>
      <c r="D44" s="48">
        <v>23.327210103329502</v>
      </c>
      <c r="E44" s="15" t="s">
        <v>92</v>
      </c>
      <c r="G44" s="225"/>
      <c r="H44" s="219" t="s">
        <v>289</v>
      </c>
      <c r="I44" s="40">
        <v>37034</v>
      </c>
      <c r="J44" s="48">
        <v>497.0662557781201</v>
      </c>
      <c r="K44" s="15">
        <v>8</v>
      </c>
      <c r="L44" s="41" t="b">
        <f t="shared" si="0"/>
        <v>0</v>
      </c>
      <c r="M44" s="42" t="b">
        <f t="shared" si="1"/>
        <v>0</v>
      </c>
      <c r="N44" s="42" t="b">
        <f t="shared" si="2"/>
        <v>0</v>
      </c>
      <c r="O44" s="42" t="b">
        <f t="shared" si="3"/>
        <v>0</v>
      </c>
      <c r="P44" s="42" t="str">
        <f t="shared" si="4"/>
        <v>5a</v>
      </c>
      <c r="Q44" s="42" t="b">
        <f t="shared" si="5"/>
        <v>0</v>
      </c>
      <c r="R44" s="42" t="b">
        <f t="shared" si="6"/>
        <v>0</v>
      </c>
      <c r="S44" s="42" t="b">
        <f t="shared" si="7"/>
        <v>0</v>
      </c>
      <c r="T44" s="42" t="b">
        <f t="shared" si="8"/>
        <v>0</v>
      </c>
      <c r="V44" s="41" t="b">
        <f t="shared" si="9"/>
        <v>0</v>
      </c>
      <c r="W44" s="42" t="b">
        <f t="shared" si="10"/>
        <v>0</v>
      </c>
      <c r="X44" s="42" t="b">
        <f t="shared" si="11"/>
        <v>0</v>
      </c>
      <c r="Y44" s="42" t="b">
        <f t="shared" si="12"/>
        <v>0</v>
      </c>
      <c r="Z44" s="42" t="b">
        <f t="shared" si="13"/>
        <v>0</v>
      </c>
      <c r="AA44" s="42" t="b">
        <f t="shared" si="14"/>
        <v>0</v>
      </c>
      <c r="AB44" s="42" t="b">
        <f t="shared" si="15"/>
        <v>0</v>
      </c>
      <c r="AC44" s="42" t="b">
        <f t="shared" si="16"/>
        <v>0</v>
      </c>
      <c r="AD44" s="42" t="str">
        <f t="shared" si="17"/>
        <v>8</v>
      </c>
    </row>
    <row r="45" spans="1:30" ht="14.25">
      <c r="A45" s="225"/>
      <c r="B45" s="216"/>
      <c r="C45" s="39">
        <v>37179</v>
      </c>
      <c r="D45" s="48">
        <v>7.633622841170011</v>
      </c>
      <c r="E45" s="15">
        <v>4</v>
      </c>
      <c r="G45" s="225"/>
      <c r="H45" s="220"/>
      <c r="I45" s="39">
        <v>37085</v>
      </c>
      <c r="J45" s="48">
        <v>44.09146005509642</v>
      </c>
      <c r="K45" s="15" t="s">
        <v>91</v>
      </c>
      <c r="L45" s="41" t="b">
        <f t="shared" si="0"/>
        <v>0</v>
      </c>
      <c r="M45" s="42" t="b">
        <f t="shared" si="1"/>
        <v>0</v>
      </c>
      <c r="N45" s="42" t="b">
        <f t="shared" si="2"/>
        <v>0</v>
      </c>
      <c r="O45" s="42" t="str">
        <f t="shared" si="3"/>
        <v>4</v>
      </c>
      <c r="P45" s="42" t="b">
        <f t="shared" si="4"/>
        <v>0</v>
      </c>
      <c r="Q45" s="42" t="b">
        <f t="shared" si="5"/>
        <v>0</v>
      </c>
      <c r="R45" s="42" t="b">
        <f t="shared" si="6"/>
        <v>0</v>
      </c>
      <c r="S45" s="42" t="b">
        <f t="shared" si="7"/>
        <v>0</v>
      </c>
      <c r="T45" s="42" t="b">
        <f t="shared" si="8"/>
        <v>0</v>
      </c>
      <c r="V45" s="41" t="b">
        <f t="shared" si="9"/>
        <v>0</v>
      </c>
      <c r="W45" s="42" t="b">
        <f t="shared" si="10"/>
        <v>0</v>
      </c>
      <c r="X45" s="42" t="b">
        <f t="shared" si="11"/>
        <v>0</v>
      </c>
      <c r="Y45" s="42" t="b">
        <f t="shared" si="12"/>
        <v>0</v>
      </c>
      <c r="Z45" s="42" t="b">
        <f t="shared" si="13"/>
        <v>0</v>
      </c>
      <c r="AA45" s="42" t="str">
        <f t="shared" si="14"/>
        <v>5b</v>
      </c>
      <c r="AB45" s="42" t="b">
        <f t="shared" si="15"/>
        <v>0</v>
      </c>
      <c r="AC45" s="42" t="b">
        <f t="shared" si="16"/>
        <v>0</v>
      </c>
      <c r="AD45" s="42" t="b">
        <f t="shared" si="17"/>
        <v>0</v>
      </c>
    </row>
    <row r="46" spans="1:30" ht="14.25">
      <c r="A46" s="225"/>
      <c r="B46" s="217"/>
      <c r="C46" s="39">
        <v>37293</v>
      </c>
      <c r="D46" s="48">
        <v>0.5828393081322361</v>
      </c>
      <c r="E46" s="15">
        <v>2</v>
      </c>
      <c r="G46" s="225"/>
      <c r="H46" s="220"/>
      <c r="I46" s="39">
        <v>37194</v>
      </c>
      <c r="J46" s="48">
        <v>39.553175591531755</v>
      </c>
      <c r="K46" s="15" t="s">
        <v>91</v>
      </c>
      <c r="L46" s="41" t="b">
        <f t="shared" si="0"/>
        <v>0</v>
      </c>
      <c r="M46" s="42" t="str">
        <f t="shared" si="1"/>
        <v>2</v>
      </c>
      <c r="N46" s="42" t="b">
        <f t="shared" si="2"/>
        <v>0</v>
      </c>
      <c r="O46" s="42" t="b">
        <f t="shared" si="3"/>
        <v>0</v>
      </c>
      <c r="P46" s="42" t="b">
        <f t="shared" si="4"/>
        <v>0</v>
      </c>
      <c r="Q46" s="42" t="b">
        <f t="shared" si="5"/>
        <v>0</v>
      </c>
      <c r="R46" s="42" t="b">
        <f t="shared" si="6"/>
        <v>0</v>
      </c>
      <c r="S46" s="42" t="b">
        <f t="shared" si="7"/>
        <v>0</v>
      </c>
      <c r="T46" s="42" t="b">
        <f t="shared" si="8"/>
        <v>0</v>
      </c>
      <c r="V46" s="41" t="b">
        <f t="shared" si="9"/>
        <v>0</v>
      </c>
      <c r="W46" s="42" t="b">
        <f t="shared" si="10"/>
        <v>0</v>
      </c>
      <c r="X46" s="42" t="b">
        <f t="shared" si="11"/>
        <v>0</v>
      </c>
      <c r="Y46" s="42" t="b">
        <f t="shared" si="12"/>
        <v>0</v>
      </c>
      <c r="Z46" s="42" t="b">
        <f t="shared" si="13"/>
        <v>0</v>
      </c>
      <c r="AA46" s="42" t="str">
        <f t="shared" si="14"/>
        <v>5b</v>
      </c>
      <c r="AB46" s="42" t="b">
        <f t="shared" si="15"/>
        <v>0</v>
      </c>
      <c r="AC46" s="42" t="b">
        <f t="shared" si="16"/>
        <v>0</v>
      </c>
      <c r="AD46" s="42" t="b">
        <f t="shared" si="17"/>
        <v>0</v>
      </c>
    </row>
    <row r="47" spans="1:30" ht="14.25">
      <c r="A47" s="225"/>
      <c r="B47" s="215" t="s">
        <v>94</v>
      </c>
      <c r="C47" s="39">
        <v>37032</v>
      </c>
      <c r="D47" s="48">
        <v>5.620573602575358</v>
      </c>
      <c r="E47" s="15">
        <v>4</v>
      </c>
      <c r="G47" s="226"/>
      <c r="H47" s="227"/>
      <c r="I47" s="39">
        <v>37300</v>
      </c>
      <c r="J47" s="48">
        <v>179.04545454545453</v>
      </c>
      <c r="K47" s="15">
        <v>6</v>
      </c>
      <c r="L47" s="41" t="b">
        <f t="shared" si="0"/>
        <v>0</v>
      </c>
      <c r="M47" s="42" t="b">
        <f t="shared" si="1"/>
        <v>0</v>
      </c>
      <c r="N47" s="42" t="b">
        <f t="shared" si="2"/>
        <v>0</v>
      </c>
      <c r="O47" s="42" t="str">
        <f t="shared" si="3"/>
        <v>4</v>
      </c>
      <c r="P47" s="42" t="b">
        <f t="shared" si="4"/>
        <v>0</v>
      </c>
      <c r="Q47" s="42" t="b">
        <f t="shared" si="5"/>
        <v>0</v>
      </c>
      <c r="R47" s="42" t="b">
        <f t="shared" si="6"/>
        <v>0</v>
      </c>
      <c r="S47" s="42" t="b">
        <f t="shared" si="7"/>
        <v>0</v>
      </c>
      <c r="T47" s="42" t="b">
        <f t="shared" si="8"/>
        <v>0</v>
      </c>
      <c r="V47" s="41" t="b">
        <f t="shared" si="9"/>
        <v>0</v>
      </c>
      <c r="W47" s="42" t="b">
        <f t="shared" si="10"/>
        <v>0</v>
      </c>
      <c r="X47" s="42" t="b">
        <f t="shared" si="11"/>
        <v>0</v>
      </c>
      <c r="Y47" s="42" t="b">
        <f t="shared" si="12"/>
        <v>0</v>
      </c>
      <c r="Z47" s="42" t="b">
        <f t="shared" si="13"/>
        <v>0</v>
      </c>
      <c r="AA47" s="42" t="b">
        <f t="shared" si="14"/>
        <v>0</v>
      </c>
      <c r="AB47" s="42" t="str">
        <f t="shared" si="15"/>
        <v>6</v>
      </c>
      <c r="AC47" s="42" t="b">
        <f t="shared" si="16"/>
        <v>0</v>
      </c>
      <c r="AD47" s="42" t="b">
        <f t="shared" si="17"/>
        <v>0</v>
      </c>
    </row>
    <row r="48" spans="1:30" ht="14.25">
      <c r="A48" s="225"/>
      <c r="B48" s="216"/>
      <c r="C48" s="39">
        <v>37073</v>
      </c>
      <c r="D48" s="48">
        <v>26.51255411255411</v>
      </c>
      <c r="E48" s="15" t="s">
        <v>92</v>
      </c>
      <c r="G48" s="224" t="s">
        <v>40</v>
      </c>
      <c r="H48" s="219" t="s">
        <v>290</v>
      </c>
      <c r="I48" s="40">
        <v>37034</v>
      </c>
      <c r="J48" s="48">
        <v>56.833566433566425</v>
      </c>
      <c r="K48" s="15">
        <v>6</v>
      </c>
      <c r="L48" s="41" t="b">
        <f t="shared" si="0"/>
        <v>0</v>
      </c>
      <c r="M48" s="42" t="b">
        <f t="shared" si="1"/>
        <v>0</v>
      </c>
      <c r="N48" s="42" t="b">
        <f t="shared" si="2"/>
        <v>0</v>
      </c>
      <c r="O48" s="42" t="b">
        <f t="shared" si="3"/>
        <v>0</v>
      </c>
      <c r="P48" s="42" t="str">
        <f t="shared" si="4"/>
        <v>5a</v>
      </c>
      <c r="Q48" s="42" t="b">
        <f t="shared" si="5"/>
        <v>0</v>
      </c>
      <c r="R48" s="42" t="b">
        <f t="shared" si="6"/>
        <v>0</v>
      </c>
      <c r="S48" s="42" t="b">
        <f t="shared" si="7"/>
        <v>0</v>
      </c>
      <c r="T48" s="42" t="b">
        <f t="shared" si="8"/>
        <v>0</v>
      </c>
      <c r="V48" s="41" t="b">
        <f t="shared" si="9"/>
        <v>0</v>
      </c>
      <c r="W48" s="42" t="b">
        <f t="shared" si="10"/>
        <v>0</v>
      </c>
      <c r="X48" s="42" t="b">
        <f t="shared" si="11"/>
        <v>0</v>
      </c>
      <c r="Y48" s="42" t="b">
        <f t="shared" si="12"/>
        <v>0</v>
      </c>
      <c r="Z48" s="42" t="b">
        <f t="shared" si="13"/>
        <v>0</v>
      </c>
      <c r="AA48" s="42" t="b">
        <f t="shared" si="14"/>
        <v>0</v>
      </c>
      <c r="AB48" s="42" t="str">
        <f t="shared" si="15"/>
        <v>6</v>
      </c>
      <c r="AC48" s="42" t="b">
        <f t="shared" si="16"/>
        <v>0</v>
      </c>
      <c r="AD48" s="42" t="b">
        <f t="shared" si="17"/>
        <v>0</v>
      </c>
    </row>
    <row r="49" spans="1:30" ht="14.25">
      <c r="A49" s="225"/>
      <c r="B49" s="216"/>
      <c r="C49" s="39">
        <v>37179</v>
      </c>
      <c r="D49" s="48">
        <v>16.987206823027716</v>
      </c>
      <c r="E49" s="15" t="s">
        <v>62</v>
      </c>
      <c r="G49" s="225"/>
      <c r="H49" s="220"/>
      <c r="I49" s="39">
        <v>37084</v>
      </c>
      <c r="J49" s="48">
        <v>28.966073102155576</v>
      </c>
      <c r="K49" s="15" t="s">
        <v>62</v>
      </c>
      <c r="L49" s="41" t="b">
        <f t="shared" si="0"/>
        <v>0</v>
      </c>
      <c r="M49" s="42" t="b">
        <f t="shared" si="1"/>
        <v>0</v>
      </c>
      <c r="N49" s="42" t="b">
        <f t="shared" si="2"/>
        <v>0</v>
      </c>
      <c r="O49" s="42" t="b">
        <f t="shared" si="3"/>
        <v>0</v>
      </c>
      <c r="P49" s="42" t="str">
        <f t="shared" si="4"/>
        <v>5a</v>
      </c>
      <c r="Q49" s="42" t="b">
        <f t="shared" si="5"/>
        <v>0</v>
      </c>
      <c r="R49" s="42" t="b">
        <f t="shared" si="6"/>
        <v>0</v>
      </c>
      <c r="S49" s="42" t="b">
        <f t="shared" si="7"/>
        <v>0</v>
      </c>
      <c r="T49" s="42" t="b">
        <f t="shared" si="8"/>
        <v>0</v>
      </c>
      <c r="V49" s="41" t="b">
        <f t="shared" si="9"/>
        <v>0</v>
      </c>
      <c r="W49" s="42" t="b">
        <f t="shared" si="10"/>
        <v>0</v>
      </c>
      <c r="X49" s="42" t="b">
        <f t="shared" si="11"/>
        <v>0</v>
      </c>
      <c r="Y49" s="42" t="b">
        <f t="shared" si="12"/>
        <v>0</v>
      </c>
      <c r="Z49" s="42" t="str">
        <f t="shared" si="13"/>
        <v>5a</v>
      </c>
      <c r="AA49" s="42" t="b">
        <f t="shared" si="14"/>
        <v>0</v>
      </c>
      <c r="AB49" s="42" t="b">
        <f t="shared" si="15"/>
        <v>0</v>
      </c>
      <c r="AC49" s="42" t="b">
        <f t="shared" si="16"/>
        <v>0</v>
      </c>
      <c r="AD49" s="42" t="b">
        <f t="shared" si="17"/>
        <v>0</v>
      </c>
    </row>
    <row r="50" spans="1:30" ht="14.25">
      <c r="A50" s="226"/>
      <c r="B50" s="217"/>
      <c r="C50" s="39">
        <v>37293</v>
      </c>
      <c r="D50" s="48">
        <v>1.3728167672276912</v>
      </c>
      <c r="E50" s="15">
        <v>3</v>
      </c>
      <c r="G50" s="225"/>
      <c r="H50" s="220"/>
      <c r="I50" s="39">
        <v>37195</v>
      </c>
      <c r="J50" s="48">
        <v>13.256277056277055</v>
      </c>
      <c r="K50" s="15" t="s">
        <v>62</v>
      </c>
      <c r="L50" s="41" t="b">
        <f t="shared" si="0"/>
        <v>0</v>
      </c>
      <c r="M50" s="42" t="b">
        <f t="shared" si="1"/>
        <v>0</v>
      </c>
      <c r="N50" s="42" t="str">
        <f t="shared" si="2"/>
        <v>3</v>
      </c>
      <c r="O50" s="42" t="b">
        <f t="shared" si="3"/>
        <v>0</v>
      </c>
      <c r="P50" s="42" t="b">
        <f t="shared" si="4"/>
        <v>0</v>
      </c>
      <c r="Q50" s="42" t="b">
        <f t="shared" si="5"/>
        <v>0</v>
      </c>
      <c r="R50" s="42" t="b">
        <f t="shared" si="6"/>
        <v>0</v>
      </c>
      <c r="S50" s="42" t="b">
        <f t="shared" si="7"/>
        <v>0</v>
      </c>
      <c r="T50" s="42" t="b">
        <f t="shared" si="8"/>
        <v>0</v>
      </c>
      <c r="V50" s="41" t="b">
        <f t="shared" si="9"/>
        <v>0</v>
      </c>
      <c r="W50" s="42" t="b">
        <f t="shared" si="10"/>
        <v>0</v>
      </c>
      <c r="X50" s="42" t="b">
        <f t="shared" si="11"/>
        <v>0</v>
      </c>
      <c r="Y50" s="42" t="b">
        <f t="shared" si="12"/>
        <v>0</v>
      </c>
      <c r="Z50" s="42" t="str">
        <f t="shared" si="13"/>
        <v>5a</v>
      </c>
      <c r="AA50" s="42" t="b">
        <f t="shared" si="14"/>
        <v>0</v>
      </c>
      <c r="AB50" s="42" t="b">
        <f t="shared" si="15"/>
        <v>0</v>
      </c>
      <c r="AC50" s="42" t="b">
        <f t="shared" si="16"/>
        <v>0</v>
      </c>
      <c r="AD50" s="42" t="b">
        <f t="shared" si="17"/>
        <v>0</v>
      </c>
    </row>
    <row r="51" spans="1:30" ht="14.25">
      <c r="A51" s="224" t="s">
        <v>74</v>
      </c>
      <c r="B51" s="215" t="s">
        <v>95</v>
      </c>
      <c r="C51" s="40">
        <v>37026</v>
      </c>
      <c r="D51" s="48">
        <v>34.85676274944568</v>
      </c>
      <c r="E51" s="15" t="s">
        <v>55</v>
      </c>
      <c r="G51" s="225"/>
      <c r="H51" s="227"/>
      <c r="I51" s="39">
        <v>37300</v>
      </c>
      <c r="J51" s="48">
        <v>29.64401913875598</v>
      </c>
      <c r="K51" s="15" t="s">
        <v>54</v>
      </c>
      <c r="L51" s="41" t="b">
        <f t="shared" si="0"/>
        <v>0</v>
      </c>
      <c r="M51" s="42" t="b">
        <f t="shared" si="1"/>
        <v>0</v>
      </c>
      <c r="N51" s="42" t="b">
        <f t="shared" si="2"/>
        <v>0</v>
      </c>
      <c r="O51" s="42" t="b">
        <f t="shared" si="3"/>
        <v>0</v>
      </c>
      <c r="P51" s="42" t="b">
        <f t="shared" si="4"/>
        <v>0</v>
      </c>
      <c r="Q51" s="42" t="str">
        <f t="shared" si="5"/>
        <v>5b</v>
      </c>
      <c r="R51" s="42" t="b">
        <f t="shared" si="6"/>
        <v>0</v>
      </c>
      <c r="S51" s="42" t="b">
        <f t="shared" si="7"/>
        <v>0</v>
      </c>
      <c r="T51" s="42" t="b">
        <f t="shared" si="8"/>
        <v>0</v>
      </c>
      <c r="V51" s="41" t="b">
        <f t="shared" si="9"/>
        <v>0</v>
      </c>
      <c r="W51" s="42" t="b">
        <f t="shared" si="10"/>
        <v>0</v>
      </c>
      <c r="X51" s="42" t="b">
        <f t="shared" si="11"/>
        <v>0</v>
      </c>
      <c r="Y51" s="42" t="b">
        <f t="shared" si="12"/>
        <v>0</v>
      </c>
      <c r="Z51" s="42" t="str">
        <f t="shared" si="13"/>
        <v>5a</v>
      </c>
      <c r="AA51" s="42" t="b">
        <f t="shared" si="14"/>
        <v>0</v>
      </c>
      <c r="AB51" s="42" t="b">
        <f t="shared" si="15"/>
        <v>0</v>
      </c>
      <c r="AC51" s="42" t="b">
        <f t="shared" si="16"/>
        <v>0</v>
      </c>
      <c r="AD51" s="42" t="b">
        <f t="shared" si="17"/>
        <v>0</v>
      </c>
    </row>
    <row r="52" spans="1:30" ht="14.25">
      <c r="A52" s="225"/>
      <c r="B52" s="216"/>
      <c r="C52" s="39">
        <v>37073</v>
      </c>
      <c r="D52" s="48">
        <v>38.97493857493857</v>
      </c>
      <c r="E52" s="15" t="s">
        <v>55</v>
      </c>
      <c r="G52" s="225"/>
      <c r="H52" s="219" t="s">
        <v>289</v>
      </c>
      <c r="I52" s="39">
        <v>37034</v>
      </c>
      <c r="J52" s="48">
        <v>197.7658779576588</v>
      </c>
      <c r="K52" s="15">
        <v>6</v>
      </c>
      <c r="L52" s="41" t="b">
        <f t="shared" si="0"/>
        <v>0</v>
      </c>
      <c r="M52" s="42" t="b">
        <f t="shared" si="1"/>
        <v>0</v>
      </c>
      <c r="N52" s="42" t="b">
        <f t="shared" si="2"/>
        <v>0</v>
      </c>
      <c r="O52" s="42" t="b">
        <f t="shared" si="3"/>
        <v>0</v>
      </c>
      <c r="P52" s="42" t="b">
        <f t="shared" si="4"/>
        <v>0</v>
      </c>
      <c r="Q52" s="42" t="str">
        <f t="shared" si="5"/>
        <v>5b</v>
      </c>
      <c r="R52" s="42" t="b">
        <f t="shared" si="6"/>
        <v>0</v>
      </c>
      <c r="S52" s="42" t="b">
        <f t="shared" si="7"/>
        <v>0</v>
      </c>
      <c r="T52" s="42" t="b">
        <f t="shared" si="8"/>
        <v>0</v>
      </c>
      <c r="V52" s="41" t="b">
        <f t="shared" si="9"/>
        <v>0</v>
      </c>
      <c r="W52" s="42" t="b">
        <f t="shared" si="10"/>
        <v>0</v>
      </c>
      <c r="X52" s="42" t="b">
        <f t="shared" si="11"/>
        <v>0</v>
      </c>
      <c r="Y52" s="42" t="b">
        <f t="shared" si="12"/>
        <v>0</v>
      </c>
      <c r="Z52" s="42" t="b">
        <f t="shared" si="13"/>
        <v>0</v>
      </c>
      <c r="AA52" s="42" t="b">
        <f t="shared" si="14"/>
        <v>0</v>
      </c>
      <c r="AB52" s="42" t="str">
        <f t="shared" si="15"/>
        <v>6</v>
      </c>
      <c r="AC52" s="42" t="b">
        <f t="shared" si="16"/>
        <v>0</v>
      </c>
      <c r="AD52" s="42" t="b">
        <f t="shared" si="17"/>
        <v>0</v>
      </c>
    </row>
    <row r="53" spans="1:30" ht="14.25">
      <c r="A53" s="225"/>
      <c r="B53" s="216"/>
      <c r="C53" s="39">
        <v>37188</v>
      </c>
      <c r="D53" s="48">
        <v>21.752727272727274</v>
      </c>
      <c r="E53" s="15" t="s">
        <v>54</v>
      </c>
      <c r="G53" s="225"/>
      <c r="H53" s="220"/>
      <c r="I53" s="39">
        <v>37084</v>
      </c>
      <c r="J53" s="48">
        <v>30.71620553359684</v>
      </c>
      <c r="K53" s="15" t="s">
        <v>55</v>
      </c>
      <c r="L53" s="41" t="b">
        <f t="shared" si="0"/>
        <v>0</v>
      </c>
      <c r="M53" s="42" t="b">
        <f t="shared" si="1"/>
        <v>0</v>
      </c>
      <c r="N53" s="42" t="b">
        <f t="shared" si="2"/>
        <v>0</v>
      </c>
      <c r="O53" s="42" t="b">
        <f t="shared" si="3"/>
        <v>0</v>
      </c>
      <c r="P53" s="42" t="str">
        <f t="shared" si="4"/>
        <v>5a</v>
      </c>
      <c r="Q53" s="42" t="b">
        <f t="shared" si="5"/>
        <v>0</v>
      </c>
      <c r="R53" s="42" t="b">
        <f t="shared" si="6"/>
        <v>0</v>
      </c>
      <c r="S53" s="42" t="b">
        <f t="shared" si="7"/>
        <v>0</v>
      </c>
      <c r="T53" s="42" t="b">
        <f t="shared" si="8"/>
        <v>0</v>
      </c>
      <c r="V53" s="41" t="b">
        <f t="shared" si="9"/>
        <v>0</v>
      </c>
      <c r="W53" s="42" t="b">
        <f t="shared" si="10"/>
        <v>0</v>
      </c>
      <c r="X53" s="42" t="b">
        <f t="shared" si="11"/>
        <v>0</v>
      </c>
      <c r="Y53" s="42" t="b">
        <f t="shared" si="12"/>
        <v>0</v>
      </c>
      <c r="Z53" s="42" t="b">
        <f t="shared" si="13"/>
        <v>0</v>
      </c>
      <c r="AA53" s="42" t="str">
        <f t="shared" si="14"/>
        <v>5b</v>
      </c>
      <c r="AB53" s="42" t="b">
        <f t="shared" si="15"/>
        <v>0</v>
      </c>
      <c r="AC53" s="42" t="b">
        <f t="shared" si="16"/>
        <v>0</v>
      </c>
      <c r="AD53" s="42" t="b">
        <f t="shared" si="17"/>
        <v>0</v>
      </c>
    </row>
    <row r="54" spans="1:30" ht="14.25">
      <c r="A54" s="225"/>
      <c r="B54" s="217"/>
      <c r="C54" s="39">
        <v>37287</v>
      </c>
      <c r="D54" s="48">
        <v>85.89780154486037</v>
      </c>
      <c r="E54" s="15">
        <v>6</v>
      </c>
      <c r="G54" s="225"/>
      <c r="H54" s="220"/>
      <c r="I54" s="39">
        <v>37195</v>
      </c>
      <c r="J54" s="48">
        <v>14.996905222437135</v>
      </c>
      <c r="K54" s="15" t="s">
        <v>54</v>
      </c>
      <c r="L54" s="41" t="b">
        <f t="shared" si="0"/>
        <v>0</v>
      </c>
      <c r="M54" s="42" t="b">
        <f t="shared" si="1"/>
        <v>0</v>
      </c>
      <c r="N54" s="42" t="b">
        <f t="shared" si="2"/>
        <v>0</v>
      </c>
      <c r="O54" s="42" t="b">
        <f t="shared" si="3"/>
        <v>0</v>
      </c>
      <c r="P54" s="42" t="b">
        <f t="shared" si="4"/>
        <v>0</v>
      </c>
      <c r="Q54" s="42" t="b">
        <f t="shared" si="5"/>
        <v>0</v>
      </c>
      <c r="R54" s="42" t="str">
        <f t="shared" si="6"/>
        <v>6</v>
      </c>
      <c r="S54" s="42" t="b">
        <f t="shared" si="7"/>
        <v>0</v>
      </c>
      <c r="T54" s="42" t="b">
        <f t="shared" si="8"/>
        <v>0</v>
      </c>
      <c r="V54" s="41" t="b">
        <f t="shared" si="9"/>
        <v>0</v>
      </c>
      <c r="W54" s="42" t="b">
        <f t="shared" si="10"/>
        <v>0</v>
      </c>
      <c r="X54" s="42" t="b">
        <f t="shared" si="11"/>
        <v>0</v>
      </c>
      <c r="Y54" s="42" t="b">
        <f t="shared" si="12"/>
        <v>0</v>
      </c>
      <c r="Z54" s="42" t="str">
        <f t="shared" si="13"/>
        <v>5a</v>
      </c>
      <c r="AA54" s="42" t="b">
        <f t="shared" si="14"/>
        <v>0</v>
      </c>
      <c r="AB54" s="42" t="b">
        <f t="shared" si="15"/>
        <v>0</v>
      </c>
      <c r="AC54" s="42" t="b">
        <f t="shared" si="16"/>
        <v>0</v>
      </c>
      <c r="AD54" s="42" t="b">
        <f t="shared" si="17"/>
        <v>0</v>
      </c>
    </row>
    <row r="55" spans="1:30" ht="14.25">
      <c r="A55" s="225"/>
      <c r="B55" s="215" t="s">
        <v>11</v>
      </c>
      <c r="C55" s="39">
        <v>37026</v>
      </c>
      <c r="D55" s="48">
        <v>215.54401154401157</v>
      </c>
      <c r="E55" s="15">
        <v>7</v>
      </c>
      <c r="G55" s="225"/>
      <c r="H55" s="227"/>
      <c r="I55" s="39">
        <v>37300</v>
      </c>
      <c r="J55" s="48">
        <v>27.387522281639928</v>
      </c>
      <c r="K55" s="15" t="s">
        <v>54</v>
      </c>
      <c r="L55" s="41" t="b">
        <f t="shared" si="0"/>
        <v>0</v>
      </c>
      <c r="M55" s="42" t="b">
        <f t="shared" si="1"/>
        <v>0</v>
      </c>
      <c r="N55" s="42" t="b">
        <f t="shared" si="2"/>
        <v>0</v>
      </c>
      <c r="O55" s="42" t="b">
        <f t="shared" si="3"/>
        <v>0</v>
      </c>
      <c r="P55" s="42" t="b">
        <f t="shared" si="4"/>
        <v>0</v>
      </c>
      <c r="Q55" s="42" t="b">
        <f t="shared" si="5"/>
        <v>0</v>
      </c>
      <c r="R55" s="42" t="b">
        <f t="shared" si="6"/>
        <v>0</v>
      </c>
      <c r="S55" s="42" t="str">
        <f t="shared" si="7"/>
        <v>7</v>
      </c>
      <c r="T55" s="42" t="b">
        <f t="shared" si="8"/>
        <v>0</v>
      </c>
      <c r="V55" s="41" t="b">
        <f t="shared" si="9"/>
        <v>0</v>
      </c>
      <c r="W55" s="42" t="b">
        <f t="shared" si="10"/>
        <v>0</v>
      </c>
      <c r="X55" s="42" t="b">
        <f t="shared" si="11"/>
        <v>0</v>
      </c>
      <c r="Y55" s="42" t="b">
        <f t="shared" si="12"/>
        <v>0</v>
      </c>
      <c r="Z55" s="42" t="str">
        <f t="shared" si="13"/>
        <v>5a</v>
      </c>
      <c r="AA55" s="42" t="b">
        <f t="shared" si="14"/>
        <v>0</v>
      </c>
      <c r="AB55" s="42" t="b">
        <f t="shared" si="15"/>
        <v>0</v>
      </c>
      <c r="AC55" s="42" t="b">
        <f t="shared" si="16"/>
        <v>0</v>
      </c>
      <c r="AD55" s="42" t="b">
        <f t="shared" si="17"/>
        <v>0</v>
      </c>
    </row>
    <row r="56" spans="1:30" ht="14.25">
      <c r="A56" s="225"/>
      <c r="B56" s="216"/>
      <c r="C56" s="39">
        <v>37073</v>
      </c>
      <c r="D56" s="48">
        <v>76.78354978354979</v>
      </c>
      <c r="E56" s="15">
        <v>6</v>
      </c>
      <c r="G56" s="225"/>
      <c r="H56" s="219" t="s">
        <v>291</v>
      </c>
      <c r="I56" s="39">
        <v>37034</v>
      </c>
      <c r="J56" s="48">
        <v>14.90062346495371</v>
      </c>
      <c r="K56" s="15" t="s">
        <v>54</v>
      </c>
      <c r="L56" s="41" t="b">
        <f t="shared" si="0"/>
        <v>0</v>
      </c>
      <c r="M56" s="42" t="b">
        <f t="shared" si="1"/>
        <v>0</v>
      </c>
      <c r="N56" s="42" t="b">
        <f t="shared" si="2"/>
        <v>0</v>
      </c>
      <c r="O56" s="42" t="b">
        <f t="shared" si="3"/>
        <v>0</v>
      </c>
      <c r="P56" s="42" t="b">
        <f t="shared" si="4"/>
        <v>0</v>
      </c>
      <c r="Q56" s="42" t="b">
        <f t="shared" si="5"/>
        <v>0</v>
      </c>
      <c r="R56" s="42" t="str">
        <f t="shared" si="6"/>
        <v>6</v>
      </c>
      <c r="S56" s="42" t="b">
        <f t="shared" si="7"/>
        <v>0</v>
      </c>
      <c r="T56" s="42" t="b">
        <f t="shared" si="8"/>
        <v>0</v>
      </c>
      <c r="V56" s="41" t="b">
        <f t="shared" si="9"/>
        <v>0</v>
      </c>
      <c r="W56" s="42" t="b">
        <f t="shared" si="10"/>
        <v>0</v>
      </c>
      <c r="X56" s="42" t="b">
        <f t="shared" si="11"/>
        <v>0</v>
      </c>
      <c r="Y56" s="42" t="b">
        <f t="shared" si="12"/>
        <v>0</v>
      </c>
      <c r="Z56" s="42" t="str">
        <f t="shared" si="13"/>
        <v>5a</v>
      </c>
      <c r="AA56" s="42" t="b">
        <f t="shared" si="14"/>
        <v>0</v>
      </c>
      <c r="AB56" s="42" t="b">
        <f t="shared" si="15"/>
        <v>0</v>
      </c>
      <c r="AC56" s="42" t="b">
        <f t="shared" si="16"/>
        <v>0</v>
      </c>
      <c r="AD56" s="42" t="b">
        <f t="shared" si="17"/>
        <v>0</v>
      </c>
    </row>
    <row r="57" spans="1:30" ht="14.25">
      <c r="A57" s="225"/>
      <c r="B57" s="216"/>
      <c r="C57" s="39">
        <v>37188</v>
      </c>
      <c r="D57" s="48">
        <v>46.345165945165945</v>
      </c>
      <c r="E57" s="15" t="s">
        <v>55</v>
      </c>
      <c r="G57" s="225"/>
      <c r="H57" s="220"/>
      <c r="I57" s="39">
        <v>37084</v>
      </c>
      <c r="J57" s="48">
        <v>19.075324675324676</v>
      </c>
      <c r="K57" s="15" t="s">
        <v>54</v>
      </c>
      <c r="L57" s="41" t="b">
        <f t="shared" si="0"/>
        <v>0</v>
      </c>
      <c r="M57" s="42" t="b">
        <f t="shared" si="1"/>
        <v>0</v>
      </c>
      <c r="N57" s="42" t="b">
        <f t="shared" si="2"/>
        <v>0</v>
      </c>
      <c r="O57" s="42" t="b">
        <f t="shared" si="3"/>
        <v>0</v>
      </c>
      <c r="P57" s="42" t="b">
        <f t="shared" si="4"/>
        <v>0</v>
      </c>
      <c r="Q57" s="42" t="str">
        <f t="shared" si="5"/>
        <v>5b</v>
      </c>
      <c r="R57" s="42" t="b">
        <f t="shared" si="6"/>
        <v>0</v>
      </c>
      <c r="S57" s="42" t="b">
        <f t="shared" si="7"/>
        <v>0</v>
      </c>
      <c r="T57" s="42" t="b">
        <f t="shared" si="8"/>
        <v>0</v>
      </c>
      <c r="V57" s="41" t="b">
        <f t="shared" si="9"/>
        <v>0</v>
      </c>
      <c r="W57" s="42" t="b">
        <f t="shared" si="10"/>
        <v>0</v>
      </c>
      <c r="X57" s="42" t="b">
        <f t="shared" si="11"/>
        <v>0</v>
      </c>
      <c r="Y57" s="42" t="b">
        <f t="shared" si="12"/>
        <v>0</v>
      </c>
      <c r="Z57" s="42" t="str">
        <f t="shared" si="13"/>
        <v>5a</v>
      </c>
      <c r="AA57" s="42" t="b">
        <f t="shared" si="14"/>
        <v>0</v>
      </c>
      <c r="AB57" s="42" t="b">
        <f t="shared" si="15"/>
        <v>0</v>
      </c>
      <c r="AC57" s="42" t="b">
        <f t="shared" si="16"/>
        <v>0</v>
      </c>
      <c r="AD57" s="42" t="b">
        <f t="shared" si="17"/>
        <v>0</v>
      </c>
    </row>
    <row r="58" spans="1:30" ht="14.25">
      <c r="A58" s="225"/>
      <c r="B58" s="217"/>
      <c r="C58" s="39">
        <v>37287</v>
      </c>
      <c r="D58" s="48">
        <v>47.97078986587183</v>
      </c>
      <c r="E58" s="15" t="s">
        <v>55</v>
      </c>
      <c r="G58" s="225"/>
      <c r="H58" s="220"/>
      <c r="I58" s="39">
        <v>37195</v>
      </c>
      <c r="J58" s="48">
        <v>11.119113172004056</v>
      </c>
      <c r="K58" s="15" t="s">
        <v>54</v>
      </c>
      <c r="L58" s="41" t="b">
        <f t="shared" si="0"/>
        <v>0</v>
      </c>
      <c r="M58" s="42" t="b">
        <f t="shared" si="1"/>
        <v>0</v>
      </c>
      <c r="N58" s="42" t="b">
        <f t="shared" si="2"/>
        <v>0</v>
      </c>
      <c r="O58" s="42" t="b">
        <f t="shared" si="3"/>
        <v>0</v>
      </c>
      <c r="P58" s="42" t="b">
        <f t="shared" si="4"/>
        <v>0</v>
      </c>
      <c r="Q58" s="42" t="str">
        <f t="shared" si="5"/>
        <v>5b</v>
      </c>
      <c r="R58" s="42" t="b">
        <f t="shared" si="6"/>
        <v>0</v>
      </c>
      <c r="S58" s="42" t="b">
        <f t="shared" si="7"/>
        <v>0</v>
      </c>
      <c r="T58" s="42" t="b">
        <f t="shared" si="8"/>
        <v>0</v>
      </c>
      <c r="V58" s="41" t="b">
        <f t="shared" si="9"/>
        <v>0</v>
      </c>
      <c r="W58" s="42" t="b">
        <f t="shared" si="10"/>
        <v>0</v>
      </c>
      <c r="X58" s="42" t="b">
        <f t="shared" si="11"/>
        <v>0</v>
      </c>
      <c r="Y58" s="42" t="b">
        <f t="shared" si="12"/>
        <v>0</v>
      </c>
      <c r="Z58" s="42" t="str">
        <f t="shared" si="13"/>
        <v>5a</v>
      </c>
      <c r="AA58" s="42" t="b">
        <f t="shared" si="14"/>
        <v>0</v>
      </c>
      <c r="AB58" s="42" t="b">
        <f t="shared" si="15"/>
        <v>0</v>
      </c>
      <c r="AC58" s="42" t="b">
        <f t="shared" si="16"/>
        <v>0</v>
      </c>
      <c r="AD58" s="42" t="b">
        <f t="shared" si="17"/>
        <v>0</v>
      </c>
    </row>
    <row r="59" spans="1:30" ht="14.25">
      <c r="A59" s="225"/>
      <c r="B59" s="215" t="s">
        <v>2</v>
      </c>
      <c r="C59" s="39">
        <v>37026</v>
      </c>
      <c r="D59" s="48">
        <v>20.69350649350649</v>
      </c>
      <c r="E59" s="15" t="s">
        <v>54</v>
      </c>
      <c r="G59" s="225"/>
      <c r="H59" s="227"/>
      <c r="I59" s="39">
        <v>37300</v>
      </c>
      <c r="J59" s="48">
        <v>11.396969696969697</v>
      </c>
      <c r="K59" s="15" t="s">
        <v>54</v>
      </c>
      <c r="L59" s="41" t="b">
        <f t="shared" si="0"/>
        <v>0</v>
      </c>
      <c r="M59" s="42" t="b">
        <f t="shared" si="1"/>
        <v>0</v>
      </c>
      <c r="N59" s="42" t="b">
        <f t="shared" si="2"/>
        <v>0</v>
      </c>
      <c r="O59" s="42" t="b">
        <f t="shared" si="3"/>
        <v>0</v>
      </c>
      <c r="P59" s="42" t="str">
        <f t="shared" si="4"/>
        <v>5a</v>
      </c>
      <c r="Q59" s="42" t="b">
        <f t="shared" si="5"/>
        <v>0</v>
      </c>
      <c r="R59" s="42" t="b">
        <f t="shared" si="6"/>
        <v>0</v>
      </c>
      <c r="S59" s="42" t="b">
        <f t="shared" si="7"/>
        <v>0</v>
      </c>
      <c r="T59" s="42" t="b">
        <f t="shared" si="8"/>
        <v>0</v>
      </c>
      <c r="V59" s="41" t="b">
        <f t="shared" si="9"/>
        <v>0</v>
      </c>
      <c r="W59" s="42" t="b">
        <f t="shared" si="10"/>
        <v>0</v>
      </c>
      <c r="X59" s="42" t="b">
        <f t="shared" si="11"/>
        <v>0</v>
      </c>
      <c r="Y59" s="42" t="b">
        <f t="shared" si="12"/>
        <v>0</v>
      </c>
      <c r="Z59" s="42" t="str">
        <f t="shared" si="13"/>
        <v>5a</v>
      </c>
      <c r="AA59" s="42" t="b">
        <f t="shared" si="14"/>
        <v>0</v>
      </c>
      <c r="AB59" s="42" t="b">
        <f t="shared" si="15"/>
        <v>0</v>
      </c>
      <c r="AC59" s="42" t="b">
        <f t="shared" si="16"/>
        <v>0</v>
      </c>
      <c r="AD59" s="42" t="b">
        <f t="shared" si="17"/>
        <v>0</v>
      </c>
    </row>
    <row r="60" spans="1:30" ht="14.25">
      <c r="A60" s="225"/>
      <c r="B60" s="216"/>
      <c r="C60" s="39">
        <v>37073</v>
      </c>
      <c r="D60" s="48">
        <v>32.667502612330196</v>
      </c>
      <c r="E60" s="15" t="s">
        <v>55</v>
      </c>
      <c r="G60" s="225"/>
      <c r="H60" s="219" t="s">
        <v>287</v>
      </c>
      <c r="I60" s="40">
        <v>37034</v>
      </c>
      <c r="J60" s="48">
        <v>15.541241162608012</v>
      </c>
      <c r="K60" s="15" t="s">
        <v>54</v>
      </c>
      <c r="L60" s="41" t="b">
        <f t="shared" si="0"/>
        <v>0</v>
      </c>
      <c r="M60" s="42" t="b">
        <f t="shared" si="1"/>
        <v>0</v>
      </c>
      <c r="N60" s="42" t="b">
        <f t="shared" si="2"/>
        <v>0</v>
      </c>
      <c r="O60" s="42" t="b">
        <f t="shared" si="3"/>
        <v>0</v>
      </c>
      <c r="P60" s="42" t="b">
        <f t="shared" si="4"/>
        <v>0</v>
      </c>
      <c r="Q60" s="42" t="str">
        <f t="shared" si="5"/>
        <v>5b</v>
      </c>
      <c r="R60" s="42" t="b">
        <f t="shared" si="6"/>
        <v>0</v>
      </c>
      <c r="S60" s="42" t="b">
        <f t="shared" si="7"/>
        <v>0</v>
      </c>
      <c r="T60" s="42" t="b">
        <f t="shared" si="8"/>
        <v>0</v>
      </c>
      <c r="V60" s="41" t="b">
        <f t="shared" si="9"/>
        <v>0</v>
      </c>
      <c r="W60" s="42" t="b">
        <f t="shared" si="10"/>
        <v>0</v>
      </c>
      <c r="X60" s="42" t="b">
        <f t="shared" si="11"/>
        <v>0</v>
      </c>
      <c r="Y60" s="42" t="b">
        <f t="shared" si="12"/>
        <v>0</v>
      </c>
      <c r="Z60" s="42" t="str">
        <f t="shared" si="13"/>
        <v>5a</v>
      </c>
      <c r="AA60" s="42" t="b">
        <f t="shared" si="14"/>
        <v>0</v>
      </c>
      <c r="AB60" s="42" t="b">
        <f t="shared" si="15"/>
        <v>0</v>
      </c>
      <c r="AC60" s="42" t="b">
        <f t="shared" si="16"/>
        <v>0</v>
      </c>
      <c r="AD60" s="42" t="b">
        <f t="shared" si="17"/>
        <v>0</v>
      </c>
    </row>
    <row r="61" spans="1:30" ht="14.25">
      <c r="A61" s="225"/>
      <c r="B61" s="216"/>
      <c r="C61" s="39">
        <v>37188</v>
      </c>
      <c r="D61" s="48">
        <v>13.93461265103056</v>
      </c>
      <c r="E61" s="15" t="s">
        <v>54</v>
      </c>
      <c r="G61" s="225"/>
      <c r="H61" s="220"/>
      <c r="I61" s="39">
        <v>37084</v>
      </c>
      <c r="J61" s="48">
        <v>14.117171717171717</v>
      </c>
      <c r="K61" s="14" t="s">
        <v>54</v>
      </c>
      <c r="L61" s="41" t="b">
        <f t="shared" si="0"/>
        <v>0</v>
      </c>
      <c r="M61" s="42" t="b">
        <f t="shared" si="1"/>
        <v>0</v>
      </c>
      <c r="N61" s="42" t="b">
        <f t="shared" si="2"/>
        <v>0</v>
      </c>
      <c r="O61" s="42" t="b">
        <f t="shared" si="3"/>
        <v>0</v>
      </c>
      <c r="P61" s="42" t="str">
        <f t="shared" si="4"/>
        <v>5a</v>
      </c>
      <c r="Q61" s="42" t="b">
        <f t="shared" si="5"/>
        <v>0</v>
      </c>
      <c r="R61" s="42" t="b">
        <f t="shared" si="6"/>
        <v>0</v>
      </c>
      <c r="S61" s="42" t="b">
        <f t="shared" si="7"/>
        <v>0</v>
      </c>
      <c r="T61" s="42" t="b">
        <f t="shared" si="8"/>
        <v>0</v>
      </c>
      <c r="V61" s="41" t="b">
        <f t="shared" si="9"/>
        <v>0</v>
      </c>
      <c r="W61" s="42" t="b">
        <f t="shared" si="10"/>
        <v>0</v>
      </c>
      <c r="X61" s="42" t="b">
        <f t="shared" si="11"/>
        <v>0</v>
      </c>
      <c r="Y61" s="42" t="b">
        <f t="shared" si="12"/>
        <v>0</v>
      </c>
      <c r="Z61" s="42" t="str">
        <f t="shared" si="13"/>
        <v>5a</v>
      </c>
      <c r="AA61" s="42" t="b">
        <f t="shared" si="14"/>
        <v>0</v>
      </c>
      <c r="AB61" s="42" t="b">
        <f t="shared" si="15"/>
        <v>0</v>
      </c>
      <c r="AC61" s="42" t="b">
        <f t="shared" si="16"/>
        <v>0</v>
      </c>
      <c r="AD61" s="42" t="b">
        <f t="shared" si="17"/>
        <v>0</v>
      </c>
    </row>
    <row r="62" spans="1:30" ht="14.25">
      <c r="A62" s="226"/>
      <c r="B62" s="217"/>
      <c r="C62" s="39">
        <v>37287</v>
      </c>
      <c r="D62" s="48">
        <v>10.52414897877453</v>
      </c>
      <c r="E62" s="15" t="s">
        <v>54</v>
      </c>
      <c r="G62" s="225"/>
      <c r="H62" s="220"/>
      <c r="I62" s="39">
        <v>37195</v>
      </c>
      <c r="J62" s="48">
        <v>15.108687332567929</v>
      </c>
      <c r="K62" s="15" t="s">
        <v>54</v>
      </c>
      <c r="L62" s="41" t="b">
        <f t="shared" si="0"/>
        <v>0</v>
      </c>
      <c r="M62" s="42" t="b">
        <f t="shared" si="1"/>
        <v>0</v>
      </c>
      <c r="N62" s="42" t="b">
        <f t="shared" si="2"/>
        <v>0</v>
      </c>
      <c r="O62" s="42" t="b">
        <f t="shared" si="3"/>
        <v>0</v>
      </c>
      <c r="P62" s="42" t="str">
        <f t="shared" si="4"/>
        <v>5a</v>
      </c>
      <c r="Q62" s="42" t="b">
        <f t="shared" si="5"/>
        <v>0</v>
      </c>
      <c r="R62" s="42" t="b">
        <f t="shared" si="6"/>
        <v>0</v>
      </c>
      <c r="S62" s="42" t="b">
        <f t="shared" si="7"/>
        <v>0</v>
      </c>
      <c r="T62" s="42" t="b">
        <f t="shared" si="8"/>
        <v>0</v>
      </c>
      <c r="V62" s="41" t="b">
        <f t="shared" si="9"/>
        <v>0</v>
      </c>
      <c r="W62" s="42" t="b">
        <f t="shared" si="10"/>
        <v>0</v>
      </c>
      <c r="X62" s="42" t="b">
        <f t="shared" si="11"/>
        <v>0</v>
      </c>
      <c r="Y62" s="42" t="b">
        <f t="shared" si="12"/>
        <v>0</v>
      </c>
      <c r="Z62" s="42" t="str">
        <f t="shared" si="13"/>
        <v>5a</v>
      </c>
      <c r="AA62" s="42" t="b">
        <f t="shared" si="14"/>
        <v>0</v>
      </c>
      <c r="AB62" s="42" t="b">
        <f t="shared" si="15"/>
        <v>0</v>
      </c>
      <c r="AC62" s="42" t="b">
        <f t="shared" si="16"/>
        <v>0</v>
      </c>
      <c r="AD62" s="42" t="b">
        <f t="shared" si="17"/>
        <v>0</v>
      </c>
    </row>
    <row r="63" spans="1:30" ht="14.25">
      <c r="A63" s="224" t="s">
        <v>75</v>
      </c>
      <c r="B63" s="216" t="s">
        <v>96</v>
      </c>
      <c r="C63" s="40">
        <v>37028</v>
      </c>
      <c r="D63" s="48">
        <v>5.9353620780789855</v>
      </c>
      <c r="E63" s="15">
        <v>4</v>
      </c>
      <c r="G63" s="226"/>
      <c r="H63" s="227"/>
      <c r="I63" s="39">
        <v>37300</v>
      </c>
      <c r="J63" s="48">
        <v>15.468045726728361</v>
      </c>
      <c r="K63" s="14" t="s">
        <v>54</v>
      </c>
      <c r="L63" s="41" t="b">
        <f t="shared" si="0"/>
        <v>0</v>
      </c>
      <c r="M63" s="42" t="b">
        <f t="shared" si="1"/>
        <v>0</v>
      </c>
      <c r="N63" s="42" t="b">
        <f t="shared" si="2"/>
        <v>0</v>
      </c>
      <c r="O63" s="42" t="str">
        <f t="shared" si="3"/>
        <v>4</v>
      </c>
      <c r="P63" s="42" t="b">
        <f t="shared" si="4"/>
        <v>0</v>
      </c>
      <c r="Q63" s="42" t="b">
        <f t="shared" si="5"/>
        <v>0</v>
      </c>
      <c r="R63" s="42" t="b">
        <f t="shared" si="6"/>
        <v>0</v>
      </c>
      <c r="S63" s="42" t="b">
        <f t="shared" si="7"/>
        <v>0</v>
      </c>
      <c r="T63" s="42" t="b">
        <f t="shared" si="8"/>
        <v>0</v>
      </c>
      <c r="V63" s="41" t="b">
        <f t="shared" si="9"/>
        <v>0</v>
      </c>
      <c r="W63" s="42" t="b">
        <f t="shared" si="10"/>
        <v>0</v>
      </c>
      <c r="X63" s="42" t="b">
        <f t="shared" si="11"/>
        <v>0</v>
      </c>
      <c r="Y63" s="42" t="b">
        <f t="shared" si="12"/>
        <v>0</v>
      </c>
      <c r="Z63" s="42" t="str">
        <f t="shared" si="13"/>
        <v>5a</v>
      </c>
      <c r="AA63" s="42" t="b">
        <f t="shared" si="14"/>
        <v>0</v>
      </c>
      <c r="AB63" s="42" t="b">
        <f t="shared" si="15"/>
        <v>0</v>
      </c>
      <c r="AC63" s="42" t="b">
        <f t="shared" si="16"/>
        <v>0</v>
      </c>
      <c r="AD63" s="42" t="b">
        <f t="shared" si="17"/>
        <v>0</v>
      </c>
    </row>
    <row r="64" spans="1:30" ht="14.25">
      <c r="A64" s="225"/>
      <c r="B64" s="216"/>
      <c r="C64" s="39">
        <v>37074</v>
      </c>
      <c r="D64" s="48">
        <v>11.119113172004056</v>
      </c>
      <c r="E64" s="15" t="s">
        <v>54</v>
      </c>
      <c r="G64" s="224" t="s">
        <v>39</v>
      </c>
      <c r="H64" s="155" t="s">
        <v>290</v>
      </c>
      <c r="I64" s="40">
        <v>37193</v>
      </c>
      <c r="J64" s="47">
        <v>8.239220563847429</v>
      </c>
      <c r="K64" s="14">
        <v>4</v>
      </c>
      <c r="L64" s="41" t="b">
        <f t="shared" si="0"/>
        <v>0</v>
      </c>
      <c r="M64" s="42" t="b">
        <f t="shared" si="1"/>
        <v>0</v>
      </c>
      <c r="N64" s="42" t="b">
        <f t="shared" si="2"/>
        <v>0</v>
      </c>
      <c r="O64" s="42" t="b">
        <f t="shared" si="3"/>
        <v>0</v>
      </c>
      <c r="P64" s="42" t="str">
        <f t="shared" si="4"/>
        <v>5a</v>
      </c>
      <c r="Q64" s="42" t="b">
        <f t="shared" si="5"/>
        <v>0</v>
      </c>
      <c r="R64" s="42" t="b">
        <f t="shared" si="6"/>
        <v>0</v>
      </c>
      <c r="S64" s="42" t="b">
        <f t="shared" si="7"/>
        <v>0</v>
      </c>
      <c r="T64" s="42" t="b">
        <f t="shared" si="8"/>
        <v>0</v>
      </c>
      <c r="V64" s="41" t="b">
        <f t="shared" si="9"/>
        <v>0</v>
      </c>
      <c r="W64" s="42" t="b">
        <f t="shared" si="10"/>
        <v>0</v>
      </c>
      <c r="X64" s="42" t="b">
        <f t="shared" si="11"/>
        <v>0</v>
      </c>
      <c r="Y64" s="42" t="str">
        <f t="shared" si="12"/>
        <v>4</v>
      </c>
      <c r="Z64" s="42" t="b">
        <f t="shared" si="13"/>
        <v>0</v>
      </c>
      <c r="AA64" s="42" t="b">
        <f t="shared" si="14"/>
        <v>0</v>
      </c>
      <c r="AB64" s="42" t="b">
        <f t="shared" si="15"/>
        <v>0</v>
      </c>
      <c r="AC64" s="42" t="b">
        <f t="shared" si="16"/>
        <v>0</v>
      </c>
      <c r="AD64" s="42" t="b">
        <f t="shared" si="17"/>
        <v>0</v>
      </c>
    </row>
    <row r="65" spans="1:30" ht="15" thickBot="1">
      <c r="A65" s="225"/>
      <c r="B65" s="216"/>
      <c r="C65" s="39">
        <v>37205</v>
      </c>
      <c r="D65" s="48">
        <v>6.943187289359654</v>
      </c>
      <c r="E65" s="15">
        <v>4</v>
      </c>
      <c r="G65" s="228"/>
      <c r="H65" s="32" t="s">
        <v>289</v>
      </c>
      <c r="I65" s="43">
        <v>37192</v>
      </c>
      <c r="J65" s="51">
        <v>4.835533869115959</v>
      </c>
      <c r="K65" s="16">
        <v>3</v>
      </c>
      <c r="L65" s="41" t="b">
        <f t="shared" si="0"/>
        <v>0</v>
      </c>
      <c r="M65" s="42" t="b">
        <f t="shared" si="1"/>
        <v>0</v>
      </c>
      <c r="N65" s="42" t="b">
        <f t="shared" si="2"/>
        <v>0</v>
      </c>
      <c r="O65" s="42" t="str">
        <f t="shared" si="3"/>
        <v>4</v>
      </c>
      <c r="P65" s="42" t="b">
        <f t="shared" si="4"/>
        <v>0</v>
      </c>
      <c r="Q65" s="42" t="b">
        <f t="shared" si="5"/>
        <v>0</v>
      </c>
      <c r="R65" s="42" t="b">
        <f t="shared" si="6"/>
        <v>0</v>
      </c>
      <c r="S65" s="42" t="b">
        <f t="shared" si="7"/>
        <v>0</v>
      </c>
      <c r="T65" s="42" t="b">
        <f t="shared" si="8"/>
        <v>0</v>
      </c>
      <c r="V65" s="41" t="b">
        <f t="shared" si="9"/>
        <v>0</v>
      </c>
      <c r="W65" s="42" t="b">
        <f t="shared" si="10"/>
        <v>0</v>
      </c>
      <c r="X65" s="42" t="str">
        <f t="shared" si="11"/>
        <v>3</v>
      </c>
      <c r="Y65" s="42" t="b">
        <f t="shared" si="12"/>
        <v>0</v>
      </c>
      <c r="Z65" s="42" t="b">
        <f t="shared" si="13"/>
        <v>0</v>
      </c>
      <c r="AA65" s="42" t="b">
        <f t="shared" si="14"/>
        <v>0</v>
      </c>
      <c r="AB65" s="42" t="b">
        <f t="shared" si="15"/>
        <v>0</v>
      </c>
      <c r="AC65" s="42" t="b">
        <f t="shared" si="16"/>
        <v>0</v>
      </c>
      <c r="AD65" s="42" t="b">
        <f t="shared" si="17"/>
        <v>0</v>
      </c>
    </row>
    <row r="66" spans="1:30" ht="14.25">
      <c r="A66" s="225"/>
      <c r="B66" s="217"/>
      <c r="C66" s="39">
        <v>37290</v>
      </c>
      <c r="D66" s="48">
        <v>5.314592838914238</v>
      </c>
      <c r="E66" s="15">
        <v>4</v>
      </c>
      <c r="G66" s="46" t="s">
        <v>78</v>
      </c>
      <c r="L66" s="41" t="b">
        <f t="shared" si="0"/>
        <v>0</v>
      </c>
      <c r="M66" s="42" t="b">
        <f t="shared" si="1"/>
        <v>0</v>
      </c>
      <c r="N66" s="42" t="b">
        <f t="shared" si="2"/>
        <v>0</v>
      </c>
      <c r="O66" s="42" t="str">
        <f t="shared" si="3"/>
        <v>4</v>
      </c>
      <c r="P66" s="42" t="b">
        <f t="shared" si="4"/>
        <v>0</v>
      </c>
      <c r="Q66" s="42" t="b">
        <f t="shared" si="5"/>
        <v>0</v>
      </c>
      <c r="R66" s="42" t="b">
        <f t="shared" si="6"/>
        <v>0</v>
      </c>
      <c r="S66" s="42" t="b">
        <f t="shared" si="7"/>
        <v>0</v>
      </c>
      <c r="T66" s="42" t="b">
        <f t="shared" si="8"/>
        <v>0</v>
      </c>
      <c r="V66" s="41"/>
      <c r="W66" s="42"/>
      <c r="X66" s="42"/>
      <c r="Y66" s="42"/>
      <c r="Z66" s="42"/>
      <c r="AA66" s="42"/>
      <c r="AB66" s="42"/>
      <c r="AC66" s="42"/>
      <c r="AD66" s="42"/>
    </row>
    <row r="67" spans="1:30" ht="14.25">
      <c r="A67" s="225"/>
      <c r="B67" s="215" t="s">
        <v>103</v>
      </c>
      <c r="C67" s="39">
        <v>37028</v>
      </c>
      <c r="D67" s="48">
        <v>29.30151515151515</v>
      </c>
      <c r="E67" s="15" t="s">
        <v>62</v>
      </c>
      <c r="L67" s="41" t="b">
        <f t="shared" si="0"/>
        <v>0</v>
      </c>
      <c r="M67" s="42" t="b">
        <f t="shared" si="1"/>
        <v>0</v>
      </c>
      <c r="N67" s="42" t="b">
        <f t="shared" si="2"/>
        <v>0</v>
      </c>
      <c r="O67" s="42" t="b">
        <f t="shared" si="3"/>
        <v>0</v>
      </c>
      <c r="P67" s="42" t="str">
        <f t="shared" si="4"/>
        <v>5a</v>
      </c>
      <c r="Q67" s="42" t="b">
        <f t="shared" si="5"/>
        <v>0</v>
      </c>
      <c r="R67" s="42" t="b">
        <f t="shared" si="6"/>
        <v>0</v>
      </c>
      <c r="S67" s="42" t="b">
        <f t="shared" si="7"/>
        <v>0</v>
      </c>
      <c r="T67" s="42" t="b">
        <f t="shared" si="8"/>
        <v>0</v>
      </c>
      <c r="V67" s="41"/>
      <c r="W67" s="42"/>
      <c r="X67" s="42"/>
      <c r="Y67" s="42"/>
      <c r="Z67" s="42"/>
      <c r="AA67" s="42"/>
      <c r="AB67" s="42"/>
      <c r="AC67" s="42"/>
      <c r="AD67" s="42"/>
    </row>
    <row r="68" spans="1:20" ht="14.25">
      <c r="A68" s="225"/>
      <c r="B68" s="216"/>
      <c r="C68" s="39">
        <v>37074</v>
      </c>
      <c r="D68" s="48">
        <v>11.396969696969697</v>
      </c>
      <c r="E68" s="15" t="s">
        <v>62</v>
      </c>
      <c r="L68" s="41" t="b">
        <f aca="true" t="shared" si="18" ref="L68:L74">IF(D68&lt;=0.4,"1")</f>
        <v>0</v>
      </c>
      <c r="M68" s="42" t="b">
        <f aca="true" t="shared" si="19" ref="M68:M74">IF(AND(D68&lt;=1,D68&gt;=0.4),"2")</f>
        <v>0</v>
      </c>
      <c r="N68" s="42" t="b">
        <f aca="true" t="shared" si="20" ref="N68:N74">IF(AND(D68&lt;=5,D68&gt;=1),"3")</f>
        <v>0</v>
      </c>
      <c r="O68" s="42" t="b">
        <f aca="true" t="shared" si="21" ref="O68:O74">IF(AND(D68&lt;=10,D68&gt;=5),"4")</f>
        <v>0</v>
      </c>
      <c r="P68" s="42" t="str">
        <f aca="true" t="shared" si="22" ref="P68:P74">IF(AND(D68&lt;=30,D68&gt;=10),"5a")</f>
        <v>5a</v>
      </c>
      <c r="Q68" s="42" t="b">
        <f aca="true" t="shared" si="23" ref="Q68:Q74">IF(AND(D68&lt;=50,D68&gt;=30),"5b")</f>
        <v>0</v>
      </c>
      <c r="R68" s="42" t="b">
        <f aca="true" t="shared" si="24" ref="R68:R74">IF(AND(D68&lt;=200,D68&gt;=50),"6")</f>
        <v>0</v>
      </c>
      <c r="S68" s="42" t="b">
        <f aca="true" t="shared" si="25" ref="S68:S74">IF(AND(D68&lt;=400,D68&gt;=200),"7")</f>
        <v>0</v>
      </c>
      <c r="T68" s="42" t="b">
        <f aca="true" t="shared" si="26" ref="T68:T74">IF(D68&gt;=400,"8")</f>
        <v>0</v>
      </c>
    </row>
    <row r="69" spans="1:20" ht="14.25">
      <c r="A69" s="225"/>
      <c r="B69" s="216"/>
      <c r="C69" s="39">
        <v>37205</v>
      </c>
      <c r="D69" s="48">
        <v>25.686195286195286</v>
      </c>
      <c r="E69" s="15" t="s">
        <v>62</v>
      </c>
      <c r="L69" s="41" t="b">
        <f t="shared" si="18"/>
        <v>0</v>
      </c>
      <c r="M69" s="42" t="b">
        <f t="shared" si="19"/>
        <v>0</v>
      </c>
      <c r="N69" s="42" t="b">
        <f t="shared" si="20"/>
        <v>0</v>
      </c>
      <c r="O69" s="42" t="b">
        <f t="shared" si="21"/>
        <v>0</v>
      </c>
      <c r="P69" s="42" t="str">
        <f t="shared" si="22"/>
        <v>5a</v>
      </c>
      <c r="Q69" s="42" t="b">
        <f t="shared" si="23"/>
        <v>0</v>
      </c>
      <c r="R69" s="42" t="b">
        <f t="shared" si="24"/>
        <v>0</v>
      </c>
      <c r="S69" s="42" t="b">
        <f t="shared" si="25"/>
        <v>0</v>
      </c>
      <c r="T69" s="42" t="b">
        <f t="shared" si="26"/>
        <v>0</v>
      </c>
    </row>
    <row r="70" spans="1:20" ht="14.25">
      <c r="A70" s="225"/>
      <c r="B70" s="217"/>
      <c r="C70" s="39">
        <v>36925</v>
      </c>
      <c r="D70" s="48">
        <v>28.637476808905376</v>
      </c>
      <c r="E70" s="15" t="s">
        <v>62</v>
      </c>
      <c r="L70" s="41" t="b">
        <f t="shared" si="18"/>
        <v>0</v>
      </c>
      <c r="M70" s="42" t="b">
        <f t="shared" si="19"/>
        <v>0</v>
      </c>
      <c r="N70" s="42" t="b">
        <f t="shared" si="20"/>
        <v>0</v>
      </c>
      <c r="O70" s="42" t="b">
        <f t="shared" si="21"/>
        <v>0</v>
      </c>
      <c r="P70" s="42" t="str">
        <f t="shared" si="22"/>
        <v>5a</v>
      </c>
      <c r="Q70" s="42" t="b">
        <f t="shared" si="23"/>
        <v>0</v>
      </c>
      <c r="R70" s="42" t="b">
        <f t="shared" si="24"/>
        <v>0</v>
      </c>
      <c r="S70" s="42" t="b">
        <f t="shared" si="25"/>
        <v>0</v>
      </c>
      <c r="T70" s="42" t="b">
        <f t="shared" si="26"/>
        <v>0</v>
      </c>
    </row>
    <row r="71" spans="1:20" ht="14.25">
      <c r="A71" s="225"/>
      <c r="B71" s="215" t="s">
        <v>104</v>
      </c>
      <c r="C71" s="39">
        <v>37028</v>
      </c>
      <c r="D71" s="48">
        <v>12.710425354462052</v>
      </c>
      <c r="E71" s="15" t="s">
        <v>62</v>
      </c>
      <c r="L71" s="41" t="b">
        <f t="shared" si="18"/>
        <v>0</v>
      </c>
      <c r="M71" s="42" t="b">
        <f t="shared" si="19"/>
        <v>0</v>
      </c>
      <c r="N71" s="42" t="b">
        <f t="shared" si="20"/>
        <v>0</v>
      </c>
      <c r="O71" s="42" t="b">
        <f t="shared" si="21"/>
        <v>0</v>
      </c>
      <c r="P71" s="42" t="str">
        <f t="shared" si="22"/>
        <v>5a</v>
      </c>
      <c r="Q71" s="42" t="b">
        <f t="shared" si="23"/>
        <v>0</v>
      </c>
      <c r="R71" s="42" t="b">
        <f t="shared" si="24"/>
        <v>0</v>
      </c>
      <c r="S71" s="42" t="b">
        <f t="shared" si="25"/>
        <v>0</v>
      </c>
      <c r="T71" s="42" t="b">
        <f t="shared" si="26"/>
        <v>0</v>
      </c>
    </row>
    <row r="72" spans="1:20" ht="14.25">
      <c r="A72" s="225"/>
      <c r="B72" s="216"/>
      <c r="C72" s="39">
        <v>37074</v>
      </c>
      <c r="D72" s="48">
        <v>40.75851472471191</v>
      </c>
      <c r="E72" s="15" t="s">
        <v>61</v>
      </c>
      <c r="L72" s="41" t="b">
        <f t="shared" si="18"/>
        <v>0</v>
      </c>
      <c r="M72" s="42" t="b">
        <f t="shared" si="19"/>
        <v>0</v>
      </c>
      <c r="N72" s="42" t="b">
        <f t="shared" si="20"/>
        <v>0</v>
      </c>
      <c r="O72" s="42" t="b">
        <f t="shared" si="21"/>
        <v>0</v>
      </c>
      <c r="P72" s="42" t="b">
        <f t="shared" si="22"/>
        <v>0</v>
      </c>
      <c r="Q72" s="42" t="str">
        <f t="shared" si="23"/>
        <v>5b</v>
      </c>
      <c r="R72" s="42" t="b">
        <f t="shared" si="24"/>
        <v>0</v>
      </c>
      <c r="S72" s="42" t="b">
        <f t="shared" si="25"/>
        <v>0</v>
      </c>
      <c r="T72" s="42" t="b">
        <f t="shared" si="26"/>
        <v>0</v>
      </c>
    </row>
    <row r="73" spans="1:20" ht="14.25">
      <c r="A73" s="225"/>
      <c r="B73" s="216"/>
      <c r="C73" s="39">
        <v>37205</v>
      </c>
      <c r="D73" s="48">
        <v>7.963524818739542</v>
      </c>
      <c r="E73" s="15">
        <v>4</v>
      </c>
      <c r="L73" s="41" t="b">
        <f t="shared" si="18"/>
        <v>0</v>
      </c>
      <c r="M73" s="42" t="b">
        <f t="shared" si="19"/>
        <v>0</v>
      </c>
      <c r="N73" s="42" t="b">
        <f t="shared" si="20"/>
        <v>0</v>
      </c>
      <c r="O73" s="42" t="str">
        <f t="shared" si="21"/>
        <v>4</v>
      </c>
      <c r="P73" s="42" t="b">
        <f t="shared" si="22"/>
        <v>0</v>
      </c>
      <c r="Q73" s="42" t="b">
        <f t="shared" si="23"/>
        <v>0</v>
      </c>
      <c r="R73" s="42" t="b">
        <f t="shared" si="24"/>
        <v>0</v>
      </c>
      <c r="S73" s="42" t="b">
        <f t="shared" si="25"/>
        <v>0</v>
      </c>
      <c r="T73" s="42" t="b">
        <f t="shared" si="26"/>
        <v>0</v>
      </c>
    </row>
    <row r="74" spans="1:20" ht="15" thickBot="1">
      <c r="A74" s="228"/>
      <c r="B74" s="218"/>
      <c r="C74" s="43">
        <v>37290</v>
      </c>
      <c r="D74" s="51">
        <v>16.234512369658557</v>
      </c>
      <c r="E74" s="16" t="s">
        <v>62</v>
      </c>
      <c r="L74" s="41" t="b">
        <f t="shared" si="18"/>
        <v>0</v>
      </c>
      <c r="M74" s="42" t="b">
        <f t="shared" si="19"/>
        <v>0</v>
      </c>
      <c r="N74" s="42" t="b">
        <f t="shared" si="20"/>
        <v>0</v>
      </c>
      <c r="O74" s="42" t="b">
        <f t="shared" si="21"/>
        <v>0</v>
      </c>
      <c r="P74" s="42" t="str">
        <f t="shared" si="22"/>
        <v>5a</v>
      </c>
      <c r="Q74" s="42" t="b">
        <f t="shared" si="23"/>
        <v>0</v>
      </c>
      <c r="R74" s="42" t="b">
        <f t="shared" si="24"/>
        <v>0</v>
      </c>
      <c r="S74" s="42" t="b">
        <f t="shared" si="25"/>
        <v>0</v>
      </c>
      <c r="T74" s="42" t="b">
        <f t="shared" si="26"/>
        <v>0</v>
      </c>
    </row>
    <row r="75" spans="12:20" ht="14.25">
      <c r="L75" s="41"/>
      <c r="M75" s="42"/>
      <c r="N75" s="42"/>
      <c r="O75" s="42"/>
      <c r="P75" s="42"/>
      <c r="Q75" s="42"/>
      <c r="R75" s="42"/>
      <c r="S75" s="42"/>
      <c r="T75" s="42"/>
    </row>
    <row r="76" spans="12:20" ht="14.25">
      <c r="L76" s="41"/>
      <c r="M76" s="42"/>
      <c r="N76" s="42"/>
      <c r="O76" s="42"/>
      <c r="P76" s="42"/>
      <c r="Q76" s="42"/>
      <c r="R76" s="42"/>
      <c r="S76" s="42"/>
      <c r="T76" s="42"/>
    </row>
    <row r="77" spans="12:20" ht="14.25">
      <c r="L77" s="41"/>
      <c r="M77" s="42"/>
      <c r="N77" s="42"/>
      <c r="O77" s="42"/>
      <c r="P77" s="42"/>
      <c r="Q77" s="42"/>
      <c r="R77" s="42"/>
      <c r="S77" s="42"/>
      <c r="T77" s="42"/>
    </row>
    <row r="78" spans="12:20" ht="14.25">
      <c r="L78" s="41"/>
      <c r="M78" s="42"/>
      <c r="N78" s="42"/>
      <c r="O78" s="42"/>
      <c r="P78" s="42"/>
      <c r="Q78" s="42"/>
      <c r="R78" s="42"/>
      <c r="S78" s="42"/>
      <c r="T78" s="42"/>
    </row>
    <row r="79" spans="12:20" ht="14.25">
      <c r="L79" s="41"/>
      <c r="M79" s="42"/>
      <c r="N79" s="42"/>
      <c r="O79" s="42"/>
      <c r="P79" s="42"/>
      <c r="Q79" s="42"/>
      <c r="R79" s="42"/>
      <c r="S79" s="42"/>
      <c r="T79" s="42"/>
    </row>
    <row r="131" ht="14.25">
      <c r="K131" s="12"/>
    </row>
    <row r="132" spans="7:10" ht="14.25">
      <c r="G132" s="53"/>
      <c r="H132" s="53"/>
      <c r="I132" s="53"/>
      <c r="J132" s="53"/>
    </row>
    <row r="133" ht="14.25">
      <c r="E133" s="12"/>
    </row>
    <row r="134" spans="5:11" s="53" customFormat="1" ht="14.25">
      <c r="E134" s="1"/>
      <c r="G134" s="46"/>
      <c r="H134" s="46"/>
      <c r="I134" s="46"/>
      <c r="J134" s="46"/>
      <c r="K134" s="1"/>
    </row>
  </sheetData>
  <sheetProtection/>
  <mergeCells count="46">
    <mergeCell ref="G16:G27"/>
    <mergeCell ref="H16:H19"/>
    <mergeCell ref="H20:H23"/>
    <mergeCell ref="H24:H27"/>
    <mergeCell ref="G28:G39"/>
    <mergeCell ref="H28:H31"/>
    <mergeCell ref="H32:H35"/>
    <mergeCell ref="H36:H39"/>
    <mergeCell ref="G40:G47"/>
    <mergeCell ref="H40:H43"/>
    <mergeCell ref="H44:H47"/>
    <mergeCell ref="G48:G63"/>
    <mergeCell ref="H48:H51"/>
    <mergeCell ref="H52:H55"/>
    <mergeCell ref="H56:H59"/>
    <mergeCell ref="H60:H63"/>
    <mergeCell ref="B31:B34"/>
    <mergeCell ref="G64:G65"/>
    <mergeCell ref="A63:A74"/>
    <mergeCell ref="B63:B66"/>
    <mergeCell ref="B67:B70"/>
    <mergeCell ref="B71:B74"/>
    <mergeCell ref="A51:A62"/>
    <mergeCell ref="B51:B54"/>
    <mergeCell ref="B55:B58"/>
    <mergeCell ref="B59:B62"/>
    <mergeCell ref="H12:H15"/>
    <mergeCell ref="A39:A50"/>
    <mergeCell ref="B39:B42"/>
    <mergeCell ref="B43:B46"/>
    <mergeCell ref="B47:B50"/>
    <mergeCell ref="B15:B18"/>
    <mergeCell ref="B19:B22"/>
    <mergeCell ref="B23:B26"/>
    <mergeCell ref="A27:A38"/>
    <mergeCell ref="B27:B30"/>
    <mergeCell ref="A15:A26"/>
    <mergeCell ref="B35:B38"/>
    <mergeCell ref="D1:J1"/>
    <mergeCell ref="A3:A14"/>
    <mergeCell ref="B3:B6"/>
    <mergeCell ref="B7:B10"/>
    <mergeCell ref="B11:B14"/>
    <mergeCell ref="G3:G15"/>
    <mergeCell ref="H3:H6"/>
    <mergeCell ref="H7:H11"/>
  </mergeCells>
  <printOptions/>
  <pageMargins left="0.91" right="0.18" top="0.65" bottom="0.7874015748031497" header="0.5118110236220472" footer="0.5118110236220472"/>
  <pageSetup horizontalDpi="300" verticalDpi="300" orientation="portrait" paperSize="9" scale="70" r:id="rId2"/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56"/>
  <sheetViews>
    <sheetView view="pageBreakPreview" zoomScale="75" zoomScaleNormal="75" zoomScaleSheetLayoutView="75" zoomScalePageLayoutView="0" workbookViewId="0" topLeftCell="A2">
      <selection activeCell="F22" sqref="F22"/>
    </sheetView>
  </sheetViews>
  <sheetFormatPr defaultColWidth="9.00390625" defaultRowHeight="13.5"/>
  <cols>
    <col min="1" max="1" width="15.625" style="1" customWidth="1"/>
    <col min="2" max="2" width="10.75390625" style="2" customWidth="1"/>
    <col min="3" max="3" width="12.625" style="1" customWidth="1"/>
    <col min="4" max="5" width="13.75390625" style="1" customWidth="1"/>
    <col min="6" max="6" width="4.125" style="1" customWidth="1"/>
    <col min="7" max="7" width="15.625" style="1" customWidth="1"/>
    <col min="8" max="8" width="10.75390625" style="1" customWidth="1"/>
    <col min="9" max="9" width="12.625" style="1" customWidth="1"/>
    <col min="10" max="11" width="13.75390625" style="1" customWidth="1"/>
    <col min="12" max="30" width="4.75390625" style="1" customWidth="1"/>
    <col min="31" max="16384" width="9.00390625" style="1" customWidth="1"/>
  </cols>
  <sheetData>
    <row r="1" spans="1:10" ht="27" customHeight="1" thickBot="1">
      <c r="A1" s="1" t="s">
        <v>275</v>
      </c>
      <c r="C1" s="2"/>
      <c r="D1" s="233" t="s">
        <v>49</v>
      </c>
      <c r="E1" s="234"/>
      <c r="F1" s="234"/>
      <c r="G1" s="234"/>
      <c r="H1" s="234"/>
      <c r="I1" s="234"/>
      <c r="J1" s="234"/>
    </row>
    <row r="2" spans="1:11" ht="13.5">
      <c r="A2" s="34" t="s">
        <v>31</v>
      </c>
      <c r="B2" s="35" t="s">
        <v>32</v>
      </c>
      <c r="C2" s="36" t="s">
        <v>33</v>
      </c>
      <c r="D2" s="35" t="s">
        <v>97</v>
      </c>
      <c r="E2" s="37" t="s">
        <v>98</v>
      </c>
      <c r="F2" s="38"/>
      <c r="G2" s="34" t="s">
        <v>31</v>
      </c>
      <c r="H2" s="35" t="s">
        <v>32</v>
      </c>
      <c r="I2" s="36" t="s">
        <v>33</v>
      </c>
      <c r="J2" s="35" t="s">
        <v>97</v>
      </c>
      <c r="K2" s="37" t="s">
        <v>98</v>
      </c>
    </row>
    <row r="3" spans="1:30" ht="15.75" customHeight="1">
      <c r="A3" s="224" t="s">
        <v>73</v>
      </c>
      <c r="B3" s="215" t="s">
        <v>9</v>
      </c>
      <c r="C3" s="197">
        <v>37384</v>
      </c>
      <c r="D3" s="3">
        <v>2.1172775746070736</v>
      </c>
      <c r="E3" s="4">
        <v>3</v>
      </c>
      <c r="G3" s="224" t="s">
        <v>72</v>
      </c>
      <c r="H3" s="215" t="s">
        <v>80</v>
      </c>
      <c r="I3" s="198">
        <v>37392</v>
      </c>
      <c r="J3" s="13">
        <v>1102.2865013774106</v>
      </c>
      <c r="K3" s="4">
        <v>8</v>
      </c>
      <c r="L3" s="41" t="b">
        <f>IF(D3&lt;=0.4,"1")</f>
        <v>0</v>
      </c>
      <c r="M3" s="42" t="b">
        <f>IF(AND(D3&lt;=1,D3&gt;=0.4),"2")</f>
        <v>0</v>
      </c>
      <c r="N3" s="42" t="str">
        <f>IF(AND(D3&lt;=5,D3&gt;=1),"3")</f>
        <v>3</v>
      </c>
      <c r="O3" s="42" t="b">
        <f>IF(AND(D3&lt;=10,D3&gt;=5),"4")</f>
        <v>0</v>
      </c>
      <c r="P3" s="42" t="b">
        <f>IF(AND(D3&lt;=30,D3&gt;=10),"5a")</f>
        <v>0</v>
      </c>
      <c r="Q3" s="42" t="b">
        <f>IF(AND(D3&lt;=50,D3&gt;=30),"5b")</f>
        <v>0</v>
      </c>
      <c r="R3" s="42" t="b">
        <f>IF(AND(D3&lt;=200,D3&gt;=50),"6")</f>
        <v>0</v>
      </c>
      <c r="S3" s="42" t="b">
        <f>IF(AND(D3&lt;=400,D3&gt;=200),"7")</f>
        <v>0</v>
      </c>
      <c r="T3" s="42" t="b">
        <f>IF(D3&gt;=400,"8")</f>
        <v>0</v>
      </c>
      <c r="U3" s="42"/>
      <c r="V3" s="41" t="b">
        <f>IF(J3&lt;=0.4,"1")</f>
        <v>0</v>
      </c>
      <c r="W3" s="42" t="b">
        <f>IF(AND(J3&lt;=1,J3&gt;=0.4),"2")</f>
        <v>0</v>
      </c>
      <c r="X3" s="42" t="b">
        <f>IF(AND(J3&lt;=5,J3&gt;=1),"3")</f>
        <v>0</v>
      </c>
      <c r="Y3" s="42" t="b">
        <f>IF(AND(J3&lt;=10,J3&gt;=5),"4")</f>
        <v>0</v>
      </c>
      <c r="Z3" s="42" t="b">
        <f>IF(AND(J3&lt;=30,J3&gt;=10),"5a")</f>
        <v>0</v>
      </c>
      <c r="AA3" s="42" t="b">
        <f>IF(AND(J3&lt;=50,J3&gt;=30),"5b")</f>
        <v>0</v>
      </c>
      <c r="AB3" s="42" t="b">
        <f>IF(AND(J3&lt;=200,J3&gt;=50),"6")</f>
        <v>0</v>
      </c>
      <c r="AC3" s="42" t="b">
        <f>IF(AND(J3&lt;=400,J3&gt;=200),"7")</f>
        <v>0</v>
      </c>
      <c r="AD3" s="42" t="str">
        <f>IF(J3&gt;=400,"8")</f>
        <v>8</v>
      </c>
    </row>
    <row r="4" spans="1:30" ht="15.75" customHeight="1">
      <c r="A4" s="225"/>
      <c r="B4" s="216"/>
      <c r="C4" s="197">
        <v>37435</v>
      </c>
      <c r="D4" s="5">
        <v>8.168601437258154</v>
      </c>
      <c r="E4" s="6">
        <v>4</v>
      </c>
      <c r="G4" s="225"/>
      <c r="H4" s="216"/>
      <c r="I4" s="197">
        <v>37433</v>
      </c>
      <c r="J4" s="10">
        <v>1120.4895104895104</v>
      </c>
      <c r="K4" s="6">
        <v>8</v>
      </c>
      <c r="L4" s="41" t="b">
        <f aca="true" t="shared" si="0" ref="L4:L67">IF(D4&lt;=0.4,"1")</f>
        <v>0</v>
      </c>
      <c r="M4" s="42" t="b">
        <f aca="true" t="shared" si="1" ref="M4:M67">IF(AND(D4&lt;=1,D4&gt;=0.4),"2")</f>
        <v>0</v>
      </c>
      <c r="N4" s="42" t="b">
        <f aca="true" t="shared" si="2" ref="N4:N67">IF(AND(D4&lt;=5,D4&gt;=1),"3")</f>
        <v>0</v>
      </c>
      <c r="O4" s="42" t="str">
        <f aca="true" t="shared" si="3" ref="O4:O67">IF(AND(D4&lt;=10,D4&gt;=5),"4")</f>
        <v>4</v>
      </c>
      <c r="P4" s="42" t="b">
        <f aca="true" t="shared" si="4" ref="P4:P67">IF(AND(D4&lt;=30,D4&gt;=10),"5a")</f>
        <v>0</v>
      </c>
      <c r="Q4" s="42" t="b">
        <f aca="true" t="shared" si="5" ref="Q4:Q67">IF(AND(D4&lt;=50,D4&gt;=30),"5b")</f>
        <v>0</v>
      </c>
      <c r="R4" s="42" t="b">
        <f aca="true" t="shared" si="6" ref="R4:R67">IF(AND(D4&lt;=200,D4&gt;=50),"6")</f>
        <v>0</v>
      </c>
      <c r="S4" s="42" t="b">
        <f aca="true" t="shared" si="7" ref="S4:S67">IF(AND(D4&lt;=400,D4&gt;=200),"7")</f>
        <v>0</v>
      </c>
      <c r="T4" s="42" t="b">
        <f aca="true" t="shared" si="8" ref="T4:T67">IF(D4&gt;=400,"8")</f>
        <v>0</v>
      </c>
      <c r="U4" s="42"/>
      <c r="V4" s="41" t="b">
        <f aca="true" t="shared" si="9" ref="V4:V67">IF(J4&lt;=0.4,"1")</f>
        <v>0</v>
      </c>
      <c r="W4" s="42" t="b">
        <f aca="true" t="shared" si="10" ref="W4:W67">IF(AND(J4&lt;=1,J4&gt;=0.4),"2")</f>
        <v>0</v>
      </c>
      <c r="X4" s="42" t="b">
        <f aca="true" t="shared" si="11" ref="X4:X67">IF(AND(J4&lt;=5,J4&gt;=1),"3")</f>
        <v>0</v>
      </c>
      <c r="Y4" s="42" t="b">
        <f aca="true" t="shared" si="12" ref="Y4:Y67">IF(AND(J4&lt;=10,J4&gt;=5),"4")</f>
        <v>0</v>
      </c>
      <c r="Z4" s="42" t="b">
        <f aca="true" t="shared" si="13" ref="Z4:Z67">IF(AND(J4&lt;=30,J4&gt;=10),"5a")</f>
        <v>0</v>
      </c>
      <c r="AA4" s="42" t="b">
        <f aca="true" t="shared" si="14" ref="AA4:AA67">IF(AND(J4&lt;=50,J4&gt;=30),"5b")</f>
        <v>0</v>
      </c>
      <c r="AB4" s="42" t="b">
        <f aca="true" t="shared" si="15" ref="AB4:AB67">IF(AND(J4&lt;=200,J4&gt;=50),"6")</f>
        <v>0</v>
      </c>
      <c r="AC4" s="42" t="b">
        <f aca="true" t="shared" si="16" ref="AC4:AC67">IF(AND(J4&lt;=400,J4&gt;=200),"7")</f>
        <v>0</v>
      </c>
      <c r="AD4" s="42" t="str">
        <f aca="true" t="shared" si="17" ref="AD4:AD67">IF(J4&gt;=400,"8")</f>
        <v>8</v>
      </c>
    </row>
    <row r="5" spans="1:30" ht="15.75" customHeight="1">
      <c r="A5" s="225"/>
      <c r="B5" s="216"/>
      <c r="C5" s="197">
        <v>37532</v>
      </c>
      <c r="D5" s="5">
        <v>1.6940298507462688</v>
      </c>
      <c r="E5" s="6">
        <v>3</v>
      </c>
      <c r="G5" s="225"/>
      <c r="H5" s="216"/>
      <c r="I5" s="197">
        <v>37533</v>
      </c>
      <c r="J5" s="5">
        <v>837.8074866310161</v>
      </c>
      <c r="K5" s="6">
        <v>8</v>
      </c>
      <c r="L5" s="41" t="b">
        <f t="shared" si="0"/>
        <v>0</v>
      </c>
      <c r="M5" s="42" t="b">
        <f t="shared" si="1"/>
        <v>0</v>
      </c>
      <c r="N5" s="42" t="str">
        <f t="shared" si="2"/>
        <v>3</v>
      </c>
      <c r="O5" s="42" t="b">
        <f t="shared" si="3"/>
        <v>0</v>
      </c>
      <c r="P5" s="42" t="b">
        <f t="shared" si="4"/>
        <v>0</v>
      </c>
      <c r="Q5" s="42" t="b">
        <f t="shared" si="5"/>
        <v>0</v>
      </c>
      <c r="R5" s="42" t="b">
        <f t="shared" si="6"/>
        <v>0</v>
      </c>
      <c r="S5" s="42" t="b">
        <f t="shared" si="7"/>
        <v>0</v>
      </c>
      <c r="T5" s="42" t="b">
        <f t="shared" si="8"/>
        <v>0</v>
      </c>
      <c r="U5" s="42"/>
      <c r="V5" s="41" t="b">
        <f t="shared" si="9"/>
        <v>0</v>
      </c>
      <c r="W5" s="42" t="b">
        <f t="shared" si="10"/>
        <v>0</v>
      </c>
      <c r="X5" s="42" t="b">
        <f t="shared" si="11"/>
        <v>0</v>
      </c>
      <c r="Y5" s="42" t="b">
        <f t="shared" si="12"/>
        <v>0</v>
      </c>
      <c r="Z5" s="42" t="b">
        <f t="shared" si="13"/>
        <v>0</v>
      </c>
      <c r="AA5" s="42" t="b">
        <f t="shared" si="14"/>
        <v>0</v>
      </c>
      <c r="AB5" s="42" t="b">
        <f t="shared" si="15"/>
        <v>0</v>
      </c>
      <c r="AC5" s="42" t="b">
        <f t="shared" si="16"/>
        <v>0</v>
      </c>
      <c r="AD5" s="42" t="str">
        <f t="shared" si="17"/>
        <v>8</v>
      </c>
    </row>
    <row r="6" spans="1:30" ht="15.75" customHeight="1">
      <c r="A6" s="225"/>
      <c r="B6" s="217"/>
      <c r="C6" s="197">
        <v>37659</v>
      </c>
      <c r="D6" s="5">
        <v>0.3214384236453202</v>
      </c>
      <c r="E6" s="6">
        <v>1</v>
      </c>
      <c r="G6" s="225"/>
      <c r="H6" s="217"/>
      <c r="I6" s="197">
        <v>37656</v>
      </c>
      <c r="J6" s="5">
        <v>933.258559622196</v>
      </c>
      <c r="K6" s="6">
        <v>8</v>
      </c>
      <c r="L6" s="41" t="str">
        <f t="shared" si="0"/>
        <v>1</v>
      </c>
      <c r="M6" s="42" t="b">
        <f t="shared" si="1"/>
        <v>0</v>
      </c>
      <c r="N6" s="42" t="b">
        <f t="shared" si="2"/>
        <v>0</v>
      </c>
      <c r="O6" s="42" t="b">
        <f t="shared" si="3"/>
        <v>0</v>
      </c>
      <c r="P6" s="42" t="b">
        <f t="shared" si="4"/>
        <v>0</v>
      </c>
      <c r="Q6" s="42" t="b">
        <f t="shared" si="5"/>
        <v>0</v>
      </c>
      <c r="R6" s="42" t="b">
        <f t="shared" si="6"/>
        <v>0</v>
      </c>
      <c r="S6" s="42" t="b">
        <f t="shared" si="7"/>
        <v>0</v>
      </c>
      <c r="T6" s="42" t="b">
        <f t="shared" si="8"/>
        <v>0</v>
      </c>
      <c r="U6" s="42"/>
      <c r="V6" s="41" t="b">
        <f t="shared" si="9"/>
        <v>0</v>
      </c>
      <c r="W6" s="42" t="b">
        <f t="shared" si="10"/>
        <v>0</v>
      </c>
      <c r="X6" s="42" t="b">
        <f t="shared" si="11"/>
        <v>0</v>
      </c>
      <c r="Y6" s="42" t="b">
        <f t="shared" si="12"/>
        <v>0</v>
      </c>
      <c r="Z6" s="42" t="b">
        <f t="shared" si="13"/>
        <v>0</v>
      </c>
      <c r="AA6" s="42" t="b">
        <f t="shared" si="14"/>
        <v>0</v>
      </c>
      <c r="AB6" s="42" t="b">
        <f t="shared" si="15"/>
        <v>0</v>
      </c>
      <c r="AC6" s="42" t="b">
        <f t="shared" si="16"/>
        <v>0</v>
      </c>
      <c r="AD6" s="42" t="str">
        <f t="shared" si="17"/>
        <v>8</v>
      </c>
    </row>
    <row r="7" spans="1:30" ht="15.75" customHeight="1">
      <c r="A7" s="225"/>
      <c r="B7" s="215" t="s">
        <v>3</v>
      </c>
      <c r="C7" s="197">
        <v>37384</v>
      </c>
      <c r="D7" s="3">
        <v>4.65675</v>
      </c>
      <c r="E7" s="6">
        <v>3</v>
      </c>
      <c r="G7" s="225"/>
      <c r="H7" s="215" t="s">
        <v>22</v>
      </c>
      <c r="I7" s="197">
        <v>37392</v>
      </c>
      <c r="J7" s="5">
        <v>4.4688838498362315</v>
      </c>
      <c r="K7" s="6">
        <v>3</v>
      </c>
      <c r="L7" s="41" t="b">
        <f t="shared" si="0"/>
        <v>0</v>
      </c>
      <c r="M7" s="42" t="b">
        <f t="shared" si="1"/>
        <v>0</v>
      </c>
      <c r="N7" s="42" t="str">
        <f t="shared" si="2"/>
        <v>3</v>
      </c>
      <c r="O7" s="42" t="b">
        <f t="shared" si="3"/>
        <v>0</v>
      </c>
      <c r="P7" s="42" t="b">
        <f t="shared" si="4"/>
        <v>0</v>
      </c>
      <c r="Q7" s="42" t="b">
        <f t="shared" si="5"/>
        <v>0</v>
      </c>
      <c r="R7" s="42" t="b">
        <f t="shared" si="6"/>
        <v>0</v>
      </c>
      <c r="S7" s="42" t="b">
        <f t="shared" si="7"/>
        <v>0</v>
      </c>
      <c r="T7" s="42" t="b">
        <f t="shared" si="8"/>
        <v>0</v>
      </c>
      <c r="U7" s="42"/>
      <c r="V7" s="41" t="b">
        <f t="shared" si="9"/>
        <v>0</v>
      </c>
      <c r="W7" s="42" t="b">
        <f t="shared" si="10"/>
        <v>0</v>
      </c>
      <c r="X7" s="42" t="str">
        <f t="shared" si="11"/>
        <v>3</v>
      </c>
      <c r="Y7" s="42" t="b">
        <f t="shared" si="12"/>
        <v>0</v>
      </c>
      <c r="Z7" s="42" t="b">
        <f t="shared" si="13"/>
        <v>0</v>
      </c>
      <c r="AA7" s="42" t="b">
        <f t="shared" si="14"/>
        <v>0</v>
      </c>
      <c r="AB7" s="42" t="b">
        <f t="shared" si="15"/>
        <v>0</v>
      </c>
      <c r="AC7" s="42" t="b">
        <f t="shared" si="16"/>
        <v>0</v>
      </c>
      <c r="AD7" s="42" t="b">
        <f t="shared" si="17"/>
        <v>0</v>
      </c>
    </row>
    <row r="8" spans="1:30" ht="15.75" customHeight="1">
      <c r="A8" s="225"/>
      <c r="B8" s="216"/>
      <c r="C8" s="197">
        <v>37435</v>
      </c>
      <c r="D8" s="7">
        <v>33.08498942917547</v>
      </c>
      <c r="E8" s="6" t="s">
        <v>52</v>
      </c>
      <c r="G8" s="225"/>
      <c r="H8" s="216"/>
      <c r="I8" s="197">
        <v>37433</v>
      </c>
      <c r="J8" s="5">
        <v>12.619658514074759</v>
      </c>
      <c r="K8" s="6" t="s">
        <v>53</v>
      </c>
      <c r="L8" s="41" t="b">
        <f t="shared" si="0"/>
        <v>0</v>
      </c>
      <c r="M8" s="42" t="b">
        <f t="shared" si="1"/>
        <v>0</v>
      </c>
      <c r="N8" s="42" t="b">
        <f t="shared" si="2"/>
        <v>0</v>
      </c>
      <c r="O8" s="42" t="b">
        <f t="shared" si="3"/>
        <v>0</v>
      </c>
      <c r="P8" s="42" t="b">
        <f t="shared" si="4"/>
        <v>0</v>
      </c>
      <c r="Q8" s="42" t="str">
        <f t="shared" si="5"/>
        <v>5b</v>
      </c>
      <c r="R8" s="42" t="b">
        <f t="shared" si="6"/>
        <v>0</v>
      </c>
      <c r="S8" s="42" t="b">
        <f t="shared" si="7"/>
        <v>0</v>
      </c>
      <c r="T8" s="42" t="b">
        <f t="shared" si="8"/>
        <v>0</v>
      </c>
      <c r="U8" s="42"/>
      <c r="V8" s="41" t="b">
        <f t="shared" si="9"/>
        <v>0</v>
      </c>
      <c r="W8" s="42" t="b">
        <f t="shared" si="10"/>
        <v>0</v>
      </c>
      <c r="X8" s="42" t="b">
        <f t="shared" si="11"/>
        <v>0</v>
      </c>
      <c r="Y8" s="42" t="b">
        <f t="shared" si="12"/>
        <v>0</v>
      </c>
      <c r="Z8" s="42" t="str">
        <f t="shared" si="13"/>
        <v>5a</v>
      </c>
      <c r="AA8" s="42" t="b">
        <f t="shared" si="14"/>
        <v>0</v>
      </c>
      <c r="AB8" s="42" t="b">
        <f t="shared" si="15"/>
        <v>0</v>
      </c>
      <c r="AC8" s="42" t="b">
        <f t="shared" si="16"/>
        <v>0</v>
      </c>
      <c r="AD8" s="42" t="b">
        <f t="shared" si="17"/>
        <v>0</v>
      </c>
    </row>
    <row r="9" spans="1:30" ht="15.75" customHeight="1">
      <c r="A9" s="225"/>
      <c r="B9" s="216"/>
      <c r="C9" s="197">
        <v>37532</v>
      </c>
      <c r="D9" s="5">
        <v>3.5811505386972424</v>
      </c>
      <c r="E9" s="6">
        <v>3</v>
      </c>
      <c r="G9" s="225"/>
      <c r="H9" s="216"/>
      <c r="I9" s="197">
        <v>37533</v>
      </c>
      <c r="J9" s="5">
        <v>30.71620553359684</v>
      </c>
      <c r="K9" s="6" t="s">
        <v>52</v>
      </c>
      <c r="L9" s="41" t="b">
        <f t="shared" si="0"/>
        <v>0</v>
      </c>
      <c r="M9" s="42" t="b">
        <f t="shared" si="1"/>
        <v>0</v>
      </c>
      <c r="N9" s="42" t="str">
        <f t="shared" si="2"/>
        <v>3</v>
      </c>
      <c r="O9" s="42" t="b">
        <f t="shared" si="3"/>
        <v>0</v>
      </c>
      <c r="P9" s="42" t="b">
        <f t="shared" si="4"/>
        <v>0</v>
      </c>
      <c r="Q9" s="42" t="b">
        <f t="shared" si="5"/>
        <v>0</v>
      </c>
      <c r="R9" s="42" t="b">
        <f t="shared" si="6"/>
        <v>0</v>
      </c>
      <c r="S9" s="42" t="b">
        <f t="shared" si="7"/>
        <v>0</v>
      </c>
      <c r="T9" s="42" t="b">
        <f t="shared" si="8"/>
        <v>0</v>
      </c>
      <c r="U9" s="42"/>
      <c r="V9" s="41" t="b">
        <f t="shared" si="9"/>
        <v>0</v>
      </c>
      <c r="W9" s="42" t="b">
        <f t="shared" si="10"/>
        <v>0</v>
      </c>
      <c r="X9" s="42" t="b">
        <f t="shared" si="11"/>
        <v>0</v>
      </c>
      <c r="Y9" s="42" t="b">
        <f t="shared" si="12"/>
        <v>0</v>
      </c>
      <c r="Z9" s="42" t="b">
        <f t="shared" si="13"/>
        <v>0</v>
      </c>
      <c r="AA9" s="42" t="str">
        <f t="shared" si="14"/>
        <v>5b</v>
      </c>
      <c r="AB9" s="42" t="b">
        <f t="shared" si="15"/>
        <v>0</v>
      </c>
      <c r="AC9" s="42" t="b">
        <f t="shared" si="16"/>
        <v>0</v>
      </c>
      <c r="AD9" s="42" t="b">
        <f t="shared" si="17"/>
        <v>0</v>
      </c>
    </row>
    <row r="10" spans="1:30" ht="15.75" customHeight="1">
      <c r="A10" s="225"/>
      <c r="B10" s="217"/>
      <c r="C10" s="197">
        <v>37659</v>
      </c>
      <c r="D10" s="5">
        <v>0.476699099099099</v>
      </c>
      <c r="E10" s="6">
        <v>2</v>
      </c>
      <c r="G10" s="225"/>
      <c r="H10" s="217"/>
      <c r="I10" s="197">
        <v>37656</v>
      </c>
      <c r="J10" s="11">
        <v>18.158405977584064</v>
      </c>
      <c r="K10" s="6" t="s">
        <v>53</v>
      </c>
      <c r="L10" s="41" t="b">
        <f t="shared" si="0"/>
        <v>0</v>
      </c>
      <c r="M10" s="42" t="str">
        <f t="shared" si="1"/>
        <v>2</v>
      </c>
      <c r="N10" s="42" t="b">
        <f t="shared" si="2"/>
        <v>0</v>
      </c>
      <c r="O10" s="42" t="b">
        <f t="shared" si="3"/>
        <v>0</v>
      </c>
      <c r="P10" s="42" t="b">
        <f t="shared" si="4"/>
        <v>0</v>
      </c>
      <c r="Q10" s="42" t="b">
        <f t="shared" si="5"/>
        <v>0</v>
      </c>
      <c r="R10" s="42" t="b">
        <f t="shared" si="6"/>
        <v>0</v>
      </c>
      <c r="S10" s="42" t="b">
        <f t="shared" si="7"/>
        <v>0</v>
      </c>
      <c r="T10" s="42" t="b">
        <f t="shared" si="8"/>
        <v>0</v>
      </c>
      <c r="U10" s="42"/>
      <c r="V10" s="41" t="b">
        <f t="shared" si="9"/>
        <v>0</v>
      </c>
      <c r="W10" s="42" t="b">
        <f t="shared" si="10"/>
        <v>0</v>
      </c>
      <c r="X10" s="42" t="b">
        <f t="shared" si="11"/>
        <v>0</v>
      </c>
      <c r="Y10" s="42" t="b">
        <f t="shared" si="12"/>
        <v>0</v>
      </c>
      <c r="Z10" s="42" t="str">
        <f t="shared" si="13"/>
        <v>5a</v>
      </c>
      <c r="AA10" s="42" t="b">
        <f t="shared" si="14"/>
        <v>0</v>
      </c>
      <c r="AB10" s="42" t="b">
        <f t="shared" si="15"/>
        <v>0</v>
      </c>
      <c r="AC10" s="42" t="b">
        <f t="shared" si="16"/>
        <v>0</v>
      </c>
      <c r="AD10" s="42" t="b">
        <f t="shared" si="17"/>
        <v>0</v>
      </c>
    </row>
    <row r="11" spans="1:30" ht="15.75" customHeight="1">
      <c r="A11" s="225"/>
      <c r="B11" s="215" t="s">
        <v>17</v>
      </c>
      <c r="C11" s="197">
        <v>37384</v>
      </c>
      <c r="D11" s="5">
        <v>3.0199862755189573</v>
      </c>
      <c r="E11" s="6">
        <v>3</v>
      </c>
      <c r="G11" s="225"/>
      <c r="H11" s="215" t="s">
        <v>23</v>
      </c>
      <c r="I11" s="197">
        <v>37392</v>
      </c>
      <c r="J11" s="5">
        <v>30.35112414467253</v>
      </c>
      <c r="K11" s="6" t="s">
        <v>52</v>
      </c>
      <c r="L11" s="41" t="b">
        <f t="shared" si="0"/>
        <v>0</v>
      </c>
      <c r="M11" s="42" t="b">
        <f t="shared" si="1"/>
        <v>0</v>
      </c>
      <c r="N11" s="42" t="str">
        <f t="shared" si="2"/>
        <v>3</v>
      </c>
      <c r="O11" s="42" t="b">
        <f t="shared" si="3"/>
        <v>0</v>
      </c>
      <c r="P11" s="42" t="b">
        <f t="shared" si="4"/>
        <v>0</v>
      </c>
      <c r="Q11" s="42" t="b">
        <f t="shared" si="5"/>
        <v>0</v>
      </c>
      <c r="R11" s="42" t="b">
        <f t="shared" si="6"/>
        <v>0</v>
      </c>
      <c r="S11" s="42" t="b">
        <f t="shared" si="7"/>
        <v>0</v>
      </c>
      <c r="T11" s="42" t="b">
        <f t="shared" si="8"/>
        <v>0</v>
      </c>
      <c r="U11" s="42"/>
      <c r="V11" s="41" t="b">
        <f t="shared" si="9"/>
        <v>0</v>
      </c>
      <c r="W11" s="42" t="b">
        <f t="shared" si="10"/>
        <v>0</v>
      </c>
      <c r="X11" s="42" t="b">
        <f t="shared" si="11"/>
        <v>0</v>
      </c>
      <c r="Y11" s="42" t="b">
        <f t="shared" si="12"/>
        <v>0</v>
      </c>
      <c r="Z11" s="42" t="b">
        <f t="shared" si="13"/>
        <v>0</v>
      </c>
      <c r="AA11" s="42" t="str">
        <f t="shared" si="14"/>
        <v>5b</v>
      </c>
      <c r="AB11" s="42" t="b">
        <f t="shared" si="15"/>
        <v>0</v>
      </c>
      <c r="AC11" s="42" t="b">
        <f t="shared" si="16"/>
        <v>0</v>
      </c>
      <c r="AD11" s="42" t="b">
        <f t="shared" si="17"/>
        <v>0</v>
      </c>
    </row>
    <row r="12" spans="1:30" ht="15.75" customHeight="1">
      <c r="A12" s="225"/>
      <c r="B12" s="216"/>
      <c r="C12" s="197">
        <v>37435</v>
      </c>
      <c r="D12" s="5">
        <v>5.597731338738534</v>
      </c>
      <c r="E12" s="6">
        <v>4</v>
      </c>
      <c r="G12" s="225"/>
      <c r="H12" s="216"/>
      <c r="I12" s="197">
        <v>37433</v>
      </c>
      <c r="J12" s="5">
        <v>45.570454545454545</v>
      </c>
      <c r="K12" s="6" t="s">
        <v>52</v>
      </c>
      <c r="L12" s="41" t="b">
        <f t="shared" si="0"/>
        <v>0</v>
      </c>
      <c r="M12" s="42" t="b">
        <f t="shared" si="1"/>
        <v>0</v>
      </c>
      <c r="N12" s="42" t="b">
        <f t="shared" si="2"/>
        <v>0</v>
      </c>
      <c r="O12" s="42" t="str">
        <f t="shared" si="3"/>
        <v>4</v>
      </c>
      <c r="P12" s="42" t="b">
        <f t="shared" si="4"/>
        <v>0</v>
      </c>
      <c r="Q12" s="42" t="b">
        <f t="shared" si="5"/>
        <v>0</v>
      </c>
      <c r="R12" s="42" t="b">
        <f t="shared" si="6"/>
        <v>0</v>
      </c>
      <c r="S12" s="42" t="b">
        <f t="shared" si="7"/>
        <v>0</v>
      </c>
      <c r="T12" s="42" t="b">
        <f t="shared" si="8"/>
        <v>0</v>
      </c>
      <c r="U12" s="42"/>
      <c r="V12" s="41" t="b">
        <f t="shared" si="9"/>
        <v>0</v>
      </c>
      <c r="W12" s="42" t="b">
        <f t="shared" si="10"/>
        <v>0</v>
      </c>
      <c r="X12" s="42" t="b">
        <f t="shared" si="11"/>
        <v>0</v>
      </c>
      <c r="Y12" s="42" t="b">
        <f t="shared" si="12"/>
        <v>0</v>
      </c>
      <c r="Z12" s="42" t="b">
        <f t="shared" si="13"/>
        <v>0</v>
      </c>
      <c r="AA12" s="42" t="str">
        <f t="shared" si="14"/>
        <v>5b</v>
      </c>
      <c r="AB12" s="42" t="b">
        <f t="shared" si="15"/>
        <v>0</v>
      </c>
      <c r="AC12" s="42" t="b">
        <f t="shared" si="16"/>
        <v>0</v>
      </c>
      <c r="AD12" s="42" t="b">
        <f t="shared" si="17"/>
        <v>0</v>
      </c>
    </row>
    <row r="13" spans="1:30" ht="15.75" customHeight="1">
      <c r="A13" s="225"/>
      <c r="B13" s="216"/>
      <c r="C13" s="197">
        <v>37532</v>
      </c>
      <c r="D13" s="5">
        <v>2.6401754116017853</v>
      </c>
      <c r="E13" s="6">
        <v>3</v>
      </c>
      <c r="G13" s="225"/>
      <c r="H13" s="216"/>
      <c r="I13" s="197">
        <v>37533</v>
      </c>
      <c r="J13" s="5">
        <v>49.70662557781201</v>
      </c>
      <c r="K13" s="6" t="s">
        <v>52</v>
      </c>
      <c r="L13" s="41" t="b">
        <f t="shared" si="0"/>
        <v>0</v>
      </c>
      <c r="M13" s="42" t="b">
        <f t="shared" si="1"/>
        <v>0</v>
      </c>
      <c r="N13" s="42" t="str">
        <f t="shared" si="2"/>
        <v>3</v>
      </c>
      <c r="O13" s="42" t="b">
        <f t="shared" si="3"/>
        <v>0</v>
      </c>
      <c r="P13" s="42" t="b">
        <f t="shared" si="4"/>
        <v>0</v>
      </c>
      <c r="Q13" s="42" t="b">
        <f t="shared" si="5"/>
        <v>0</v>
      </c>
      <c r="R13" s="42" t="b">
        <f t="shared" si="6"/>
        <v>0</v>
      </c>
      <c r="S13" s="42" t="b">
        <f t="shared" si="7"/>
        <v>0</v>
      </c>
      <c r="T13" s="42" t="b">
        <f t="shared" si="8"/>
        <v>0</v>
      </c>
      <c r="U13" s="42"/>
      <c r="V13" s="41" t="b">
        <f t="shared" si="9"/>
        <v>0</v>
      </c>
      <c r="W13" s="42" t="b">
        <f t="shared" si="10"/>
        <v>0</v>
      </c>
      <c r="X13" s="42" t="b">
        <f t="shared" si="11"/>
        <v>0</v>
      </c>
      <c r="Y13" s="42" t="b">
        <f t="shared" si="12"/>
        <v>0</v>
      </c>
      <c r="Z13" s="42" t="b">
        <f t="shared" si="13"/>
        <v>0</v>
      </c>
      <c r="AA13" s="42" t="str">
        <f t="shared" si="14"/>
        <v>5b</v>
      </c>
      <c r="AB13" s="42" t="b">
        <f t="shared" si="15"/>
        <v>0</v>
      </c>
      <c r="AC13" s="42" t="b">
        <f t="shared" si="16"/>
        <v>0</v>
      </c>
      <c r="AD13" s="42" t="b">
        <f t="shared" si="17"/>
        <v>0</v>
      </c>
    </row>
    <row r="14" spans="1:30" ht="15.75" customHeight="1">
      <c r="A14" s="226"/>
      <c r="B14" s="217"/>
      <c r="C14" s="197">
        <v>37659</v>
      </c>
      <c r="D14" s="5">
        <v>1.764987654320988</v>
      </c>
      <c r="E14" s="6">
        <v>3</v>
      </c>
      <c r="G14" s="226"/>
      <c r="H14" s="217"/>
      <c r="I14" s="197">
        <v>37656</v>
      </c>
      <c r="J14" s="5">
        <v>82.05527805527804</v>
      </c>
      <c r="K14" s="6">
        <v>6</v>
      </c>
      <c r="L14" s="41" t="b">
        <f t="shared" si="0"/>
        <v>0</v>
      </c>
      <c r="M14" s="42" t="b">
        <f t="shared" si="1"/>
        <v>0</v>
      </c>
      <c r="N14" s="42" t="str">
        <f t="shared" si="2"/>
        <v>3</v>
      </c>
      <c r="O14" s="42" t="b">
        <f t="shared" si="3"/>
        <v>0</v>
      </c>
      <c r="P14" s="42" t="b">
        <f t="shared" si="4"/>
        <v>0</v>
      </c>
      <c r="Q14" s="42" t="b">
        <f t="shared" si="5"/>
        <v>0</v>
      </c>
      <c r="R14" s="42" t="b">
        <f t="shared" si="6"/>
        <v>0</v>
      </c>
      <c r="S14" s="42" t="b">
        <f t="shared" si="7"/>
        <v>0</v>
      </c>
      <c r="T14" s="42" t="b">
        <f t="shared" si="8"/>
        <v>0</v>
      </c>
      <c r="U14" s="42"/>
      <c r="V14" s="41" t="b">
        <f t="shared" si="9"/>
        <v>0</v>
      </c>
      <c r="W14" s="42" t="b">
        <f t="shared" si="10"/>
        <v>0</v>
      </c>
      <c r="X14" s="42" t="b">
        <f t="shared" si="11"/>
        <v>0</v>
      </c>
      <c r="Y14" s="42" t="b">
        <f t="shared" si="12"/>
        <v>0</v>
      </c>
      <c r="Z14" s="42" t="b">
        <f t="shared" si="13"/>
        <v>0</v>
      </c>
      <c r="AA14" s="42" t="b">
        <f t="shared" si="14"/>
        <v>0</v>
      </c>
      <c r="AB14" s="42" t="str">
        <f t="shared" si="15"/>
        <v>6</v>
      </c>
      <c r="AC14" s="42" t="b">
        <f t="shared" si="16"/>
        <v>0</v>
      </c>
      <c r="AD14" s="42" t="b">
        <f t="shared" si="17"/>
        <v>0</v>
      </c>
    </row>
    <row r="15" spans="1:30" ht="15.75" customHeight="1">
      <c r="A15" s="224" t="s">
        <v>68</v>
      </c>
      <c r="B15" s="215" t="s">
        <v>83</v>
      </c>
      <c r="C15" s="197">
        <v>37384</v>
      </c>
      <c r="D15" s="3">
        <v>18.305956112852666</v>
      </c>
      <c r="E15" s="6" t="s">
        <v>53</v>
      </c>
      <c r="G15" s="224" t="s">
        <v>37</v>
      </c>
      <c r="H15" s="215" t="s">
        <v>9</v>
      </c>
      <c r="I15" s="197">
        <v>37385</v>
      </c>
      <c r="J15" s="3">
        <v>80.82552230378316</v>
      </c>
      <c r="K15" s="4">
        <v>6</v>
      </c>
      <c r="L15" s="41" t="b">
        <f t="shared" si="0"/>
        <v>0</v>
      </c>
      <c r="M15" s="42" t="b">
        <f t="shared" si="1"/>
        <v>0</v>
      </c>
      <c r="N15" s="42" t="b">
        <f t="shared" si="2"/>
        <v>0</v>
      </c>
      <c r="O15" s="42" t="b">
        <f t="shared" si="3"/>
        <v>0</v>
      </c>
      <c r="P15" s="42" t="str">
        <f t="shared" si="4"/>
        <v>5a</v>
      </c>
      <c r="Q15" s="42" t="b">
        <f t="shared" si="5"/>
        <v>0</v>
      </c>
      <c r="R15" s="42" t="b">
        <f t="shared" si="6"/>
        <v>0</v>
      </c>
      <c r="S15" s="42" t="b">
        <f t="shared" si="7"/>
        <v>0</v>
      </c>
      <c r="T15" s="42" t="b">
        <f t="shared" si="8"/>
        <v>0</v>
      </c>
      <c r="U15" s="42"/>
      <c r="V15" s="41" t="b">
        <f t="shared" si="9"/>
        <v>0</v>
      </c>
      <c r="W15" s="42" t="b">
        <f t="shared" si="10"/>
        <v>0</v>
      </c>
      <c r="X15" s="42" t="b">
        <f t="shared" si="11"/>
        <v>0</v>
      </c>
      <c r="Y15" s="42" t="b">
        <f t="shared" si="12"/>
        <v>0</v>
      </c>
      <c r="Z15" s="42" t="b">
        <f t="shared" si="13"/>
        <v>0</v>
      </c>
      <c r="AA15" s="42" t="b">
        <f t="shared" si="14"/>
        <v>0</v>
      </c>
      <c r="AB15" s="42" t="str">
        <f t="shared" si="15"/>
        <v>6</v>
      </c>
      <c r="AC15" s="42" t="b">
        <f t="shared" si="16"/>
        <v>0</v>
      </c>
      <c r="AD15" s="42" t="b">
        <f t="shared" si="17"/>
        <v>0</v>
      </c>
    </row>
    <row r="16" spans="1:30" ht="15.75" customHeight="1">
      <c r="A16" s="225"/>
      <c r="B16" s="216"/>
      <c r="C16" s="197">
        <v>37435</v>
      </c>
      <c r="D16" s="5">
        <v>27.387522281639928</v>
      </c>
      <c r="E16" s="6" t="s">
        <v>53</v>
      </c>
      <c r="G16" s="225"/>
      <c r="H16" s="216"/>
      <c r="I16" s="197">
        <v>37434</v>
      </c>
      <c r="J16" s="5">
        <v>76.78354978354979</v>
      </c>
      <c r="K16" s="6">
        <v>6</v>
      </c>
      <c r="L16" s="41" t="b">
        <f t="shared" si="0"/>
        <v>0</v>
      </c>
      <c r="M16" s="42" t="b">
        <f t="shared" si="1"/>
        <v>0</v>
      </c>
      <c r="N16" s="42" t="b">
        <f t="shared" si="2"/>
        <v>0</v>
      </c>
      <c r="O16" s="42" t="b">
        <f t="shared" si="3"/>
        <v>0</v>
      </c>
      <c r="P16" s="42" t="str">
        <f t="shared" si="4"/>
        <v>5a</v>
      </c>
      <c r="Q16" s="42" t="b">
        <f t="shared" si="5"/>
        <v>0</v>
      </c>
      <c r="R16" s="42" t="b">
        <f t="shared" si="6"/>
        <v>0</v>
      </c>
      <c r="S16" s="42" t="b">
        <f t="shared" si="7"/>
        <v>0</v>
      </c>
      <c r="T16" s="42" t="b">
        <f t="shared" si="8"/>
        <v>0</v>
      </c>
      <c r="U16" s="42"/>
      <c r="V16" s="41" t="b">
        <f t="shared" si="9"/>
        <v>0</v>
      </c>
      <c r="W16" s="42" t="b">
        <f t="shared" si="10"/>
        <v>0</v>
      </c>
      <c r="X16" s="42" t="b">
        <f t="shared" si="11"/>
        <v>0</v>
      </c>
      <c r="Y16" s="42" t="b">
        <f t="shared" si="12"/>
        <v>0</v>
      </c>
      <c r="Z16" s="42" t="b">
        <f t="shared" si="13"/>
        <v>0</v>
      </c>
      <c r="AA16" s="42" t="b">
        <f t="shared" si="14"/>
        <v>0</v>
      </c>
      <c r="AB16" s="42" t="str">
        <f t="shared" si="15"/>
        <v>6</v>
      </c>
      <c r="AC16" s="42" t="b">
        <f t="shared" si="16"/>
        <v>0</v>
      </c>
      <c r="AD16" s="42" t="b">
        <f t="shared" si="17"/>
        <v>0</v>
      </c>
    </row>
    <row r="17" spans="1:30" ht="15.75" customHeight="1">
      <c r="A17" s="225"/>
      <c r="B17" s="216"/>
      <c r="C17" s="197">
        <v>37532</v>
      </c>
      <c r="D17" s="5">
        <v>12.948280734809233</v>
      </c>
      <c r="E17" s="6" t="s">
        <v>53</v>
      </c>
      <c r="G17" s="225"/>
      <c r="H17" s="216"/>
      <c r="I17" s="197">
        <v>37536</v>
      </c>
      <c r="J17" s="5">
        <v>36.30333716915995</v>
      </c>
      <c r="K17" s="6" t="s">
        <v>52</v>
      </c>
      <c r="L17" s="41" t="b">
        <f t="shared" si="0"/>
        <v>0</v>
      </c>
      <c r="M17" s="42" t="b">
        <f t="shared" si="1"/>
        <v>0</v>
      </c>
      <c r="N17" s="42" t="b">
        <f t="shared" si="2"/>
        <v>0</v>
      </c>
      <c r="O17" s="42" t="b">
        <f t="shared" si="3"/>
        <v>0</v>
      </c>
      <c r="P17" s="42" t="str">
        <f t="shared" si="4"/>
        <v>5a</v>
      </c>
      <c r="Q17" s="42" t="b">
        <f t="shared" si="5"/>
        <v>0</v>
      </c>
      <c r="R17" s="42" t="b">
        <f t="shared" si="6"/>
        <v>0</v>
      </c>
      <c r="S17" s="42" t="b">
        <f t="shared" si="7"/>
        <v>0</v>
      </c>
      <c r="T17" s="42" t="b">
        <f t="shared" si="8"/>
        <v>0</v>
      </c>
      <c r="U17" s="42"/>
      <c r="V17" s="41" t="b">
        <f t="shared" si="9"/>
        <v>0</v>
      </c>
      <c r="W17" s="42" t="b">
        <f t="shared" si="10"/>
        <v>0</v>
      </c>
      <c r="X17" s="42" t="b">
        <f t="shared" si="11"/>
        <v>0</v>
      </c>
      <c r="Y17" s="42" t="b">
        <f t="shared" si="12"/>
        <v>0</v>
      </c>
      <c r="Z17" s="42" t="b">
        <f t="shared" si="13"/>
        <v>0</v>
      </c>
      <c r="AA17" s="42" t="str">
        <f t="shared" si="14"/>
        <v>5b</v>
      </c>
      <c r="AB17" s="42" t="b">
        <f t="shared" si="15"/>
        <v>0</v>
      </c>
      <c r="AC17" s="42" t="b">
        <f t="shared" si="16"/>
        <v>0</v>
      </c>
      <c r="AD17" s="42" t="b">
        <f t="shared" si="17"/>
        <v>0</v>
      </c>
    </row>
    <row r="18" spans="1:30" ht="15.75" customHeight="1">
      <c r="A18" s="225"/>
      <c r="B18" s="217"/>
      <c r="C18" s="197">
        <v>37659</v>
      </c>
      <c r="D18" s="5">
        <v>2.308532241419488</v>
      </c>
      <c r="E18" s="6">
        <v>3</v>
      </c>
      <c r="G18" s="225"/>
      <c r="H18" s="217"/>
      <c r="I18" s="197">
        <v>37657</v>
      </c>
      <c r="J18" s="5">
        <v>47.144868035190605</v>
      </c>
      <c r="K18" s="6" t="s">
        <v>52</v>
      </c>
      <c r="L18" s="41" t="b">
        <f t="shared" si="0"/>
        <v>0</v>
      </c>
      <c r="M18" s="42" t="b">
        <f t="shared" si="1"/>
        <v>0</v>
      </c>
      <c r="N18" s="42" t="str">
        <f t="shared" si="2"/>
        <v>3</v>
      </c>
      <c r="O18" s="42" t="b">
        <f t="shared" si="3"/>
        <v>0</v>
      </c>
      <c r="P18" s="42" t="b">
        <f t="shared" si="4"/>
        <v>0</v>
      </c>
      <c r="Q18" s="42" t="b">
        <f t="shared" si="5"/>
        <v>0</v>
      </c>
      <c r="R18" s="42" t="b">
        <f t="shared" si="6"/>
        <v>0</v>
      </c>
      <c r="S18" s="42" t="b">
        <f t="shared" si="7"/>
        <v>0</v>
      </c>
      <c r="T18" s="42" t="b">
        <f t="shared" si="8"/>
        <v>0</v>
      </c>
      <c r="U18" s="42"/>
      <c r="V18" s="41" t="b">
        <f t="shared" si="9"/>
        <v>0</v>
      </c>
      <c r="W18" s="42" t="b">
        <f t="shared" si="10"/>
        <v>0</v>
      </c>
      <c r="X18" s="42" t="b">
        <f t="shared" si="11"/>
        <v>0</v>
      </c>
      <c r="Y18" s="42" t="b">
        <f t="shared" si="12"/>
        <v>0</v>
      </c>
      <c r="Z18" s="42" t="b">
        <f t="shared" si="13"/>
        <v>0</v>
      </c>
      <c r="AA18" s="42" t="str">
        <f t="shared" si="14"/>
        <v>5b</v>
      </c>
      <c r="AB18" s="42" t="b">
        <f t="shared" si="15"/>
        <v>0</v>
      </c>
      <c r="AC18" s="42" t="b">
        <f t="shared" si="16"/>
        <v>0</v>
      </c>
      <c r="AD18" s="42" t="b">
        <f t="shared" si="17"/>
        <v>0</v>
      </c>
    </row>
    <row r="19" spans="1:30" ht="15.75" customHeight="1">
      <c r="A19" s="225"/>
      <c r="B19" s="215" t="s">
        <v>21</v>
      </c>
      <c r="C19" s="197">
        <v>37384</v>
      </c>
      <c r="D19" s="5">
        <v>13.93461265103056</v>
      </c>
      <c r="E19" s="6" t="s">
        <v>53</v>
      </c>
      <c r="G19" s="225"/>
      <c r="H19" s="215" t="s">
        <v>11</v>
      </c>
      <c r="I19" s="197">
        <v>37385</v>
      </c>
      <c r="J19" s="5">
        <v>32.2595041322314</v>
      </c>
      <c r="K19" s="6" t="s">
        <v>52</v>
      </c>
      <c r="L19" s="41" t="b">
        <f t="shared" si="0"/>
        <v>0</v>
      </c>
      <c r="M19" s="42" t="b">
        <f t="shared" si="1"/>
        <v>0</v>
      </c>
      <c r="N19" s="42" t="b">
        <f t="shared" si="2"/>
        <v>0</v>
      </c>
      <c r="O19" s="42" t="b">
        <f t="shared" si="3"/>
        <v>0</v>
      </c>
      <c r="P19" s="42" t="str">
        <f t="shared" si="4"/>
        <v>5a</v>
      </c>
      <c r="Q19" s="42" t="b">
        <f t="shared" si="5"/>
        <v>0</v>
      </c>
      <c r="R19" s="42" t="b">
        <f t="shared" si="6"/>
        <v>0</v>
      </c>
      <c r="S19" s="42" t="b">
        <f t="shared" si="7"/>
        <v>0</v>
      </c>
      <c r="T19" s="42" t="b">
        <f t="shared" si="8"/>
        <v>0</v>
      </c>
      <c r="U19" s="42"/>
      <c r="V19" s="41" t="b">
        <f t="shared" si="9"/>
        <v>0</v>
      </c>
      <c r="W19" s="42" t="b">
        <f t="shared" si="10"/>
        <v>0</v>
      </c>
      <c r="X19" s="42" t="b">
        <f t="shared" si="11"/>
        <v>0</v>
      </c>
      <c r="Y19" s="42" t="b">
        <f t="shared" si="12"/>
        <v>0</v>
      </c>
      <c r="Z19" s="42" t="b">
        <f t="shared" si="13"/>
        <v>0</v>
      </c>
      <c r="AA19" s="42" t="str">
        <f t="shared" si="14"/>
        <v>5b</v>
      </c>
      <c r="AB19" s="42" t="b">
        <f t="shared" si="15"/>
        <v>0</v>
      </c>
      <c r="AC19" s="42" t="b">
        <f t="shared" si="16"/>
        <v>0</v>
      </c>
      <c r="AD19" s="42" t="b">
        <f t="shared" si="17"/>
        <v>0</v>
      </c>
    </row>
    <row r="20" spans="1:30" ht="15.75" customHeight="1">
      <c r="A20" s="225"/>
      <c r="B20" s="216"/>
      <c r="C20" s="197">
        <v>37435</v>
      </c>
      <c r="D20" s="5">
        <v>41.38701298701298</v>
      </c>
      <c r="E20" s="6" t="s">
        <v>52</v>
      </c>
      <c r="G20" s="225"/>
      <c r="H20" s="216"/>
      <c r="I20" s="197">
        <v>37434</v>
      </c>
      <c r="J20" s="5">
        <v>46.345165945165945</v>
      </c>
      <c r="K20" s="6" t="s">
        <v>52</v>
      </c>
      <c r="L20" s="41" t="b">
        <f t="shared" si="0"/>
        <v>0</v>
      </c>
      <c r="M20" s="42" t="b">
        <f t="shared" si="1"/>
        <v>0</v>
      </c>
      <c r="N20" s="42" t="b">
        <f t="shared" si="2"/>
        <v>0</v>
      </c>
      <c r="O20" s="42" t="b">
        <f t="shared" si="3"/>
        <v>0</v>
      </c>
      <c r="P20" s="42" t="b">
        <f t="shared" si="4"/>
        <v>0</v>
      </c>
      <c r="Q20" s="42" t="str">
        <f t="shared" si="5"/>
        <v>5b</v>
      </c>
      <c r="R20" s="42" t="b">
        <f t="shared" si="6"/>
        <v>0</v>
      </c>
      <c r="S20" s="42" t="b">
        <f t="shared" si="7"/>
        <v>0</v>
      </c>
      <c r="T20" s="42" t="b">
        <f t="shared" si="8"/>
        <v>0</v>
      </c>
      <c r="U20" s="42"/>
      <c r="V20" s="41" t="b">
        <f t="shared" si="9"/>
        <v>0</v>
      </c>
      <c r="W20" s="42" t="b">
        <f t="shared" si="10"/>
        <v>0</v>
      </c>
      <c r="X20" s="42" t="b">
        <f t="shared" si="11"/>
        <v>0</v>
      </c>
      <c r="Y20" s="42" t="b">
        <f t="shared" si="12"/>
        <v>0</v>
      </c>
      <c r="Z20" s="42" t="b">
        <f t="shared" si="13"/>
        <v>0</v>
      </c>
      <c r="AA20" s="42" t="str">
        <f t="shared" si="14"/>
        <v>5b</v>
      </c>
      <c r="AB20" s="42" t="b">
        <f t="shared" si="15"/>
        <v>0</v>
      </c>
      <c r="AC20" s="42" t="b">
        <f t="shared" si="16"/>
        <v>0</v>
      </c>
      <c r="AD20" s="42" t="b">
        <f t="shared" si="17"/>
        <v>0</v>
      </c>
    </row>
    <row r="21" spans="1:30" ht="15.75" customHeight="1">
      <c r="A21" s="225"/>
      <c r="B21" s="216"/>
      <c r="C21" s="197">
        <v>37532</v>
      </c>
      <c r="D21" s="5">
        <v>15.246691769768695</v>
      </c>
      <c r="E21" s="6" t="s">
        <v>53</v>
      </c>
      <c r="G21" s="225"/>
      <c r="H21" s="216"/>
      <c r="I21" s="197">
        <v>37536</v>
      </c>
      <c r="J21" s="5">
        <v>13.290812890812894</v>
      </c>
      <c r="K21" s="6" t="s">
        <v>53</v>
      </c>
      <c r="L21" s="41" t="b">
        <f t="shared" si="0"/>
        <v>0</v>
      </c>
      <c r="M21" s="42" t="b">
        <f t="shared" si="1"/>
        <v>0</v>
      </c>
      <c r="N21" s="42" t="b">
        <f t="shared" si="2"/>
        <v>0</v>
      </c>
      <c r="O21" s="42" t="b">
        <f t="shared" si="3"/>
        <v>0</v>
      </c>
      <c r="P21" s="42" t="str">
        <f t="shared" si="4"/>
        <v>5a</v>
      </c>
      <c r="Q21" s="42" t="b">
        <f t="shared" si="5"/>
        <v>0</v>
      </c>
      <c r="R21" s="42" t="b">
        <f t="shared" si="6"/>
        <v>0</v>
      </c>
      <c r="S21" s="42" t="b">
        <f t="shared" si="7"/>
        <v>0</v>
      </c>
      <c r="T21" s="42" t="b">
        <f t="shared" si="8"/>
        <v>0</v>
      </c>
      <c r="U21" s="42"/>
      <c r="V21" s="41" t="b">
        <f t="shared" si="9"/>
        <v>0</v>
      </c>
      <c r="W21" s="42" t="b">
        <f t="shared" si="10"/>
        <v>0</v>
      </c>
      <c r="X21" s="42" t="b">
        <f t="shared" si="11"/>
        <v>0</v>
      </c>
      <c r="Y21" s="42" t="b">
        <f t="shared" si="12"/>
        <v>0</v>
      </c>
      <c r="Z21" s="42" t="str">
        <f t="shared" si="13"/>
        <v>5a</v>
      </c>
      <c r="AA21" s="42" t="b">
        <f t="shared" si="14"/>
        <v>0</v>
      </c>
      <c r="AB21" s="42" t="b">
        <f t="shared" si="15"/>
        <v>0</v>
      </c>
      <c r="AC21" s="42" t="b">
        <f t="shared" si="16"/>
        <v>0</v>
      </c>
      <c r="AD21" s="42" t="b">
        <f t="shared" si="17"/>
        <v>0</v>
      </c>
    </row>
    <row r="22" spans="1:30" ht="15.75" customHeight="1">
      <c r="A22" s="225"/>
      <c r="B22" s="217"/>
      <c r="C22" s="197">
        <v>37659</v>
      </c>
      <c r="D22" s="5">
        <v>5.874392084521214</v>
      </c>
      <c r="E22" s="6">
        <v>4</v>
      </c>
      <c r="G22" s="225"/>
      <c r="H22" s="217"/>
      <c r="I22" s="197">
        <v>37657</v>
      </c>
      <c r="J22" s="5">
        <v>28.637476808905376</v>
      </c>
      <c r="K22" s="6" t="s">
        <v>53</v>
      </c>
      <c r="L22" s="41" t="b">
        <f t="shared" si="0"/>
        <v>0</v>
      </c>
      <c r="M22" s="42" t="b">
        <f t="shared" si="1"/>
        <v>0</v>
      </c>
      <c r="N22" s="42" t="b">
        <f t="shared" si="2"/>
        <v>0</v>
      </c>
      <c r="O22" s="42" t="str">
        <f t="shared" si="3"/>
        <v>4</v>
      </c>
      <c r="P22" s="42" t="b">
        <f t="shared" si="4"/>
        <v>0</v>
      </c>
      <c r="Q22" s="42" t="b">
        <f t="shared" si="5"/>
        <v>0</v>
      </c>
      <c r="R22" s="42" t="b">
        <f t="shared" si="6"/>
        <v>0</v>
      </c>
      <c r="S22" s="42" t="b">
        <f t="shared" si="7"/>
        <v>0</v>
      </c>
      <c r="T22" s="42" t="b">
        <f t="shared" si="8"/>
        <v>0</v>
      </c>
      <c r="U22" s="42"/>
      <c r="V22" s="41" t="b">
        <f t="shared" si="9"/>
        <v>0</v>
      </c>
      <c r="W22" s="42" t="b">
        <f t="shared" si="10"/>
        <v>0</v>
      </c>
      <c r="X22" s="42" t="b">
        <f t="shared" si="11"/>
        <v>0</v>
      </c>
      <c r="Y22" s="42" t="b">
        <f t="shared" si="12"/>
        <v>0</v>
      </c>
      <c r="Z22" s="42" t="str">
        <f t="shared" si="13"/>
        <v>5a</v>
      </c>
      <c r="AA22" s="42" t="b">
        <f t="shared" si="14"/>
        <v>0</v>
      </c>
      <c r="AB22" s="42" t="b">
        <f t="shared" si="15"/>
        <v>0</v>
      </c>
      <c r="AC22" s="42" t="b">
        <f t="shared" si="16"/>
        <v>0</v>
      </c>
      <c r="AD22" s="42" t="b">
        <f t="shared" si="17"/>
        <v>0</v>
      </c>
    </row>
    <row r="23" spans="1:30" ht="15.75" customHeight="1">
      <c r="A23" s="225"/>
      <c r="B23" s="215" t="s">
        <v>23</v>
      </c>
      <c r="C23" s="197">
        <v>37384</v>
      </c>
      <c r="D23" s="5">
        <v>13.93461265103056</v>
      </c>
      <c r="E23" s="6" t="s">
        <v>53</v>
      </c>
      <c r="G23" s="225"/>
      <c r="H23" s="215" t="s">
        <v>2</v>
      </c>
      <c r="I23" s="197">
        <v>37385</v>
      </c>
      <c r="J23" s="5">
        <v>35.327048260381595</v>
      </c>
      <c r="K23" s="6" t="s">
        <v>52</v>
      </c>
      <c r="L23" s="41" t="b">
        <f t="shared" si="0"/>
        <v>0</v>
      </c>
      <c r="M23" s="42" t="b">
        <f t="shared" si="1"/>
        <v>0</v>
      </c>
      <c r="N23" s="42" t="b">
        <f t="shared" si="2"/>
        <v>0</v>
      </c>
      <c r="O23" s="42" t="b">
        <f t="shared" si="3"/>
        <v>0</v>
      </c>
      <c r="P23" s="42" t="str">
        <f t="shared" si="4"/>
        <v>5a</v>
      </c>
      <c r="Q23" s="42" t="b">
        <f t="shared" si="5"/>
        <v>0</v>
      </c>
      <c r="R23" s="42" t="b">
        <f t="shared" si="6"/>
        <v>0</v>
      </c>
      <c r="S23" s="42" t="b">
        <f t="shared" si="7"/>
        <v>0</v>
      </c>
      <c r="T23" s="42" t="b">
        <f t="shared" si="8"/>
        <v>0</v>
      </c>
      <c r="U23" s="42"/>
      <c r="V23" s="41" t="b">
        <f t="shared" si="9"/>
        <v>0</v>
      </c>
      <c r="W23" s="42" t="b">
        <f t="shared" si="10"/>
        <v>0</v>
      </c>
      <c r="X23" s="42" t="b">
        <f t="shared" si="11"/>
        <v>0</v>
      </c>
      <c r="Y23" s="42" t="b">
        <f t="shared" si="12"/>
        <v>0</v>
      </c>
      <c r="Z23" s="42" t="b">
        <f t="shared" si="13"/>
        <v>0</v>
      </c>
      <c r="AA23" s="42" t="str">
        <f t="shared" si="14"/>
        <v>5b</v>
      </c>
      <c r="AB23" s="42" t="b">
        <f t="shared" si="15"/>
        <v>0</v>
      </c>
      <c r="AC23" s="42" t="b">
        <f t="shared" si="16"/>
        <v>0</v>
      </c>
      <c r="AD23" s="42" t="b">
        <f t="shared" si="17"/>
        <v>0</v>
      </c>
    </row>
    <row r="24" spans="1:30" ht="15.75" customHeight="1">
      <c r="A24" s="225"/>
      <c r="B24" s="216"/>
      <c r="C24" s="197">
        <v>37435</v>
      </c>
      <c r="D24" s="5">
        <v>12.00088691796009</v>
      </c>
      <c r="E24" s="6" t="s">
        <v>53</v>
      </c>
      <c r="G24" s="225"/>
      <c r="H24" s="216"/>
      <c r="I24" s="197">
        <v>37434</v>
      </c>
      <c r="J24" s="5">
        <v>37.86411483253588</v>
      </c>
      <c r="K24" s="6" t="s">
        <v>52</v>
      </c>
      <c r="L24" s="41" t="b">
        <f t="shared" si="0"/>
        <v>0</v>
      </c>
      <c r="M24" s="42" t="b">
        <f t="shared" si="1"/>
        <v>0</v>
      </c>
      <c r="N24" s="42" t="b">
        <f t="shared" si="2"/>
        <v>0</v>
      </c>
      <c r="O24" s="42" t="b">
        <f t="shared" si="3"/>
        <v>0</v>
      </c>
      <c r="P24" s="42" t="str">
        <f t="shared" si="4"/>
        <v>5a</v>
      </c>
      <c r="Q24" s="42" t="b">
        <f t="shared" si="5"/>
        <v>0</v>
      </c>
      <c r="R24" s="42" t="b">
        <f t="shared" si="6"/>
        <v>0</v>
      </c>
      <c r="S24" s="42" t="b">
        <f t="shared" si="7"/>
        <v>0</v>
      </c>
      <c r="T24" s="42" t="b">
        <f t="shared" si="8"/>
        <v>0</v>
      </c>
      <c r="U24" s="42"/>
      <c r="V24" s="41" t="b">
        <f t="shared" si="9"/>
        <v>0</v>
      </c>
      <c r="W24" s="42" t="b">
        <f t="shared" si="10"/>
        <v>0</v>
      </c>
      <c r="X24" s="42" t="b">
        <f t="shared" si="11"/>
        <v>0</v>
      </c>
      <c r="Y24" s="42" t="b">
        <f t="shared" si="12"/>
        <v>0</v>
      </c>
      <c r="Z24" s="42" t="b">
        <f t="shared" si="13"/>
        <v>0</v>
      </c>
      <c r="AA24" s="42" t="str">
        <f t="shared" si="14"/>
        <v>5b</v>
      </c>
      <c r="AB24" s="42" t="b">
        <f t="shared" si="15"/>
        <v>0</v>
      </c>
      <c r="AC24" s="42" t="b">
        <f t="shared" si="16"/>
        <v>0</v>
      </c>
      <c r="AD24" s="42" t="b">
        <f t="shared" si="17"/>
        <v>0</v>
      </c>
    </row>
    <row r="25" spans="1:30" ht="15.75" customHeight="1">
      <c r="A25" s="225"/>
      <c r="B25" s="216"/>
      <c r="C25" s="197">
        <v>37532</v>
      </c>
      <c r="D25" s="5">
        <v>2.6510655206307385</v>
      </c>
      <c r="E25" s="6">
        <v>3</v>
      </c>
      <c r="G25" s="225"/>
      <c r="H25" s="216"/>
      <c r="I25" s="197">
        <v>37536</v>
      </c>
      <c r="J25" s="5">
        <v>17.86928746928747</v>
      </c>
      <c r="K25" s="6" t="s">
        <v>53</v>
      </c>
      <c r="L25" s="41" t="b">
        <f t="shared" si="0"/>
        <v>0</v>
      </c>
      <c r="M25" s="42" t="b">
        <f t="shared" si="1"/>
        <v>0</v>
      </c>
      <c r="N25" s="42" t="str">
        <f t="shared" si="2"/>
        <v>3</v>
      </c>
      <c r="O25" s="42" t="b">
        <f t="shared" si="3"/>
        <v>0</v>
      </c>
      <c r="P25" s="42" t="b">
        <f t="shared" si="4"/>
        <v>0</v>
      </c>
      <c r="Q25" s="42" t="b">
        <f t="shared" si="5"/>
        <v>0</v>
      </c>
      <c r="R25" s="42" t="b">
        <f t="shared" si="6"/>
        <v>0</v>
      </c>
      <c r="S25" s="42" t="b">
        <f t="shared" si="7"/>
        <v>0</v>
      </c>
      <c r="T25" s="42" t="b">
        <f t="shared" si="8"/>
        <v>0</v>
      </c>
      <c r="U25" s="42"/>
      <c r="V25" s="41" t="b">
        <f t="shared" si="9"/>
        <v>0</v>
      </c>
      <c r="W25" s="42" t="b">
        <f t="shared" si="10"/>
        <v>0</v>
      </c>
      <c r="X25" s="42" t="b">
        <f t="shared" si="11"/>
        <v>0</v>
      </c>
      <c r="Y25" s="42" t="b">
        <f t="shared" si="12"/>
        <v>0</v>
      </c>
      <c r="Z25" s="42" t="str">
        <f t="shared" si="13"/>
        <v>5a</v>
      </c>
      <c r="AA25" s="42" t="b">
        <f t="shared" si="14"/>
        <v>0</v>
      </c>
      <c r="AB25" s="42" t="b">
        <f t="shared" si="15"/>
        <v>0</v>
      </c>
      <c r="AC25" s="42" t="b">
        <f t="shared" si="16"/>
        <v>0</v>
      </c>
      <c r="AD25" s="42" t="b">
        <f t="shared" si="17"/>
        <v>0</v>
      </c>
    </row>
    <row r="26" spans="1:30" ht="15.75" customHeight="1">
      <c r="A26" s="226"/>
      <c r="B26" s="217"/>
      <c r="C26" s="197">
        <v>37659</v>
      </c>
      <c r="D26" s="5">
        <v>1.1760138700437208</v>
      </c>
      <c r="E26" s="6">
        <v>3</v>
      </c>
      <c r="G26" s="226"/>
      <c r="H26" s="217"/>
      <c r="I26" s="197">
        <v>37657</v>
      </c>
      <c r="J26" s="5">
        <v>48.82424242424242</v>
      </c>
      <c r="K26" s="6" t="s">
        <v>52</v>
      </c>
      <c r="L26" s="41" t="b">
        <f t="shared" si="0"/>
        <v>0</v>
      </c>
      <c r="M26" s="42" t="b">
        <f t="shared" si="1"/>
        <v>0</v>
      </c>
      <c r="N26" s="42" t="str">
        <f t="shared" si="2"/>
        <v>3</v>
      </c>
      <c r="O26" s="42" t="b">
        <f t="shared" si="3"/>
        <v>0</v>
      </c>
      <c r="P26" s="42" t="b">
        <f t="shared" si="4"/>
        <v>0</v>
      </c>
      <c r="Q26" s="42" t="b">
        <f t="shared" si="5"/>
        <v>0</v>
      </c>
      <c r="R26" s="42" t="b">
        <f t="shared" si="6"/>
        <v>0</v>
      </c>
      <c r="S26" s="42" t="b">
        <f t="shared" si="7"/>
        <v>0</v>
      </c>
      <c r="T26" s="42" t="b">
        <f t="shared" si="8"/>
        <v>0</v>
      </c>
      <c r="U26" s="42"/>
      <c r="V26" s="41" t="b">
        <f t="shared" si="9"/>
        <v>0</v>
      </c>
      <c r="W26" s="42" t="b">
        <f t="shared" si="10"/>
        <v>0</v>
      </c>
      <c r="X26" s="42" t="b">
        <f t="shared" si="11"/>
        <v>0</v>
      </c>
      <c r="Y26" s="42" t="b">
        <f t="shared" si="12"/>
        <v>0</v>
      </c>
      <c r="Z26" s="42" t="b">
        <f t="shared" si="13"/>
        <v>0</v>
      </c>
      <c r="AA26" s="42" t="str">
        <f t="shared" si="14"/>
        <v>5b</v>
      </c>
      <c r="AB26" s="42" t="b">
        <f t="shared" si="15"/>
        <v>0</v>
      </c>
      <c r="AC26" s="42" t="b">
        <f t="shared" si="16"/>
        <v>0</v>
      </c>
      <c r="AD26" s="42" t="b">
        <f t="shared" si="17"/>
        <v>0</v>
      </c>
    </row>
    <row r="27" spans="1:30" ht="15.75" customHeight="1">
      <c r="A27" s="224" t="s">
        <v>69</v>
      </c>
      <c r="B27" s="215" t="s">
        <v>9</v>
      </c>
      <c r="C27" s="197">
        <v>37378</v>
      </c>
      <c r="D27" s="3">
        <v>48.82424242424242</v>
      </c>
      <c r="E27" s="6" t="s">
        <v>52</v>
      </c>
      <c r="G27" s="224" t="s">
        <v>77</v>
      </c>
      <c r="H27" s="215" t="s">
        <v>9</v>
      </c>
      <c r="I27" s="197">
        <v>37385</v>
      </c>
      <c r="J27" s="5">
        <v>12.227182718271827</v>
      </c>
      <c r="K27" s="6" t="s">
        <v>53</v>
      </c>
      <c r="L27" s="41" t="b">
        <f t="shared" si="0"/>
        <v>0</v>
      </c>
      <c r="M27" s="42" t="b">
        <f t="shared" si="1"/>
        <v>0</v>
      </c>
      <c r="N27" s="42" t="b">
        <f t="shared" si="2"/>
        <v>0</v>
      </c>
      <c r="O27" s="42" t="b">
        <f t="shared" si="3"/>
        <v>0</v>
      </c>
      <c r="P27" s="42" t="b">
        <f t="shared" si="4"/>
        <v>0</v>
      </c>
      <c r="Q27" s="42" t="str">
        <f t="shared" si="5"/>
        <v>5b</v>
      </c>
      <c r="R27" s="42" t="b">
        <f t="shared" si="6"/>
        <v>0</v>
      </c>
      <c r="S27" s="42" t="b">
        <f t="shared" si="7"/>
        <v>0</v>
      </c>
      <c r="T27" s="42" t="b">
        <f t="shared" si="8"/>
        <v>0</v>
      </c>
      <c r="U27" s="42"/>
      <c r="V27" s="41" t="b">
        <f t="shared" si="9"/>
        <v>0</v>
      </c>
      <c r="W27" s="42" t="b">
        <f t="shared" si="10"/>
        <v>0</v>
      </c>
      <c r="X27" s="42" t="b">
        <f t="shared" si="11"/>
        <v>0</v>
      </c>
      <c r="Y27" s="42" t="b">
        <f t="shared" si="12"/>
        <v>0</v>
      </c>
      <c r="Z27" s="42" t="str">
        <f t="shared" si="13"/>
        <v>5a</v>
      </c>
      <c r="AA27" s="42" t="b">
        <f t="shared" si="14"/>
        <v>0</v>
      </c>
      <c r="AB27" s="42" t="b">
        <f t="shared" si="15"/>
        <v>0</v>
      </c>
      <c r="AC27" s="42" t="b">
        <f t="shared" si="16"/>
        <v>0</v>
      </c>
      <c r="AD27" s="42" t="b">
        <f t="shared" si="17"/>
        <v>0</v>
      </c>
    </row>
    <row r="28" spans="1:30" ht="15.75" customHeight="1">
      <c r="A28" s="225"/>
      <c r="B28" s="216"/>
      <c r="C28" s="197">
        <v>37432</v>
      </c>
      <c r="D28" s="5">
        <v>100.37177747625509</v>
      </c>
      <c r="E28" s="6">
        <v>6</v>
      </c>
      <c r="G28" s="225"/>
      <c r="H28" s="216"/>
      <c r="I28" s="197">
        <v>37434</v>
      </c>
      <c r="J28" s="5">
        <v>27.387522281639928</v>
      </c>
      <c r="K28" s="6" t="s">
        <v>53</v>
      </c>
      <c r="L28" s="41" t="b">
        <f t="shared" si="0"/>
        <v>0</v>
      </c>
      <c r="M28" s="42" t="b">
        <f t="shared" si="1"/>
        <v>0</v>
      </c>
      <c r="N28" s="42" t="b">
        <f t="shared" si="2"/>
        <v>0</v>
      </c>
      <c r="O28" s="42" t="b">
        <f t="shared" si="3"/>
        <v>0</v>
      </c>
      <c r="P28" s="42" t="b">
        <f t="shared" si="4"/>
        <v>0</v>
      </c>
      <c r="Q28" s="42" t="b">
        <f t="shared" si="5"/>
        <v>0</v>
      </c>
      <c r="R28" s="42" t="str">
        <f t="shared" si="6"/>
        <v>6</v>
      </c>
      <c r="S28" s="42" t="b">
        <f t="shared" si="7"/>
        <v>0</v>
      </c>
      <c r="T28" s="42" t="b">
        <f t="shared" si="8"/>
        <v>0</v>
      </c>
      <c r="U28" s="42"/>
      <c r="V28" s="41" t="b">
        <f t="shared" si="9"/>
        <v>0</v>
      </c>
      <c r="W28" s="42" t="b">
        <f t="shared" si="10"/>
        <v>0</v>
      </c>
      <c r="X28" s="42" t="b">
        <f t="shared" si="11"/>
        <v>0</v>
      </c>
      <c r="Y28" s="42" t="b">
        <f t="shared" si="12"/>
        <v>0</v>
      </c>
      <c r="Z28" s="42" t="str">
        <f t="shared" si="13"/>
        <v>5a</v>
      </c>
      <c r="AA28" s="42" t="b">
        <f t="shared" si="14"/>
        <v>0</v>
      </c>
      <c r="AB28" s="42" t="b">
        <f t="shared" si="15"/>
        <v>0</v>
      </c>
      <c r="AC28" s="42" t="b">
        <f t="shared" si="16"/>
        <v>0</v>
      </c>
      <c r="AD28" s="42" t="b">
        <f t="shared" si="17"/>
        <v>0</v>
      </c>
    </row>
    <row r="29" spans="1:30" ht="15.75" customHeight="1">
      <c r="A29" s="225"/>
      <c r="B29" s="216"/>
      <c r="C29" s="197">
        <v>37531</v>
      </c>
      <c r="D29" s="5">
        <v>23.012681436210844</v>
      </c>
      <c r="E29" s="6" t="s">
        <v>53</v>
      </c>
      <c r="G29" s="225"/>
      <c r="H29" s="216"/>
      <c r="I29" s="197">
        <v>37536</v>
      </c>
      <c r="J29" s="5">
        <v>6.916343765524093</v>
      </c>
      <c r="K29" s="6">
        <v>4</v>
      </c>
      <c r="L29" s="41" t="b">
        <f t="shared" si="0"/>
        <v>0</v>
      </c>
      <c r="M29" s="42" t="b">
        <f t="shared" si="1"/>
        <v>0</v>
      </c>
      <c r="N29" s="42" t="b">
        <f t="shared" si="2"/>
        <v>0</v>
      </c>
      <c r="O29" s="42" t="b">
        <f t="shared" si="3"/>
        <v>0</v>
      </c>
      <c r="P29" s="42" t="str">
        <f t="shared" si="4"/>
        <v>5a</v>
      </c>
      <c r="Q29" s="42" t="b">
        <f t="shared" si="5"/>
        <v>0</v>
      </c>
      <c r="R29" s="42" t="b">
        <f t="shared" si="6"/>
        <v>0</v>
      </c>
      <c r="S29" s="42" t="b">
        <f t="shared" si="7"/>
        <v>0</v>
      </c>
      <c r="T29" s="42" t="b">
        <f t="shared" si="8"/>
        <v>0</v>
      </c>
      <c r="U29" s="42"/>
      <c r="V29" s="41" t="b">
        <f t="shared" si="9"/>
        <v>0</v>
      </c>
      <c r="W29" s="42" t="b">
        <f t="shared" si="10"/>
        <v>0</v>
      </c>
      <c r="X29" s="42" t="b">
        <f t="shared" si="11"/>
        <v>0</v>
      </c>
      <c r="Y29" s="42" t="str">
        <f t="shared" si="12"/>
        <v>4</v>
      </c>
      <c r="Z29" s="42" t="b">
        <f t="shared" si="13"/>
        <v>0</v>
      </c>
      <c r="AA29" s="42" t="b">
        <f t="shared" si="14"/>
        <v>0</v>
      </c>
      <c r="AB29" s="42" t="b">
        <f t="shared" si="15"/>
        <v>0</v>
      </c>
      <c r="AC29" s="42" t="b">
        <f t="shared" si="16"/>
        <v>0</v>
      </c>
      <c r="AD29" s="42" t="b">
        <f t="shared" si="17"/>
        <v>0</v>
      </c>
    </row>
    <row r="30" spans="1:30" ht="15.75" customHeight="1">
      <c r="A30" s="225"/>
      <c r="B30" s="217"/>
      <c r="C30" s="197">
        <v>37655</v>
      </c>
      <c r="D30" s="5">
        <v>89.6534090909091</v>
      </c>
      <c r="E30" s="6">
        <v>6</v>
      </c>
      <c r="G30" s="225"/>
      <c r="H30" s="217"/>
      <c r="I30" s="197">
        <v>37657</v>
      </c>
      <c r="J30" s="5">
        <v>12.948280734809233</v>
      </c>
      <c r="K30" s="6" t="s">
        <v>53</v>
      </c>
      <c r="L30" s="41" t="b">
        <f t="shared" si="0"/>
        <v>0</v>
      </c>
      <c r="M30" s="42" t="b">
        <f t="shared" si="1"/>
        <v>0</v>
      </c>
      <c r="N30" s="42" t="b">
        <f t="shared" si="2"/>
        <v>0</v>
      </c>
      <c r="O30" s="42" t="b">
        <f t="shared" si="3"/>
        <v>0</v>
      </c>
      <c r="P30" s="42" t="b">
        <f t="shared" si="4"/>
        <v>0</v>
      </c>
      <c r="Q30" s="42" t="b">
        <f t="shared" si="5"/>
        <v>0</v>
      </c>
      <c r="R30" s="42" t="str">
        <f t="shared" si="6"/>
        <v>6</v>
      </c>
      <c r="S30" s="42" t="b">
        <f t="shared" si="7"/>
        <v>0</v>
      </c>
      <c r="T30" s="42" t="b">
        <f t="shared" si="8"/>
        <v>0</v>
      </c>
      <c r="U30" s="42"/>
      <c r="V30" s="41" t="b">
        <f t="shared" si="9"/>
        <v>0</v>
      </c>
      <c r="W30" s="42" t="b">
        <f t="shared" si="10"/>
        <v>0</v>
      </c>
      <c r="X30" s="42" t="b">
        <f t="shared" si="11"/>
        <v>0</v>
      </c>
      <c r="Y30" s="42" t="b">
        <f t="shared" si="12"/>
        <v>0</v>
      </c>
      <c r="Z30" s="42" t="str">
        <f t="shared" si="13"/>
        <v>5a</v>
      </c>
      <c r="AA30" s="42" t="b">
        <f t="shared" si="14"/>
        <v>0</v>
      </c>
      <c r="AB30" s="42" t="b">
        <f t="shared" si="15"/>
        <v>0</v>
      </c>
      <c r="AC30" s="42" t="b">
        <f t="shared" si="16"/>
        <v>0</v>
      </c>
      <c r="AD30" s="42" t="b">
        <f t="shared" si="17"/>
        <v>0</v>
      </c>
    </row>
    <row r="31" spans="1:30" ht="15.75" customHeight="1">
      <c r="A31" s="225"/>
      <c r="B31" s="215" t="s">
        <v>24</v>
      </c>
      <c r="C31" s="197">
        <v>37378</v>
      </c>
      <c r="D31" s="5">
        <v>362.7892561983471</v>
      </c>
      <c r="E31" s="6">
        <v>7</v>
      </c>
      <c r="G31" s="225"/>
      <c r="H31" s="215" t="s">
        <v>24</v>
      </c>
      <c r="I31" s="197">
        <v>37385</v>
      </c>
      <c r="J31" s="5">
        <v>12.782284382284383</v>
      </c>
      <c r="K31" s="6" t="s">
        <v>53</v>
      </c>
      <c r="L31" s="41" t="b">
        <f t="shared" si="0"/>
        <v>0</v>
      </c>
      <c r="M31" s="42" t="b">
        <f t="shared" si="1"/>
        <v>0</v>
      </c>
      <c r="N31" s="42" t="b">
        <f t="shared" si="2"/>
        <v>0</v>
      </c>
      <c r="O31" s="42" t="b">
        <f t="shared" si="3"/>
        <v>0</v>
      </c>
      <c r="P31" s="42" t="b">
        <f t="shared" si="4"/>
        <v>0</v>
      </c>
      <c r="Q31" s="42" t="b">
        <f t="shared" si="5"/>
        <v>0</v>
      </c>
      <c r="R31" s="42" t="b">
        <f t="shared" si="6"/>
        <v>0</v>
      </c>
      <c r="S31" s="42" t="str">
        <f t="shared" si="7"/>
        <v>7</v>
      </c>
      <c r="T31" s="42" t="b">
        <f t="shared" si="8"/>
        <v>0</v>
      </c>
      <c r="U31" s="42"/>
      <c r="V31" s="41" t="b">
        <f t="shared" si="9"/>
        <v>0</v>
      </c>
      <c r="W31" s="42" t="b">
        <f t="shared" si="10"/>
        <v>0</v>
      </c>
      <c r="X31" s="42" t="b">
        <f t="shared" si="11"/>
        <v>0</v>
      </c>
      <c r="Y31" s="42" t="b">
        <f t="shared" si="12"/>
        <v>0</v>
      </c>
      <c r="Z31" s="42" t="str">
        <f t="shared" si="13"/>
        <v>5a</v>
      </c>
      <c r="AA31" s="42" t="b">
        <f t="shared" si="14"/>
        <v>0</v>
      </c>
      <c r="AB31" s="42" t="b">
        <f t="shared" si="15"/>
        <v>0</v>
      </c>
      <c r="AC31" s="42" t="b">
        <f t="shared" si="16"/>
        <v>0</v>
      </c>
      <c r="AD31" s="42" t="b">
        <f t="shared" si="17"/>
        <v>0</v>
      </c>
    </row>
    <row r="32" spans="1:30" ht="15.75" customHeight="1">
      <c r="A32" s="225"/>
      <c r="B32" s="216"/>
      <c r="C32" s="197">
        <v>37432</v>
      </c>
      <c r="D32" s="5">
        <v>203.79257362355955</v>
      </c>
      <c r="E32" s="6">
        <v>7</v>
      </c>
      <c r="G32" s="225"/>
      <c r="H32" s="216"/>
      <c r="I32" s="197">
        <v>37434</v>
      </c>
      <c r="J32" s="5">
        <v>23.012681436210844</v>
      </c>
      <c r="K32" s="6" t="s">
        <v>53</v>
      </c>
      <c r="L32" s="41" t="b">
        <f t="shared" si="0"/>
        <v>0</v>
      </c>
      <c r="M32" s="42" t="b">
        <f t="shared" si="1"/>
        <v>0</v>
      </c>
      <c r="N32" s="42" t="b">
        <f t="shared" si="2"/>
        <v>0</v>
      </c>
      <c r="O32" s="42" t="b">
        <f t="shared" si="3"/>
        <v>0</v>
      </c>
      <c r="P32" s="42" t="b">
        <f t="shared" si="4"/>
        <v>0</v>
      </c>
      <c r="Q32" s="42" t="b">
        <f t="shared" si="5"/>
        <v>0</v>
      </c>
      <c r="R32" s="42" t="b">
        <f t="shared" si="6"/>
        <v>0</v>
      </c>
      <c r="S32" s="42" t="str">
        <f t="shared" si="7"/>
        <v>7</v>
      </c>
      <c r="T32" s="42" t="b">
        <f t="shared" si="8"/>
        <v>0</v>
      </c>
      <c r="U32" s="42"/>
      <c r="V32" s="41" t="b">
        <f t="shared" si="9"/>
        <v>0</v>
      </c>
      <c r="W32" s="42" t="b">
        <f t="shared" si="10"/>
        <v>0</v>
      </c>
      <c r="X32" s="42" t="b">
        <f t="shared" si="11"/>
        <v>0</v>
      </c>
      <c r="Y32" s="42" t="b">
        <f t="shared" si="12"/>
        <v>0</v>
      </c>
      <c r="Z32" s="42" t="str">
        <f t="shared" si="13"/>
        <v>5a</v>
      </c>
      <c r="AA32" s="42" t="b">
        <f t="shared" si="14"/>
        <v>0</v>
      </c>
      <c r="AB32" s="42" t="b">
        <f t="shared" si="15"/>
        <v>0</v>
      </c>
      <c r="AC32" s="42" t="b">
        <f t="shared" si="16"/>
        <v>0</v>
      </c>
      <c r="AD32" s="42" t="b">
        <f t="shared" si="17"/>
        <v>0</v>
      </c>
    </row>
    <row r="33" spans="1:30" ht="15.75" customHeight="1">
      <c r="A33" s="225"/>
      <c r="B33" s="216"/>
      <c r="C33" s="197">
        <v>37531</v>
      </c>
      <c r="D33" s="5">
        <v>123.26623376623375</v>
      </c>
      <c r="E33" s="6">
        <v>6</v>
      </c>
      <c r="G33" s="225"/>
      <c r="H33" s="216"/>
      <c r="I33" s="197">
        <v>37536</v>
      </c>
      <c r="J33" s="5">
        <v>13.93461265103056</v>
      </c>
      <c r="K33" s="6" t="s">
        <v>53</v>
      </c>
      <c r="L33" s="41" t="b">
        <f t="shared" si="0"/>
        <v>0</v>
      </c>
      <c r="M33" s="42" t="b">
        <f t="shared" si="1"/>
        <v>0</v>
      </c>
      <c r="N33" s="42" t="b">
        <f t="shared" si="2"/>
        <v>0</v>
      </c>
      <c r="O33" s="42" t="b">
        <f t="shared" si="3"/>
        <v>0</v>
      </c>
      <c r="P33" s="42" t="b">
        <f t="shared" si="4"/>
        <v>0</v>
      </c>
      <c r="Q33" s="42" t="b">
        <f t="shared" si="5"/>
        <v>0</v>
      </c>
      <c r="R33" s="42" t="str">
        <f t="shared" si="6"/>
        <v>6</v>
      </c>
      <c r="S33" s="42" t="b">
        <f t="shared" si="7"/>
        <v>0</v>
      </c>
      <c r="T33" s="42" t="b">
        <f t="shared" si="8"/>
        <v>0</v>
      </c>
      <c r="U33" s="42"/>
      <c r="V33" s="41" t="b">
        <f t="shared" si="9"/>
        <v>0</v>
      </c>
      <c r="W33" s="42" t="b">
        <f t="shared" si="10"/>
        <v>0</v>
      </c>
      <c r="X33" s="42" t="b">
        <f t="shared" si="11"/>
        <v>0</v>
      </c>
      <c r="Y33" s="42" t="b">
        <f t="shared" si="12"/>
        <v>0</v>
      </c>
      <c r="Z33" s="42" t="str">
        <f t="shared" si="13"/>
        <v>5a</v>
      </c>
      <c r="AA33" s="42" t="b">
        <f t="shared" si="14"/>
        <v>0</v>
      </c>
      <c r="AB33" s="42" t="b">
        <f t="shared" si="15"/>
        <v>0</v>
      </c>
      <c r="AC33" s="42" t="b">
        <f t="shared" si="16"/>
        <v>0</v>
      </c>
      <c r="AD33" s="42" t="b">
        <f t="shared" si="17"/>
        <v>0</v>
      </c>
    </row>
    <row r="34" spans="1:30" ht="15.75" customHeight="1">
      <c r="A34" s="225"/>
      <c r="B34" s="217"/>
      <c r="C34" s="197">
        <v>37655</v>
      </c>
      <c r="D34" s="5">
        <v>47.144868035190605</v>
      </c>
      <c r="E34" s="6" t="s">
        <v>52</v>
      </c>
      <c r="G34" s="225"/>
      <c r="H34" s="217"/>
      <c r="I34" s="197">
        <v>37657</v>
      </c>
      <c r="J34" s="5">
        <v>15.322155456483813</v>
      </c>
      <c r="K34" s="6" t="s">
        <v>53</v>
      </c>
      <c r="L34" s="41" t="b">
        <f t="shared" si="0"/>
        <v>0</v>
      </c>
      <c r="M34" s="42" t="b">
        <f t="shared" si="1"/>
        <v>0</v>
      </c>
      <c r="N34" s="42" t="b">
        <f t="shared" si="2"/>
        <v>0</v>
      </c>
      <c r="O34" s="42" t="b">
        <f t="shared" si="3"/>
        <v>0</v>
      </c>
      <c r="P34" s="42" t="b">
        <f t="shared" si="4"/>
        <v>0</v>
      </c>
      <c r="Q34" s="42" t="str">
        <f t="shared" si="5"/>
        <v>5b</v>
      </c>
      <c r="R34" s="42" t="b">
        <f t="shared" si="6"/>
        <v>0</v>
      </c>
      <c r="S34" s="42" t="b">
        <f t="shared" si="7"/>
        <v>0</v>
      </c>
      <c r="T34" s="42" t="b">
        <f t="shared" si="8"/>
        <v>0</v>
      </c>
      <c r="U34" s="42"/>
      <c r="V34" s="41" t="b">
        <f t="shared" si="9"/>
        <v>0</v>
      </c>
      <c r="W34" s="42" t="b">
        <f t="shared" si="10"/>
        <v>0</v>
      </c>
      <c r="X34" s="42" t="b">
        <f t="shared" si="11"/>
        <v>0</v>
      </c>
      <c r="Y34" s="42" t="b">
        <f t="shared" si="12"/>
        <v>0</v>
      </c>
      <c r="Z34" s="42" t="str">
        <f t="shared" si="13"/>
        <v>5a</v>
      </c>
      <c r="AA34" s="42" t="b">
        <f t="shared" si="14"/>
        <v>0</v>
      </c>
      <c r="AB34" s="42" t="b">
        <f t="shared" si="15"/>
        <v>0</v>
      </c>
      <c r="AC34" s="42" t="b">
        <f t="shared" si="16"/>
        <v>0</v>
      </c>
      <c r="AD34" s="42" t="b">
        <f t="shared" si="17"/>
        <v>0</v>
      </c>
    </row>
    <row r="35" spans="1:30" ht="15.75" customHeight="1">
      <c r="A35" s="225"/>
      <c r="B35" s="215" t="s">
        <v>2</v>
      </c>
      <c r="C35" s="197">
        <v>37378</v>
      </c>
      <c r="D35" s="5">
        <v>106.79599141016465</v>
      </c>
      <c r="E35" s="6">
        <v>6</v>
      </c>
      <c r="G35" s="225"/>
      <c r="H35" s="219" t="s">
        <v>17</v>
      </c>
      <c r="I35" s="197">
        <v>37385</v>
      </c>
      <c r="J35" s="5">
        <v>19.56390179163902</v>
      </c>
      <c r="K35" s="6" t="s">
        <v>53</v>
      </c>
      <c r="L35" s="41" t="b">
        <f t="shared" si="0"/>
        <v>0</v>
      </c>
      <c r="M35" s="42" t="b">
        <f t="shared" si="1"/>
        <v>0</v>
      </c>
      <c r="N35" s="42" t="b">
        <f t="shared" si="2"/>
        <v>0</v>
      </c>
      <c r="O35" s="42" t="b">
        <f t="shared" si="3"/>
        <v>0</v>
      </c>
      <c r="P35" s="42" t="b">
        <f t="shared" si="4"/>
        <v>0</v>
      </c>
      <c r="Q35" s="42" t="b">
        <f t="shared" si="5"/>
        <v>0</v>
      </c>
      <c r="R35" s="42" t="str">
        <f t="shared" si="6"/>
        <v>6</v>
      </c>
      <c r="S35" s="42" t="b">
        <f t="shared" si="7"/>
        <v>0</v>
      </c>
      <c r="T35" s="42" t="b">
        <f t="shared" si="8"/>
        <v>0</v>
      </c>
      <c r="U35" s="42"/>
      <c r="V35" s="41" t="b">
        <f t="shared" si="9"/>
        <v>0</v>
      </c>
      <c r="W35" s="42" t="b">
        <f t="shared" si="10"/>
        <v>0</v>
      </c>
      <c r="X35" s="42" t="b">
        <f t="shared" si="11"/>
        <v>0</v>
      </c>
      <c r="Y35" s="42" t="b">
        <f t="shared" si="12"/>
        <v>0</v>
      </c>
      <c r="Z35" s="42" t="str">
        <f t="shared" si="13"/>
        <v>5a</v>
      </c>
      <c r="AA35" s="42" t="b">
        <f t="shared" si="14"/>
        <v>0</v>
      </c>
      <c r="AB35" s="42" t="b">
        <f t="shared" si="15"/>
        <v>0</v>
      </c>
      <c r="AC35" s="42" t="b">
        <f t="shared" si="16"/>
        <v>0</v>
      </c>
      <c r="AD35" s="42" t="b">
        <f t="shared" si="17"/>
        <v>0</v>
      </c>
    </row>
    <row r="36" spans="1:30" ht="15.75" customHeight="1">
      <c r="A36" s="225"/>
      <c r="B36" s="216"/>
      <c r="C36" s="197">
        <v>37432</v>
      </c>
      <c r="D36" s="5">
        <v>206.93506493506493</v>
      </c>
      <c r="E36" s="6">
        <v>7</v>
      </c>
      <c r="G36" s="225"/>
      <c r="H36" s="220"/>
      <c r="I36" s="197">
        <v>37434</v>
      </c>
      <c r="J36" s="5">
        <v>16.409148084619783</v>
      </c>
      <c r="K36" s="6" t="s">
        <v>53</v>
      </c>
      <c r="L36" s="41" t="b">
        <f t="shared" si="0"/>
        <v>0</v>
      </c>
      <c r="M36" s="42" t="b">
        <f t="shared" si="1"/>
        <v>0</v>
      </c>
      <c r="N36" s="42" t="b">
        <f t="shared" si="2"/>
        <v>0</v>
      </c>
      <c r="O36" s="42" t="b">
        <f t="shared" si="3"/>
        <v>0</v>
      </c>
      <c r="P36" s="42" t="b">
        <f t="shared" si="4"/>
        <v>0</v>
      </c>
      <c r="Q36" s="42" t="b">
        <f t="shared" si="5"/>
        <v>0</v>
      </c>
      <c r="R36" s="42" t="b">
        <f t="shared" si="6"/>
        <v>0</v>
      </c>
      <c r="S36" s="42" t="str">
        <f t="shared" si="7"/>
        <v>7</v>
      </c>
      <c r="T36" s="42" t="b">
        <f t="shared" si="8"/>
        <v>0</v>
      </c>
      <c r="U36" s="42"/>
      <c r="V36" s="41" t="b">
        <f t="shared" si="9"/>
        <v>0</v>
      </c>
      <c r="W36" s="42" t="b">
        <f t="shared" si="10"/>
        <v>0</v>
      </c>
      <c r="X36" s="42" t="b">
        <f t="shared" si="11"/>
        <v>0</v>
      </c>
      <c r="Y36" s="42" t="b">
        <f t="shared" si="12"/>
        <v>0</v>
      </c>
      <c r="Z36" s="42" t="str">
        <f t="shared" si="13"/>
        <v>5a</v>
      </c>
      <c r="AA36" s="42" t="b">
        <f t="shared" si="14"/>
        <v>0</v>
      </c>
      <c r="AB36" s="42" t="b">
        <f t="shared" si="15"/>
        <v>0</v>
      </c>
      <c r="AC36" s="42" t="b">
        <f t="shared" si="16"/>
        <v>0</v>
      </c>
      <c r="AD36" s="42" t="b">
        <f t="shared" si="17"/>
        <v>0</v>
      </c>
    </row>
    <row r="37" spans="1:30" ht="15.75" customHeight="1">
      <c r="A37" s="225"/>
      <c r="B37" s="216"/>
      <c r="C37" s="197">
        <v>37531</v>
      </c>
      <c r="D37" s="5">
        <v>14.715569487983283</v>
      </c>
      <c r="E37" s="6" t="s">
        <v>53</v>
      </c>
      <c r="G37" s="225"/>
      <c r="H37" s="220"/>
      <c r="I37" s="197">
        <v>37536</v>
      </c>
      <c r="J37" s="5">
        <v>12.607397793640493</v>
      </c>
      <c r="K37" s="6" t="s">
        <v>53</v>
      </c>
      <c r="L37" s="41" t="b">
        <f t="shared" si="0"/>
        <v>0</v>
      </c>
      <c r="M37" s="42" t="b">
        <f t="shared" si="1"/>
        <v>0</v>
      </c>
      <c r="N37" s="42" t="b">
        <f t="shared" si="2"/>
        <v>0</v>
      </c>
      <c r="O37" s="42" t="b">
        <f t="shared" si="3"/>
        <v>0</v>
      </c>
      <c r="P37" s="42" t="str">
        <f t="shared" si="4"/>
        <v>5a</v>
      </c>
      <c r="Q37" s="42" t="b">
        <f t="shared" si="5"/>
        <v>0</v>
      </c>
      <c r="R37" s="42" t="b">
        <f t="shared" si="6"/>
        <v>0</v>
      </c>
      <c r="S37" s="42" t="b">
        <f t="shared" si="7"/>
        <v>0</v>
      </c>
      <c r="T37" s="42" t="b">
        <f t="shared" si="8"/>
        <v>0</v>
      </c>
      <c r="U37" s="42"/>
      <c r="V37" s="41" t="b">
        <f t="shared" si="9"/>
        <v>0</v>
      </c>
      <c r="W37" s="42" t="b">
        <f t="shared" si="10"/>
        <v>0</v>
      </c>
      <c r="X37" s="42" t="b">
        <f t="shared" si="11"/>
        <v>0</v>
      </c>
      <c r="Y37" s="42" t="b">
        <f t="shared" si="12"/>
        <v>0</v>
      </c>
      <c r="Z37" s="42" t="str">
        <f t="shared" si="13"/>
        <v>5a</v>
      </c>
      <c r="AA37" s="42" t="b">
        <f t="shared" si="14"/>
        <v>0</v>
      </c>
      <c r="AB37" s="42" t="b">
        <f t="shared" si="15"/>
        <v>0</v>
      </c>
      <c r="AC37" s="42" t="b">
        <f t="shared" si="16"/>
        <v>0</v>
      </c>
      <c r="AD37" s="42" t="b">
        <f t="shared" si="17"/>
        <v>0</v>
      </c>
    </row>
    <row r="38" spans="1:30" ht="15.75" customHeight="1">
      <c r="A38" s="226"/>
      <c r="B38" s="217"/>
      <c r="C38" s="197">
        <v>37655</v>
      </c>
      <c r="D38" s="5">
        <v>55.700171526586615</v>
      </c>
      <c r="E38" s="6">
        <v>6</v>
      </c>
      <c r="G38" s="226"/>
      <c r="H38" s="220"/>
      <c r="I38" s="197">
        <v>37657</v>
      </c>
      <c r="J38" s="5">
        <v>11.889059855362364</v>
      </c>
      <c r="K38" s="6" t="s">
        <v>53</v>
      </c>
      <c r="L38" s="41" t="b">
        <f t="shared" si="0"/>
        <v>0</v>
      </c>
      <c r="M38" s="42" t="b">
        <f t="shared" si="1"/>
        <v>0</v>
      </c>
      <c r="N38" s="42" t="b">
        <f t="shared" si="2"/>
        <v>0</v>
      </c>
      <c r="O38" s="42" t="b">
        <f t="shared" si="3"/>
        <v>0</v>
      </c>
      <c r="P38" s="42" t="b">
        <f t="shared" si="4"/>
        <v>0</v>
      </c>
      <c r="Q38" s="42" t="b">
        <f t="shared" si="5"/>
        <v>0</v>
      </c>
      <c r="R38" s="42" t="str">
        <f t="shared" si="6"/>
        <v>6</v>
      </c>
      <c r="S38" s="42" t="b">
        <f t="shared" si="7"/>
        <v>0</v>
      </c>
      <c r="T38" s="42" t="b">
        <f t="shared" si="8"/>
        <v>0</v>
      </c>
      <c r="U38" s="42"/>
      <c r="V38" s="41" t="b">
        <f t="shared" si="9"/>
        <v>0</v>
      </c>
      <c r="W38" s="42" t="b">
        <f t="shared" si="10"/>
        <v>0</v>
      </c>
      <c r="X38" s="42" t="b">
        <f t="shared" si="11"/>
        <v>0</v>
      </c>
      <c r="Y38" s="42" t="b">
        <f t="shared" si="12"/>
        <v>0</v>
      </c>
      <c r="Z38" s="42" t="str">
        <f t="shared" si="13"/>
        <v>5a</v>
      </c>
      <c r="AA38" s="42" t="b">
        <f t="shared" si="14"/>
        <v>0</v>
      </c>
      <c r="AB38" s="42" t="b">
        <f t="shared" si="15"/>
        <v>0</v>
      </c>
      <c r="AC38" s="42" t="b">
        <f t="shared" si="16"/>
        <v>0</v>
      </c>
      <c r="AD38" s="42" t="b">
        <f t="shared" si="17"/>
        <v>0</v>
      </c>
    </row>
    <row r="39" spans="1:30" ht="15.75" customHeight="1">
      <c r="A39" s="224" t="s">
        <v>35</v>
      </c>
      <c r="B39" s="215" t="s">
        <v>83</v>
      </c>
      <c r="C39" s="198">
        <v>37386</v>
      </c>
      <c r="D39" s="3">
        <v>15.137967914438503</v>
      </c>
      <c r="E39" s="4" t="s">
        <v>53</v>
      </c>
      <c r="G39" s="224" t="s">
        <v>76</v>
      </c>
      <c r="H39" s="219" t="s">
        <v>288</v>
      </c>
      <c r="I39" s="198">
        <v>37391</v>
      </c>
      <c r="J39" s="3">
        <v>70.10647915620292</v>
      </c>
      <c r="K39" s="4">
        <v>6</v>
      </c>
      <c r="L39" s="41" t="b">
        <f t="shared" si="0"/>
        <v>0</v>
      </c>
      <c r="M39" s="42" t="b">
        <f t="shared" si="1"/>
        <v>0</v>
      </c>
      <c r="N39" s="42" t="b">
        <f t="shared" si="2"/>
        <v>0</v>
      </c>
      <c r="O39" s="42" t="b">
        <f t="shared" si="3"/>
        <v>0</v>
      </c>
      <c r="P39" s="42" t="str">
        <f t="shared" si="4"/>
        <v>5a</v>
      </c>
      <c r="Q39" s="42" t="b">
        <f t="shared" si="5"/>
        <v>0</v>
      </c>
      <c r="R39" s="42" t="b">
        <f t="shared" si="6"/>
        <v>0</v>
      </c>
      <c r="S39" s="42" t="b">
        <f t="shared" si="7"/>
        <v>0</v>
      </c>
      <c r="T39" s="42" t="b">
        <f t="shared" si="8"/>
        <v>0</v>
      </c>
      <c r="U39" s="42"/>
      <c r="V39" s="41" t="b">
        <f t="shared" si="9"/>
        <v>0</v>
      </c>
      <c r="W39" s="42" t="b">
        <f t="shared" si="10"/>
        <v>0</v>
      </c>
      <c r="X39" s="42" t="b">
        <f t="shared" si="11"/>
        <v>0</v>
      </c>
      <c r="Y39" s="42" t="b">
        <f t="shared" si="12"/>
        <v>0</v>
      </c>
      <c r="Z39" s="42" t="b">
        <f t="shared" si="13"/>
        <v>0</v>
      </c>
      <c r="AA39" s="42" t="b">
        <f t="shared" si="14"/>
        <v>0</v>
      </c>
      <c r="AB39" s="42" t="str">
        <f t="shared" si="15"/>
        <v>6</v>
      </c>
      <c r="AC39" s="42" t="b">
        <f t="shared" si="16"/>
        <v>0</v>
      </c>
      <c r="AD39" s="42" t="b">
        <f t="shared" si="17"/>
        <v>0</v>
      </c>
    </row>
    <row r="40" spans="1:30" ht="15.75" customHeight="1">
      <c r="A40" s="225"/>
      <c r="B40" s="216"/>
      <c r="C40" s="197">
        <v>37438</v>
      </c>
      <c r="D40" s="5">
        <v>37.330342384887835</v>
      </c>
      <c r="E40" s="6" t="s">
        <v>52</v>
      </c>
      <c r="G40" s="225"/>
      <c r="H40" s="220"/>
      <c r="I40" s="197">
        <v>37455</v>
      </c>
      <c r="J40" s="5">
        <v>122.03218020917133</v>
      </c>
      <c r="K40" s="6">
        <v>6</v>
      </c>
      <c r="L40" s="41" t="b">
        <f t="shared" si="0"/>
        <v>0</v>
      </c>
      <c r="M40" s="42" t="b">
        <f t="shared" si="1"/>
        <v>0</v>
      </c>
      <c r="N40" s="42" t="b">
        <f t="shared" si="2"/>
        <v>0</v>
      </c>
      <c r="O40" s="42" t="b">
        <f t="shared" si="3"/>
        <v>0</v>
      </c>
      <c r="P40" s="42" t="b">
        <f t="shared" si="4"/>
        <v>0</v>
      </c>
      <c r="Q40" s="42" t="str">
        <f t="shared" si="5"/>
        <v>5b</v>
      </c>
      <c r="R40" s="42" t="b">
        <f t="shared" si="6"/>
        <v>0</v>
      </c>
      <c r="S40" s="42" t="b">
        <f t="shared" si="7"/>
        <v>0</v>
      </c>
      <c r="T40" s="42" t="b">
        <f t="shared" si="8"/>
        <v>0</v>
      </c>
      <c r="U40" s="42"/>
      <c r="V40" s="41" t="b">
        <f t="shared" si="9"/>
        <v>0</v>
      </c>
      <c r="W40" s="42" t="b">
        <f t="shared" si="10"/>
        <v>0</v>
      </c>
      <c r="X40" s="42" t="b">
        <f t="shared" si="11"/>
        <v>0</v>
      </c>
      <c r="Y40" s="42" t="b">
        <f t="shared" si="12"/>
        <v>0</v>
      </c>
      <c r="Z40" s="42" t="b">
        <f t="shared" si="13"/>
        <v>0</v>
      </c>
      <c r="AA40" s="42" t="b">
        <f t="shared" si="14"/>
        <v>0</v>
      </c>
      <c r="AB40" s="42" t="str">
        <f t="shared" si="15"/>
        <v>6</v>
      </c>
      <c r="AC40" s="42" t="b">
        <f t="shared" si="16"/>
        <v>0</v>
      </c>
      <c r="AD40" s="42" t="b">
        <f t="shared" si="17"/>
        <v>0</v>
      </c>
    </row>
    <row r="41" spans="1:30" ht="15.75" customHeight="1">
      <c r="A41" s="225"/>
      <c r="B41" s="216"/>
      <c r="C41" s="197">
        <v>37534</v>
      </c>
      <c r="D41" s="5">
        <v>15.356709956709956</v>
      </c>
      <c r="E41" s="6" t="s">
        <v>53</v>
      </c>
      <c r="G41" s="225"/>
      <c r="H41" s="220"/>
      <c r="I41" s="197">
        <v>37544</v>
      </c>
      <c r="J41" s="5">
        <v>72.55785123966942</v>
      </c>
      <c r="K41" s="6">
        <v>6</v>
      </c>
      <c r="L41" s="41" t="b">
        <f t="shared" si="0"/>
        <v>0</v>
      </c>
      <c r="M41" s="42" t="b">
        <f t="shared" si="1"/>
        <v>0</v>
      </c>
      <c r="N41" s="42" t="b">
        <f t="shared" si="2"/>
        <v>0</v>
      </c>
      <c r="O41" s="42" t="b">
        <f t="shared" si="3"/>
        <v>0</v>
      </c>
      <c r="P41" s="42" t="str">
        <f t="shared" si="4"/>
        <v>5a</v>
      </c>
      <c r="Q41" s="42" t="b">
        <f t="shared" si="5"/>
        <v>0</v>
      </c>
      <c r="R41" s="42" t="b">
        <f t="shared" si="6"/>
        <v>0</v>
      </c>
      <c r="S41" s="42" t="b">
        <f t="shared" si="7"/>
        <v>0</v>
      </c>
      <c r="T41" s="42" t="b">
        <f t="shared" si="8"/>
        <v>0</v>
      </c>
      <c r="U41" s="42"/>
      <c r="V41" s="41" t="b">
        <f t="shared" si="9"/>
        <v>0</v>
      </c>
      <c r="W41" s="42" t="b">
        <f t="shared" si="10"/>
        <v>0</v>
      </c>
      <c r="X41" s="42" t="b">
        <f t="shared" si="11"/>
        <v>0</v>
      </c>
      <c r="Y41" s="42" t="b">
        <f t="shared" si="12"/>
        <v>0</v>
      </c>
      <c r="Z41" s="42" t="b">
        <f t="shared" si="13"/>
        <v>0</v>
      </c>
      <c r="AA41" s="42" t="b">
        <f t="shared" si="14"/>
        <v>0</v>
      </c>
      <c r="AB41" s="42" t="str">
        <f t="shared" si="15"/>
        <v>6</v>
      </c>
      <c r="AC41" s="42" t="b">
        <f t="shared" si="16"/>
        <v>0</v>
      </c>
      <c r="AD41" s="42" t="b">
        <f t="shared" si="17"/>
        <v>0</v>
      </c>
    </row>
    <row r="42" spans="1:30" ht="15.75" customHeight="1">
      <c r="A42" s="225"/>
      <c r="B42" s="217"/>
      <c r="C42" s="197">
        <v>37666</v>
      </c>
      <c r="D42" s="5">
        <v>1.0176019879892317</v>
      </c>
      <c r="E42" s="6">
        <v>3</v>
      </c>
      <c r="G42" s="225"/>
      <c r="H42" s="227"/>
      <c r="I42" s="197">
        <v>37662</v>
      </c>
      <c r="J42" s="5">
        <v>120.75579322638147</v>
      </c>
      <c r="K42" s="6">
        <v>6</v>
      </c>
      <c r="L42" s="41" t="b">
        <f t="shared" si="0"/>
        <v>0</v>
      </c>
      <c r="M42" s="42" t="b">
        <f t="shared" si="1"/>
        <v>0</v>
      </c>
      <c r="N42" s="42" t="str">
        <f t="shared" si="2"/>
        <v>3</v>
      </c>
      <c r="O42" s="42" t="b">
        <f t="shared" si="3"/>
        <v>0</v>
      </c>
      <c r="P42" s="42" t="b">
        <f t="shared" si="4"/>
        <v>0</v>
      </c>
      <c r="Q42" s="42" t="b">
        <f t="shared" si="5"/>
        <v>0</v>
      </c>
      <c r="R42" s="42" t="b">
        <f t="shared" si="6"/>
        <v>0</v>
      </c>
      <c r="S42" s="42" t="b">
        <f t="shared" si="7"/>
        <v>0</v>
      </c>
      <c r="T42" s="42" t="b">
        <f t="shared" si="8"/>
        <v>0</v>
      </c>
      <c r="U42" s="42"/>
      <c r="V42" s="41" t="b">
        <f t="shared" si="9"/>
        <v>0</v>
      </c>
      <c r="W42" s="42" t="b">
        <f t="shared" si="10"/>
        <v>0</v>
      </c>
      <c r="X42" s="42" t="b">
        <f t="shared" si="11"/>
        <v>0</v>
      </c>
      <c r="Y42" s="42" t="b">
        <f t="shared" si="12"/>
        <v>0</v>
      </c>
      <c r="Z42" s="42" t="b">
        <f t="shared" si="13"/>
        <v>0</v>
      </c>
      <c r="AA42" s="42" t="b">
        <f t="shared" si="14"/>
        <v>0</v>
      </c>
      <c r="AB42" s="42" t="str">
        <f t="shared" si="15"/>
        <v>6</v>
      </c>
      <c r="AC42" s="42" t="b">
        <f t="shared" si="16"/>
        <v>0</v>
      </c>
      <c r="AD42" s="42" t="b">
        <f t="shared" si="17"/>
        <v>0</v>
      </c>
    </row>
    <row r="43" spans="1:30" ht="15.75" customHeight="1">
      <c r="A43" s="225"/>
      <c r="B43" s="215" t="s">
        <v>24</v>
      </c>
      <c r="C43" s="197">
        <v>37386</v>
      </c>
      <c r="D43" s="5">
        <v>9.918041372086932</v>
      </c>
      <c r="E43" s="6">
        <v>4</v>
      </c>
      <c r="G43" s="225"/>
      <c r="H43" s="219" t="s">
        <v>289</v>
      </c>
      <c r="I43" s="197">
        <v>37391</v>
      </c>
      <c r="J43" s="5">
        <v>200.7373737373737</v>
      </c>
      <c r="K43" s="6">
        <v>7</v>
      </c>
      <c r="L43" s="41" t="b">
        <f t="shared" si="0"/>
        <v>0</v>
      </c>
      <c r="M43" s="42" t="b">
        <f t="shared" si="1"/>
        <v>0</v>
      </c>
      <c r="N43" s="42" t="b">
        <f t="shared" si="2"/>
        <v>0</v>
      </c>
      <c r="O43" s="42" t="str">
        <f t="shared" si="3"/>
        <v>4</v>
      </c>
      <c r="P43" s="42" t="b">
        <f t="shared" si="4"/>
        <v>0</v>
      </c>
      <c r="Q43" s="42" t="b">
        <f t="shared" si="5"/>
        <v>0</v>
      </c>
      <c r="R43" s="42" t="b">
        <f t="shared" si="6"/>
        <v>0</v>
      </c>
      <c r="S43" s="42" t="b">
        <f t="shared" si="7"/>
        <v>0</v>
      </c>
      <c r="T43" s="42" t="b">
        <f t="shared" si="8"/>
        <v>0</v>
      </c>
      <c r="U43" s="42"/>
      <c r="V43" s="41" t="b">
        <f t="shared" si="9"/>
        <v>0</v>
      </c>
      <c r="W43" s="42" t="b">
        <f t="shared" si="10"/>
        <v>0</v>
      </c>
      <c r="X43" s="42" t="b">
        <f t="shared" si="11"/>
        <v>0</v>
      </c>
      <c r="Y43" s="42" t="b">
        <f t="shared" si="12"/>
        <v>0</v>
      </c>
      <c r="Z43" s="42" t="b">
        <f t="shared" si="13"/>
        <v>0</v>
      </c>
      <c r="AA43" s="42" t="b">
        <f t="shared" si="14"/>
        <v>0</v>
      </c>
      <c r="AB43" s="42" t="b">
        <f t="shared" si="15"/>
        <v>0</v>
      </c>
      <c r="AC43" s="42" t="str">
        <f t="shared" si="16"/>
        <v>7</v>
      </c>
      <c r="AD43" s="42" t="b">
        <f t="shared" si="17"/>
        <v>0</v>
      </c>
    </row>
    <row r="44" spans="1:30" ht="15.75" customHeight="1">
      <c r="A44" s="225"/>
      <c r="B44" s="216"/>
      <c r="C44" s="197">
        <v>37438</v>
      </c>
      <c r="D44" s="5">
        <v>53.268935695355005</v>
      </c>
      <c r="E44" s="6">
        <v>6</v>
      </c>
      <c r="G44" s="225"/>
      <c r="H44" s="220"/>
      <c r="I44" s="197">
        <v>37455</v>
      </c>
      <c r="J44" s="5">
        <v>248.53312788906004</v>
      </c>
      <c r="K44" s="6">
        <v>7</v>
      </c>
      <c r="L44" s="41" t="b">
        <f t="shared" si="0"/>
        <v>0</v>
      </c>
      <c r="M44" s="42" t="b">
        <f t="shared" si="1"/>
        <v>0</v>
      </c>
      <c r="N44" s="42" t="b">
        <f t="shared" si="2"/>
        <v>0</v>
      </c>
      <c r="O44" s="42" t="b">
        <f t="shared" si="3"/>
        <v>0</v>
      </c>
      <c r="P44" s="42" t="b">
        <f t="shared" si="4"/>
        <v>0</v>
      </c>
      <c r="Q44" s="42" t="b">
        <f t="shared" si="5"/>
        <v>0</v>
      </c>
      <c r="R44" s="42" t="str">
        <f t="shared" si="6"/>
        <v>6</v>
      </c>
      <c r="S44" s="42" t="b">
        <f t="shared" si="7"/>
        <v>0</v>
      </c>
      <c r="T44" s="42" t="b">
        <f t="shared" si="8"/>
        <v>0</v>
      </c>
      <c r="U44" s="42"/>
      <c r="V44" s="41" t="b">
        <f t="shared" si="9"/>
        <v>0</v>
      </c>
      <c r="W44" s="42" t="b">
        <f t="shared" si="10"/>
        <v>0</v>
      </c>
      <c r="X44" s="42" t="b">
        <f t="shared" si="11"/>
        <v>0</v>
      </c>
      <c r="Y44" s="42" t="b">
        <f t="shared" si="12"/>
        <v>0</v>
      </c>
      <c r="Z44" s="42" t="b">
        <f t="shared" si="13"/>
        <v>0</v>
      </c>
      <c r="AA44" s="42" t="b">
        <f t="shared" si="14"/>
        <v>0</v>
      </c>
      <c r="AB44" s="42" t="b">
        <f t="shared" si="15"/>
        <v>0</v>
      </c>
      <c r="AC44" s="42" t="str">
        <f t="shared" si="16"/>
        <v>7</v>
      </c>
      <c r="AD44" s="42" t="b">
        <f t="shared" si="17"/>
        <v>0</v>
      </c>
    </row>
    <row r="45" spans="1:30" ht="15.75" customHeight="1">
      <c r="A45" s="225"/>
      <c r="B45" s="216"/>
      <c r="C45" s="197">
        <v>37534</v>
      </c>
      <c r="D45" s="5">
        <v>2.0870860290820574</v>
      </c>
      <c r="E45" s="6">
        <v>3</v>
      </c>
      <c r="G45" s="225"/>
      <c r="H45" s="220"/>
      <c r="I45" s="197">
        <v>37544</v>
      </c>
      <c r="J45" s="5">
        <v>181.51668584579977</v>
      </c>
      <c r="K45" s="6">
        <v>6</v>
      </c>
      <c r="L45" s="41" t="b">
        <f t="shared" si="0"/>
        <v>0</v>
      </c>
      <c r="M45" s="42" t="b">
        <f t="shared" si="1"/>
        <v>0</v>
      </c>
      <c r="N45" s="42" t="str">
        <f t="shared" si="2"/>
        <v>3</v>
      </c>
      <c r="O45" s="42" t="b">
        <f t="shared" si="3"/>
        <v>0</v>
      </c>
      <c r="P45" s="42" t="b">
        <f t="shared" si="4"/>
        <v>0</v>
      </c>
      <c r="Q45" s="42" t="b">
        <f t="shared" si="5"/>
        <v>0</v>
      </c>
      <c r="R45" s="42" t="b">
        <f t="shared" si="6"/>
        <v>0</v>
      </c>
      <c r="S45" s="42" t="b">
        <f t="shared" si="7"/>
        <v>0</v>
      </c>
      <c r="T45" s="42" t="b">
        <f t="shared" si="8"/>
        <v>0</v>
      </c>
      <c r="U45" s="42"/>
      <c r="V45" s="41" t="b">
        <f t="shared" si="9"/>
        <v>0</v>
      </c>
      <c r="W45" s="42" t="b">
        <f t="shared" si="10"/>
        <v>0</v>
      </c>
      <c r="X45" s="42" t="b">
        <f t="shared" si="11"/>
        <v>0</v>
      </c>
      <c r="Y45" s="42" t="b">
        <f t="shared" si="12"/>
        <v>0</v>
      </c>
      <c r="Z45" s="42" t="b">
        <f t="shared" si="13"/>
        <v>0</v>
      </c>
      <c r="AA45" s="42" t="b">
        <f t="shared" si="14"/>
        <v>0</v>
      </c>
      <c r="AB45" s="42" t="str">
        <f t="shared" si="15"/>
        <v>6</v>
      </c>
      <c r="AC45" s="42" t="b">
        <f t="shared" si="16"/>
        <v>0</v>
      </c>
      <c r="AD45" s="42" t="b">
        <f t="shared" si="17"/>
        <v>0</v>
      </c>
    </row>
    <row r="46" spans="1:30" ht="15.75" customHeight="1">
      <c r="A46" s="225"/>
      <c r="B46" s="217"/>
      <c r="C46" s="197">
        <v>37666</v>
      </c>
      <c r="D46" s="5">
        <v>0.7991674208144796</v>
      </c>
      <c r="E46" s="6">
        <v>2</v>
      </c>
      <c r="G46" s="226"/>
      <c r="H46" s="227"/>
      <c r="I46" s="197">
        <v>37662</v>
      </c>
      <c r="J46" s="5">
        <v>256.86195286195283</v>
      </c>
      <c r="K46" s="6">
        <v>7</v>
      </c>
      <c r="L46" s="41" t="b">
        <f t="shared" si="0"/>
        <v>0</v>
      </c>
      <c r="M46" s="42" t="str">
        <f t="shared" si="1"/>
        <v>2</v>
      </c>
      <c r="N46" s="42" t="b">
        <f t="shared" si="2"/>
        <v>0</v>
      </c>
      <c r="O46" s="42" t="b">
        <f t="shared" si="3"/>
        <v>0</v>
      </c>
      <c r="P46" s="42" t="b">
        <f t="shared" si="4"/>
        <v>0</v>
      </c>
      <c r="Q46" s="42" t="b">
        <f t="shared" si="5"/>
        <v>0</v>
      </c>
      <c r="R46" s="42" t="b">
        <f t="shared" si="6"/>
        <v>0</v>
      </c>
      <c r="S46" s="42" t="b">
        <f t="shared" si="7"/>
        <v>0</v>
      </c>
      <c r="T46" s="42" t="b">
        <f t="shared" si="8"/>
        <v>0</v>
      </c>
      <c r="U46" s="42"/>
      <c r="V46" s="41" t="b">
        <f t="shared" si="9"/>
        <v>0</v>
      </c>
      <c r="W46" s="42" t="b">
        <f t="shared" si="10"/>
        <v>0</v>
      </c>
      <c r="X46" s="42" t="b">
        <f t="shared" si="11"/>
        <v>0</v>
      </c>
      <c r="Y46" s="42" t="b">
        <f t="shared" si="12"/>
        <v>0</v>
      </c>
      <c r="Z46" s="42" t="b">
        <f t="shared" si="13"/>
        <v>0</v>
      </c>
      <c r="AA46" s="42" t="b">
        <f t="shared" si="14"/>
        <v>0</v>
      </c>
      <c r="AB46" s="42" t="b">
        <f t="shared" si="15"/>
        <v>0</v>
      </c>
      <c r="AC46" s="42" t="str">
        <f t="shared" si="16"/>
        <v>7</v>
      </c>
      <c r="AD46" s="42" t="b">
        <f t="shared" si="17"/>
        <v>0</v>
      </c>
    </row>
    <row r="47" spans="1:30" ht="15.75" customHeight="1">
      <c r="A47" s="225"/>
      <c r="B47" s="215" t="s">
        <v>29</v>
      </c>
      <c r="C47" s="197">
        <v>37386</v>
      </c>
      <c r="D47" s="5">
        <v>15.108687332567929</v>
      </c>
      <c r="E47" s="6" t="s">
        <v>53</v>
      </c>
      <c r="G47" s="224" t="s">
        <v>40</v>
      </c>
      <c r="H47" s="219" t="s">
        <v>288</v>
      </c>
      <c r="I47" s="197">
        <v>37391</v>
      </c>
      <c r="J47" s="5">
        <v>16.478441127694857</v>
      </c>
      <c r="K47" s="6" t="s">
        <v>53</v>
      </c>
      <c r="L47" s="41" t="b">
        <f t="shared" si="0"/>
        <v>0</v>
      </c>
      <c r="M47" s="42" t="b">
        <f t="shared" si="1"/>
        <v>0</v>
      </c>
      <c r="N47" s="42" t="b">
        <f t="shared" si="2"/>
        <v>0</v>
      </c>
      <c r="O47" s="42" t="b">
        <f t="shared" si="3"/>
        <v>0</v>
      </c>
      <c r="P47" s="42" t="str">
        <f t="shared" si="4"/>
        <v>5a</v>
      </c>
      <c r="Q47" s="42" t="b">
        <f t="shared" si="5"/>
        <v>0</v>
      </c>
      <c r="R47" s="42" t="b">
        <f t="shared" si="6"/>
        <v>0</v>
      </c>
      <c r="S47" s="42" t="b">
        <f t="shared" si="7"/>
        <v>0</v>
      </c>
      <c r="T47" s="42" t="b">
        <f t="shared" si="8"/>
        <v>0</v>
      </c>
      <c r="U47" s="42"/>
      <c r="V47" s="41" t="b">
        <f t="shared" si="9"/>
        <v>0</v>
      </c>
      <c r="W47" s="42" t="b">
        <f t="shared" si="10"/>
        <v>0</v>
      </c>
      <c r="X47" s="42" t="b">
        <f t="shared" si="11"/>
        <v>0</v>
      </c>
      <c r="Y47" s="42" t="b">
        <f t="shared" si="12"/>
        <v>0</v>
      </c>
      <c r="Z47" s="42" t="str">
        <f t="shared" si="13"/>
        <v>5a</v>
      </c>
      <c r="AA47" s="42" t="b">
        <f t="shared" si="14"/>
        <v>0</v>
      </c>
      <c r="AB47" s="42" t="b">
        <f t="shared" si="15"/>
        <v>0</v>
      </c>
      <c r="AC47" s="42" t="b">
        <f t="shared" si="16"/>
        <v>0</v>
      </c>
      <c r="AD47" s="42" t="b">
        <f t="shared" si="17"/>
        <v>0</v>
      </c>
    </row>
    <row r="48" spans="1:30" ht="15.75" customHeight="1">
      <c r="A48" s="225"/>
      <c r="B48" s="216"/>
      <c r="C48" s="197">
        <v>37438</v>
      </c>
      <c r="D48" s="5">
        <v>24.904504504504505</v>
      </c>
      <c r="E48" s="6" t="s">
        <v>53</v>
      </c>
      <c r="G48" s="225"/>
      <c r="H48" s="220"/>
      <c r="I48" s="197">
        <v>37455</v>
      </c>
      <c r="J48" s="5">
        <v>16.786946386946386</v>
      </c>
      <c r="K48" s="6" t="s">
        <v>53</v>
      </c>
      <c r="L48" s="41" t="b">
        <f t="shared" si="0"/>
        <v>0</v>
      </c>
      <c r="M48" s="42" t="b">
        <f t="shared" si="1"/>
        <v>0</v>
      </c>
      <c r="N48" s="42" t="b">
        <f t="shared" si="2"/>
        <v>0</v>
      </c>
      <c r="O48" s="42" t="b">
        <f t="shared" si="3"/>
        <v>0</v>
      </c>
      <c r="P48" s="42" t="str">
        <f t="shared" si="4"/>
        <v>5a</v>
      </c>
      <c r="Q48" s="42" t="b">
        <f t="shared" si="5"/>
        <v>0</v>
      </c>
      <c r="R48" s="42" t="b">
        <f t="shared" si="6"/>
        <v>0</v>
      </c>
      <c r="S48" s="42" t="b">
        <f t="shared" si="7"/>
        <v>0</v>
      </c>
      <c r="T48" s="42" t="b">
        <f t="shared" si="8"/>
        <v>0</v>
      </c>
      <c r="U48" s="42"/>
      <c r="V48" s="41" t="b">
        <f t="shared" si="9"/>
        <v>0</v>
      </c>
      <c r="W48" s="42" t="b">
        <f t="shared" si="10"/>
        <v>0</v>
      </c>
      <c r="X48" s="42" t="b">
        <f t="shared" si="11"/>
        <v>0</v>
      </c>
      <c r="Y48" s="42" t="b">
        <f t="shared" si="12"/>
        <v>0</v>
      </c>
      <c r="Z48" s="42" t="str">
        <f t="shared" si="13"/>
        <v>5a</v>
      </c>
      <c r="AA48" s="42" t="b">
        <f t="shared" si="14"/>
        <v>0</v>
      </c>
      <c r="AB48" s="42" t="b">
        <f t="shared" si="15"/>
        <v>0</v>
      </c>
      <c r="AC48" s="42" t="b">
        <f t="shared" si="16"/>
        <v>0</v>
      </c>
      <c r="AD48" s="42" t="b">
        <f t="shared" si="17"/>
        <v>0</v>
      </c>
    </row>
    <row r="49" spans="1:30" ht="15.75" customHeight="1">
      <c r="A49" s="225"/>
      <c r="B49" s="216"/>
      <c r="C49" s="197">
        <v>37534</v>
      </c>
      <c r="D49" s="5">
        <v>1.517595508695057</v>
      </c>
      <c r="E49" s="6">
        <v>3</v>
      </c>
      <c r="G49" s="225"/>
      <c r="H49" s="220"/>
      <c r="I49" s="197">
        <v>37545</v>
      </c>
      <c r="J49" s="5">
        <v>38.97493857493857</v>
      </c>
      <c r="K49" s="6" t="s">
        <v>52</v>
      </c>
      <c r="L49" s="41" t="b">
        <f t="shared" si="0"/>
        <v>0</v>
      </c>
      <c r="M49" s="42" t="b">
        <f t="shared" si="1"/>
        <v>0</v>
      </c>
      <c r="N49" s="42" t="str">
        <f t="shared" si="2"/>
        <v>3</v>
      </c>
      <c r="O49" s="42" t="b">
        <f t="shared" si="3"/>
        <v>0</v>
      </c>
      <c r="P49" s="42" t="b">
        <f t="shared" si="4"/>
        <v>0</v>
      </c>
      <c r="Q49" s="42" t="b">
        <f t="shared" si="5"/>
        <v>0</v>
      </c>
      <c r="R49" s="42" t="b">
        <f t="shared" si="6"/>
        <v>0</v>
      </c>
      <c r="S49" s="42" t="b">
        <f t="shared" si="7"/>
        <v>0</v>
      </c>
      <c r="T49" s="42" t="b">
        <f t="shared" si="8"/>
        <v>0</v>
      </c>
      <c r="U49" s="42"/>
      <c r="V49" s="41" t="b">
        <f t="shared" si="9"/>
        <v>0</v>
      </c>
      <c r="W49" s="42" t="b">
        <f t="shared" si="10"/>
        <v>0</v>
      </c>
      <c r="X49" s="42" t="b">
        <f t="shared" si="11"/>
        <v>0</v>
      </c>
      <c r="Y49" s="42" t="b">
        <f t="shared" si="12"/>
        <v>0</v>
      </c>
      <c r="Z49" s="42" t="b">
        <f t="shared" si="13"/>
        <v>0</v>
      </c>
      <c r="AA49" s="42" t="str">
        <f t="shared" si="14"/>
        <v>5b</v>
      </c>
      <c r="AB49" s="42" t="b">
        <f t="shared" si="15"/>
        <v>0</v>
      </c>
      <c r="AC49" s="42" t="b">
        <f t="shared" si="16"/>
        <v>0</v>
      </c>
      <c r="AD49" s="42" t="b">
        <f t="shared" si="17"/>
        <v>0</v>
      </c>
    </row>
    <row r="50" spans="1:30" ht="15.75" customHeight="1">
      <c r="A50" s="226"/>
      <c r="B50" s="217"/>
      <c r="C50" s="197">
        <v>37666</v>
      </c>
      <c r="D50" s="5">
        <v>1.2696842105263157</v>
      </c>
      <c r="E50" s="6">
        <v>3</v>
      </c>
      <c r="G50" s="225"/>
      <c r="H50" s="227"/>
      <c r="I50" s="197">
        <v>37662</v>
      </c>
      <c r="J50" s="5">
        <v>38.97493857493857</v>
      </c>
      <c r="K50" s="6" t="s">
        <v>52</v>
      </c>
      <c r="L50" s="41" t="b">
        <f t="shared" si="0"/>
        <v>0</v>
      </c>
      <c r="M50" s="42" t="b">
        <f t="shared" si="1"/>
        <v>0</v>
      </c>
      <c r="N50" s="42" t="str">
        <f t="shared" si="2"/>
        <v>3</v>
      </c>
      <c r="O50" s="42" t="b">
        <f t="shared" si="3"/>
        <v>0</v>
      </c>
      <c r="P50" s="42" t="b">
        <f t="shared" si="4"/>
        <v>0</v>
      </c>
      <c r="Q50" s="42" t="b">
        <f t="shared" si="5"/>
        <v>0</v>
      </c>
      <c r="R50" s="42" t="b">
        <f t="shared" si="6"/>
        <v>0</v>
      </c>
      <c r="S50" s="42" t="b">
        <f t="shared" si="7"/>
        <v>0</v>
      </c>
      <c r="T50" s="42" t="b">
        <f t="shared" si="8"/>
        <v>0</v>
      </c>
      <c r="U50" s="42"/>
      <c r="V50" s="41" t="b">
        <f t="shared" si="9"/>
        <v>0</v>
      </c>
      <c r="W50" s="42" t="b">
        <f t="shared" si="10"/>
        <v>0</v>
      </c>
      <c r="X50" s="42" t="b">
        <f t="shared" si="11"/>
        <v>0</v>
      </c>
      <c r="Y50" s="42" t="b">
        <f t="shared" si="12"/>
        <v>0</v>
      </c>
      <c r="Z50" s="42" t="b">
        <f t="shared" si="13"/>
        <v>0</v>
      </c>
      <c r="AA50" s="42" t="str">
        <f t="shared" si="14"/>
        <v>5b</v>
      </c>
      <c r="AB50" s="42" t="b">
        <f t="shared" si="15"/>
        <v>0</v>
      </c>
      <c r="AC50" s="42" t="b">
        <f t="shared" si="16"/>
        <v>0</v>
      </c>
      <c r="AD50" s="42" t="b">
        <f t="shared" si="17"/>
        <v>0</v>
      </c>
    </row>
    <row r="51" spans="1:30" ht="15.75" customHeight="1">
      <c r="A51" s="224" t="s">
        <v>74</v>
      </c>
      <c r="B51" s="215" t="s">
        <v>95</v>
      </c>
      <c r="C51" s="197">
        <v>37378</v>
      </c>
      <c r="D51" s="5">
        <v>138.45364536453644</v>
      </c>
      <c r="E51" s="6">
        <v>6</v>
      </c>
      <c r="G51" s="225"/>
      <c r="H51" s="219" t="s">
        <v>289</v>
      </c>
      <c r="I51" s="197">
        <v>37391</v>
      </c>
      <c r="J51" s="5">
        <v>19.350505536831964</v>
      </c>
      <c r="K51" s="6" t="s">
        <v>53</v>
      </c>
      <c r="L51" s="41" t="b">
        <f t="shared" si="0"/>
        <v>0</v>
      </c>
      <c r="M51" s="42" t="b">
        <f t="shared" si="1"/>
        <v>0</v>
      </c>
      <c r="N51" s="42" t="b">
        <f t="shared" si="2"/>
        <v>0</v>
      </c>
      <c r="O51" s="42" t="b">
        <f t="shared" si="3"/>
        <v>0</v>
      </c>
      <c r="P51" s="42" t="b">
        <f t="shared" si="4"/>
        <v>0</v>
      </c>
      <c r="Q51" s="42" t="b">
        <f t="shared" si="5"/>
        <v>0</v>
      </c>
      <c r="R51" s="42" t="str">
        <f t="shared" si="6"/>
        <v>6</v>
      </c>
      <c r="S51" s="42" t="b">
        <f t="shared" si="7"/>
        <v>0</v>
      </c>
      <c r="T51" s="42" t="b">
        <f t="shared" si="8"/>
        <v>0</v>
      </c>
      <c r="U51" s="42"/>
      <c r="V51" s="41" t="b">
        <f t="shared" si="9"/>
        <v>0</v>
      </c>
      <c r="W51" s="42" t="b">
        <f t="shared" si="10"/>
        <v>0</v>
      </c>
      <c r="X51" s="42" t="b">
        <f t="shared" si="11"/>
        <v>0</v>
      </c>
      <c r="Y51" s="42" t="b">
        <f t="shared" si="12"/>
        <v>0</v>
      </c>
      <c r="Z51" s="42" t="str">
        <f t="shared" si="13"/>
        <v>5a</v>
      </c>
      <c r="AA51" s="42" t="b">
        <f t="shared" si="14"/>
        <v>0</v>
      </c>
      <c r="AB51" s="42" t="b">
        <f t="shared" si="15"/>
        <v>0</v>
      </c>
      <c r="AC51" s="42" t="b">
        <f t="shared" si="16"/>
        <v>0</v>
      </c>
      <c r="AD51" s="42" t="b">
        <f t="shared" si="17"/>
        <v>0</v>
      </c>
    </row>
    <row r="52" spans="1:30" ht="15.75" customHeight="1">
      <c r="A52" s="225"/>
      <c r="B52" s="216"/>
      <c r="C52" s="197">
        <v>37432</v>
      </c>
      <c r="D52" s="5">
        <v>129.78249787595584</v>
      </c>
      <c r="E52" s="6">
        <v>6</v>
      </c>
      <c r="G52" s="225"/>
      <c r="H52" s="220"/>
      <c r="I52" s="197">
        <v>37455</v>
      </c>
      <c r="J52" s="5">
        <v>6.159722222222223</v>
      </c>
      <c r="K52" s="6" t="s">
        <v>53</v>
      </c>
      <c r="L52" s="41" t="b">
        <f t="shared" si="0"/>
        <v>0</v>
      </c>
      <c r="M52" s="42" t="b">
        <f t="shared" si="1"/>
        <v>0</v>
      </c>
      <c r="N52" s="42" t="b">
        <f t="shared" si="2"/>
        <v>0</v>
      </c>
      <c r="O52" s="42" t="b">
        <f t="shared" si="3"/>
        <v>0</v>
      </c>
      <c r="P52" s="42" t="b">
        <f t="shared" si="4"/>
        <v>0</v>
      </c>
      <c r="Q52" s="42" t="b">
        <f t="shared" si="5"/>
        <v>0</v>
      </c>
      <c r="R52" s="42" t="str">
        <f t="shared" si="6"/>
        <v>6</v>
      </c>
      <c r="S52" s="42" t="b">
        <f t="shared" si="7"/>
        <v>0</v>
      </c>
      <c r="T52" s="42" t="b">
        <f t="shared" si="8"/>
        <v>0</v>
      </c>
      <c r="U52" s="42"/>
      <c r="V52" s="41" t="b">
        <f t="shared" si="9"/>
        <v>0</v>
      </c>
      <c r="W52" s="42" t="b">
        <f t="shared" si="10"/>
        <v>0</v>
      </c>
      <c r="X52" s="42" t="b">
        <f t="shared" si="11"/>
        <v>0</v>
      </c>
      <c r="Y52" s="42" t="str">
        <f t="shared" si="12"/>
        <v>4</v>
      </c>
      <c r="Z52" s="42" t="b">
        <f t="shared" si="13"/>
        <v>0</v>
      </c>
      <c r="AA52" s="42" t="b">
        <f t="shared" si="14"/>
        <v>0</v>
      </c>
      <c r="AB52" s="42" t="b">
        <f t="shared" si="15"/>
        <v>0</v>
      </c>
      <c r="AC52" s="42" t="b">
        <f t="shared" si="16"/>
        <v>0</v>
      </c>
      <c r="AD52" s="42" t="b">
        <f t="shared" si="17"/>
        <v>0</v>
      </c>
    </row>
    <row r="53" spans="1:30" ht="15.75" customHeight="1">
      <c r="A53" s="225"/>
      <c r="B53" s="216"/>
      <c r="C53" s="197">
        <v>37531</v>
      </c>
      <c r="D53" s="5">
        <v>40.75851472471191</v>
      </c>
      <c r="E53" s="6" t="s">
        <v>52</v>
      </c>
      <c r="G53" s="225"/>
      <c r="H53" s="220"/>
      <c r="I53" s="197">
        <v>37545</v>
      </c>
      <c r="J53" s="5">
        <v>13.290812890812894</v>
      </c>
      <c r="K53" s="6" t="s">
        <v>53</v>
      </c>
      <c r="L53" s="41" t="b">
        <f t="shared" si="0"/>
        <v>0</v>
      </c>
      <c r="M53" s="42" t="b">
        <f t="shared" si="1"/>
        <v>0</v>
      </c>
      <c r="N53" s="42" t="b">
        <f t="shared" si="2"/>
        <v>0</v>
      </c>
      <c r="O53" s="42" t="b">
        <f t="shared" si="3"/>
        <v>0</v>
      </c>
      <c r="P53" s="42" t="b">
        <f t="shared" si="4"/>
        <v>0</v>
      </c>
      <c r="Q53" s="42" t="str">
        <f t="shared" si="5"/>
        <v>5b</v>
      </c>
      <c r="R53" s="42" t="b">
        <f t="shared" si="6"/>
        <v>0</v>
      </c>
      <c r="S53" s="42" t="b">
        <f t="shared" si="7"/>
        <v>0</v>
      </c>
      <c r="T53" s="42" t="b">
        <f t="shared" si="8"/>
        <v>0</v>
      </c>
      <c r="U53" s="42"/>
      <c r="V53" s="41" t="b">
        <f t="shared" si="9"/>
        <v>0</v>
      </c>
      <c r="W53" s="42" t="b">
        <f t="shared" si="10"/>
        <v>0</v>
      </c>
      <c r="X53" s="42" t="b">
        <f t="shared" si="11"/>
        <v>0</v>
      </c>
      <c r="Y53" s="42" t="b">
        <f t="shared" si="12"/>
        <v>0</v>
      </c>
      <c r="Z53" s="42" t="str">
        <f t="shared" si="13"/>
        <v>5a</v>
      </c>
      <c r="AA53" s="42" t="b">
        <f t="shared" si="14"/>
        <v>0</v>
      </c>
      <c r="AB53" s="42" t="b">
        <f t="shared" si="15"/>
        <v>0</v>
      </c>
      <c r="AC53" s="42" t="b">
        <f t="shared" si="16"/>
        <v>0</v>
      </c>
      <c r="AD53" s="42" t="b">
        <f t="shared" si="17"/>
        <v>0</v>
      </c>
    </row>
    <row r="54" spans="1:30" ht="15.75" customHeight="1">
      <c r="A54" s="225"/>
      <c r="B54" s="217"/>
      <c r="C54" s="197">
        <v>37655</v>
      </c>
      <c r="D54" s="5">
        <v>38.97493857493857</v>
      </c>
      <c r="E54" s="6" t="s">
        <v>52</v>
      </c>
      <c r="G54" s="225"/>
      <c r="H54" s="227"/>
      <c r="I54" s="197">
        <v>37662</v>
      </c>
      <c r="J54" s="5">
        <v>59.23636363636364</v>
      </c>
      <c r="K54" s="6">
        <v>6</v>
      </c>
      <c r="L54" s="41" t="b">
        <f t="shared" si="0"/>
        <v>0</v>
      </c>
      <c r="M54" s="42" t="b">
        <f t="shared" si="1"/>
        <v>0</v>
      </c>
      <c r="N54" s="42" t="b">
        <f t="shared" si="2"/>
        <v>0</v>
      </c>
      <c r="O54" s="42" t="b">
        <f t="shared" si="3"/>
        <v>0</v>
      </c>
      <c r="P54" s="42" t="b">
        <f t="shared" si="4"/>
        <v>0</v>
      </c>
      <c r="Q54" s="42" t="str">
        <f t="shared" si="5"/>
        <v>5b</v>
      </c>
      <c r="R54" s="42" t="b">
        <f t="shared" si="6"/>
        <v>0</v>
      </c>
      <c r="S54" s="42" t="b">
        <f t="shared" si="7"/>
        <v>0</v>
      </c>
      <c r="T54" s="42" t="b">
        <f t="shared" si="8"/>
        <v>0</v>
      </c>
      <c r="U54" s="42"/>
      <c r="V54" s="41" t="b">
        <f t="shared" si="9"/>
        <v>0</v>
      </c>
      <c r="W54" s="42" t="b">
        <f t="shared" si="10"/>
        <v>0</v>
      </c>
      <c r="X54" s="42" t="b">
        <f t="shared" si="11"/>
        <v>0</v>
      </c>
      <c r="Y54" s="42" t="b">
        <f t="shared" si="12"/>
        <v>0</v>
      </c>
      <c r="Z54" s="42" t="b">
        <f t="shared" si="13"/>
        <v>0</v>
      </c>
      <c r="AA54" s="42" t="b">
        <f t="shared" si="14"/>
        <v>0</v>
      </c>
      <c r="AB54" s="42" t="str">
        <f t="shared" si="15"/>
        <v>6</v>
      </c>
      <c r="AC54" s="42" t="b">
        <f t="shared" si="16"/>
        <v>0</v>
      </c>
      <c r="AD54" s="42" t="b">
        <f t="shared" si="17"/>
        <v>0</v>
      </c>
    </row>
    <row r="55" spans="1:30" ht="15.75" customHeight="1">
      <c r="A55" s="225"/>
      <c r="B55" s="215" t="s">
        <v>11</v>
      </c>
      <c r="C55" s="197">
        <v>37378</v>
      </c>
      <c r="D55" s="5">
        <v>86.56937799043062</v>
      </c>
      <c r="E55" s="6">
        <v>6</v>
      </c>
      <c r="G55" s="225"/>
      <c r="H55" s="219" t="s">
        <v>291</v>
      </c>
      <c r="I55" s="197">
        <v>37391</v>
      </c>
      <c r="J55" s="5">
        <v>15.322155456483813</v>
      </c>
      <c r="K55" s="6" t="s">
        <v>53</v>
      </c>
      <c r="L55" s="41" t="b">
        <f t="shared" si="0"/>
        <v>0</v>
      </c>
      <c r="M55" s="42" t="b">
        <f t="shared" si="1"/>
        <v>0</v>
      </c>
      <c r="N55" s="42" t="b">
        <f t="shared" si="2"/>
        <v>0</v>
      </c>
      <c r="O55" s="42" t="b">
        <f t="shared" si="3"/>
        <v>0</v>
      </c>
      <c r="P55" s="42" t="b">
        <f t="shared" si="4"/>
        <v>0</v>
      </c>
      <c r="Q55" s="42" t="b">
        <f t="shared" si="5"/>
        <v>0</v>
      </c>
      <c r="R55" s="42" t="str">
        <f t="shared" si="6"/>
        <v>6</v>
      </c>
      <c r="S55" s="42" t="b">
        <f t="shared" si="7"/>
        <v>0</v>
      </c>
      <c r="T55" s="42" t="b">
        <f t="shared" si="8"/>
        <v>0</v>
      </c>
      <c r="U55" s="42"/>
      <c r="V55" s="41" t="b">
        <f t="shared" si="9"/>
        <v>0</v>
      </c>
      <c r="W55" s="42" t="b">
        <f t="shared" si="10"/>
        <v>0</v>
      </c>
      <c r="X55" s="42" t="b">
        <f t="shared" si="11"/>
        <v>0</v>
      </c>
      <c r="Y55" s="42" t="b">
        <f t="shared" si="12"/>
        <v>0</v>
      </c>
      <c r="Z55" s="42" t="str">
        <f t="shared" si="13"/>
        <v>5a</v>
      </c>
      <c r="AA55" s="42" t="b">
        <f t="shared" si="14"/>
        <v>0</v>
      </c>
      <c r="AB55" s="42" t="b">
        <f t="shared" si="15"/>
        <v>0</v>
      </c>
      <c r="AC55" s="42" t="b">
        <f t="shared" si="16"/>
        <v>0</v>
      </c>
      <c r="AD55" s="42" t="b">
        <f t="shared" si="17"/>
        <v>0</v>
      </c>
    </row>
    <row r="56" spans="1:30" ht="15.75" customHeight="1">
      <c r="A56" s="225"/>
      <c r="B56" s="216"/>
      <c r="C56" s="197">
        <v>37432</v>
      </c>
      <c r="D56" s="5">
        <v>87.93939393939394</v>
      </c>
      <c r="E56" s="6">
        <v>6</v>
      </c>
      <c r="G56" s="225"/>
      <c r="H56" s="220"/>
      <c r="I56" s="197">
        <v>37455</v>
      </c>
      <c r="J56" s="5">
        <v>14.483036551077788</v>
      </c>
      <c r="K56" s="6" t="s">
        <v>53</v>
      </c>
      <c r="L56" s="41" t="b">
        <f t="shared" si="0"/>
        <v>0</v>
      </c>
      <c r="M56" s="42" t="b">
        <f t="shared" si="1"/>
        <v>0</v>
      </c>
      <c r="N56" s="42" t="b">
        <f t="shared" si="2"/>
        <v>0</v>
      </c>
      <c r="O56" s="42" t="b">
        <f t="shared" si="3"/>
        <v>0</v>
      </c>
      <c r="P56" s="42" t="b">
        <f t="shared" si="4"/>
        <v>0</v>
      </c>
      <c r="Q56" s="42" t="b">
        <f t="shared" si="5"/>
        <v>0</v>
      </c>
      <c r="R56" s="42" t="str">
        <f t="shared" si="6"/>
        <v>6</v>
      </c>
      <c r="S56" s="42" t="b">
        <f t="shared" si="7"/>
        <v>0</v>
      </c>
      <c r="T56" s="42" t="b">
        <f t="shared" si="8"/>
        <v>0</v>
      </c>
      <c r="U56" s="42"/>
      <c r="V56" s="41" t="b">
        <f t="shared" si="9"/>
        <v>0</v>
      </c>
      <c r="W56" s="42" t="b">
        <f t="shared" si="10"/>
        <v>0</v>
      </c>
      <c r="X56" s="42" t="b">
        <f t="shared" si="11"/>
        <v>0</v>
      </c>
      <c r="Y56" s="42" t="b">
        <f t="shared" si="12"/>
        <v>0</v>
      </c>
      <c r="Z56" s="42" t="str">
        <f t="shared" si="13"/>
        <v>5a</v>
      </c>
      <c r="AA56" s="42" t="b">
        <f t="shared" si="14"/>
        <v>0</v>
      </c>
      <c r="AB56" s="42" t="b">
        <f t="shared" si="15"/>
        <v>0</v>
      </c>
      <c r="AC56" s="42" t="b">
        <f t="shared" si="16"/>
        <v>0</v>
      </c>
      <c r="AD56" s="42" t="b">
        <f t="shared" si="17"/>
        <v>0</v>
      </c>
    </row>
    <row r="57" spans="1:30" ht="15.75" customHeight="1">
      <c r="A57" s="225"/>
      <c r="B57" s="216"/>
      <c r="C57" s="197">
        <v>37531</v>
      </c>
      <c r="D57" s="5">
        <v>11.853667105841021</v>
      </c>
      <c r="E57" s="6" t="s">
        <v>53</v>
      </c>
      <c r="G57" s="225"/>
      <c r="H57" s="220"/>
      <c r="I57" s="197">
        <v>37545</v>
      </c>
      <c r="J57" s="5">
        <v>16.729241118351904</v>
      </c>
      <c r="K57" s="6" t="s">
        <v>53</v>
      </c>
      <c r="L57" s="41" t="b">
        <f t="shared" si="0"/>
        <v>0</v>
      </c>
      <c r="M57" s="42" t="b">
        <f t="shared" si="1"/>
        <v>0</v>
      </c>
      <c r="N57" s="42" t="b">
        <f t="shared" si="2"/>
        <v>0</v>
      </c>
      <c r="O57" s="42" t="b">
        <f t="shared" si="3"/>
        <v>0</v>
      </c>
      <c r="P57" s="42" t="str">
        <f t="shared" si="4"/>
        <v>5a</v>
      </c>
      <c r="Q57" s="42" t="b">
        <f t="shared" si="5"/>
        <v>0</v>
      </c>
      <c r="R57" s="42" t="b">
        <f t="shared" si="6"/>
        <v>0</v>
      </c>
      <c r="S57" s="42" t="b">
        <f t="shared" si="7"/>
        <v>0</v>
      </c>
      <c r="T57" s="42" t="b">
        <f t="shared" si="8"/>
        <v>0</v>
      </c>
      <c r="U57" s="42"/>
      <c r="V57" s="41" t="b">
        <f t="shared" si="9"/>
        <v>0</v>
      </c>
      <c r="W57" s="42" t="b">
        <f t="shared" si="10"/>
        <v>0</v>
      </c>
      <c r="X57" s="42" t="b">
        <f t="shared" si="11"/>
        <v>0</v>
      </c>
      <c r="Y57" s="42" t="b">
        <f t="shared" si="12"/>
        <v>0</v>
      </c>
      <c r="Z57" s="42" t="str">
        <f t="shared" si="13"/>
        <v>5a</v>
      </c>
      <c r="AA57" s="42" t="b">
        <f t="shared" si="14"/>
        <v>0</v>
      </c>
      <c r="AB57" s="42" t="b">
        <f t="shared" si="15"/>
        <v>0</v>
      </c>
      <c r="AC57" s="42" t="b">
        <f t="shared" si="16"/>
        <v>0</v>
      </c>
      <c r="AD57" s="42" t="b">
        <f t="shared" si="17"/>
        <v>0</v>
      </c>
    </row>
    <row r="58" spans="1:30" ht="15.75" customHeight="1">
      <c r="A58" s="225"/>
      <c r="B58" s="217"/>
      <c r="C58" s="197">
        <v>37655</v>
      </c>
      <c r="D58" s="5">
        <v>30.35112414467253</v>
      </c>
      <c r="E58" s="6" t="s">
        <v>52</v>
      </c>
      <c r="G58" s="225"/>
      <c r="H58" s="227"/>
      <c r="I58" s="197">
        <v>37662</v>
      </c>
      <c r="J58" s="5">
        <v>8.589780154486037</v>
      </c>
      <c r="K58" s="6">
        <v>4</v>
      </c>
      <c r="L58" s="41" t="b">
        <f t="shared" si="0"/>
        <v>0</v>
      </c>
      <c r="M58" s="42" t="b">
        <f t="shared" si="1"/>
        <v>0</v>
      </c>
      <c r="N58" s="42" t="b">
        <f t="shared" si="2"/>
        <v>0</v>
      </c>
      <c r="O58" s="42" t="b">
        <f t="shared" si="3"/>
        <v>0</v>
      </c>
      <c r="P58" s="42" t="b">
        <f t="shared" si="4"/>
        <v>0</v>
      </c>
      <c r="Q58" s="42" t="str">
        <f t="shared" si="5"/>
        <v>5b</v>
      </c>
      <c r="R58" s="42" t="b">
        <f t="shared" si="6"/>
        <v>0</v>
      </c>
      <c r="S58" s="42" t="b">
        <f t="shared" si="7"/>
        <v>0</v>
      </c>
      <c r="T58" s="42" t="b">
        <f t="shared" si="8"/>
        <v>0</v>
      </c>
      <c r="U58" s="42"/>
      <c r="V58" s="41" t="b">
        <f t="shared" si="9"/>
        <v>0</v>
      </c>
      <c r="W58" s="42" t="b">
        <f t="shared" si="10"/>
        <v>0</v>
      </c>
      <c r="X58" s="42" t="b">
        <f t="shared" si="11"/>
        <v>0</v>
      </c>
      <c r="Y58" s="42" t="str">
        <f t="shared" si="12"/>
        <v>4</v>
      </c>
      <c r="Z58" s="42" t="b">
        <f t="shared" si="13"/>
        <v>0</v>
      </c>
      <c r="AA58" s="42" t="b">
        <f t="shared" si="14"/>
        <v>0</v>
      </c>
      <c r="AB58" s="42" t="b">
        <f t="shared" si="15"/>
        <v>0</v>
      </c>
      <c r="AC58" s="42" t="b">
        <f t="shared" si="16"/>
        <v>0</v>
      </c>
      <c r="AD58" s="42" t="b">
        <f t="shared" si="17"/>
        <v>0</v>
      </c>
    </row>
    <row r="59" spans="1:30" ht="15.75" customHeight="1">
      <c r="A59" s="225"/>
      <c r="B59" s="215" t="s">
        <v>2</v>
      </c>
      <c r="C59" s="197">
        <v>37378</v>
      </c>
      <c r="D59" s="5">
        <v>25.160330578512397</v>
      </c>
      <c r="E59" s="6" t="s">
        <v>53</v>
      </c>
      <c r="G59" s="225"/>
      <c r="H59" s="219" t="s">
        <v>287</v>
      </c>
      <c r="I59" s="197">
        <v>37391</v>
      </c>
      <c r="J59" s="5">
        <v>8.029959690598105</v>
      </c>
      <c r="K59" s="6">
        <v>4</v>
      </c>
      <c r="L59" s="41" t="b">
        <f t="shared" si="0"/>
        <v>0</v>
      </c>
      <c r="M59" s="42" t="b">
        <f t="shared" si="1"/>
        <v>0</v>
      </c>
      <c r="N59" s="42" t="b">
        <f t="shared" si="2"/>
        <v>0</v>
      </c>
      <c r="O59" s="42" t="b">
        <f t="shared" si="3"/>
        <v>0</v>
      </c>
      <c r="P59" s="42" t="str">
        <f t="shared" si="4"/>
        <v>5a</v>
      </c>
      <c r="Q59" s="42" t="b">
        <f t="shared" si="5"/>
        <v>0</v>
      </c>
      <c r="R59" s="42" t="b">
        <f t="shared" si="6"/>
        <v>0</v>
      </c>
      <c r="S59" s="42" t="b">
        <f t="shared" si="7"/>
        <v>0</v>
      </c>
      <c r="T59" s="42" t="b">
        <f t="shared" si="8"/>
        <v>0</v>
      </c>
      <c r="U59" s="42"/>
      <c r="V59" s="41" t="b">
        <f t="shared" si="9"/>
        <v>0</v>
      </c>
      <c r="W59" s="42" t="b">
        <f t="shared" si="10"/>
        <v>0</v>
      </c>
      <c r="X59" s="42" t="b">
        <f t="shared" si="11"/>
        <v>0</v>
      </c>
      <c r="Y59" s="42" t="str">
        <f t="shared" si="12"/>
        <v>4</v>
      </c>
      <c r="Z59" s="42" t="b">
        <f t="shared" si="13"/>
        <v>0</v>
      </c>
      <c r="AA59" s="42" t="b">
        <f t="shared" si="14"/>
        <v>0</v>
      </c>
      <c r="AB59" s="42" t="b">
        <f t="shared" si="15"/>
        <v>0</v>
      </c>
      <c r="AC59" s="42" t="b">
        <f t="shared" si="16"/>
        <v>0</v>
      </c>
      <c r="AD59" s="42" t="b">
        <f t="shared" si="17"/>
        <v>0</v>
      </c>
    </row>
    <row r="60" spans="1:30" ht="15.75" customHeight="1">
      <c r="A60" s="225"/>
      <c r="B60" s="216"/>
      <c r="C60" s="197">
        <v>37432</v>
      </c>
      <c r="D60" s="5">
        <v>44.81958041958042</v>
      </c>
      <c r="E60" s="6" t="s">
        <v>52</v>
      </c>
      <c r="G60" s="225"/>
      <c r="H60" s="220"/>
      <c r="I60" s="197">
        <v>37455</v>
      </c>
      <c r="J60" s="5">
        <v>15.541241162608012</v>
      </c>
      <c r="K60" s="6" t="s">
        <v>53</v>
      </c>
      <c r="L60" s="41" t="b">
        <f t="shared" si="0"/>
        <v>0</v>
      </c>
      <c r="M60" s="42" t="b">
        <f t="shared" si="1"/>
        <v>0</v>
      </c>
      <c r="N60" s="42" t="b">
        <f t="shared" si="2"/>
        <v>0</v>
      </c>
      <c r="O60" s="42" t="b">
        <f t="shared" si="3"/>
        <v>0</v>
      </c>
      <c r="P60" s="42" t="b">
        <f t="shared" si="4"/>
        <v>0</v>
      </c>
      <c r="Q60" s="42" t="str">
        <f t="shared" si="5"/>
        <v>5b</v>
      </c>
      <c r="R60" s="42" t="b">
        <f t="shared" si="6"/>
        <v>0</v>
      </c>
      <c r="S60" s="42" t="b">
        <f t="shared" si="7"/>
        <v>0</v>
      </c>
      <c r="T60" s="42" t="b">
        <f t="shared" si="8"/>
        <v>0</v>
      </c>
      <c r="U60" s="42"/>
      <c r="V60" s="41" t="b">
        <f t="shared" si="9"/>
        <v>0</v>
      </c>
      <c r="W60" s="42" t="b">
        <f t="shared" si="10"/>
        <v>0</v>
      </c>
      <c r="X60" s="42" t="b">
        <f t="shared" si="11"/>
        <v>0</v>
      </c>
      <c r="Y60" s="42" t="b">
        <f t="shared" si="12"/>
        <v>0</v>
      </c>
      <c r="Z60" s="42" t="str">
        <f t="shared" si="13"/>
        <v>5a</v>
      </c>
      <c r="AA60" s="42" t="b">
        <f t="shared" si="14"/>
        <v>0</v>
      </c>
      <c r="AB60" s="42" t="b">
        <f t="shared" si="15"/>
        <v>0</v>
      </c>
      <c r="AC60" s="42" t="b">
        <f t="shared" si="16"/>
        <v>0</v>
      </c>
      <c r="AD60" s="42" t="b">
        <f t="shared" si="17"/>
        <v>0</v>
      </c>
    </row>
    <row r="61" spans="1:30" ht="15.75" customHeight="1">
      <c r="A61" s="225"/>
      <c r="B61" s="216"/>
      <c r="C61" s="197">
        <v>37531</v>
      </c>
      <c r="D61" s="5">
        <v>2.6941798941798947</v>
      </c>
      <c r="E61" s="6">
        <v>3</v>
      </c>
      <c r="G61" s="225"/>
      <c r="H61" s="220"/>
      <c r="I61" s="197">
        <v>37545</v>
      </c>
      <c r="J61" s="5">
        <v>13.467574137092855</v>
      </c>
      <c r="K61" s="6" t="s">
        <v>53</v>
      </c>
      <c r="L61" s="41" t="b">
        <f t="shared" si="0"/>
        <v>0</v>
      </c>
      <c r="M61" s="42" t="b">
        <f t="shared" si="1"/>
        <v>0</v>
      </c>
      <c r="N61" s="42" t="str">
        <f t="shared" si="2"/>
        <v>3</v>
      </c>
      <c r="O61" s="42" t="b">
        <f t="shared" si="3"/>
        <v>0</v>
      </c>
      <c r="P61" s="42" t="b">
        <f t="shared" si="4"/>
        <v>0</v>
      </c>
      <c r="Q61" s="42" t="b">
        <f t="shared" si="5"/>
        <v>0</v>
      </c>
      <c r="R61" s="42" t="b">
        <f t="shared" si="6"/>
        <v>0</v>
      </c>
      <c r="S61" s="42" t="b">
        <f t="shared" si="7"/>
        <v>0</v>
      </c>
      <c r="T61" s="42" t="b">
        <f t="shared" si="8"/>
        <v>0</v>
      </c>
      <c r="U61" s="42"/>
      <c r="V61" s="41" t="b">
        <f t="shared" si="9"/>
        <v>0</v>
      </c>
      <c r="W61" s="42" t="b">
        <f t="shared" si="10"/>
        <v>0</v>
      </c>
      <c r="X61" s="42" t="b">
        <f t="shared" si="11"/>
        <v>0</v>
      </c>
      <c r="Y61" s="42" t="b">
        <f t="shared" si="12"/>
        <v>0</v>
      </c>
      <c r="Z61" s="42" t="str">
        <f t="shared" si="13"/>
        <v>5a</v>
      </c>
      <c r="AA61" s="42" t="b">
        <f t="shared" si="14"/>
        <v>0</v>
      </c>
      <c r="AB61" s="42" t="b">
        <f t="shared" si="15"/>
        <v>0</v>
      </c>
      <c r="AC61" s="42" t="b">
        <f t="shared" si="16"/>
        <v>0</v>
      </c>
      <c r="AD61" s="42" t="b">
        <f t="shared" si="17"/>
        <v>0</v>
      </c>
    </row>
    <row r="62" spans="1:30" ht="15.75" customHeight="1">
      <c r="A62" s="226"/>
      <c r="B62" s="217"/>
      <c r="C62" s="197">
        <v>37655</v>
      </c>
      <c r="D62" s="5">
        <v>29.64401913875598</v>
      </c>
      <c r="E62" s="6" t="s">
        <v>53</v>
      </c>
      <c r="G62" s="226"/>
      <c r="H62" s="227"/>
      <c r="I62" s="197">
        <v>37662</v>
      </c>
      <c r="J62" s="5">
        <v>12.91708126036484</v>
      </c>
      <c r="K62" s="6" t="s">
        <v>53</v>
      </c>
      <c r="L62" s="41" t="b">
        <f t="shared" si="0"/>
        <v>0</v>
      </c>
      <c r="M62" s="42" t="b">
        <f t="shared" si="1"/>
        <v>0</v>
      </c>
      <c r="N62" s="42" t="b">
        <f t="shared" si="2"/>
        <v>0</v>
      </c>
      <c r="O62" s="42" t="b">
        <f t="shared" si="3"/>
        <v>0</v>
      </c>
      <c r="P62" s="42" t="str">
        <f t="shared" si="4"/>
        <v>5a</v>
      </c>
      <c r="Q62" s="42" t="b">
        <f t="shared" si="5"/>
        <v>0</v>
      </c>
      <c r="R62" s="42" t="b">
        <f t="shared" si="6"/>
        <v>0</v>
      </c>
      <c r="S62" s="42" t="b">
        <f t="shared" si="7"/>
        <v>0</v>
      </c>
      <c r="T62" s="42" t="b">
        <f t="shared" si="8"/>
        <v>0</v>
      </c>
      <c r="U62" s="42"/>
      <c r="V62" s="41" t="b">
        <f t="shared" si="9"/>
        <v>0</v>
      </c>
      <c r="W62" s="42" t="b">
        <f t="shared" si="10"/>
        <v>0</v>
      </c>
      <c r="X62" s="42" t="b">
        <f t="shared" si="11"/>
        <v>0</v>
      </c>
      <c r="Y62" s="42" t="b">
        <f t="shared" si="12"/>
        <v>0</v>
      </c>
      <c r="Z62" s="42" t="str">
        <f t="shared" si="13"/>
        <v>5a</v>
      </c>
      <c r="AA62" s="42" t="b">
        <f t="shared" si="14"/>
        <v>0</v>
      </c>
      <c r="AB62" s="42" t="b">
        <f t="shared" si="15"/>
        <v>0</v>
      </c>
      <c r="AC62" s="42" t="b">
        <f t="shared" si="16"/>
        <v>0</v>
      </c>
      <c r="AD62" s="42" t="b">
        <f t="shared" si="17"/>
        <v>0</v>
      </c>
    </row>
    <row r="63" spans="1:30" ht="15.75" customHeight="1">
      <c r="A63" s="224" t="s">
        <v>75</v>
      </c>
      <c r="B63" s="216" t="s">
        <v>96</v>
      </c>
      <c r="C63" s="197">
        <v>37392</v>
      </c>
      <c r="D63" s="5">
        <v>6.8378172830116934</v>
      </c>
      <c r="E63" s="6">
        <v>4</v>
      </c>
      <c r="G63" s="224" t="s">
        <v>39</v>
      </c>
      <c r="H63" s="155" t="s">
        <v>288</v>
      </c>
      <c r="I63" s="197">
        <v>37539</v>
      </c>
      <c r="J63" s="3">
        <v>11.754188242461161</v>
      </c>
      <c r="K63" s="4" t="s">
        <v>53</v>
      </c>
      <c r="L63" s="41" t="b">
        <f t="shared" si="0"/>
        <v>0</v>
      </c>
      <c r="M63" s="42" t="b">
        <f t="shared" si="1"/>
        <v>0</v>
      </c>
      <c r="N63" s="42" t="b">
        <f t="shared" si="2"/>
        <v>0</v>
      </c>
      <c r="O63" s="42" t="str">
        <f t="shared" si="3"/>
        <v>4</v>
      </c>
      <c r="P63" s="42" t="b">
        <f t="shared" si="4"/>
        <v>0</v>
      </c>
      <c r="Q63" s="42" t="b">
        <f t="shared" si="5"/>
        <v>0</v>
      </c>
      <c r="R63" s="42" t="b">
        <f t="shared" si="6"/>
        <v>0</v>
      </c>
      <c r="S63" s="42" t="b">
        <f t="shared" si="7"/>
        <v>0</v>
      </c>
      <c r="T63" s="42" t="b">
        <f t="shared" si="8"/>
        <v>0</v>
      </c>
      <c r="U63" s="42"/>
      <c r="V63" s="41" t="b">
        <f t="shared" si="9"/>
        <v>0</v>
      </c>
      <c r="W63" s="42" t="b">
        <f t="shared" si="10"/>
        <v>0</v>
      </c>
      <c r="X63" s="42" t="b">
        <f t="shared" si="11"/>
        <v>0</v>
      </c>
      <c r="Y63" s="42" t="b">
        <f t="shared" si="12"/>
        <v>0</v>
      </c>
      <c r="Z63" s="42" t="str">
        <f t="shared" si="13"/>
        <v>5a</v>
      </c>
      <c r="AA63" s="42" t="b">
        <f t="shared" si="14"/>
        <v>0</v>
      </c>
      <c r="AB63" s="42" t="b">
        <f t="shared" si="15"/>
        <v>0</v>
      </c>
      <c r="AC63" s="42" t="b">
        <f t="shared" si="16"/>
        <v>0</v>
      </c>
      <c r="AD63" s="42" t="b">
        <f t="shared" si="17"/>
        <v>0</v>
      </c>
    </row>
    <row r="64" spans="1:30" ht="15.75" customHeight="1" thickBot="1">
      <c r="A64" s="225"/>
      <c r="B64" s="216"/>
      <c r="C64" s="197">
        <v>37433</v>
      </c>
      <c r="D64" s="5">
        <v>4.036033223006307</v>
      </c>
      <c r="E64" s="6">
        <v>3</v>
      </c>
      <c r="G64" s="228"/>
      <c r="H64" s="32" t="s">
        <v>289</v>
      </c>
      <c r="I64" s="199">
        <v>37539</v>
      </c>
      <c r="J64" s="8">
        <v>3.9261071690726697</v>
      </c>
      <c r="K64" s="9">
        <v>3</v>
      </c>
      <c r="L64" s="41" t="b">
        <f t="shared" si="0"/>
        <v>0</v>
      </c>
      <c r="M64" s="42" t="b">
        <f t="shared" si="1"/>
        <v>0</v>
      </c>
      <c r="N64" s="42" t="str">
        <f t="shared" si="2"/>
        <v>3</v>
      </c>
      <c r="O64" s="42" t="b">
        <f t="shared" si="3"/>
        <v>0</v>
      </c>
      <c r="P64" s="42" t="b">
        <f t="shared" si="4"/>
        <v>0</v>
      </c>
      <c r="Q64" s="42" t="b">
        <f t="shared" si="5"/>
        <v>0</v>
      </c>
      <c r="R64" s="42" t="b">
        <f t="shared" si="6"/>
        <v>0</v>
      </c>
      <c r="S64" s="42" t="b">
        <f t="shared" si="7"/>
        <v>0</v>
      </c>
      <c r="T64" s="42" t="b">
        <f t="shared" si="8"/>
        <v>0</v>
      </c>
      <c r="U64" s="42"/>
      <c r="V64" s="41" t="b">
        <f t="shared" si="9"/>
        <v>0</v>
      </c>
      <c r="W64" s="42" t="b">
        <f t="shared" si="10"/>
        <v>0</v>
      </c>
      <c r="X64" s="42" t="str">
        <f t="shared" si="11"/>
        <v>3</v>
      </c>
      <c r="Y64" s="42" t="b">
        <f t="shared" si="12"/>
        <v>0</v>
      </c>
      <c r="Z64" s="42" t="b">
        <f t="shared" si="13"/>
        <v>0</v>
      </c>
      <c r="AA64" s="42" t="b">
        <f t="shared" si="14"/>
        <v>0</v>
      </c>
      <c r="AB64" s="42" t="b">
        <f t="shared" si="15"/>
        <v>0</v>
      </c>
      <c r="AC64" s="42" t="b">
        <f t="shared" si="16"/>
        <v>0</v>
      </c>
      <c r="AD64" s="42" t="b">
        <f t="shared" si="17"/>
        <v>0</v>
      </c>
    </row>
    <row r="65" spans="1:30" ht="15.75" customHeight="1">
      <c r="A65" s="225"/>
      <c r="B65" s="216"/>
      <c r="C65" s="197">
        <v>37533</v>
      </c>
      <c r="D65" s="5">
        <v>16.234512369658557</v>
      </c>
      <c r="E65" s="6" t="s">
        <v>53</v>
      </c>
      <c r="L65" s="41" t="b">
        <f t="shared" si="0"/>
        <v>0</v>
      </c>
      <c r="M65" s="42" t="b">
        <f t="shared" si="1"/>
        <v>0</v>
      </c>
      <c r="N65" s="42" t="b">
        <f t="shared" si="2"/>
        <v>0</v>
      </c>
      <c r="O65" s="42" t="b">
        <f t="shared" si="3"/>
        <v>0</v>
      </c>
      <c r="P65" s="42" t="str">
        <f t="shared" si="4"/>
        <v>5a</v>
      </c>
      <c r="Q65" s="42" t="b">
        <f t="shared" si="5"/>
        <v>0</v>
      </c>
      <c r="R65" s="42" t="b">
        <f t="shared" si="6"/>
        <v>0</v>
      </c>
      <c r="S65" s="42" t="b">
        <f t="shared" si="7"/>
        <v>0</v>
      </c>
      <c r="T65" s="42" t="b">
        <f t="shared" si="8"/>
        <v>0</v>
      </c>
      <c r="U65" s="42"/>
      <c r="V65" s="41" t="str">
        <f t="shared" si="9"/>
        <v>1</v>
      </c>
      <c r="W65" s="42" t="b">
        <f t="shared" si="10"/>
        <v>0</v>
      </c>
      <c r="X65" s="42" t="b">
        <f t="shared" si="11"/>
        <v>0</v>
      </c>
      <c r="Y65" s="42" t="b">
        <f t="shared" si="12"/>
        <v>0</v>
      </c>
      <c r="Z65" s="42" t="b">
        <f t="shared" si="13"/>
        <v>0</v>
      </c>
      <c r="AA65" s="42" t="b">
        <f t="shared" si="14"/>
        <v>0</v>
      </c>
      <c r="AB65" s="42" t="b">
        <f t="shared" si="15"/>
        <v>0</v>
      </c>
      <c r="AC65" s="42" t="b">
        <f t="shared" si="16"/>
        <v>0</v>
      </c>
      <c r="AD65" s="42" t="b">
        <f t="shared" si="17"/>
        <v>0</v>
      </c>
    </row>
    <row r="66" spans="1:30" ht="15.75" customHeight="1">
      <c r="A66" s="225"/>
      <c r="B66" s="217"/>
      <c r="C66" s="197">
        <v>37656</v>
      </c>
      <c r="D66" s="5">
        <v>4.19788986103963</v>
      </c>
      <c r="E66" s="6">
        <v>3</v>
      </c>
      <c r="L66" s="41" t="b">
        <f t="shared" si="0"/>
        <v>0</v>
      </c>
      <c r="M66" s="42" t="b">
        <f t="shared" si="1"/>
        <v>0</v>
      </c>
      <c r="N66" s="42" t="str">
        <f t="shared" si="2"/>
        <v>3</v>
      </c>
      <c r="O66" s="42" t="b">
        <f t="shared" si="3"/>
        <v>0</v>
      </c>
      <c r="P66" s="42" t="b">
        <f t="shared" si="4"/>
        <v>0</v>
      </c>
      <c r="Q66" s="42" t="b">
        <f t="shared" si="5"/>
        <v>0</v>
      </c>
      <c r="R66" s="42" t="b">
        <f t="shared" si="6"/>
        <v>0</v>
      </c>
      <c r="S66" s="42" t="b">
        <f t="shared" si="7"/>
        <v>0</v>
      </c>
      <c r="T66" s="42" t="b">
        <f t="shared" si="8"/>
        <v>0</v>
      </c>
      <c r="U66" s="42"/>
      <c r="V66" s="41" t="str">
        <f t="shared" si="9"/>
        <v>1</v>
      </c>
      <c r="W66" s="42" t="b">
        <f t="shared" si="10"/>
        <v>0</v>
      </c>
      <c r="X66" s="42" t="b">
        <f t="shared" si="11"/>
        <v>0</v>
      </c>
      <c r="Y66" s="42" t="b">
        <f t="shared" si="12"/>
        <v>0</v>
      </c>
      <c r="Z66" s="42" t="b">
        <f t="shared" si="13"/>
        <v>0</v>
      </c>
      <c r="AA66" s="42" t="b">
        <f t="shared" si="14"/>
        <v>0</v>
      </c>
      <c r="AB66" s="42" t="b">
        <f t="shared" si="15"/>
        <v>0</v>
      </c>
      <c r="AC66" s="42" t="b">
        <f t="shared" si="16"/>
        <v>0</v>
      </c>
      <c r="AD66" s="42" t="b">
        <f t="shared" si="17"/>
        <v>0</v>
      </c>
    </row>
    <row r="67" spans="1:30" ht="15.75" customHeight="1">
      <c r="A67" s="225"/>
      <c r="B67" s="215" t="s">
        <v>3</v>
      </c>
      <c r="C67" s="197">
        <v>37392</v>
      </c>
      <c r="D67" s="5">
        <v>21.56609808102345</v>
      </c>
      <c r="E67" s="6" t="s">
        <v>53</v>
      </c>
      <c r="L67" s="41" t="b">
        <f t="shared" si="0"/>
        <v>0</v>
      </c>
      <c r="M67" s="42" t="b">
        <f t="shared" si="1"/>
        <v>0</v>
      </c>
      <c r="N67" s="42" t="b">
        <f t="shared" si="2"/>
        <v>0</v>
      </c>
      <c r="O67" s="42" t="b">
        <f t="shared" si="3"/>
        <v>0</v>
      </c>
      <c r="P67" s="42" t="str">
        <f t="shared" si="4"/>
        <v>5a</v>
      </c>
      <c r="Q67" s="42" t="b">
        <f t="shared" si="5"/>
        <v>0</v>
      </c>
      <c r="R67" s="42" t="b">
        <f t="shared" si="6"/>
        <v>0</v>
      </c>
      <c r="S67" s="42" t="b">
        <f t="shared" si="7"/>
        <v>0</v>
      </c>
      <c r="T67" s="42" t="b">
        <f t="shared" si="8"/>
        <v>0</v>
      </c>
      <c r="U67" s="42"/>
      <c r="V67" s="41" t="str">
        <f t="shared" si="9"/>
        <v>1</v>
      </c>
      <c r="W67" s="42" t="b">
        <f t="shared" si="10"/>
        <v>0</v>
      </c>
      <c r="X67" s="42" t="b">
        <f t="shared" si="11"/>
        <v>0</v>
      </c>
      <c r="Y67" s="42" t="b">
        <f t="shared" si="12"/>
        <v>0</v>
      </c>
      <c r="Z67" s="42" t="b">
        <f t="shared" si="13"/>
        <v>0</v>
      </c>
      <c r="AA67" s="42" t="b">
        <f t="shared" si="14"/>
        <v>0</v>
      </c>
      <c r="AB67" s="42" t="b">
        <f t="shared" si="15"/>
        <v>0</v>
      </c>
      <c r="AC67" s="42" t="b">
        <f t="shared" si="16"/>
        <v>0</v>
      </c>
      <c r="AD67" s="42" t="b">
        <f t="shared" si="17"/>
        <v>0</v>
      </c>
    </row>
    <row r="68" spans="1:30" ht="15.75" customHeight="1">
      <c r="A68" s="225"/>
      <c r="B68" s="216"/>
      <c r="C68" s="197">
        <v>37433</v>
      </c>
      <c r="D68" s="5">
        <v>38.97493857493857</v>
      </c>
      <c r="E68" s="6" t="s">
        <v>52</v>
      </c>
      <c r="L68" s="41" t="b">
        <f aca="true" t="shared" si="18" ref="L68:L74">IF(D68&lt;=0.4,"1")</f>
        <v>0</v>
      </c>
      <c r="M68" s="42" t="b">
        <f aca="true" t="shared" si="19" ref="M68:M74">IF(AND(D68&lt;=1,D68&gt;=0.4),"2")</f>
        <v>0</v>
      </c>
      <c r="N68" s="42" t="b">
        <f aca="true" t="shared" si="20" ref="N68:N74">IF(AND(D68&lt;=5,D68&gt;=1),"3")</f>
        <v>0</v>
      </c>
      <c r="O68" s="42" t="b">
        <f aca="true" t="shared" si="21" ref="O68:O74">IF(AND(D68&lt;=10,D68&gt;=5),"4")</f>
        <v>0</v>
      </c>
      <c r="P68" s="42" t="b">
        <f aca="true" t="shared" si="22" ref="P68:P74">IF(AND(D68&lt;=30,D68&gt;=10),"5a")</f>
        <v>0</v>
      </c>
      <c r="Q68" s="42" t="str">
        <f aca="true" t="shared" si="23" ref="Q68:Q74">IF(AND(D68&lt;=50,D68&gt;=30),"5b")</f>
        <v>5b</v>
      </c>
      <c r="R68" s="42" t="b">
        <f aca="true" t="shared" si="24" ref="R68:R74">IF(AND(D68&lt;=200,D68&gt;=50),"6")</f>
        <v>0</v>
      </c>
      <c r="S68" s="42" t="b">
        <f aca="true" t="shared" si="25" ref="S68:S74">IF(AND(D68&lt;=400,D68&gt;=200),"7")</f>
        <v>0</v>
      </c>
      <c r="T68" s="42" t="b">
        <f aca="true" t="shared" si="26" ref="T68:T74">IF(D68&gt;=400,"8")</f>
        <v>0</v>
      </c>
      <c r="U68" s="42"/>
      <c r="V68" s="41" t="str">
        <f aca="true" t="shared" si="27" ref="V68:V74">IF(J68&lt;=0.4,"1")</f>
        <v>1</v>
      </c>
      <c r="W68" s="42" t="b">
        <f aca="true" t="shared" si="28" ref="W68:W74">IF(AND(J68&lt;=1,J68&gt;=0.4),"2")</f>
        <v>0</v>
      </c>
      <c r="X68" s="42" t="b">
        <f aca="true" t="shared" si="29" ref="X68:X74">IF(AND(J68&lt;=5,J68&gt;=1),"3")</f>
        <v>0</v>
      </c>
      <c r="Y68" s="42" t="b">
        <f aca="true" t="shared" si="30" ref="Y68:Y74">IF(AND(J68&lt;=10,J68&gt;=5),"4")</f>
        <v>0</v>
      </c>
      <c r="Z68" s="42" t="b">
        <f aca="true" t="shared" si="31" ref="Z68:Z74">IF(AND(J68&lt;=30,J68&gt;=10),"5a")</f>
        <v>0</v>
      </c>
      <c r="AA68" s="42" t="b">
        <f aca="true" t="shared" si="32" ref="AA68:AA74">IF(AND(J68&lt;=50,J68&gt;=30),"5b")</f>
        <v>0</v>
      </c>
      <c r="AB68" s="42" t="b">
        <f aca="true" t="shared" si="33" ref="AB68:AB74">IF(AND(J68&lt;=200,J68&gt;=50),"6")</f>
        <v>0</v>
      </c>
      <c r="AC68" s="42" t="b">
        <f aca="true" t="shared" si="34" ref="AC68:AC74">IF(AND(J68&lt;=400,J68&gt;=200),"7")</f>
        <v>0</v>
      </c>
      <c r="AD68" s="42" t="b">
        <f aca="true" t="shared" si="35" ref="AD68:AD74">IF(J68&gt;=400,"8")</f>
        <v>0</v>
      </c>
    </row>
    <row r="69" spans="1:30" ht="15.75" customHeight="1">
      <c r="A69" s="225"/>
      <c r="B69" s="216"/>
      <c r="C69" s="197">
        <v>37533</v>
      </c>
      <c r="D69" s="5">
        <v>4.49932157394844</v>
      </c>
      <c r="E69" s="6">
        <v>3</v>
      </c>
      <c r="L69" s="41" t="b">
        <f t="shared" si="18"/>
        <v>0</v>
      </c>
      <c r="M69" s="42" t="b">
        <f t="shared" si="19"/>
        <v>0</v>
      </c>
      <c r="N69" s="42" t="str">
        <f t="shared" si="20"/>
        <v>3</v>
      </c>
      <c r="O69" s="42" t="b">
        <f t="shared" si="21"/>
        <v>0</v>
      </c>
      <c r="P69" s="42" t="b">
        <f t="shared" si="22"/>
        <v>0</v>
      </c>
      <c r="Q69" s="42" t="b">
        <f t="shared" si="23"/>
        <v>0</v>
      </c>
      <c r="R69" s="42" t="b">
        <f t="shared" si="24"/>
        <v>0</v>
      </c>
      <c r="S69" s="42" t="b">
        <f t="shared" si="25"/>
        <v>0</v>
      </c>
      <c r="T69" s="42" t="b">
        <f t="shared" si="26"/>
        <v>0</v>
      </c>
      <c r="U69" s="42"/>
      <c r="V69" s="41" t="str">
        <f t="shared" si="27"/>
        <v>1</v>
      </c>
      <c r="W69" s="42" t="b">
        <f t="shared" si="28"/>
        <v>0</v>
      </c>
      <c r="X69" s="42" t="b">
        <f t="shared" si="29"/>
        <v>0</v>
      </c>
      <c r="Y69" s="42" t="b">
        <f t="shared" si="30"/>
        <v>0</v>
      </c>
      <c r="Z69" s="42" t="b">
        <f t="shared" si="31"/>
        <v>0</v>
      </c>
      <c r="AA69" s="42" t="b">
        <f t="shared" si="32"/>
        <v>0</v>
      </c>
      <c r="AB69" s="42" t="b">
        <f t="shared" si="33"/>
        <v>0</v>
      </c>
      <c r="AC69" s="42" t="b">
        <f t="shared" si="34"/>
        <v>0</v>
      </c>
      <c r="AD69" s="42" t="b">
        <f t="shared" si="35"/>
        <v>0</v>
      </c>
    </row>
    <row r="70" spans="1:30" ht="15.75" customHeight="1">
      <c r="A70" s="225"/>
      <c r="B70" s="217"/>
      <c r="C70" s="197">
        <v>37656</v>
      </c>
      <c r="D70" s="5">
        <v>28.637476808905376</v>
      </c>
      <c r="E70" s="6" t="s">
        <v>53</v>
      </c>
      <c r="L70" s="41" t="b">
        <f t="shared" si="18"/>
        <v>0</v>
      </c>
      <c r="M70" s="42" t="b">
        <f t="shared" si="19"/>
        <v>0</v>
      </c>
      <c r="N70" s="42" t="b">
        <f t="shared" si="20"/>
        <v>0</v>
      </c>
      <c r="O70" s="42" t="b">
        <f t="shared" si="21"/>
        <v>0</v>
      </c>
      <c r="P70" s="42" t="str">
        <f t="shared" si="22"/>
        <v>5a</v>
      </c>
      <c r="Q70" s="42" t="b">
        <f t="shared" si="23"/>
        <v>0</v>
      </c>
      <c r="R70" s="42" t="b">
        <f t="shared" si="24"/>
        <v>0</v>
      </c>
      <c r="S70" s="42" t="b">
        <f t="shared" si="25"/>
        <v>0</v>
      </c>
      <c r="T70" s="42" t="b">
        <f t="shared" si="26"/>
        <v>0</v>
      </c>
      <c r="U70" s="42"/>
      <c r="V70" s="41" t="str">
        <f t="shared" si="27"/>
        <v>1</v>
      </c>
      <c r="W70" s="42" t="b">
        <f t="shared" si="28"/>
        <v>0</v>
      </c>
      <c r="X70" s="42" t="b">
        <f t="shared" si="29"/>
        <v>0</v>
      </c>
      <c r="Y70" s="42" t="b">
        <f t="shared" si="30"/>
        <v>0</v>
      </c>
      <c r="Z70" s="42" t="b">
        <f t="shared" si="31"/>
        <v>0</v>
      </c>
      <c r="AA70" s="42" t="b">
        <f t="shared" si="32"/>
        <v>0</v>
      </c>
      <c r="AB70" s="42" t="b">
        <f t="shared" si="33"/>
        <v>0</v>
      </c>
      <c r="AC70" s="42" t="b">
        <f t="shared" si="34"/>
        <v>0</v>
      </c>
      <c r="AD70" s="42" t="b">
        <f t="shared" si="35"/>
        <v>0</v>
      </c>
    </row>
    <row r="71" spans="1:30" ht="15.75" customHeight="1">
      <c r="A71" s="225"/>
      <c r="B71" s="215" t="s">
        <v>6</v>
      </c>
      <c r="C71" s="197">
        <v>37392</v>
      </c>
      <c r="D71" s="5">
        <v>12.304115784712799</v>
      </c>
      <c r="E71" s="6" t="s">
        <v>53</v>
      </c>
      <c r="L71" s="41" t="b">
        <f t="shared" si="18"/>
        <v>0</v>
      </c>
      <c r="M71" s="42" t="b">
        <f t="shared" si="19"/>
        <v>0</v>
      </c>
      <c r="N71" s="42" t="b">
        <f t="shared" si="20"/>
        <v>0</v>
      </c>
      <c r="O71" s="42" t="b">
        <f t="shared" si="21"/>
        <v>0</v>
      </c>
      <c r="P71" s="42" t="str">
        <f t="shared" si="22"/>
        <v>5a</v>
      </c>
      <c r="Q71" s="42" t="b">
        <f t="shared" si="23"/>
        <v>0</v>
      </c>
      <c r="R71" s="42" t="b">
        <f t="shared" si="24"/>
        <v>0</v>
      </c>
      <c r="S71" s="42" t="b">
        <f t="shared" si="25"/>
        <v>0</v>
      </c>
      <c r="T71" s="42" t="b">
        <f t="shared" si="26"/>
        <v>0</v>
      </c>
      <c r="U71" s="42"/>
      <c r="V71" s="41" t="str">
        <f t="shared" si="27"/>
        <v>1</v>
      </c>
      <c r="W71" s="42" t="b">
        <f t="shared" si="28"/>
        <v>0</v>
      </c>
      <c r="X71" s="42" t="b">
        <f t="shared" si="29"/>
        <v>0</v>
      </c>
      <c r="Y71" s="42" t="b">
        <f t="shared" si="30"/>
        <v>0</v>
      </c>
      <c r="Z71" s="42" t="b">
        <f t="shared" si="31"/>
        <v>0</v>
      </c>
      <c r="AA71" s="42" t="b">
        <f t="shared" si="32"/>
        <v>0</v>
      </c>
      <c r="AB71" s="42" t="b">
        <f t="shared" si="33"/>
        <v>0</v>
      </c>
      <c r="AC71" s="42" t="b">
        <f t="shared" si="34"/>
        <v>0</v>
      </c>
      <c r="AD71" s="42" t="b">
        <f t="shared" si="35"/>
        <v>0</v>
      </c>
    </row>
    <row r="72" spans="1:30" ht="15.75" customHeight="1">
      <c r="A72" s="225"/>
      <c r="B72" s="216"/>
      <c r="C72" s="197">
        <v>37433</v>
      </c>
      <c r="D72" s="5">
        <v>11.709264897781646</v>
      </c>
      <c r="E72" s="6" t="s">
        <v>53</v>
      </c>
      <c r="L72" s="41" t="b">
        <f t="shared" si="18"/>
        <v>0</v>
      </c>
      <c r="M72" s="42" t="b">
        <f t="shared" si="19"/>
        <v>0</v>
      </c>
      <c r="N72" s="42" t="b">
        <f t="shared" si="20"/>
        <v>0</v>
      </c>
      <c r="O72" s="42" t="b">
        <f t="shared" si="21"/>
        <v>0</v>
      </c>
      <c r="P72" s="42" t="str">
        <f t="shared" si="22"/>
        <v>5a</v>
      </c>
      <c r="Q72" s="42" t="b">
        <f t="shared" si="23"/>
        <v>0</v>
      </c>
      <c r="R72" s="42" t="b">
        <f t="shared" si="24"/>
        <v>0</v>
      </c>
      <c r="S72" s="42" t="b">
        <f t="shared" si="25"/>
        <v>0</v>
      </c>
      <c r="T72" s="42" t="b">
        <f t="shared" si="26"/>
        <v>0</v>
      </c>
      <c r="U72" s="42"/>
      <c r="V72" s="41" t="str">
        <f t="shared" si="27"/>
        <v>1</v>
      </c>
      <c r="W72" s="42" t="b">
        <f t="shared" si="28"/>
        <v>0</v>
      </c>
      <c r="X72" s="42" t="b">
        <f t="shared" si="29"/>
        <v>0</v>
      </c>
      <c r="Y72" s="42" t="b">
        <f t="shared" si="30"/>
        <v>0</v>
      </c>
      <c r="Z72" s="42" t="b">
        <f t="shared" si="31"/>
        <v>0</v>
      </c>
      <c r="AA72" s="42" t="b">
        <f t="shared" si="32"/>
        <v>0</v>
      </c>
      <c r="AB72" s="42" t="b">
        <f t="shared" si="33"/>
        <v>0</v>
      </c>
      <c r="AC72" s="42" t="b">
        <f t="shared" si="34"/>
        <v>0</v>
      </c>
      <c r="AD72" s="42" t="b">
        <f t="shared" si="35"/>
        <v>0</v>
      </c>
    </row>
    <row r="73" spans="1:30" ht="15.75" customHeight="1">
      <c r="A73" s="225"/>
      <c r="B73" s="216"/>
      <c r="C73" s="197">
        <v>37533</v>
      </c>
      <c r="D73" s="5">
        <v>6.0399725510379145</v>
      </c>
      <c r="E73" s="6">
        <v>4</v>
      </c>
      <c r="L73" s="41" t="b">
        <f t="shared" si="18"/>
        <v>0</v>
      </c>
      <c r="M73" s="42" t="b">
        <f t="shared" si="19"/>
        <v>0</v>
      </c>
      <c r="N73" s="42" t="b">
        <f t="shared" si="20"/>
        <v>0</v>
      </c>
      <c r="O73" s="42" t="str">
        <f t="shared" si="21"/>
        <v>4</v>
      </c>
      <c r="P73" s="42" t="b">
        <f t="shared" si="22"/>
        <v>0</v>
      </c>
      <c r="Q73" s="42" t="b">
        <f t="shared" si="23"/>
        <v>0</v>
      </c>
      <c r="R73" s="42" t="b">
        <f t="shared" si="24"/>
        <v>0</v>
      </c>
      <c r="S73" s="42" t="b">
        <f t="shared" si="25"/>
        <v>0</v>
      </c>
      <c r="T73" s="42" t="b">
        <f t="shared" si="26"/>
        <v>0</v>
      </c>
      <c r="U73" s="42"/>
      <c r="V73" s="41" t="str">
        <f t="shared" si="27"/>
        <v>1</v>
      </c>
      <c r="W73" s="42" t="b">
        <f t="shared" si="28"/>
        <v>0</v>
      </c>
      <c r="X73" s="42" t="b">
        <f t="shared" si="29"/>
        <v>0</v>
      </c>
      <c r="Y73" s="42" t="b">
        <f t="shared" si="30"/>
        <v>0</v>
      </c>
      <c r="Z73" s="42" t="b">
        <f t="shared" si="31"/>
        <v>0</v>
      </c>
      <c r="AA73" s="42" t="b">
        <f t="shared" si="32"/>
        <v>0</v>
      </c>
      <c r="AB73" s="42" t="b">
        <f t="shared" si="33"/>
        <v>0</v>
      </c>
      <c r="AC73" s="42" t="b">
        <f t="shared" si="34"/>
        <v>0</v>
      </c>
      <c r="AD73" s="42" t="b">
        <f t="shared" si="35"/>
        <v>0</v>
      </c>
    </row>
    <row r="74" spans="1:30" ht="15.75" customHeight="1" thickBot="1">
      <c r="A74" s="228"/>
      <c r="B74" s="218"/>
      <c r="C74" s="199">
        <v>37656</v>
      </c>
      <c r="D74" s="8">
        <v>15.766169154228853</v>
      </c>
      <c r="E74" s="9" t="s">
        <v>53</v>
      </c>
      <c r="L74" s="41" t="b">
        <f t="shared" si="18"/>
        <v>0</v>
      </c>
      <c r="M74" s="42" t="b">
        <f t="shared" si="19"/>
        <v>0</v>
      </c>
      <c r="N74" s="42" t="b">
        <f t="shared" si="20"/>
        <v>0</v>
      </c>
      <c r="O74" s="42" t="b">
        <f t="shared" si="21"/>
        <v>0</v>
      </c>
      <c r="P74" s="42" t="str">
        <f t="shared" si="22"/>
        <v>5a</v>
      </c>
      <c r="Q74" s="42" t="b">
        <f t="shared" si="23"/>
        <v>0</v>
      </c>
      <c r="R74" s="42" t="b">
        <f t="shared" si="24"/>
        <v>0</v>
      </c>
      <c r="S74" s="42" t="b">
        <f t="shared" si="25"/>
        <v>0</v>
      </c>
      <c r="T74" s="42" t="b">
        <f t="shared" si="26"/>
        <v>0</v>
      </c>
      <c r="U74" s="42"/>
      <c r="V74" s="41" t="str">
        <f t="shared" si="27"/>
        <v>1</v>
      </c>
      <c r="W74" s="42" t="b">
        <f t="shared" si="28"/>
        <v>0</v>
      </c>
      <c r="X74" s="42" t="b">
        <f t="shared" si="29"/>
        <v>0</v>
      </c>
      <c r="Y74" s="42" t="b">
        <f t="shared" si="30"/>
        <v>0</v>
      </c>
      <c r="Z74" s="42" t="b">
        <f t="shared" si="31"/>
        <v>0</v>
      </c>
      <c r="AA74" s="42" t="b">
        <f t="shared" si="32"/>
        <v>0</v>
      </c>
      <c r="AB74" s="42" t="b">
        <f t="shared" si="33"/>
        <v>0</v>
      </c>
      <c r="AC74" s="42" t="b">
        <f t="shared" si="34"/>
        <v>0</v>
      </c>
      <c r="AD74" s="42" t="b">
        <f t="shared" si="35"/>
        <v>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s="12" customFormat="1" ht="19.5" customHeight="1"/>
    <row r="134" ht="19.5" customHeight="1"/>
    <row r="135" ht="19.5" customHeight="1"/>
    <row r="136" ht="19.5" customHeight="1"/>
    <row r="156" ht="13.5">
      <c r="B156" s="1"/>
    </row>
  </sheetData>
  <sheetProtection/>
  <mergeCells count="46">
    <mergeCell ref="H51:H54"/>
    <mergeCell ref="H55:H58"/>
    <mergeCell ref="H59:H62"/>
    <mergeCell ref="G27:G38"/>
    <mergeCell ref="H27:H30"/>
    <mergeCell ref="H31:H34"/>
    <mergeCell ref="H35:H38"/>
    <mergeCell ref="H23:H26"/>
    <mergeCell ref="G63:G64"/>
    <mergeCell ref="G39:G46"/>
    <mergeCell ref="H39:H42"/>
    <mergeCell ref="H43:H46"/>
    <mergeCell ref="G47:G62"/>
    <mergeCell ref="G15:G26"/>
    <mergeCell ref="H15:H18"/>
    <mergeCell ref="H19:H22"/>
    <mergeCell ref="H47:H50"/>
    <mergeCell ref="B35:B38"/>
    <mergeCell ref="A63:A74"/>
    <mergeCell ref="B63:B66"/>
    <mergeCell ref="B67:B70"/>
    <mergeCell ref="B71:B74"/>
    <mergeCell ref="A51:A62"/>
    <mergeCell ref="B51:B54"/>
    <mergeCell ref="B55:B58"/>
    <mergeCell ref="B59:B62"/>
    <mergeCell ref="H3:H6"/>
    <mergeCell ref="H7:H10"/>
    <mergeCell ref="H11:H14"/>
    <mergeCell ref="A39:A50"/>
    <mergeCell ref="B39:B42"/>
    <mergeCell ref="B43:B46"/>
    <mergeCell ref="B47:B50"/>
    <mergeCell ref="A27:A38"/>
    <mergeCell ref="B27:B30"/>
    <mergeCell ref="B31:B34"/>
    <mergeCell ref="A15:A26"/>
    <mergeCell ref="B15:B18"/>
    <mergeCell ref="B19:B22"/>
    <mergeCell ref="B23:B26"/>
    <mergeCell ref="D1:J1"/>
    <mergeCell ref="A3:A14"/>
    <mergeCell ref="B3:B6"/>
    <mergeCell ref="B7:B10"/>
    <mergeCell ref="B11:B14"/>
    <mergeCell ref="G3:G14"/>
  </mergeCells>
  <printOptions/>
  <pageMargins left="0.79" right="0.18" top="0.52" bottom="0.36" header="0.512" footer="0.32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0"/>
  <sheetViews>
    <sheetView view="pageBreakPreview" zoomScale="75" zoomScaleNormal="75" zoomScaleSheetLayoutView="75" zoomScalePageLayoutView="0" workbookViewId="0" topLeftCell="A1">
      <selection activeCell="C5" sqref="C5"/>
    </sheetView>
  </sheetViews>
  <sheetFormatPr defaultColWidth="10.00390625" defaultRowHeight="13.5"/>
  <cols>
    <col min="1" max="1" width="15.625" style="18" customWidth="1"/>
    <col min="2" max="2" width="9.375" style="18" customWidth="1"/>
    <col min="3" max="3" width="16.125" style="18" customWidth="1"/>
    <col min="4" max="4" width="9.375" style="21" customWidth="1"/>
    <col min="5" max="5" width="9.375" style="18" customWidth="1"/>
    <col min="6" max="6" width="3.375" style="19" customWidth="1"/>
    <col min="7" max="7" width="15.625" style="19" customWidth="1"/>
    <col min="8" max="8" width="10.00390625" style="19" customWidth="1"/>
    <col min="9" max="9" width="15.50390625" style="19" customWidth="1"/>
    <col min="10" max="11" width="10.00390625" style="19" customWidth="1"/>
    <col min="12" max="30" width="2.625" style="20" customWidth="1"/>
    <col min="31" max="16384" width="10.00390625" style="19" customWidth="1"/>
  </cols>
  <sheetData>
    <row r="1" spans="1:9" ht="14.25">
      <c r="A1" s="1" t="s">
        <v>276</v>
      </c>
      <c r="B1" s="2"/>
      <c r="C1" s="233" t="s">
        <v>58</v>
      </c>
      <c r="D1" s="234"/>
      <c r="E1" s="234"/>
      <c r="F1" s="234"/>
      <c r="G1" s="234"/>
      <c r="H1" s="234"/>
      <c r="I1" s="234"/>
    </row>
    <row r="2" ht="15" thickBot="1"/>
    <row r="3" spans="1:11" ht="22.5" customHeight="1">
      <c r="A3" s="22" t="s">
        <v>45</v>
      </c>
      <c r="B3" s="23" t="s">
        <v>46</v>
      </c>
      <c r="C3" s="24" t="s">
        <v>47</v>
      </c>
      <c r="D3" s="25" t="s">
        <v>59</v>
      </c>
      <c r="E3" s="26" t="s">
        <v>60</v>
      </c>
      <c r="G3" s="22" t="s">
        <v>45</v>
      </c>
      <c r="H3" s="23" t="s">
        <v>46</v>
      </c>
      <c r="I3" s="24" t="s">
        <v>47</v>
      </c>
      <c r="J3" s="25" t="s">
        <v>59</v>
      </c>
      <c r="K3" s="26" t="s">
        <v>60</v>
      </c>
    </row>
    <row r="4" spans="1:30" ht="14.25">
      <c r="A4" s="224" t="s">
        <v>73</v>
      </c>
      <c r="B4" s="215" t="s">
        <v>79</v>
      </c>
      <c r="C4" s="196">
        <v>37743</v>
      </c>
      <c r="D4" s="189">
        <v>0.721476439790576</v>
      </c>
      <c r="E4" s="190">
        <v>2</v>
      </c>
      <c r="F4" s="161"/>
      <c r="G4" s="224" t="s">
        <v>72</v>
      </c>
      <c r="H4" s="215" t="s">
        <v>80</v>
      </c>
      <c r="I4" s="196">
        <v>37748</v>
      </c>
      <c r="J4" s="189">
        <v>669.9650349650348</v>
      </c>
      <c r="K4" s="190">
        <v>8</v>
      </c>
      <c r="L4" s="28" t="b">
        <f>IF(D4&lt;=0.4,"1")</f>
        <v>0</v>
      </c>
      <c r="M4" s="29" t="str">
        <f>IF(AND(D4&lt;=1,D4&gt;=0.4),"2")</f>
        <v>2</v>
      </c>
      <c r="N4" s="29" t="b">
        <f>IF(AND(D4&lt;=5,D4&gt;=1),"3")</f>
        <v>0</v>
      </c>
      <c r="O4" s="29" t="b">
        <f>IF(AND(D4&lt;=10,D4&gt;=5),"4")</f>
        <v>0</v>
      </c>
      <c r="P4" s="29" t="b">
        <f>IF(AND(D4&lt;=30,D4&gt;=10),"5a")</f>
        <v>0</v>
      </c>
      <c r="Q4" s="29" t="b">
        <f>IF(AND(D4&lt;=50,D4&gt;=30),"5b")</f>
        <v>0</v>
      </c>
      <c r="R4" s="29" t="b">
        <f>IF(AND(D4&lt;=200,D4&gt;=50),"6")</f>
        <v>0</v>
      </c>
      <c r="S4" s="29" t="b">
        <f>IF(AND(D4&lt;=400,D4&gt;=200),"7")</f>
        <v>0</v>
      </c>
      <c r="T4" s="29" t="b">
        <f>IF(D4&gt;=400,"8")</f>
        <v>0</v>
      </c>
      <c r="U4" s="29"/>
      <c r="V4" s="28" t="b">
        <f>IF(J4&lt;=0.4,"1")</f>
        <v>0</v>
      </c>
      <c r="W4" s="29" t="b">
        <f>IF(AND(J4&lt;=1,J4&gt;=0.4),"2")</f>
        <v>0</v>
      </c>
      <c r="X4" s="29" t="b">
        <f>IF(AND(J4&lt;=5,J4&gt;=1),"3")</f>
        <v>0</v>
      </c>
      <c r="Y4" s="29" t="b">
        <f>IF(AND(J4&lt;=10,J4&gt;=5),"4")</f>
        <v>0</v>
      </c>
      <c r="Z4" s="29" t="b">
        <f>IF(AND(J4&lt;=30,J4&gt;=10),"5a")</f>
        <v>0</v>
      </c>
      <c r="AA4" s="29" t="b">
        <f>IF(AND(J4&lt;=50,J4&gt;=30),"5b")</f>
        <v>0</v>
      </c>
      <c r="AB4" s="29" t="b">
        <f>IF(AND(J4&lt;=200,J4&gt;=50),"6")</f>
        <v>0</v>
      </c>
      <c r="AC4" s="29" t="b">
        <f>IF(AND(J4&lt;=400,J4&gt;=200),"7")</f>
        <v>0</v>
      </c>
      <c r="AD4" s="29" t="str">
        <f>IF(J4&gt;=400,"8")</f>
        <v>8</v>
      </c>
    </row>
    <row r="5" spans="1:30" ht="14.25">
      <c r="A5" s="225"/>
      <c r="B5" s="216"/>
      <c r="C5" s="185">
        <v>37804</v>
      </c>
      <c r="D5" s="189">
        <v>29.30151515151515</v>
      </c>
      <c r="E5" s="190" t="s">
        <v>54</v>
      </c>
      <c r="F5" s="161"/>
      <c r="G5" s="225"/>
      <c r="H5" s="216"/>
      <c r="I5" s="185">
        <v>37803</v>
      </c>
      <c r="J5" s="189">
        <v>872.4984948826009</v>
      </c>
      <c r="K5" s="170">
        <v>8</v>
      </c>
      <c r="L5" s="28" t="b">
        <f aca="true" t="shared" si="0" ref="L5:L68">IF(D5&lt;=0.4,"1")</f>
        <v>0</v>
      </c>
      <c r="M5" s="29" t="b">
        <f aca="true" t="shared" si="1" ref="M5:M68">IF(AND(D5&lt;=1,D5&gt;=0.4),"2")</f>
        <v>0</v>
      </c>
      <c r="N5" s="29" t="b">
        <f aca="true" t="shared" si="2" ref="N5:N68">IF(AND(D5&lt;=5,D5&gt;=1),"3")</f>
        <v>0</v>
      </c>
      <c r="O5" s="29" t="b">
        <f aca="true" t="shared" si="3" ref="O5:O68">IF(AND(D5&lt;=10,D5&gt;=5),"4")</f>
        <v>0</v>
      </c>
      <c r="P5" s="29" t="str">
        <f aca="true" t="shared" si="4" ref="P5:P68">IF(AND(D5&lt;=30,D5&gt;=10),"5a")</f>
        <v>5a</v>
      </c>
      <c r="Q5" s="29" t="b">
        <f aca="true" t="shared" si="5" ref="Q5:Q68">IF(AND(D5&lt;=50,D5&gt;=30),"5b")</f>
        <v>0</v>
      </c>
      <c r="R5" s="29" t="b">
        <f aca="true" t="shared" si="6" ref="R5:R68">IF(AND(D5&lt;=200,D5&gt;=50),"6")</f>
        <v>0</v>
      </c>
      <c r="S5" s="29" t="b">
        <f aca="true" t="shared" si="7" ref="S5:S68">IF(AND(D5&lt;=400,D5&gt;=200),"7")</f>
        <v>0</v>
      </c>
      <c r="T5" s="29" t="b">
        <f aca="true" t="shared" si="8" ref="T5:T68">IF(D5&gt;=400,"8")</f>
        <v>0</v>
      </c>
      <c r="U5" s="29"/>
      <c r="V5" s="28" t="b">
        <f aca="true" t="shared" si="9" ref="V5:V68">IF(J5&lt;=0.4,"1")</f>
        <v>0</v>
      </c>
      <c r="W5" s="29" t="b">
        <f aca="true" t="shared" si="10" ref="W5:W68">IF(AND(J5&lt;=1,J5&gt;=0.4),"2")</f>
        <v>0</v>
      </c>
      <c r="X5" s="29" t="b">
        <f aca="true" t="shared" si="11" ref="X5:X68">IF(AND(J5&lt;=5,J5&gt;=1),"3")</f>
        <v>0</v>
      </c>
      <c r="Y5" s="29" t="b">
        <f aca="true" t="shared" si="12" ref="Y5:Y68">IF(AND(J5&lt;=10,J5&gt;=5),"4")</f>
        <v>0</v>
      </c>
      <c r="Z5" s="29" t="b">
        <f aca="true" t="shared" si="13" ref="Z5:Z68">IF(AND(J5&lt;=30,J5&gt;=10),"5a")</f>
        <v>0</v>
      </c>
      <c r="AA5" s="29" t="b">
        <f aca="true" t="shared" si="14" ref="AA5:AA68">IF(AND(J5&lt;=50,J5&gt;=30),"5b")</f>
        <v>0</v>
      </c>
      <c r="AB5" s="29" t="b">
        <f aca="true" t="shared" si="15" ref="AB5:AB68">IF(AND(J5&lt;=200,J5&gt;=50),"6")</f>
        <v>0</v>
      </c>
      <c r="AC5" s="29" t="b">
        <f aca="true" t="shared" si="16" ref="AC5:AC68">IF(AND(J5&lt;=400,J5&gt;=200),"7")</f>
        <v>0</v>
      </c>
      <c r="AD5" s="29" t="str">
        <f aca="true" t="shared" si="17" ref="AD5:AD68">IF(J5&gt;=400,"8")</f>
        <v>8</v>
      </c>
    </row>
    <row r="6" spans="1:30" ht="14.25">
      <c r="A6" s="225"/>
      <c r="B6" s="216"/>
      <c r="C6" s="185">
        <v>37960</v>
      </c>
      <c r="D6" s="189">
        <v>0.5262222222222223</v>
      </c>
      <c r="E6" s="190">
        <v>2</v>
      </c>
      <c r="F6" s="161"/>
      <c r="G6" s="225"/>
      <c r="H6" s="216"/>
      <c r="I6" s="185">
        <v>37909</v>
      </c>
      <c r="J6" s="189">
        <v>915.2978056426332</v>
      </c>
      <c r="K6" s="170">
        <v>8</v>
      </c>
      <c r="L6" s="28" t="b">
        <f t="shared" si="0"/>
        <v>0</v>
      </c>
      <c r="M6" s="29" t="str">
        <f t="shared" si="1"/>
        <v>2</v>
      </c>
      <c r="N6" s="29" t="b">
        <f t="shared" si="2"/>
        <v>0</v>
      </c>
      <c r="O6" s="29" t="b">
        <f t="shared" si="3"/>
        <v>0</v>
      </c>
      <c r="P6" s="29" t="b">
        <f t="shared" si="4"/>
        <v>0</v>
      </c>
      <c r="Q6" s="29" t="b">
        <f t="shared" si="5"/>
        <v>0</v>
      </c>
      <c r="R6" s="29" t="b">
        <f t="shared" si="6"/>
        <v>0</v>
      </c>
      <c r="S6" s="29" t="b">
        <f t="shared" si="7"/>
        <v>0</v>
      </c>
      <c r="T6" s="29" t="b">
        <f t="shared" si="8"/>
        <v>0</v>
      </c>
      <c r="U6" s="29"/>
      <c r="V6" s="28" t="b">
        <f t="shared" si="9"/>
        <v>0</v>
      </c>
      <c r="W6" s="29" t="b">
        <f t="shared" si="10"/>
        <v>0</v>
      </c>
      <c r="X6" s="29" t="b">
        <f t="shared" si="11"/>
        <v>0</v>
      </c>
      <c r="Y6" s="29" t="b">
        <f t="shared" si="12"/>
        <v>0</v>
      </c>
      <c r="Z6" s="29" t="b">
        <f t="shared" si="13"/>
        <v>0</v>
      </c>
      <c r="AA6" s="29" t="b">
        <f t="shared" si="14"/>
        <v>0</v>
      </c>
      <c r="AB6" s="29" t="b">
        <f t="shared" si="15"/>
        <v>0</v>
      </c>
      <c r="AC6" s="29" t="b">
        <f t="shared" si="16"/>
        <v>0</v>
      </c>
      <c r="AD6" s="29" t="str">
        <f t="shared" si="17"/>
        <v>8</v>
      </c>
    </row>
    <row r="7" spans="1:30" ht="14.25">
      <c r="A7" s="225"/>
      <c r="B7" s="217"/>
      <c r="C7" s="185">
        <v>38035</v>
      </c>
      <c r="D7" s="189">
        <v>0.5</v>
      </c>
      <c r="E7" s="190">
        <v>2</v>
      </c>
      <c r="F7" s="161"/>
      <c r="G7" s="225"/>
      <c r="H7" s="217"/>
      <c r="I7" s="185">
        <v>38021</v>
      </c>
      <c r="J7" s="189">
        <v>619.1</v>
      </c>
      <c r="K7" s="170">
        <v>8</v>
      </c>
      <c r="L7" s="28" t="b">
        <f t="shared" si="0"/>
        <v>0</v>
      </c>
      <c r="M7" s="29" t="str">
        <f t="shared" si="1"/>
        <v>2</v>
      </c>
      <c r="N7" s="29" t="b">
        <f t="shared" si="2"/>
        <v>0</v>
      </c>
      <c r="O7" s="29" t="b">
        <f t="shared" si="3"/>
        <v>0</v>
      </c>
      <c r="P7" s="29" t="b">
        <f t="shared" si="4"/>
        <v>0</v>
      </c>
      <c r="Q7" s="29" t="b">
        <f t="shared" si="5"/>
        <v>0</v>
      </c>
      <c r="R7" s="29" t="b">
        <f t="shared" si="6"/>
        <v>0</v>
      </c>
      <c r="S7" s="29" t="b">
        <f t="shared" si="7"/>
        <v>0</v>
      </c>
      <c r="T7" s="29" t="b">
        <f t="shared" si="8"/>
        <v>0</v>
      </c>
      <c r="U7" s="29"/>
      <c r="V7" s="28" t="b">
        <f t="shared" si="9"/>
        <v>0</v>
      </c>
      <c r="W7" s="29" t="b">
        <f t="shared" si="10"/>
        <v>0</v>
      </c>
      <c r="X7" s="29" t="b">
        <f t="shared" si="11"/>
        <v>0</v>
      </c>
      <c r="Y7" s="29" t="b">
        <f t="shared" si="12"/>
        <v>0</v>
      </c>
      <c r="Z7" s="29" t="b">
        <f t="shared" si="13"/>
        <v>0</v>
      </c>
      <c r="AA7" s="29" t="b">
        <f t="shared" si="14"/>
        <v>0</v>
      </c>
      <c r="AB7" s="29" t="b">
        <f t="shared" si="15"/>
        <v>0</v>
      </c>
      <c r="AC7" s="29" t="b">
        <f t="shared" si="16"/>
        <v>0</v>
      </c>
      <c r="AD7" s="29" t="str">
        <f t="shared" si="17"/>
        <v>8</v>
      </c>
    </row>
    <row r="8" spans="1:30" ht="14.25">
      <c r="A8" s="225"/>
      <c r="B8" s="215" t="s">
        <v>81</v>
      </c>
      <c r="C8" s="185">
        <v>37743</v>
      </c>
      <c r="D8" s="189">
        <v>1.552888888888889</v>
      </c>
      <c r="E8" s="170">
        <v>3</v>
      </c>
      <c r="F8" s="161"/>
      <c r="G8" s="225"/>
      <c r="H8" s="215" t="s">
        <v>22</v>
      </c>
      <c r="I8" s="185">
        <v>37748</v>
      </c>
      <c r="J8" s="189">
        <v>15.246691769768695</v>
      </c>
      <c r="K8" s="170" t="s">
        <v>54</v>
      </c>
      <c r="L8" s="28" t="b">
        <f t="shared" si="0"/>
        <v>0</v>
      </c>
      <c r="M8" s="29" t="b">
        <f t="shared" si="1"/>
        <v>0</v>
      </c>
      <c r="N8" s="29" t="str">
        <f t="shared" si="2"/>
        <v>3</v>
      </c>
      <c r="O8" s="29" t="b">
        <f t="shared" si="3"/>
        <v>0</v>
      </c>
      <c r="P8" s="29" t="b">
        <f t="shared" si="4"/>
        <v>0</v>
      </c>
      <c r="Q8" s="29" t="b">
        <f t="shared" si="5"/>
        <v>0</v>
      </c>
      <c r="R8" s="29" t="b">
        <f t="shared" si="6"/>
        <v>0</v>
      </c>
      <c r="S8" s="29" t="b">
        <f t="shared" si="7"/>
        <v>0</v>
      </c>
      <c r="T8" s="29" t="b">
        <f t="shared" si="8"/>
        <v>0</v>
      </c>
      <c r="U8" s="29"/>
      <c r="V8" s="28" t="b">
        <f t="shared" si="9"/>
        <v>0</v>
      </c>
      <c r="W8" s="29" t="b">
        <f t="shared" si="10"/>
        <v>0</v>
      </c>
      <c r="X8" s="29" t="b">
        <f t="shared" si="11"/>
        <v>0</v>
      </c>
      <c r="Y8" s="29" t="b">
        <f t="shared" si="12"/>
        <v>0</v>
      </c>
      <c r="Z8" s="29" t="str">
        <f t="shared" si="13"/>
        <v>5a</v>
      </c>
      <c r="AA8" s="29" t="b">
        <f t="shared" si="14"/>
        <v>0</v>
      </c>
      <c r="AB8" s="29" t="b">
        <f t="shared" si="15"/>
        <v>0</v>
      </c>
      <c r="AC8" s="29" t="b">
        <f t="shared" si="16"/>
        <v>0</v>
      </c>
      <c r="AD8" s="29" t="b">
        <f t="shared" si="17"/>
        <v>0</v>
      </c>
    </row>
    <row r="9" spans="1:30" ht="14.25">
      <c r="A9" s="225"/>
      <c r="B9" s="216"/>
      <c r="C9" s="185">
        <v>37804</v>
      </c>
      <c r="D9" s="189">
        <v>20.249624060150374</v>
      </c>
      <c r="E9" s="190" t="s">
        <v>54</v>
      </c>
      <c r="F9" s="161"/>
      <c r="G9" s="225"/>
      <c r="H9" s="216"/>
      <c r="I9" s="185">
        <v>37803</v>
      </c>
      <c r="J9" s="189">
        <v>12.381818181818183</v>
      </c>
      <c r="K9" s="170" t="s">
        <v>54</v>
      </c>
      <c r="L9" s="28" t="b">
        <f t="shared" si="0"/>
        <v>0</v>
      </c>
      <c r="M9" s="29" t="b">
        <f t="shared" si="1"/>
        <v>0</v>
      </c>
      <c r="N9" s="29" t="b">
        <f t="shared" si="2"/>
        <v>0</v>
      </c>
      <c r="O9" s="29" t="b">
        <f t="shared" si="3"/>
        <v>0</v>
      </c>
      <c r="P9" s="29" t="str">
        <f t="shared" si="4"/>
        <v>5a</v>
      </c>
      <c r="Q9" s="29" t="b">
        <f t="shared" si="5"/>
        <v>0</v>
      </c>
      <c r="R9" s="29" t="b">
        <f t="shared" si="6"/>
        <v>0</v>
      </c>
      <c r="S9" s="29" t="b">
        <f t="shared" si="7"/>
        <v>0</v>
      </c>
      <c r="T9" s="29" t="b">
        <f t="shared" si="8"/>
        <v>0</v>
      </c>
      <c r="U9" s="29"/>
      <c r="V9" s="28" t="b">
        <f t="shared" si="9"/>
        <v>0</v>
      </c>
      <c r="W9" s="29" t="b">
        <f t="shared" si="10"/>
        <v>0</v>
      </c>
      <c r="X9" s="29" t="b">
        <f t="shared" si="11"/>
        <v>0</v>
      </c>
      <c r="Y9" s="29" t="b">
        <f t="shared" si="12"/>
        <v>0</v>
      </c>
      <c r="Z9" s="29" t="str">
        <f t="shared" si="13"/>
        <v>5a</v>
      </c>
      <c r="AA9" s="29" t="b">
        <f t="shared" si="14"/>
        <v>0</v>
      </c>
      <c r="AB9" s="29" t="b">
        <f t="shared" si="15"/>
        <v>0</v>
      </c>
      <c r="AC9" s="29" t="b">
        <f t="shared" si="16"/>
        <v>0</v>
      </c>
      <c r="AD9" s="29" t="b">
        <f t="shared" si="17"/>
        <v>0</v>
      </c>
    </row>
    <row r="10" spans="1:30" ht="14.25">
      <c r="A10" s="225"/>
      <c r="B10" s="216"/>
      <c r="C10" s="185">
        <v>37960</v>
      </c>
      <c r="D10" s="189">
        <v>2.5142910798122067</v>
      </c>
      <c r="E10" s="170">
        <v>3</v>
      </c>
      <c r="F10" s="161"/>
      <c r="G10" s="225"/>
      <c r="H10" s="216"/>
      <c r="I10" s="185">
        <v>37909</v>
      </c>
      <c r="J10" s="189">
        <v>13.881624365482235</v>
      </c>
      <c r="K10" s="170" t="s">
        <v>54</v>
      </c>
      <c r="L10" s="28" t="b">
        <f t="shared" si="0"/>
        <v>0</v>
      </c>
      <c r="M10" s="29" t="b">
        <f t="shared" si="1"/>
        <v>0</v>
      </c>
      <c r="N10" s="29" t="str">
        <f t="shared" si="2"/>
        <v>3</v>
      </c>
      <c r="O10" s="29" t="b">
        <f t="shared" si="3"/>
        <v>0</v>
      </c>
      <c r="P10" s="29" t="b">
        <f t="shared" si="4"/>
        <v>0</v>
      </c>
      <c r="Q10" s="29" t="b">
        <f t="shared" si="5"/>
        <v>0</v>
      </c>
      <c r="R10" s="29" t="b">
        <f t="shared" si="6"/>
        <v>0</v>
      </c>
      <c r="S10" s="29" t="b">
        <f t="shared" si="7"/>
        <v>0</v>
      </c>
      <c r="T10" s="29" t="b">
        <f t="shared" si="8"/>
        <v>0</v>
      </c>
      <c r="U10" s="29"/>
      <c r="V10" s="28" t="b">
        <f t="shared" si="9"/>
        <v>0</v>
      </c>
      <c r="W10" s="29" t="b">
        <f t="shared" si="10"/>
        <v>0</v>
      </c>
      <c r="X10" s="29" t="b">
        <f t="shared" si="11"/>
        <v>0</v>
      </c>
      <c r="Y10" s="29" t="b">
        <f t="shared" si="12"/>
        <v>0</v>
      </c>
      <c r="Z10" s="29" t="str">
        <f t="shared" si="13"/>
        <v>5a</v>
      </c>
      <c r="AA10" s="29" t="b">
        <f t="shared" si="14"/>
        <v>0</v>
      </c>
      <c r="AB10" s="29" t="b">
        <f t="shared" si="15"/>
        <v>0</v>
      </c>
      <c r="AC10" s="29" t="b">
        <f t="shared" si="16"/>
        <v>0</v>
      </c>
      <c r="AD10" s="29" t="b">
        <f t="shared" si="17"/>
        <v>0</v>
      </c>
    </row>
    <row r="11" spans="1:30" ht="14.25">
      <c r="A11" s="225"/>
      <c r="B11" s="217"/>
      <c r="C11" s="185">
        <v>38035</v>
      </c>
      <c r="D11" s="189">
        <v>0.6</v>
      </c>
      <c r="E11" s="170">
        <v>2</v>
      </c>
      <c r="F11" s="161"/>
      <c r="G11" s="225"/>
      <c r="H11" s="217"/>
      <c r="I11" s="185">
        <v>38021</v>
      </c>
      <c r="J11" s="189">
        <v>35.3</v>
      </c>
      <c r="K11" s="170" t="s">
        <v>55</v>
      </c>
      <c r="L11" s="28" t="b">
        <f t="shared" si="0"/>
        <v>0</v>
      </c>
      <c r="M11" s="29" t="str">
        <f t="shared" si="1"/>
        <v>2</v>
      </c>
      <c r="N11" s="29" t="b">
        <f t="shared" si="2"/>
        <v>0</v>
      </c>
      <c r="O11" s="29" t="b">
        <f t="shared" si="3"/>
        <v>0</v>
      </c>
      <c r="P11" s="29" t="b">
        <f t="shared" si="4"/>
        <v>0</v>
      </c>
      <c r="Q11" s="29" t="b">
        <f t="shared" si="5"/>
        <v>0</v>
      </c>
      <c r="R11" s="29" t="b">
        <f t="shared" si="6"/>
        <v>0</v>
      </c>
      <c r="S11" s="29" t="b">
        <f t="shared" si="7"/>
        <v>0</v>
      </c>
      <c r="T11" s="29" t="b">
        <f t="shared" si="8"/>
        <v>0</v>
      </c>
      <c r="U11" s="29"/>
      <c r="V11" s="28" t="b">
        <f t="shared" si="9"/>
        <v>0</v>
      </c>
      <c r="W11" s="29" t="b">
        <f t="shared" si="10"/>
        <v>0</v>
      </c>
      <c r="X11" s="29" t="b">
        <f t="shared" si="11"/>
        <v>0</v>
      </c>
      <c r="Y11" s="29" t="b">
        <f t="shared" si="12"/>
        <v>0</v>
      </c>
      <c r="Z11" s="29" t="b">
        <f t="shared" si="13"/>
        <v>0</v>
      </c>
      <c r="AA11" s="29" t="str">
        <f t="shared" si="14"/>
        <v>5b</v>
      </c>
      <c r="AB11" s="29" t="b">
        <f t="shared" si="15"/>
        <v>0</v>
      </c>
      <c r="AC11" s="29" t="b">
        <f t="shared" si="16"/>
        <v>0</v>
      </c>
      <c r="AD11" s="29" t="b">
        <f t="shared" si="17"/>
        <v>0</v>
      </c>
    </row>
    <row r="12" spans="1:30" ht="14.25">
      <c r="A12" s="225"/>
      <c r="B12" s="215" t="s">
        <v>82</v>
      </c>
      <c r="C12" s="185">
        <v>37743</v>
      </c>
      <c r="D12" s="189">
        <v>2.151333333333333</v>
      </c>
      <c r="E12" s="170">
        <v>3</v>
      </c>
      <c r="F12" s="161"/>
      <c r="G12" s="225"/>
      <c r="H12" s="215" t="s">
        <v>23</v>
      </c>
      <c r="I12" s="185">
        <v>37748</v>
      </c>
      <c r="J12" s="189">
        <v>90.06431663574521</v>
      </c>
      <c r="K12" s="170">
        <v>6</v>
      </c>
      <c r="L12" s="28" t="b">
        <f t="shared" si="0"/>
        <v>0</v>
      </c>
      <c r="M12" s="29" t="b">
        <f t="shared" si="1"/>
        <v>0</v>
      </c>
      <c r="N12" s="29" t="str">
        <f t="shared" si="2"/>
        <v>3</v>
      </c>
      <c r="O12" s="29" t="b">
        <f t="shared" si="3"/>
        <v>0</v>
      </c>
      <c r="P12" s="29" t="b">
        <f t="shared" si="4"/>
        <v>0</v>
      </c>
      <c r="Q12" s="29" t="b">
        <f t="shared" si="5"/>
        <v>0</v>
      </c>
      <c r="R12" s="29" t="b">
        <f t="shared" si="6"/>
        <v>0</v>
      </c>
      <c r="S12" s="29" t="b">
        <f t="shared" si="7"/>
        <v>0</v>
      </c>
      <c r="T12" s="29" t="b">
        <f t="shared" si="8"/>
        <v>0</v>
      </c>
      <c r="U12" s="29"/>
      <c r="V12" s="28" t="b">
        <f t="shared" si="9"/>
        <v>0</v>
      </c>
      <c r="W12" s="29" t="b">
        <f t="shared" si="10"/>
        <v>0</v>
      </c>
      <c r="X12" s="29" t="b">
        <f t="shared" si="11"/>
        <v>0</v>
      </c>
      <c r="Y12" s="29" t="b">
        <f t="shared" si="12"/>
        <v>0</v>
      </c>
      <c r="Z12" s="29" t="b">
        <f t="shared" si="13"/>
        <v>0</v>
      </c>
      <c r="AA12" s="29" t="b">
        <f t="shared" si="14"/>
        <v>0</v>
      </c>
      <c r="AB12" s="29" t="str">
        <f t="shared" si="15"/>
        <v>6</v>
      </c>
      <c r="AC12" s="29" t="b">
        <f t="shared" si="16"/>
        <v>0</v>
      </c>
      <c r="AD12" s="29" t="b">
        <f t="shared" si="17"/>
        <v>0</v>
      </c>
    </row>
    <row r="13" spans="1:30" ht="14.25">
      <c r="A13" s="225"/>
      <c r="B13" s="216"/>
      <c r="C13" s="185">
        <v>37804</v>
      </c>
      <c r="D13" s="189">
        <v>8.506630211893368</v>
      </c>
      <c r="E13" s="170">
        <v>4</v>
      </c>
      <c r="F13" s="161"/>
      <c r="G13" s="225"/>
      <c r="H13" s="216"/>
      <c r="I13" s="185">
        <v>37803</v>
      </c>
      <c r="J13" s="189">
        <v>33.94978354978355</v>
      </c>
      <c r="K13" s="170" t="s">
        <v>55</v>
      </c>
      <c r="L13" s="28" t="b">
        <f t="shared" si="0"/>
        <v>0</v>
      </c>
      <c r="M13" s="29" t="b">
        <f t="shared" si="1"/>
        <v>0</v>
      </c>
      <c r="N13" s="29" t="b">
        <f t="shared" si="2"/>
        <v>0</v>
      </c>
      <c r="O13" s="29" t="str">
        <f t="shared" si="3"/>
        <v>4</v>
      </c>
      <c r="P13" s="29" t="b">
        <f t="shared" si="4"/>
        <v>0</v>
      </c>
      <c r="Q13" s="29" t="b">
        <f t="shared" si="5"/>
        <v>0</v>
      </c>
      <c r="R13" s="29" t="b">
        <f t="shared" si="6"/>
        <v>0</v>
      </c>
      <c r="S13" s="29" t="b">
        <f t="shared" si="7"/>
        <v>0</v>
      </c>
      <c r="T13" s="29" t="b">
        <f t="shared" si="8"/>
        <v>0</v>
      </c>
      <c r="U13" s="29"/>
      <c r="V13" s="28" t="b">
        <f t="shared" si="9"/>
        <v>0</v>
      </c>
      <c r="W13" s="29" t="b">
        <f t="shared" si="10"/>
        <v>0</v>
      </c>
      <c r="X13" s="29" t="b">
        <f t="shared" si="11"/>
        <v>0</v>
      </c>
      <c r="Y13" s="29" t="b">
        <f t="shared" si="12"/>
        <v>0</v>
      </c>
      <c r="Z13" s="29" t="b">
        <f t="shared" si="13"/>
        <v>0</v>
      </c>
      <c r="AA13" s="29" t="str">
        <f t="shared" si="14"/>
        <v>5b</v>
      </c>
      <c r="AB13" s="29" t="b">
        <f t="shared" si="15"/>
        <v>0</v>
      </c>
      <c r="AC13" s="29" t="b">
        <f t="shared" si="16"/>
        <v>0</v>
      </c>
      <c r="AD13" s="29" t="b">
        <f t="shared" si="17"/>
        <v>0</v>
      </c>
    </row>
    <row r="14" spans="1:30" ht="14.25">
      <c r="A14" s="225"/>
      <c r="B14" s="216"/>
      <c r="C14" s="185">
        <v>37960</v>
      </c>
      <c r="D14" s="189">
        <v>1.8050062893081762</v>
      </c>
      <c r="E14" s="170">
        <v>3</v>
      </c>
      <c r="F14" s="161"/>
      <c r="G14" s="225"/>
      <c r="H14" s="216"/>
      <c r="I14" s="185">
        <v>37909</v>
      </c>
      <c r="J14" s="189">
        <v>23.28375</v>
      </c>
      <c r="K14" s="170" t="s">
        <v>54</v>
      </c>
      <c r="L14" s="28" t="b">
        <f t="shared" si="0"/>
        <v>0</v>
      </c>
      <c r="M14" s="29" t="b">
        <f t="shared" si="1"/>
        <v>0</v>
      </c>
      <c r="N14" s="29" t="str">
        <f t="shared" si="2"/>
        <v>3</v>
      </c>
      <c r="O14" s="29" t="b">
        <f t="shared" si="3"/>
        <v>0</v>
      </c>
      <c r="P14" s="29" t="b">
        <f t="shared" si="4"/>
        <v>0</v>
      </c>
      <c r="Q14" s="29" t="b">
        <f t="shared" si="5"/>
        <v>0</v>
      </c>
      <c r="R14" s="29" t="b">
        <f t="shared" si="6"/>
        <v>0</v>
      </c>
      <c r="S14" s="29" t="b">
        <f t="shared" si="7"/>
        <v>0</v>
      </c>
      <c r="T14" s="29" t="b">
        <f t="shared" si="8"/>
        <v>0</v>
      </c>
      <c r="U14" s="29"/>
      <c r="V14" s="28" t="b">
        <f t="shared" si="9"/>
        <v>0</v>
      </c>
      <c r="W14" s="29" t="b">
        <f t="shared" si="10"/>
        <v>0</v>
      </c>
      <c r="X14" s="29" t="b">
        <f t="shared" si="11"/>
        <v>0</v>
      </c>
      <c r="Y14" s="29" t="b">
        <f t="shared" si="12"/>
        <v>0</v>
      </c>
      <c r="Z14" s="29" t="str">
        <f t="shared" si="13"/>
        <v>5a</v>
      </c>
      <c r="AA14" s="29" t="b">
        <f t="shared" si="14"/>
        <v>0</v>
      </c>
      <c r="AB14" s="29" t="b">
        <f t="shared" si="15"/>
        <v>0</v>
      </c>
      <c r="AC14" s="29" t="b">
        <f t="shared" si="16"/>
        <v>0</v>
      </c>
      <c r="AD14" s="29" t="b">
        <f t="shared" si="17"/>
        <v>0</v>
      </c>
    </row>
    <row r="15" spans="1:30" ht="14.25">
      <c r="A15" s="226"/>
      <c r="B15" s="217"/>
      <c r="C15" s="185">
        <v>38035</v>
      </c>
      <c r="D15" s="189">
        <v>2.7</v>
      </c>
      <c r="E15" s="170">
        <v>3</v>
      </c>
      <c r="F15" s="161"/>
      <c r="G15" s="226"/>
      <c r="H15" s="217"/>
      <c r="I15" s="185">
        <v>38021</v>
      </c>
      <c r="J15" s="189">
        <v>26.8</v>
      </c>
      <c r="K15" s="170" t="s">
        <v>54</v>
      </c>
      <c r="L15" s="28" t="b">
        <f t="shared" si="0"/>
        <v>0</v>
      </c>
      <c r="M15" s="29" t="b">
        <f t="shared" si="1"/>
        <v>0</v>
      </c>
      <c r="N15" s="29" t="str">
        <f t="shared" si="2"/>
        <v>3</v>
      </c>
      <c r="O15" s="29" t="b">
        <f t="shared" si="3"/>
        <v>0</v>
      </c>
      <c r="P15" s="29" t="b">
        <f t="shared" si="4"/>
        <v>0</v>
      </c>
      <c r="Q15" s="29" t="b">
        <f t="shared" si="5"/>
        <v>0</v>
      </c>
      <c r="R15" s="29" t="b">
        <f t="shared" si="6"/>
        <v>0</v>
      </c>
      <c r="S15" s="29" t="b">
        <f t="shared" si="7"/>
        <v>0</v>
      </c>
      <c r="T15" s="29" t="b">
        <f t="shared" si="8"/>
        <v>0</v>
      </c>
      <c r="U15" s="29"/>
      <c r="V15" s="28" t="b">
        <f t="shared" si="9"/>
        <v>0</v>
      </c>
      <c r="W15" s="29" t="b">
        <f t="shared" si="10"/>
        <v>0</v>
      </c>
      <c r="X15" s="29" t="b">
        <f t="shared" si="11"/>
        <v>0</v>
      </c>
      <c r="Y15" s="29" t="b">
        <f t="shared" si="12"/>
        <v>0</v>
      </c>
      <c r="Z15" s="29" t="str">
        <f t="shared" si="13"/>
        <v>5a</v>
      </c>
      <c r="AA15" s="29" t="b">
        <f t="shared" si="14"/>
        <v>0</v>
      </c>
      <c r="AB15" s="29" t="b">
        <f t="shared" si="15"/>
        <v>0</v>
      </c>
      <c r="AC15" s="29" t="b">
        <f t="shared" si="16"/>
        <v>0</v>
      </c>
      <c r="AD15" s="29" t="b">
        <f t="shared" si="17"/>
        <v>0</v>
      </c>
    </row>
    <row r="16" spans="1:30" ht="14.25">
      <c r="A16" s="224" t="s">
        <v>68</v>
      </c>
      <c r="B16" s="215" t="s">
        <v>83</v>
      </c>
      <c r="C16" s="185">
        <v>37743</v>
      </c>
      <c r="D16" s="189">
        <v>6.257970502517002</v>
      </c>
      <c r="E16" s="170">
        <v>4</v>
      </c>
      <c r="F16" s="161"/>
      <c r="G16" s="224" t="s">
        <v>37</v>
      </c>
      <c r="H16" s="215" t="s">
        <v>9</v>
      </c>
      <c r="I16" s="185">
        <v>37747</v>
      </c>
      <c r="J16" s="189">
        <v>55.38145814581458</v>
      </c>
      <c r="K16" s="170">
        <v>6</v>
      </c>
      <c r="L16" s="28" t="b">
        <f t="shared" si="0"/>
        <v>0</v>
      </c>
      <c r="M16" s="29" t="b">
        <f t="shared" si="1"/>
        <v>0</v>
      </c>
      <c r="N16" s="29" t="b">
        <f t="shared" si="2"/>
        <v>0</v>
      </c>
      <c r="O16" s="29" t="str">
        <f t="shared" si="3"/>
        <v>4</v>
      </c>
      <c r="P16" s="29" t="b">
        <f t="shared" si="4"/>
        <v>0</v>
      </c>
      <c r="Q16" s="29" t="b">
        <f t="shared" si="5"/>
        <v>0</v>
      </c>
      <c r="R16" s="29" t="b">
        <f t="shared" si="6"/>
        <v>0</v>
      </c>
      <c r="S16" s="29" t="b">
        <f t="shared" si="7"/>
        <v>0</v>
      </c>
      <c r="T16" s="29" t="b">
        <f t="shared" si="8"/>
        <v>0</v>
      </c>
      <c r="U16" s="29"/>
      <c r="V16" s="28" t="b">
        <f t="shared" si="9"/>
        <v>0</v>
      </c>
      <c r="W16" s="29" t="b">
        <f t="shared" si="10"/>
        <v>0</v>
      </c>
      <c r="X16" s="29" t="b">
        <f t="shared" si="11"/>
        <v>0</v>
      </c>
      <c r="Y16" s="29" t="b">
        <f t="shared" si="12"/>
        <v>0</v>
      </c>
      <c r="Z16" s="29" t="b">
        <f t="shared" si="13"/>
        <v>0</v>
      </c>
      <c r="AA16" s="29" t="b">
        <f t="shared" si="14"/>
        <v>0</v>
      </c>
      <c r="AB16" s="29" t="str">
        <f t="shared" si="15"/>
        <v>6</v>
      </c>
      <c r="AC16" s="29" t="b">
        <f t="shared" si="16"/>
        <v>0</v>
      </c>
      <c r="AD16" s="29" t="b">
        <f t="shared" si="17"/>
        <v>0</v>
      </c>
    </row>
    <row r="17" spans="1:30" ht="14.25">
      <c r="A17" s="225"/>
      <c r="B17" s="216"/>
      <c r="C17" s="185">
        <v>37804</v>
      </c>
      <c r="D17" s="189">
        <v>32.667502612330196</v>
      </c>
      <c r="E17" s="170" t="s">
        <v>55</v>
      </c>
      <c r="F17" s="161"/>
      <c r="G17" s="225"/>
      <c r="H17" s="216"/>
      <c r="I17" s="185">
        <v>37799</v>
      </c>
      <c r="J17" s="189">
        <v>77.34022863364181</v>
      </c>
      <c r="K17" s="170">
        <v>6</v>
      </c>
      <c r="L17" s="28" t="b">
        <f t="shared" si="0"/>
        <v>0</v>
      </c>
      <c r="M17" s="29" t="b">
        <f t="shared" si="1"/>
        <v>0</v>
      </c>
      <c r="N17" s="29" t="b">
        <f t="shared" si="2"/>
        <v>0</v>
      </c>
      <c r="O17" s="29" t="b">
        <f t="shared" si="3"/>
        <v>0</v>
      </c>
      <c r="P17" s="29" t="b">
        <f t="shared" si="4"/>
        <v>0</v>
      </c>
      <c r="Q17" s="29" t="str">
        <f t="shared" si="5"/>
        <v>5b</v>
      </c>
      <c r="R17" s="29" t="b">
        <f t="shared" si="6"/>
        <v>0</v>
      </c>
      <c r="S17" s="29" t="b">
        <f t="shared" si="7"/>
        <v>0</v>
      </c>
      <c r="T17" s="29" t="b">
        <f t="shared" si="8"/>
        <v>0</v>
      </c>
      <c r="U17" s="29"/>
      <c r="V17" s="28" t="b">
        <f t="shared" si="9"/>
        <v>0</v>
      </c>
      <c r="W17" s="29" t="b">
        <f t="shared" si="10"/>
        <v>0</v>
      </c>
      <c r="X17" s="29" t="b">
        <f t="shared" si="11"/>
        <v>0</v>
      </c>
      <c r="Y17" s="29" t="b">
        <f t="shared" si="12"/>
        <v>0</v>
      </c>
      <c r="Z17" s="29" t="b">
        <f t="shared" si="13"/>
        <v>0</v>
      </c>
      <c r="AA17" s="29" t="b">
        <f t="shared" si="14"/>
        <v>0</v>
      </c>
      <c r="AB17" s="29" t="str">
        <f t="shared" si="15"/>
        <v>6</v>
      </c>
      <c r="AC17" s="29" t="b">
        <f t="shared" si="16"/>
        <v>0</v>
      </c>
      <c r="AD17" s="29" t="b">
        <f t="shared" si="17"/>
        <v>0</v>
      </c>
    </row>
    <row r="18" spans="1:30" ht="14.25">
      <c r="A18" s="225"/>
      <c r="B18" s="216"/>
      <c r="C18" s="185">
        <v>37960</v>
      </c>
      <c r="D18" s="189">
        <v>2.1159424460431655</v>
      </c>
      <c r="E18" s="170">
        <v>3</v>
      </c>
      <c r="F18" s="161"/>
      <c r="G18" s="225"/>
      <c r="H18" s="216"/>
      <c r="I18" s="185">
        <v>37901</v>
      </c>
      <c r="J18" s="189">
        <v>24.603934426229507</v>
      </c>
      <c r="K18" s="170" t="s">
        <v>54</v>
      </c>
      <c r="L18" s="28" t="b">
        <f t="shared" si="0"/>
        <v>0</v>
      </c>
      <c r="M18" s="29" t="b">
        <f t="shared" si="1"/>
        <v>0</v>
      </c>
      <c r="N18" s="29" t="str">
        <f t="shared" si="2"/>
        <v>3</v>
      </c>
      <c r="O18" s="29" t="b">
        <f t="shared" si="3"/>
        <v>0</v>
      </c>
      <c r="P18" s="29" t="b">
        <f t="shared" si="4"/>
        <v>0</v>
      </c>
      <c r="Q18" s="29" t="b">
        <f t="shared" si="5"/>
        <v>0</v>
      </c>
      <c r="R18" s="29" t="b">
        <f t="shared" si="6"/>
        <v>0</v>
      </c>
      <c r="S18" s="29" t="b">
        <f t="shared" si="7"/>
        <v>0</v>
      </c>
      <c r="T18" s="29" t="b">
        <f t="shared" si="8"/>
        <v>0</v>
      </c>
      <c r="U18" s="29"/>
      <c r="V18" s="28" t="b">
        <f t="shared" si="9"/>
        <v>0</v>
      </c>
      <c r="W18" s="29" t="b">
        <f t="shared" si="10"/>
        <v>0</v>
      </c>
      <c r="X18" s="29" t="b">
        <f t="shared" si="11"/>
        <v>0</v>
      </c>
      <c r="Y18" s="29" t="b">
        <f t="shared" si="12"/>
        <v>0</v>
      </c>
      <c r="Z18" s="29" t="str">
        <f t="shared" si="13"/>
        <v>5a</v>
      </c>
      <c r="AA18" s="29" t="b">
        <f t="shared" si="14"/>
        <v>0</v>
      </c>
      <c r="AB18" s="29" t="b">
        <f t="shared" si="15"/>
        <v>0</v>
      </c>
      <c r="AC18" s="29" t="b">
        <f t="shared" si="16"/>
        <v>0</v>
      </c>
      <c r="AD18" s="29" t="b">
        <f t="shared" si="17"/>
        <v>0</v>
      </c>
    </row>
    <row r="19" spans="1:30" ht="14.25">
      <c r="A19" s="225"/>
      <c r="B19" s="217"/>
      <c r="C19" s="185">
        <v>38035</v>
      </c>
      <c r="D19" s="189">
        <v>2.2</v>
      </c>
      <c r="E19" s="170">
        <v>3</v>
      </c>
      <c r="F19" s="161"/>
      <c r="G19" s="225"/>
      <c r="H19" s="217"/>
      <c r="I19" s="185">
        <v>38023</v>
      </c>
      <c r="J19" s="189">
        <v>66.9</v>
      </c>
      <c r="K19" s="170">
        <v>6</v>
      </c>
      <c r="L19" s="28" t="b">
        <f t="shared" si="0"/>
        <v>0</v>
      </c>
      <c r="M19" s="29" t="b">
        <f t="shared" si="1"/>
        <v>0</v>
      </c>
      <c r="N19" s="29" t="str">
        <f t="shared" si="2"/>
        <v>3</v>
      </c>
      <c r="O19" s="29" t="b">
        <f t="shared" si="3"/>
        <v>0</v>
      </c>
      <c r="P19" s="29" t="b">
        <f t="shared" si="4"/>
        <v>0</v>
      </c>
      <c r="Q19" s="29" t="b">
        <f t="shared" si="5"/>
        <v>0</v>
      </c>
      <c r="R19" s="29" t="b">
        <f t="shared" si="6"/>
        <v>0</v>
      </c>
      <c r="S19" s="29" t="b">
        <f t="shared" si="7"/>
        <v>0</v>
      </c>
      <c r="T19" s="29" t="b">
        <f t="shared" si="8"/>
        <v>0</v>
      </c>
      <c r="U19" s="29"/>
      <c r="V19" s="28" t="b">
        <f t="shared" si="9"/>
        <v>0</v>
      </c>
      <c r="W19" s="29" t="b">
        <f t="shared" si="10"/>
        <v>0</v>
      </c>
      <c r="X19" s="29" t="b">
        <f t="shared" si="11"/>
        <v>0</v>
      </c>
      <c r="Y19" s="29" t="b">
        <f t="shared" si="12"/>
        <v>0</v>
      </c>
      <c r="Z19" s="29" t="b">
        <f t="shared" si="13"/>
        <v>0</v>
      </c>
      <c r="AA19" s="29" t="b">
        <f t="shared" si="14"/>
        <v>0</v>
      </c>
      <c r="AB19" s="29" t="str">
        <f t="shared" si="15"/>
        <v>6</v>
      </c>
      <c r="AC19" s="29" t="b">
        <f t="shared" si="16"/>
        <v>0</v>
      </c>
      <c r="AD19" s="29" t="b">
        <f t="shared" si="17"/>
        <v>0</v>
      </c>
    </row>
    <row r="20" spans="1:30" ht="14.25">
      <c r="A20" s="225"/>
      <c r="B20" s="215" t="s">
        <v>84</v>
      </c>
      <c r="C20" s="185">
        <v>37743</v>
      </c>
      <c r="D20" s="189">
        <v>22.159053954175903</v>
      </c>
      <c r="E20" s="170" t="s">
        <v>54</v>
      </c>
      <c r="F20" s="161"/>
      <c r="G20" s="225"/>
      <c r="H20" s="215" t="s">
        <v>11</v>
      </c>
      <c r="I20" s="185">
        <v>37747</v>
      </c>
      <c r="J20" s="189">
        <v>41.38701298701298</v>
      </c>
      <c r="K20" s="170" t="s">
        <v>55</v>
      </c>
      <c r="L20" s="28" t="b">
        <f t="shared" si="0"/>
        <v>0</v>
      </c>
      <c r="M20" s="29" t="b">
        <f t="shared" si="1"/>
        <v>0</v>
      </c>
      <c r="N20" s="29" t="b">
        <f t="shared" si="2"/>
        <v>0</v>
      </c>
      <c r="O20" s="29" t="b">
        <f t="shared" si="3"/>
        <v>0</v>
      </c>
      <c r="P20" s="29" t="str">
        <f t="shared" si="4"/>
        <v>5a</v>
      </c>
      <c r="Q20" s="29" t="b">
        <f t="shared" si="5"/>
        <v>0</v>
      </c>
      <c r="R20" s="29" t="b">
        <f t="shared" si="6"/>
        <v>0</v>
      </c>
      <c r="S20" s="29" t="b">
        <f t="shared" si="7"/>
        <v>0</v>
      </c>
      <c r="T20" s="29" t="b">
        <f t="shared" si="8"/>
        <v>0</v>
      </c>
      <c r="U20" s="29"/>
      <c r="V20" s="28" t="b">
        <f t="shared" si="9"/>
        <v>0</v>
      </c>
      <c r="W20" s="29" t="b">
        <f t="shared" si="10"/>
        <v>0</v>
      </c>
      <c r="X20" s="29" t="b">
        <f t="shared" si="11"/>
        <v>0</v>
      </c>
      <c r="Y20" s="29" t="b">
        <f t="shared" si="12"/>
        <v>0</v>
      </c>
      <c r="Z20" s="29" t="b">
        <f t="shared" si="13"/>
        <v>0</v>
      </c>
      <c r="AA20" s="29" t="str">
        <f t="shared" si="14"/>
        <v>5b</v>
      </c>
      <c r="AB20" s="29" t="b">
        <f t="shared" si="15"/>
        <v>0</v>
      </c>
      <c r="AC20" s="29" t="b">
        <f t="shared" si="16"/>
        <v>0</v>
      </c>
      <c r="AD20" s="29" t="b">
        <f t="shared" si="17"/>
        <v>0</v>
      </c>
    </row>
    <row r="21" spans="1:30" ht="14.25">
      <c r="A21" s="225"/>
      <c r="B21" s="216"/>
      <c r="C21" s="185">
        <v>37804</v>
      </c>
      <c r="D21" s="189">
        <v>259.5649957519117</v>
      </c>
      <c r="E21" s="170">
        <v>7</v>
      </c>
      <c r="F21" s="161"/>
      <c r="G21" s="225"/>
      <c r="H21" s="216"/>
      <c r="I21" s="185">
        <v>37799</v>
      </c>
      <c r="J21" s="189">
        <v>60.00443458980045</v>
      </c>
      <c r="K21" s="170">
        <v>6</v>
      </c>
      <c r="L21" s="28" t="b">
        <f t="shared" si="0"/>
        <v>0</v>
      </c>
      <c r="M21" s="29" t="b">
        <f t="shared" si="1"/>
        <v>0</v>
      </c>
      <c r="N21" s="29" t="b">
        <f t="shared" si="2"/>
        <v>0</v>
      </c>
      <c r="O21" s="29" t="b">
        <f t="shared" si="3"/>
        <v>0</v>
      </c>
      <c r="P21" s="29" t="b">
        <f t="shared" si="4"/>
        <v>0</v>
      </c>
      <c r="Q21" s="29" t="b">
        <f t="shared" si="5"/>
        <v>0</v>
      </c>
      <c r="R21" s="29" t="b">
        <f t="shared" si="6"/>
        <v>0</v>
      </c>
      <c r="S21" s="29" t="str">
        <f t="shared" si="7"/>
        <v>7</v>
      </c>
      <c r="T21" s="29" t="b">
        <f t="shared" si="8"/>
        <v>0</v>
      </c>
      <c r="U21" s="29"/>
      <c r="V21" s="28" t="b">
        <f t="shared" si="9"/>
        <v>0</v>
      </c>
      <c r="W21" s="29" t="b">
        <f t="shared" si="10"/>
        <v>0</v>
      </c>
      <c r="X21" s="29" t="b">
        <f t="shared" si="11"/>
        <v>0</v>
      </c>
      <c r="Y21" s="29" t="b">
        <f t="shared" si="12"/>
        <v>0</v>
      </c>
      <c r="Z21" s="29" t="b">
        <f t="shared" si="13"/>
        <v>0</v>
      </c>
      <c r="AA21" s="29" t="b">
        <f t="shared" si="14"/>
        <v>0</v>
      </c>
      <c r="AB21" s="29" t="str">
        <f t="shared" si="15"/>
        <v>6</v>
      </c>
      <c r="AC21" s="29" t="b">
        <f t="shared" si="16"/>
        <v>0</v>
      </c>
      <c r="AD21" s="29" t="b">
        <f t="shared" si="17"/>
        <v>0</v>
      </c>
    </row>
    <row r="22" spans="1:30" ht="14.25">
      <c r="A22" s="225"/>
      <c r="B22" s="216"/>
      <c r="C22" s="185">
        <v>37960</v>
      </c>
      <c r="D22" s="189">
        <v>5.895692307692307</v>
      </c>
      <c r="E22" s="170">
        <v>4</v>
      </c>
      <c r="F22" s="161"/>
      <c r="G22" s="225"/>
      <c r="H22" s="216"/>
      <c r="I22" s="185">
        <v>37901</v>
      </c>
      <c r="J22" s="189">
        <v>43.508493150684934</v>
      </c>
      <c r="K22" s="170" t="s">
        <v>55</v>
      </c>
      <c r="L22" s="28" t="b">
        <f t="shared" si="0"/>
        <v>0</v>
      </c>
      <c r="M22" s="29" t="b">
        <f t="shared" si="1"/>
        <v>0</v>
      </c>
      <c r="N22" s="29" t="b">
        <f t="shared" si="2"/>
        <v>0</v>
      </c>
      <c r="O22" s="29" t="str">
        <f t="shared" si="3"/>
        <v>4</v>
      </c>
      <c r="P22" s="29" t="b">
        <f t="shared" si="4"/>
        <v>0</v>
      </c>
      <c r="Q22" s="29" t="b">
        <f t="shared" si="5"/>
        <v>0</v>
      </c>
      <c r="R22" s="29" t="b">
        <f t="shared" si="6"/>
        <v>0</v>
      </c>
      <c r="S22" s="29" t="b">
        <f t="shared" si="7"/>
        <v>0</v>
      </c>
      <c r="T22" s="29" t="b">
        <f t="shared" si="8"/>
        <v>0</v>
      </c>
      <c r="U22" s="29"/>
      <c r="V22" s="28" t="b">
        <f t="shared" si="9"/>
        <v>0</v>
      </c>
      <c r="W22" s="29" t="b">
        <f t="shared" si="10"/>
        <v>0</v>
      </c>
      <c r="X22" s="29" t="b">
        <f t="shared" si="11"/>
        <v>0</v>
      </c>
      <c r="Y22" s="29" t="b">
        <f t="shared" si="12"/>
        <v>0</v>
      </c>
      <c r="Z22" s="29" t="b">
        <f t="shared" si="13"/>
        <v>0</v>
      </c>
      <c r="AA22" s="29" t="str">
        <f t="shared" si="14"/>
        <v>5b</v>
      </c>
      <c r="AB22" s="29" t="b">
        <f t="shared" si="15"/>
        <v>0</v>
      </c>
      <c r="AC22" s="29" t="b">
        <f t="shared" si="16"/>
        <v>0</v>
      </c>
      <c r="AD22" s="29" t="b">
        <f t="shared" si="17"/>
        <v>0</v>
      </c>
    </row>
    <row r="23" spans="1:30" ht="14.25">
      <c r="A23" s="225"/>
      <c r="B23" s="217"/>
      <c r="C23" s="185">
        <v>38035</v>
      </c>
      <c r="D23" s="189">
        <v>6.9</v>
      </c>
      <c r="E23" s="170">
        <v>4</v>
      </c>
      <c r="F23" s="161"/>
      <c r="G23" s="225"/>
      <c r="H23" s="217"/>
      <c r="I23" s="185">
        <v>38023</v>
      </c>
      <c r="J23" s="189">
        <v>148.2</v>
      </c>
      <c r="K23" s="170">
        <v>6</v>
      </c>
      <c r="L23" s="28" t="b">
        <f t="shared" si="0"/>
        <v>0</v>
      </c>
      <c r="M23" s="29" t="b">
        <f t="shared" si="1"/>
        <v>0</v>
      </c>
      <c r="N23" s="29" t="b">
        <f t="shared" si="2"/>
        <v>0</v>
      </c>
      <c r="O23" s="29" t="str">
        <f t="shared" si="3"/>
        <v>4</v>
      </c>
      <c r="P23" s="29" t="b">
        <f t="shared" si="4"/>
        <v>0</v>
      </c>
      <c r="Q23" s="29" t="b">
        <f t="shared" si="5"/>
        <v>0</v>
      </c>
      <c r="R23" s="29" t="b">
        <f t="shared" si="6"/>
        <v>0</v>
      </c>
      <c r="S23" s="29" t="b">
        <f t="shared" si="7"/>
        <v>0</v>
      </c>
      <c r="T23" s="29" t="b">
        <f t="shared" si="8"/>
        <v>0</v>
      </c>
      <c r="U23" s="29"/>
      <c r="V23" s="28" t="b">
        <f t="shared" si="9"/>
        <v>0</v>
      </c>
      <c r="W23" s="29" t="b">
        <f t="shared" si="10"/>
        <v>0</v>
      </c>
      <c r="X23" s="29" t="b">
        <f t="shared" si="11"/>
        <v>0</v>
      </c>
      <c r="Y23" s="29" t="b">
        <f t="shared" si="12"/>
        <v>0</v>
      </c>
      <c r="Z23" s="29" t="b">
        <f t="shared" si="13"/>
        <v>0</v>
      </c>
      <c r="AA23" s="29" t="b">
        <f t="shared" si="14"/>
        <v>0</v>
      </c>
      <c r="AB23" s="29" t="str">
        <f t="shared" si="15"/>
        <v>6</v>
      </c>
      <c r="AC23" s="29" t="b">
        <f t="shared" si="16"/>
        <v>0</v>
      </c>
      <c r="AD23" s="29" t="b">
        <f t="shared" si="17"/>
        <v>0</v>
      </c>
    </row>
    <row r="24" spans="1:30" ht="14.25">
      <c r="A24" s="225"/>
      <c r="B24" s="215" t="s">
        <v>85</v>
      </c>
      <c r="C24" s="185">
        <v>37743</v>
      </c>
      <c r="D24" s="189">
        <v>2.6064575083764847</v>
      </c>
      <c r="E24" s="170">
        <v>3</v>
      </c>
      <c r="F24" s="161"/>
      <c r="G24" s="225"/>
      <c r="H24" s="215" t="s">
        <v>2</v>
      </c>
      <c r="I24" s="185">
        <v>37747</v>
      </c>
      <c r="J24" s="189">
        <v>33.94978354978355</v>
      </c>
      <c r="K24" s="170" t="s">
        <v>55</v>
      </c>
      <c r="L24" s="28" t="b">
        <f t="shared" si="0"/>
        <v>0</v>
      </c>
      <c r="M24" s="29" t="b">
        <f t="shared" si="1"/>
        <v>0</v>
      </c>
      <c r="N24" s="29" t="str">
        <f t="shared" si="2"/>
        <v>3</v>
      </c>
      <c r="O24" s="29" t="b">
        <f t="shared" si="3"/>
        <v>0</v>
      </c>
      <c r="P24" s="29" t="b">
        <f t="shared" si="4"/>
        <v>0</v>
      </c>
      <c r="Q24" s="29" t="b">
        <f t="shared" si="5"/>
        <v>0</v>
      </c>
      <c r="R24" s="29" t="b">
        <f t="shared" si="6"/>
        <v>0</v>
      </c>
      <c r="S24" s="29" t="b">
        <f t="shared" si="7"/>
        <v>0</v>
      </c>
      <c r="T24" s="29" t="b">
        <f t="shared" si="8"/>
        <v>0</v>
      </c>
      <c r="U24" s="29"/>
      <c r="V24" s="28" t="b">
        <f t="shared" si="9"/>
        <v>0</v>
      </c>
      <c r="W24" s="29" t="b">
        <f t="shared" si="10"/>
        <v>0</v>
      </c>
      <c r="X24" s="29" t="b">
        <f t="shared" si="11"/>
        <v>0</v>
      </c>
      <c r="Y24" s="29" t="b">
        <f t="shared" si="12"/>
        <v>0</v>
      </c>
      <c r="Z24" s="29" t="b">
        <f t="shared" si="13"/>
        <v>0</v>
      </c>
      <c r="AA24" s="29" t="str">
        <f t="shared" si="14"/>
        <v>5b</v>
      </c>
      <c r="AB24" s="29" t="b">
        <f t="shared" si="15"/>
        <v>0</v>
      </c>
      <c r="AC24" s="29" t="b">
        <f t="shared" si="16"/>
        <v>0</v>
      </c>
      <c r="AD24" s="29" t="b">
        <f t="shared" si="17"/>
        <v>0</v>
      </c>
    </row>
    <row r="25" spans="1:30" ht="14.25">
      <c r="A25" s="225"/>
      <c r="B25" s="216"/>
      <c r="C25" s="185">
        <v>37804</v>
      </c>
      <c r="D25" s="189">
        <v>7.255785123966942</v>
      </c>
      <c r="E25" s="170">
        <v>4</v>
      </c>
      <c r="F25" s="161"/>
      <c r="G25" s="225"/>
      <c r="H25" s="216"/>
      <c r="I25" s="185">
        <v>37799</v>
      </c>
      <c r="J25" s="189">
        <v>33.08498942917547</v>
      </c>
      <c r="K25" s="170" t="s">
        <v>55</v>
      </c>
      <c r="L25" s="28" t="b">
        <f t="shared" si="0"/>
        <v>0</v>
      </c>
      <c r="M25" s="29" t="b">
        <f t="shared" si="1"/>
        <v>0</v>
      </c>
      <c r="N25" s="29" t="b">
        <f t="shared" si="2"/>
        <v>0</v>
      </c>
      <c r="O25" s="29" t="str">
        <f t="shared" si="3"/>
        <v>4</v>
      </c>
      <c r="P25" s="29" t="b">
        <f t="shared" si="4"/>
        <v>0</v>
      </c>
      <c r="Q25" s="29" t="b">
        <f t="shared" si="5"/>
        <v>0</v>
      </c>
      <c r="R25" s="29" t="b">
        <f t="shared" si="6"/>
        <v>0</v>
      </c>
      <c r="S25" s="29" t="b">
        <f t="shared" si="7"/>
        <v>0</v>
      </c>
      <c r="T25" s="29" t="b">
        <f t="shared" si="8"/>
        <v>0</v>
      </c>
      <c r="U25" s="29"/>
      <c r="V25" s="28" t="b">
        <f t="shared" si="9"/>
        <v>0</v>
      </c>
      <c r="W25" s="29" t="b">
        <f t="shared" si="10"/>
        <v>0</v>
      </c>
      <c r="X25" s="29" t="b">
        <f t="shared" si="11"/>
        <v>0</v>
      </c>
      <c r="Y25" s="29" t="b">
        <f t="shared" si="12"/>
        <v>0</v>
      </c>
      <c r="Z25" s="29" t="b">
        <f t="shared" si="13"/>
        <v>0</v>
      </c>
      <c r="AA25" s="29" t="str">
        <f t="shared" si="14"/>
        <v>5b</v>
      </c>
      <c r="AB25" s="29" t="b">
        <f t="shared" si="15"/>
        <v>0</v>
      </c>
      <c r="AC25" s="29" t="b">
        <f t="shared" si="16"/>
        <v>0</v>
      </c>
      <c r="AD25" s="29" t="b">
        <f t="shared" si="17"/>
        <v>0</v>
      </c>
    </row>
    <row r="26" spans="1:30" ht="14.25">
      <c r="A26" s="225"/>
      <c r="B26" s="216"/>
      <c r="C26" s="185">
        <v>37960</v>
      </c>
      <c r="D26" s="189">
        <v>4.590286273550281</v>
      </c>
      <c r="E26" s="170">
        <v>3</v>
      </c>
      <c r="F26" s="161"/>
      <c r="G26" s="225"/>
      <c r="H26" s="216"/>
      <c r="I26" s="185">
        <v>37901</v>
      </c>
      <c r="J26" s="189">
        <v>20.982857142857142</v>
      </c>
      <c r="K26" s="170" t="s">
        <v>54</v>
      </c>
      <c r="L26" s="28" t="b">
        <f t="shared" si="0"/>
        <v>0</v>
      </c>
      <c r="M26" s="29" t="b">
        <f t="shared" si="1"/>
        <v>0</v>
      </c>
      <c r="N26" s="29" t="str">
        <f t="shared" si="2"/>
        <v>3</v>
      </c>
      <c r="O26" s="29" t="b">
        <f t="shared" si="3"/>
        <v>0</v>
      </c>
      <c r="P26" s="29" t="b">
        <f t="shared" si="4"/>
        <v>0</v>
      </c>
      <c r="Q26" s="29" t="b">
        <f t="shared" si="5"/>
        <v>0</v>
      </c>
      <c r="R26" s="29" t="b">
        <f t="shared" si="6"/>
        <v>0</v>
      </c>
      <c r="S26" s="29" t="b">
        <f t="shared" si="7"/>
        <v>0</v>
      </c>
      <c r="T26" s="29" t="b">
        <f t="shared" si="8"/>
        <v>0</v>
      </c>
      <c r="U26" s="29"/>
      <c r="V26" s="28" t="b">
        <f t="shared" si="9"/>
        <v>0</v>
      </c>
      <c r="W26" s="29" t="b">
        <f t="shared" si="10"/>
        <v>0</v>
      </c>
      <c r="X26" s="29" t="b">
        <f t="shared" si="11"/>
        <v>0</v>
      </c>
      <c r="Y26" s="29" t="b">
        <f t="shared" si="12"/>
        <v>0</v>
      </c>
      <c r="Z26" s="29" t="str">
        <f t="shared" si="13"/>
        <v>5a</v>
      </c>
      <c r="AA26" s="29" t="b">
        <f t="shared" si="14"/>
        <v>0</v>
      </c>
      <c r="AB26" s="29" t="b">
        <f t="shared" si="15"/>
        <v>0</v>
      </c>
      <c r="AC26" s="29" t="b">
        <f t="shared" si="16"/>
        <v>0</v>
      </c>
      <c r="AD26" s="29" t="b">
        <f t="shared" si="17"/>
        <v>0</v>
      </c>
    </row>
    <row r="27" spans="1:30" ht="14.25">
      <c r="A27" s="226"/>
      <c r="B27" s="217"/>
      <c r="C27" s="185">
        <v>38035</v>
      </c>
      <c r="D27" s="189">
        <v>1.6</v>
      </c>
      <c r="E27" s="170">
        <v>3</v>
      </c>
      <c r="F27" s="161"/>
      <c r="G27" s="226"/>
      <c r="H27" s="217"/>
      <c r="I27" s="185">
        <v>38023</v>
      </c>
      <c r="J27" s="189">
        <v>59.3</v>
      </c>
      <c r="K27" s="170">
        <v>6</v>
      </c>
      <c r="L27" s="28" t="b">
        <f t="shared" si="0"/>
        <v>0</v>
      </c>
      <c r="M27" s="29" t="b">
        <f t="shared" si="1"/>
        <v>0</v>
      </c>
      <c r="N27" s="29" t="str">
        <f t="shared" si="2"/>
        <v>3</v>
      </c>
      <c r="O27" s="29" t="b">
        <f t="shared" si="3"/>
        <v>0</v>
      </c>
      <c r="P27" s="29" t="b">
        <f t="shared" si="4"/>
        <v>0</v>
      </c>
      <c r="Q27" s="29" t="b">
        <f t="shared" si="5"/>
        <v>0</v>
      </c>
      <c r="R27" s="29" t="b">
        <f t="shared" si="6"/>
        <v>0</v>
      </c>
      <c r="S27" s="29" t="b">
        <f t="shared" si="7"/>
        <v>0</v>
      </c>
      <c r="T27" s="29" t="b">
        <f t="shared" si="8"/>
        <v>0</v>
      </c>
      <c r="U27" s="29"/>
      <c r="V27" s="28" t="b">
        <f t="shared" si="9"/>
        <v>0</v>
      </c>
      <c r="W27" s="29" t="b">
        <f t="shared" si="10"/>
        <v>0</v>
      </c>
      <c r="X27" s="29" t="b">
        <f t="shared" si="11"/>
        <v>0</v>
      </c>
      <c r="Y27" s="29" t="b">
        <f t="shared" si="12"/>
        <v>0</v>
      </c>
      <c r="Z27" s="29" t="b">
        <f t="shared" si="13"/>
        <v>0</v>
      </c>
      <c r="AA27" s="29" t="b">
        <f t="shared" si="14"/>
        <v>0</v>
      </c>
      <c r="AB27" s="29" t="str">
        <f t="shared" si="15"/>
        <v>6</v>
      </c>
      <c r="AC27" s="29" t="b">
        <f t="shared" si="16"/>
        <v>0</v>
      </c>
      <c r="AD27" s="29" t="b">
        <f t="shared" si="17"/>
        <v>0</v>
      </c>
    </row>
    <row r="28" spans="1:30" ht="14.25">
      <c r="A28" s="224" t="s">
        <v>69</v>
      </c>
      <c r="B28" s="215" t="s">
        <v>86</v>
      </c>
      <c r="C28" s="185">
        <v>37742</v>
      </c>
      <c r="D28" s="189">
        <v>80.82552230378316</v>
      </c>
      <c r="E28" s="170">
        <v>6</v>
      </c>
      <c r="F28" s="161"/>
      <c r="G28" s="224" t="s">
        <v>77</v>
      </c>
      <c r="H28" s="215" t="s">
        <v>9</v>
      </c>
      <c r="I28" s="185">
        <v>37747</v>
      </c>
      <c r="J28" s="189">
        <v>6.733787068546428</v>
      </c>
      <c r="K28" s="170">
        <v>4</v>
      </c>
      <c r="L28" s="28" t="b">
        <f t="shared" si="0"/>
        <v>0</v>
      </c>
      <c r="M28" s="29" t="b">
        <f t="shared" si="1"/>
        <v>0</v>
      </c>
      <c r="N28" s="29" t="b">
        <f t="shared" si="2"/>
        <v>0</v>
      </c>
      <c r="O28" s="29" t="b">
        <f t="shared" si="3"/>
        <v>0</v>
      </c>
      <c r="P28" s="29" t="b">
        <f t="shared" si="4"/>
        <v>0</v>
      </c>
      <c r="Q28" s="29" t="b">
        <f t="shared" si="5"/>
        <v>0</v>
      </c>
      <c r="R28" s="29" t="str">
        <f t="shared" si="6"/>
        <v>6</v>
      </c>
      <c r="S28" s="29" t="b">
        <f t="shared" si="7"/>
        <v>0</v>
      </c>
      <c r="T28" s="29" t="b">
        <f t="shared" si="8"/>
        <v>0</v>
      </c>
      <c r="U28" s="29"/>
      <c r="V28" s="28" t="b">
        <f t="shared" si="9"/>
        <v>0</v>
      </c>
      <c r="W28" s="29" t="b">
        <f t="shared" si="10"/>
        <v>0</v>
      </c>
      <c r="X28" s="29" t="b">
        <f t="shared" si="11"/>
        <v>0</v>
      </c>
      <c r="Y28" s="29" t="str">
        <f t="shared" si="12"/>
        <v>4</v>
      </c>
      <c r="Z28" s="29" t="b">
        <f t="shared" si="13"/>
        <v>0</v>
      </c>
      <c r="AA28" s="29" t="b">
        <f t="shared" si="14"/>
        <v>0</v>
      </c>
      <c r="AB28" s="29" t="b">
        <f t="shared" si="15"/>
        <v>0</v>
      </c>
      <c r="AC28" s="29" t="b">
        <f t="shared" si="16"/>
        <v>0</v>
      </c>
      <c r="AD28" s="29" t="b">
        <f t="shared" si="17"/>
        <v>0</v>
      </c>
    </row>
    <row r="29" spans="1:30" ht="14.25">
      <c r="A29" s="225"/>
      <c r="B29" s="216"/>
      <c r="C29" s="185">
        <v>37803</v>
      </c>
      <c r="D29" s="189">
        <v>108.76363636363637</v>
      </c>
      <c r="E29" s="170">
        <v>6</v>
      </c>
      <c r="F29" s="161"/>
      <c r="G29" s="225"/>
      <c r="H29" s="216"/>
      <c r="I29" s="185">
        <v>37799</v>
      </c>
      <c r="J29" s="189">
        <v>11.73069153069153</v>
      </c>
      <c r="K29" s="170" t="s">
        <v>54</v>
      </c>
      <c r="L29" s="28" t="b">
        <f t="shared" si="0"/>
        <v>0</v>
      </c>
      <c r="M29" s="29" t="b">
        <f t="shared" si="1"/>
        <v>0</v>
      </c>
      <c r="N29" s="29" t="b">
        <f t="shared" si="2"/>
        <v>0</v>
      </c>
      <c r="O29" s="29" t="b">
        <f t="shared" si="3"/>
        <v>0</v>
      </c>
      <c r="P29" s="29" t="b">
        <f t="shared" si="4"/>
        <v>0</v>
      </c>
      <c r="Q29" s="29" t="b">
        <f t="shared" si="5"/>
        <v>0</v>
      </c>
      <c r="R29" s="29" t="str">
        <f t="shared" si="6"/>
        <v>6</v>
      </c>
      <c r="S29" s="29" t="b">
        <f t="shared" si="7"/>
        <v>0</v>
      </c>
      <c r="T29" s="29" t="b">
        <f t="shared" si="8"/>
        <v>0</v>
      </c>
      <c r="U29" s="29"/>
      <c r="V29" s="28" t="b">
        <f t="shared" si="9"/>
        <v>0</v>
      </c>
      <c r="W29" s="29" t="b">
        <f t="shared" si="10"/>
        <v>0</v>
      </c>
      <c r="X29" s="29" t="b">
        <f t="shared" si="11"/>
        <v>0</v>
      </c>
      <c r="Y29" s="29" t="b">
        <f t="shared" si="12"/>
        <v>0</v>
      </c>
      <c r="Z29" s="29" t="str">
        <f t="shared" si="13"/>
        <v>5a</v>
      </c>
      <c r="AA29" s="29" t="b">
        <f t="shared" si="14"/>
        <v>0</v>
      </c>
      <c r="AB29" s="29" t="b">
        <f t="shared" si="15"/>
        <v>0</v>
      </c>
      <c r="AC29" s="29" t="b">
        <f t="shared" si="16"/>
        <v>0</v>
      </c>
      <c r="AD29" s="29" t="b">
        <f t="shared" si="17"/>
        <v>0</v>
      </c>
    </row>
    <row r="30" spans="1:30" ht="14.25">
      <c r="A30" s="225"/>
      <c r="B30" s="216"/>
      <c r="C30" s="185">
        <v>37900</v>
      </c>
      <c r="D30" s="189">
        <v>114.35384615384616</v>
      </c>
      <c r="E30" s="170">
        <v>6</v>
      </c>
      <c r="F30" s="161"/>
      <c r="G30" s="225"/>
      <c r="H30" s="216"/>
      <c r="I30" s="185">
        <v>37902</v>
      </c>
      <c r="J30" s="189">
        <v>16.30127167630058</v>
      </c>
      <c r="K30" s="170" t="s">
        <v>54</v>
      </c>
      <c r="L30" s="28" t="b">
        <f t="shared" si="0"/>
        <v>0</v>
      </c>
      <c r="M30" s="29" t="b">
        <f t="shared" si="1"/>
        <v>0</v>
      </c>
      <c r="N30" s="29" t="b">
        <f t="shared" si="2"/>
        <v>0</v>
      </c>
      <c r="O30" s="29" t="b">
        <f t="shared" si="3"/>
        <v>0</v>
      </c>
      <c r="P30" s="29" t="b">
        <f t="shared" si="4"/>
        <v>0</v>
      </c>
      <c r="Q30" s="29" t="b">
        <f t="shared" si="5"/>
        <v>0</v>
      </c>
      <c r="R30" s="29" t="str">
        <f t="shared" si="6"/>
        <v>6</v>
      </c>
      <c r="S30" s="29" t="b">
        <f t="shared" si="7"/>
        <v>0</v>
      </c>
      <c r="T30" s="29" t="b">
        <f t="shared" si="8"/>
        <v>0</v>
      </c>
      <c r="U30" s="29"/>
      <c r="V30" s="28" t="b">
        <f t="shared" si="9"/>
        <v>0</v>
      </c>
      <c r="W30" s="29" t="b">
        <f t="shared" si="10"/>
        <v>0</v>
      </c>
      <c r="X30" s="29" t="b">
        <f t="shared" si="11"/>
        <v>0</v>
      </c>
      <c r="Y30" s="29" t="b">
        <f t="shared" si="12"/>
        <v>0</v>
      </c>
      <c r="Z30" s="29" t="str">
        <f t="shared" si="13"/>
        <v>5a</v>
      </c>
      <c r="AA30" s="29" t="b">
        <f t="shared" si="14"/>
        <v>0</v>
      </c>
      <c r="AB30" s="29" t="b">
        <f t="shared" si="15"/>
        <v>0</v>
      </c>
      <c r="AC30" s="29" t="b">
        <f t="shared" si="16"/>
        <v>0</v>
      </c>
      <c r="AD30" s="29" t="b">
        <f t="shared" si="17"/>
        <v>0</v>
      </c>
    </row>
    <row r="31" spans="1:30" ht="14.25">
      <c r="A31" s="225"/>
      <c r="B31" s="217"/>
      <c r="C31" s="185">
        <v>38020</v>
      </c>
      <c r="D31" s="189">
        <v>27.7</v>
      </c>
      <c r="E31" s="170" t="s">
        <v>54</v>
      </c>
      <c r="F31" s="161"/>
      <c r="G31" s="225"/>
      <c r="H31" s="217"/>
      <c r="I31" s="185">
        <v>38023</v>
      </c>
      <c r="J31" s="189">
        <v>8.6</v>
      </c>
      <c r="K31" s="170">
        <v>4</v>
      </c>
      <c r="L31" s="28" t="b">
        <f t="shared" si="0"/>
        <v>0</v>
      </c>
      <c r="M31" s="29" t="b">
        <f t="shared" si="1"/>
        <v>0</v>
      </c>
      <c r="N31" s="29" t="b">
        <f t="shared" si="2"/>
        <v>0</v>
      </c>
      <c r="O31" s="29" t="b">
        <f t="shared" si="3"/>
        <v>0</v>
      </c>
      <c r="P31" s="29" t="str">
        <f t="shared" si="4"/>
        <v>5a</v>
      </c>
      <c r="Q31" s="29" t="b">
        <f t="shared" si="5"/>
        <v>0</v>
      </c>
      <c r="R31" s="29" t="b">
        <f t="shared" si="6"/>
        <v>0</v>
      </c>
      <c r="S31" s="29" t="b">
        <f t="shared" si="7"/>
        <v>0</v>
      </c>
      <c r="T31" s="29" t="b">
        <f t="shared" si="8"/>
        <v>0</v>
      </c>
      <c r="U31" s="29"/>
      <c r="V31" s="28" t="b">
        <f t="shared" si="9"/>
        <v>0</v>
      </c>
      <c r="W31" s="29" t="b">
        <f t="shared" si="10"/>
        <v>0</v>
      </c>
      <c r="X31" s="29" t="b">
        <f t="shared" si="11"/>
        <v>0</v>
      </c>
      <c r="Y31" s="29" t="str">
        <f t="shared" si="12"/>
        <v>4</v>
      </c>
      <c r="Z31" s="29" t="b">
        <f t="shared" si="13"/>
        <v>0</v>
      </c>
      <c r="AA31" s="29" t="b">
        <f t="shared" si="14"/>
        <v>0</v>
      </c>
      <c r="AB31" s="29" t="b">
        <f t="shared" si="15"/>
        <v>0</v>
      </c>
      <c r="AC31" s="29" t="b">
        <f t="shared" si="16"/>
        <v>0</v>
      </c>
      <c r="AD31" s="29" t="b">
        <f t="shared" si="17"/>
        <v>0</v>
      </c>
    </row>
    <row r="32" spans="1:30" ht="14.25">
      <c r="A32" s="225"/>
      <c r="B32" s="215" t="s">
        <v>88</v>
      </c>
      <c r="C32" s="185">
        <v>37742</v>
      </c>
      <c r="D32" s="189">
        <v>53.85487158581328</v>
      </c>
      <c r="E32" s="170">
        <v>6</v>
      </c>
      <c r="F32" s="161"/>
      <c r="G32" s="225"/>
      <c r="H32" s="215" t="s">
        <v>24</v>
      </c>
      <c r="I32" s="185">
        <v>37747</v>
      </c>
      <c r="J32" s="189">
        <v>10.124812030075187</v>
      </c>
      <c r="K32" s="170" t="s">
        <v>54</v>
      </c>
      <c r="L32" s="28" t="b">
        <f t="shared" si="0"/>
        <v>0</v>
      </c>
      <c r="M32" s="29" t="b">
        <f t="shared" si="1"/>
        <v>0</v>
      </c>
      <c r="N32" s="29" t="b">
        <f t="shared" si="2"/>
        <v>0</v>
      </c>
      <c r="O32" s="29" t="b">
        <f t="shared" si="3"/>
        <v>0</v>
      </c>
      <c r="P32" s="29" t="b">
        <f t="shared" si="4"/>
        <v>0</v>
      </c>
      <c r="Q32" s="29" t="b">
        <f t="shared" si="5"/>
        <v>0</v>
      </c>
      <c r="R32" s="29" t="str">
        <f t="shared" si="6"/>
        <v>6</v>
      </c>
      <c r="S32" s="29" t="b">
        <f t="shared" si="7"/>
        <v>0</v>
      </c>
      <c r="T32" s="29" t="b">
        <f t="shared" si="8"/>
        <v>0</v>
      </c>
      <c r="U32" s="29"/>
      <c r="V32" s="28" t="b">
        <f t="shared" si="9"/>
        <v>0</v>
      </c>
      <c r="W32" s="29" t="b">
        <f t="shared" si="10"/>
        <v>0</v>
      </c>
      <c r="X32" s="29" t="b">
        <f t="shared" si="11"/>
        <v>0</v>
      </c>
      <c r="Y32" s="29" t="b">
        <f t="shared" si="12"/>
        <v>0</v>
      </c>
      <c r="Z32" s="29" t="str">
        <f t="shared" si="13"/>
        <v>5a</v>
      </c>
      <c r="AA32" s="29" t="b">
        <f t="shared" si="14"/>
        <v>0</v>
      </c>
      <c r="AB32" s="29" t="b">
        <f t="shared" si="15"/>
        <v>0</v>
      </c>
      <c r="AC32" s="29" t="b">
        <f t="shared" si="16"/>
        <v>0</v>
      </c>
      <c r="AD32" s="29" t="b">
        <f t="shared" si="17"/>
        <v>0</v>
      </c>
    </row>
    <row r="33" spans="1:30" ht="14.25">
      <c r="A33" s="225"/>
      <c r="B33" s="216"/>
      <c r="C33" s="185">
        <v>37803</v>
      </c>
      <c r="D33" s="189">
        <v>28.966073102155576</v>
      </c>
      <c r="E33" s="170" t="s">
        <v>54</v>
      </c>
      <c r="F33" s="161"/>
      <c r="G33" s="225"/>
      <c r="H33" s="216"/>
      <c r="I33" s="185">
        <v>37799</v>
      </c>
      <c r="J33" s="189">
        <v>12.948280734809233</v>
      </c>
      <c r="K33" s="170" t="s">
        <v>54</v>
      </c>
      <c r="L33" s="28" t="b">
        <f t="shared" si="0"/>
        <v>0</v>
      </c>
      <c r="M33" s="29" t="b">
        <f t="shared" si="1"/>
        <v>0</v>
      </c>
      <c r="N33" s="29" t="b">
        <f t="shared" si="2"/>
        <v>0</v>
      </c>
      <c r="O33" s="29" t="b">
        <f t="shared" si="3"/>
        <v>0</v>
      </c>
      <c r="P33" s="29" t="str">
        <f t="shared" si="4"/>
        <v>5a</v>
      </c>
      <c r="Q33" s="29" t="b">
        <f t="shared" si="5"/>
        <v>0</v>
      </c>
      <c r="R33" s="29" t="b">
        <f t="shared" si="6"/>
        <v>0</v>
      </c>
      <c r="S33" s="29" t="b">
        <f t="shared" si="7"/>
        <v>0</v>
      </c>
      <c r="T33" s="29" t="b">
        <f t="shared" si="8"/>
        <v>0</v>
      </c>
      <c r="U33" s="29"/>
      <c r="V33" s="28" t="b">
        <f t="shared" si="9"/>
        <v>0</v>
      </c>
      <c r="W33" s="29" t="b">
        <f t="shared" si="10"/>
        <v>0</v>
      </c>
      <c r="X33" s="29" t="b">
        <f t="shared" si="11"/>
        <v>0</v>
      </c>
      <c r="Y33" s="29" t="b">
        <f t="shared" si="12"/>
        <v>0</v>
      </c>
      <c r="Z33" s="29" t="str">
        <f t="shared" si="13"/>
        <v>5a</v>
      </c>
      <c r="AA33" s="29" t="b">
        <f t="shared" si="14"/>
        <v>0</v>
      </c>
      <c r="AB33" s="29" t="b">
        <f t="shared" si="15"/>
        <v>0</v>
      </c>
      <c r="AC33" s="29" t="b">
        <f t="shared" si="16"/>
        <v>0</v>
      </c>
      <c r="AD33" s="29" t="b">
        <f t="shared" si="17"/>
        <v>0</v>
      </c>
    </row>
    <row r="34" spans="1:30" ht="14.25">
      <c r="A34" s="225"/>
      <c r="B34" s="216"/>
      <c r="C34" s="185">
        <v>37900</v>
      </c>
      <c r="D34" s="189">
        <v>9.604750957854407</v>
      </c>
      <c r="E34" s="170">
        <v>4</v>
      </c>
      <c r="F34" s="161"/>
      <c r="G34" s="225"/>
      <c r="H34" s="216"/>
      <c r="I34" s="185">
        <v>37902</v>
      </c>
      <c r="J34" s="189">
        <v>15.215956284153005</v>
      </c>
      <c r="K34" s="170" t="s">
        <v>54</v>
      </c>
      <c r="L34" s="28" t="b">
        <f t="shared" si="0"/>
        <v>0</v>
      </c>
      <c r="M34" s="29" t="b">
        <f t="shared" si="1"/>
        <v>0</v>
      </c>
      <c r="N34" s="29" t="b">
        <f t="shared" si="2"/>
        <v>0</v>
      </c>
      <c r="O34" s="29" t="str">
        <f t="shared" si="3"/>
        <v>4</v>
      </c>
      <c r="P34" s="29" t="b">
        <f t="shared" si="4"/>
        <v>0</v>
      </c>
      <c r="Q34" s="29" t="b">
        <f t="shared" si="5"/>
        <v>0</v>
      </c>
      <c r="R34" s="29" t="b">
        <f t="shared" si="6"/>
        <v>0</v>
      </c>
      <c r="S34" s="29" t="b">
        <f t="shared" si="7"/>
        <v>0</v>
      </c>
      <c r="T34" s="29" t="b">
        <f t="shared" si="8"/>
        <v>0</v>
      </c>
      <c r="U34" s="29"/>
      <c r="V34" s="28" t="b">
        <f t="shared" si="9"/>
        <v>0</v>
      </c>
      <c r="W34" s="29" t="b">
        <f t="shared" si="10"/>
        <v>0</v>
      </c>
      <c r="X34" s="29" t="b">
        <f t="shared" si="11"/>
        <v>0</v>
      </c>
      <c r="Y34" s="29" t="b">
        <f t="shared" si="12"/>
        <v>0</v>
      </c>
      <c r="Z34" s="29" t="str">
        <f t="shared" si="13"/>
        <v>5a</v>
      </c>
      <c r="AA34" s="29" t="b">
        <f t="shared" si="14"/>
        <v>0</v>
      </c>
      <c r="AB34" s="29" t="b">
        <f t="shared" si="15"/>
        <v>0</v>
      </c>
      <c r="AC34" s="29" t="b">
        <f t="shared" si="16"/>
        <v>0</v>
      </c>
      <c r="AD34" s="29" t="b">
        <f t="shared" si="17"/>
        <v>0</v>
      </c>
    </row>
    <row r="35" spans="1:30" ht="14.25">
      <c r="A35" s="225"/>
      <c r="B35" s="217"/>
      <c r="C35" s="185">
        <v>38020</v>
      </c>
      <c r="D35" s="189">
        <v>30.4</v>
      </c>
      <c r="E35" s="170" t="s">
        <v>55</v>
      </c>
      <c r="F35" s="195"/>
      <c r="G35" s="225"/>
      <c r="H35" s="217"/>
      <c r="I35" s="185">
        <v>38023</v>
      </c>
      <c r="J35" s="189">
        <v>15</v>
      </c>
      <c r="K35" s="170" t="s">
        <v>54</v>
      </c>
      <c r="L35" s="28" t="b">
        <f t="shared" si="0"/>
        <v>0</v>
      </c>
      <c r="M35" s="29" t="b">
        <f t="shared" si="1"/>
        <v>0</v>
      </c>
      <c r="N35" s="29" t="b">
        <f t="shared" si="2"/>
        <v>0</v>
      </c>
      <c r="O35" s="29" t="b">
        <f t="shared" si="3"/>
        <v>0</v>
      </c>
      <c r="P35" s="29" t="b">
        <f t="shared" si="4"/>
        <v>0</v>
      </c>
      <c r="Q35" s="29" t="str">
        <f t="shared" si="5"/>
        <v>5b</v>
      </c>
      <c r="R35" s="29" t="b">
        <f t="shared" si="6"/>
        <v>0</v>
      </c>
      <c r="S35" s="29" t="b">
        <f t="shared" si="7"/>
        <v>0</v>
      </c>
      <c r="T35" s="29" t="b">
        <f t="shared" si="8"/>
        <v>0</v>
      </c>
      <c r="U35" s="29"/>
      <c r="V35" s="28" t="b">
        <f t="shared" si="9"/>
        <v>0</v>
      </c>
      <c r="W35" s="29" t="b">
        <f t="shared" si="10"/>
        <v>0</v>
      </c>
      <c r="X35" s="29" t="b">
        <f t="shared" si="11"/>
        <v>0</v>
      </c>
      <c r="Y35" s="29" t="b">
        <f t="shared" si="12"/>
        <v>0</v>
      </c>
      <c r="Z35" s="29" t="str">
        <f t="shared" si="13"/>
        <v>5a</v>
      </c>
      <c r="AA35" s="29" t="b">
        <f t="shared" si="14"/>
        <v>0</v>
      </c>
      <c r="AB35" s="29" t="b">
        <f t="shared" si="15"/>
        <v>0</v>
      </c>
      <c r="AC35" s="29" t="b">
        <f t="shared" si="16"/>
        <v>0</v>
      </c>
      <c r="AD35" s="29" t="b">
        <f t="shared" si="17"/>
        <v>0</v>
      </c>
    </row>
    <row r="36" spans="1:30" ht="14.25">
      <c r="A36" s="225"/>
      <c r="B36" s="215" t="s">
        <v>89</v>
      </c>
      <c r="C36" s="185">
        <v>37742</v>
      </c>
      <c r="D36" s="189">
        <v>48.82424242424242</v>
      </c>
      <c r="E36" s="170" t="s">
        <v>55</v>
      </c>
      <c r="F36" s="161"/>
      <c r="G36" s="225"/>
      <c r="H36" s="219" t="s">
        <v>17</v>
      </c>
      <c r="I36" s="185">
        <v>37747</v>
      </c>
      <c r="J36" s="189">
        <v>9.617920209287115</v>
      </c>
      <c r="K36" s="170">
        <v>4</v>
      </c>
      <c r="L36" s="28" t="b">
        <f t="shared" si="0"/>
        <v>0</v>
      </c>
      <c r="M36" s="29" t="b">
        <f t="shared" si="1"/>
        <v>0</v>
      </c>
      <c r="N36" s="29" t="b">
        <f t="shared" si="2"/>
        <v>0</v>
      </c>
      <c r="O36" s="29" t="b">
        <f t="shared" si="3"/>
        <v>0</v>
      </c>
      <c r="P36" s="29" t="b">
        <f t="shared" si="4"/>
        <v>0</v>
      </c>
      <c r="Q36" s="29" t="str">
        <f t="shared" si="5"/>
        <v>5b</v>
      </c>
      <c r="R36" s="29" t="b">
        <f t="shared" si="6"/>
        <v>0</v>
      </c>
      <c r="S36" s="29" t="b">
        <f t="shared" si="7"/>
        <v>0</v>
      </c>
      <c r="T36" s="29" t="b">
        <f t="shared" si="8"/>
        <v>0</v>
      </c>
      <c r="U36" s="29"/>
      <c r="V36" s="28" t="b">
        <f t="shared" si="9"/>
        <v>0</v>
      </c>
      <c r="W36" s="29" t="b">
        <f t="shared" si="10"/>
        <v>0</v>
      </c>
      <c r="X36" s="29" t="b">
        <f t="shared" si="11"/>
        <v>0</v>
      </c>
      <c r="Y36" s="29" t="str">
        <f t="shared" si="12"/>
        <v>4</v>
      </c>
      <c r="Z36" s="29" t="b">
        <f t="shared" si="13"/>
        <v>0</v>
      </c>
      <c r="AA36" s="29" t="b">
        <f t="shared" si="14"/>
        <v>0</v>
      </c>
      <c r="AB36" s="29" t="b">
        <f t="shared" si="15"/>
        <v>0</v>
      </c>
      <c r="AC36" s="29" t="b">
        <f t="shared" si="16"/>
        <v>0</v>
      </c>
      <c r="AD36" s="29" t="b">
        <f t="shared" si="17"/>
        <v>0</v>
      </c>
    </row>
    <row r="37" spans="1:30" ht="14.25">
      <c r="A37" s="225"/>
      <c r="B37" s="216"/>
      <c r="C37" s="185">
        <v>37803</v>
      </c>
      <c r="D37" s="189">
        <v>73.57784743991641</v>
      </c>
      <c r="E37" s="170">
        <v>6</v>
      </c>
      <c r="F37" s="161"/>
      <c r="G37" s="225"/>
      <c r="H37" s="220"/>
      <c r="I37" s="185">
        <v>37799</v>
      </c>
      <c r="J37" s="189">
        <v>5.417035217035218</v>
      </c>
      <c r="K37" s="170">
        <v>4</v>
      </c>
      <c r="L37" s="28" t="b">
        <f t="shared" si="0"/>
        <v>0</v>
      </c>
      <c r="M37" s="29" t="b">
        <f t="shared" si="1"/>
        <v>0</v>
      </c>
      <c r="N37" s="29" t="b">
        <f t="shared" si="2"/>
        <v>0</v>
      </c>
      <c r="O37" s="29" t="b">
        <f t="shared" si="3"/>
        <v>0</v>
      </c>
      <c r="P37" s="29" t="b">
        <f t="shared" si="4"/>
        <v>0</v>
      </c>
      <c r="Q37" s="29" t="b">
        <f t="shared" si="5"/>
        <v>0</v>
      </c>
      <c r="R37" s="29" t="str">
        <f t="shared" si="6"/>
        <v>6</v>
      </c>
      <c r="S37" s="29" t="b">
        <f t="shared" si="7"/>
        <v>0</v>
      </c>
      <c r="T37" s="29" t="b">
        <f t="shared" si="8"/>
        <v>0</v>
      </c>
      <c r="U37" s="29"/>
      <c r="V37" s="28" t="b">
        <f t="shared" si="9"/>
        <v>0</v>
      </c>
      <c r="W37" s="29" t="b">
        <f t="shared" si="10"/>
        <v>0</v>
      </c>
      <c r="X37" s="29" t="b">
        <f t="shared" si="11"/>
        <v>0</v>
      </c>
      <c r="Y37" s="29" t="str">
        <f t="shared" si="12"/>
        <v>4</v>
      </c>
      <c r="Z37" s="29" t="b">
        <f t="shared" si="13"/>
        <v>0</v>
      </c>
      <c r="AA37" s="29" t="b">
        <f t="shared" si="14"/>
        <v>0</v>
      </c>
      <c r="AB37" s="29" t="b">
        <f t="shared" si="15"/>
        <v>0</v>
      </c>
      <c r="AC37" s="29" t="b">
        <f t="shared" si="16"/>
        <v>0</v>
      </c>
      <c r="AD37" s="29" t="b">
        <f t="shared" si="17"/>
        <v>0</v>
      </c>
    </row>
    <row r="38" spans="1:30" ht="14.25">
      <c r="A38" s="225"/>
      <c r="B38" s="216"/>
      <c r="C38" s="185">
        <v>37900</v>
      </c>
      <c r="D38" s="189">
        <v>13.039033816425123</v>
      </c>
      <c r="E38" s="170" t="s">
        <v>54</v>
      </c>
      <c r="F38" s="161"/>
      <c r="G38" s="225"/>
      <c r="H38" s="220"/>
      <c r="I38" s="185">
        <v>37902</v>
      </c>
      <c r="J38" s="189">
        <v>15.012972972972975</v>
      </c>
      <c r="K38" s="170" t="s">
        <v>54</v>
      </c>
      <c r="L38" s="28" t="b">
        <f t="shared" si="0"/>
        <v>0</v>
      </c>
      <c r="M38" s="29" t="b">
        <f t="shared" si="1"/>
        <v>0</v>
      </c>
      <c r="N38" s="29" t="b">
        <f t="shared" si="2"/>
        <v>0</v>
      </c>
      <c r="O38" s="29" t="b">
        <f t="shared" si="3"/>
        <v>0</v>
      </c>
      <c r="P38" s="29" t="str">
        <f t="shared" si="4"/>
        <v>5a</v>
      </c>
      <c r="Q38" s="29" t="b">
        <f t="shared" si="5"/>
        <v>0</v>
      </c>
      <c r="R38" s="29" t="b">
        <f t="shared" si="6"/>
        <v>0</v>
      </c>
      <c r="S38" s="29" t="b">
        <f t="shared" si="7"/>
        <v>0</v>
      </c>
      <c r="T38" s="29" t="b">
        <f t="shared" si="8"/>
        <v>0</v>
      </c>
      <c r="U38" s="29"/>
      <c r="V38" s="28" t="b">
        <f t="shared" si="9"/>
        <v>0</v>
      </c>
      <c r="W38" s="29" t="b">
        <f t="shared" si="10"/>
        <v>0</v>
      </c>
      <c r="X38" s="29" t="b">
        <f t="shared" si="11"/>
        <v>0</v>
      </c>
      <c r="Y38" s="29" t="b">
        <f t="shared" si="12"/>
        <v>0</v>
      </c>
      <c r="Z38" s="29" t="str">
        <f t="shared" si="13"/>
        <v>5a</v>
      </c>
      <c r="AA38" s="29" t="b">
        <f t="shared" si="14"/>
        <v>0</v>
      </c>
      <c r="AB38" s="29" t="b">
        <f t="shared" si="15"/>
        <v>0</v>
      </c>
      <c r="AC38" s="29" t="b">
        <f t="shared" si="16"/>
        <v>0</v>
      </c>
      <c r="AD38" s="29" t="b">
        <f t="shared" si="17"/>
        <v>0</v>
      </c>
    </row>
    <row r="39" spans="1:30" ht="14.25">
      <c r="A39" s="226"/>
      <c r="B39" s="217"/>
      <c r="C39" s="185">
        <v>38020</v>
      </c>
      <c r="D39" s="189">
        <v>27.7</v>
      </c>
      <c r="E39" s="170" t="s">
        <v>54</v>
      </c>
      <c r="F39" s="161"/>
      <c r="G39" s="226"/>
      <c r="H39" s="220"/>
      <c r="I39" s="185">
        <v>38023</v>
      </c>
      <c r="J39" s="189">
        <v>15</v>
      </c>
      <c r="K39" s="170" t="s">
        <v>54</v>
      </c>
      <c r="L39" s="28" t="b">
        <f t="shared" si="0"/>
        <v>0</v>
      </c>
      <c r="M39" s="29" t="b">
        <f t="shared" si="1"/>
        <v>0</v>
      </c>
      <c r="N39" s="29" t="b">
        <f t="shared" si="2"/>
        <v>0</v>
      </c>
      <c r="O39" s="29" t="b">
        <f t="shared" si="3"/>
        <v>0</v>
      </c>
      <c r="P39" s="29" t="str">
        <f t="shared" si="4"/>
        <v>5a</v>
      </c>
      <c r="Q39" s="29" t="b">
        <f t="shared" si="5"/>
        <v>0</v>
      </c>
      <c r="R39" s="29" t="b">
        <f t="shared" si="6"/>
        <v>0</v>
      </c>
      <c r="S39" s="29" t="b">
        <f t="shared" si="7"/>
        <v>0</v>
      </c>
      <c r="T39" s="29" t="b">
        <f t="shared" si="8"/>
        <v>0</v>
      </c>
      <c r="U39" s="29"/>
      <c r="V39" s="28" t="b">
        <f t="shared" si="9"/>
        <v>0</v>
      </c>
      <c r="W39" s="29" t="b">
        <f t="shared" si="10"/>
        <v>0</v>
      </c>
      <c r="X39" s="29" t="b">
        <f t="shared" si="11"/>
        <v>0</v>
      </c>
      <c r="Y39" s="29" t="b">
        <f t="shared" si="12"/>
        <v>0</v>
      </c>
      <c r="Z39" s="29" t="str">
        <f t="shared" si="13"/>
        <v>5a</v>
      </c>
      <c r="AA39" s="29" t="b">
        <f t="shared" si="14"/>
        <v>0</v>
      </c>
      <c r="AB39" s="29" t="b">
        <f t="shared" si="15"/>
        <v>0</v>
      </c>
      <c r="AC39" s="29" t="b">
        <f t="shared" si="16"/>
        <v>0</v>
      </c>
      <c r="AD39" s="29" t="b">
        <f t="shared" si="17"/>
        <v>0</v>
      </c>
    </row>
    <row r="40" spans="1:30" ht="14.25">
      <c r="A40" s="224" t="s">
        <v>35</v>
      </c>
      <c r="B40" s="215" t="s">
        <v>90</v>
      </c>
      <c r="C40" s="185">
        <v>37748</v>
      </c>
      <c r="D40" s="189">
        <v>8.96534090909091</v>
      </c>
      <c r="E40" s="170">
        <v>4</v>
      </c>
      <c r="F40" s="161"/>
      <c r="G40" s="224" t="s">
        <v>76</v>
      </c>
      <c r="H40" s="219" t="s">
        <v>288</v>
      </c>
      <c r="I40" s="185">
        <v>37750</v>
      </c>
      <c r="J40" s="189">
        <v>59.28803827751196</v>
      </c>
      <c r="K40" s="170">
        <v>6</v>
      </c>
      <c r="L40" s="28" t="b">
        <f t="shared" si="0"/>
        <v>0</v>
      </c>
      <c r="M40" s="29" t="b">
        <f t="shared" si="1"/>
        <v>0</v>
      </c>
      <c r="N40" s="29" t="b">
        <f t="shared" si="2"/>
        <v>0</v>
      </c>
      <c r="O40" s="29" t="str">
        <f t="shared" si="3"/>
        <v>4</v>
      </c>
      <c r="P40" s="29" t="b">
        <f t="shared" si="4"/>
        <v>0</v>
      </c>
      <c r="Q40" s="29" t="b">
        <f t="shared" si="5"/>
        <v>0</v>
      </c>
      <c r="R40" s="29" t="b">
        <f t="shared" si="6"/>
        <v>0</v>
      </c>
      <c r="S40" s="29" t="b">
        <f t="shared" si="7"/>
        <v>0</v>
      </c>
      <c r="T40" s="29" t="b">
        <f t="shared" si="8"/>
        <v>0</v>
      </c>
      <c r="U40" s="29"/>
      <c r="V40" s="28" t="b">
        <f t="shared" si="9"/>
        <v>0</v>
      </c>
      <c r="W40" s="29" t="b">
        <f t="shared" si="10"/>
        <v>0</v>
      </c>
      <c r="X40" s="29" t="b">
        <f t="shared" si="11"/>
        <v>0</v>
      </c>
      <c r="Y40" s="29" t="b">
        <f t="shared" si="12"/>
        <v>0</v>
      </c>
      <c r="Z40" s="29" t="b">
        <f t="shared" si="13"/>
        <v>0</v>
      </c>
      <c r="AA40" s="29" t="b">
        <f t="shared" si="14"/>
        <v>0</v>
      </c>
      <c r="AB40" s="29" t="str">
        <f t="shared" si="15"/>
        <v>6</v>
      </c>
      <c r="AC40" s="29" t="b">
        <f t="shared" si="16"/>
        <v>0</v>
      </c>
      <c r="AD40" s="29" t="b">
        <f t="shared" si="17"/>
        <v>0</v>
      </c>
    </row>
    <row r="41" spans="1:30" ht="14.25">
      <c r="A41" s="225"/>
      <c r="B41" s="216"/>
      <c r="C41" s="185">
        <v>37805</v>
      </c>
      <c r="D41" s="189">
        <v>33.94978354978355</v>
      </c>
      <c r="E41" s="170" t="s">
        <v>55</v>
      </c>
      <c r="F41" s="161"/>
      <c r="G41" s="225"/>
      <c r="H41" s="220"/>
      <c r="I41" s="185">
        <v>37810</v>
      </c>
      <c r="J41" s="189">
        <v>206.93506493506493</v>
      </c>
      <c r="K41" s="170">
        <v>7</v>
      </c>
      <c r="L41" s="28" t="b">
        <f t="shared" si="0"/>
        <v>0</v>
      </c>
      <c r="M41" s="29" t="b">
        <f t="shared" si="1"/>
        <v>0</v>
      </c>
      <c r="N41" s="29" t="b">
        <f t="shared" si="2"/>
        <v>0</v>
      </c>
      <c r="O41" s="29" t="b">
        <f t="shared" si="3"/>
        <v>0</v>
      </c>
      <c r="P41" s="29" t="b">
        <f t="shared" si="4"/>
        <v>0</v>
      </c>
      <c r="Q41" s="29" t="str">
        <f t="shared" si="5"/>
        <v>5b</v>
      </c>
      <c r="R41" s="29" t="b">
        <f t="shared" si="6"/>
        <v>0</v>
      </c>
      <c r="S41" s="29" t="b">
        <f t="shared" si="7"/>
        <v>0</v>
      </c>
      <c r="T41" s="29" t="b">
        <f t="shared" si="8"/>
        <v>0</v>
      </c>
      <c r="U41" s="29"/>
      <c r="V41" s="28" t="b">
        <f t="shared" si="9"/>
        <v>0</v>
      </c>
      <c r="W41" s="29" t="b">
        <f t="shared" si="10"/>
        <v>0</v>
      </c>
      <c r="X41" s="29" t="b">
        <f t="shared" si="11"/>
        <v>0</v>
      </c>
      <c r="Y41" s="29" t="b">
        <f t="shared" si="12"/>
        <v>0</v>
      </c>
      <c r="Z41" s="29" t="b">
        <f t="shared" si="13"/>
        <v>0</v>
      </c>
      <c r="AA41" s="29" t="b">
        <f t="shared" si="14"/>
        <v>0</v>
      </c>
      <c r="AB41" s="29" t="b">
        <f t="shared" si="15"/>
        <v>0</v>
      </c>
      <c r="AC41" s="29" t="str">
        <f t="shared" si="16"/>
        <v>7</v>
      </c>
      <c r="AD41" s="29" t="b">
        <f t="shared" si="17"/>
        <v>0</v>
      </c>
    </row>
    <row r="42" spans="1:30" ht="14.25">
      <c r="A42" s="225"/>
      <c r="B42" s="216"/>
      <c r="C42" s="185">
        <v>37929</v>
      </c>
      <c r="D42" s="189">
        <v>10.816569037656905</v>
      </c>
      <c r="E42" s="170" t="s">
        <v>54</v>
      </c>
      <c r="F42" s="161"/>
      <c r="G42" s="225"/>
      <c r="H42" s="220"/>
      <c r="I42" s="185">
        <v>37910</v>
      </c>
      <c r="J42" s="189">
        <v>63.002448979591826</v>
      </c>
      <c r="K42" s="170">
        <v>6</v>
      </c>
      <c r="L42" s="28" t="b">
        <f t="shared" si="0"/>
        <v>0</v>
      </c>
      <c r="M42" s="29" t="b">
        <f t="shared" si="1"/>
        <v>0</v>
      </c>
      <c r="N42" s="29" t="b">
        <f t="shared" si="2"/>
        <v>0</v>
      </c>
      <c r="O42" s="29" t="b">
        <f t="shared" si="3"/>
        <v>0</v>
      </c>
      <c r="P42" s="29" t="str">
        <f t="shared" si="4"/>
        <v>5a</v>
      </c>
      <c r="Q42" s="29" t="b">
        <f t="shared" si="5"/>
        <v>0</v>
      </c>
      <c r="R42" s="29" t="b">
        <f t="shared" si="6"/>
        <v>0</v>
      </c>
      <c r="S42" s="29" t="b">
        <f t="shared" si="7"/>
        <v>0</v>
      </c>
      <c r="T42" s="29" t="b">
        <f t="shared" si="8"/>
        <v>0</v>
      </c>
      <c r="U42" s="29"/>
      <c r="V42" s="28" t="b">
        <f t="shared" si="9"/>
        <v>0</v>
      </c>
      <c r="W42" s="29" t="b">
        <f t="shared" si="10"/>
        <v>0</v>
      </c>
      <c r="X42" s="29" t="b">
        <f t="shared" si="11"/>
        <v>0</v>
      </c>
      <c r="Y42" s="29" t="b">
        <f t="shared" si="12"/>
        <v>0</v>
      </c>
      <c r="Z42" s="29" t="b">
        <f t="shared" si="13"/>
        <v>0</v>
      </c>
      <c r="AA42" s="29" t="b">
        <f t="shared" si="14"/>
        <v>0</v>
      </c>
      <c r="AB42" s="29" t="str">
        <f t="shared" si="15"/>
        <v>6</v>
      </c>
      <c r="AC42" s="29" t="b">
        <f t="shared" si="16"/>
        <v>0</v>
      </c>
      <c r="AD42" s="29" t="b">
        <f t="shared" si="17"/>
        <v>0</v>
      </c>
    </row>
    <row r="43" spans="1:30" ht="14.25">
      <c r="A43" s="225"/>
      <c r="B43" s="217"/>
      <c r="C43" s="185">
        <v>38029</v>
      </c>
      <c r="D43" s="189">
        <v>2.2</v>
      </c>
      <c r="E43" s="170">
        <v>3</v>
      </c>
      <c r="F43" s="161"/>
      <c r="G43" s="225"/>
      <c r="H43" s="227"/>
      <c r="I43" s="185">
        <v>38030</v>
      </c>
      <c r="J43" s="189">
        <v>75.7</v>
      </c>
      <c r="K43" s="170">
        <v>6</v>
      </c>
      <c r="L43" s="28" t="b">
        <f t="shared" si="0"/>
        <v>0</v>
      </c>
      <c r="M43" s="29" t="b">
        <f t="shared" si="1"/>
        <v>0</v>
      </c>
      <c r="N43" s="29" t="str">
        <f t="shared" si="2"/>
        <v>3</v>
      </c>
      <c r="O43" s="29" t="b">
        <f t="shared" si="3"/>
        <v>0</v>
      </c>
      <c r="P43" s="29" t="b">
        <f t="shared" si="4"/>
        <v>0</v>
      </c>
      <c r="Q43" s="29" t="b">
        <f t="shared" si="5"/>
        <v>0</v>
      </c>
      <c r="R43" s="29" t="b">
        <f t="shared" si="6"/>
        <v>0</v>
      </c>
      <c r="S43" s="29" t="b">
        <f t="shared" si="7"/>
        <v>0</v>
      </c>
      <c r="T43" s="29" t="b">
        <f t="shared" si="8"/>
        <v>0</v>
      </c>
      <c r="U43" s="29"/>
      <c r="V43" s="28" t="b">
        <f t="shared" si="9"/>
        <v>0</v>
      </c>
      <c r="W43" s="29" t="b">
        <f t="shared" si="10"/>
        <v>0</v>
      </c>
      <c r="X43" s="29" t="b">
        <f t="shared" si="11"/>
        <v>0</v>
      </c>
      <c r="Y43" s="29" t="b">
        <f t="shared" si="12"/>
        <v>0</v>
      </c>
      <c r="Z43" s="29" t="b">
        <f t="shared" si="13"/>
        <v>0</v>
      </c>
      <c r="AA43" s="29" t="b">
        <f t="shared" si="14"/>
        <v>0</v>
      </c>
      <c r="AB43" s="29" t="str">
        <f t="shared" si="15"/>
        <v>6</v>
      </c>
      <c r="AC43" s="29" t="b">
        <f t="shared" si="16"/>
        <v>0</v>
      </c>
      <c r="AD43" s="29" t="b">
        <f t="shared" si="17"/>
        <v>0</v>
      </c>
    </row>
    <row r="44" spans="1:30" ht="14.25">
      <c r="A44" s="225"/>
      <c r="B44" s="215" t="s">
        <v>93</v>
      </c>
      <c r="C44" s="185">
        <v>37748</v>
      </c>
      <c r="D44" s="189">
        <v>3.5532207384131973</v>
      </c>
      <c r="E44" s="170">
        <v>3</v>
      </c>
      <c r="F44" s="161"/>
      <c r="G44" s="225"/>
      <c r="H44" s="219" t="s">
        <v>289</v>
      </c>
      <c r="I44" s="185">
        <v>37750</v>
      </c>
      <c r="J44" s="189">
        <v>112.89406461307289</v>
      </c>
      <c r="K44" s="170">
        <v>6</v>
      </c>
      <c r="L44" s="28" t="b">
        <f t="shared" si="0"/>
        <v>0</v>
      </c>
      <c r="M44" s="29" t="b">
        <f t="shared" si="1"/>
        <v>0</v>
      </c>
      <c r="N44" s="29" t="str">
        <f t="shared" si="2"/>
        <v>3</v>
      </c>
      <c r="O44" s="29" t="b">
        <f t="shared" si="3"/>
        <v>0</v>
      </c>
      <c r="P44" s="29" t="b">
        <f t="shared" si="4"/>
        <v>0</v>
      </c>
      <c r="Q44" s="29" t="b">
        <f t="shared" si="5"/>
        <v>0</v>
      </c>
      <c r="R44" s="29" t="b">
        <f t="shared" si="6"/>
        <v>0</v>
      </c>
      <c r="S44" s="29" t="b">
        <f t="shared" si="7"/>
        <v>0</v>
      </c>
      <c r="T44" s="29" t="b">
        <f t="shared" si="8"/>
        <v>0</v>
      </c>
      <c r="U44" s="29"/>
      <c r="V44" s="28" t="b">
        <f t="shared" si="9"/>
        <v>0</v>
      </c>
      <c r="W44" s="29" t="b">
        <f t="shared" si="10"/>
        <v>0</v>
      </c>
      <c r="X44" s="29" t="b">
        <f t="shared" si="11"/>
        <v>0</v>
      </c>
      <c r="Y44" s="29" t="b">
        <f t="shared" si="12"/>
        <v>0</v>
      </c>
      <c r="Z44" s="29" t="b">
        <f t="shared" si="13"/>
        <v>0</v>
      </c>
      <c r="AA44" s="29" t="b">
        <f t="shared" si="14"/>
        <v>0</v>
      </c>
      <c r="AB44" s="29" t="str">
        <f t="shared" si="15"/>
        <v>6</v>
      </c>
      <c r="AC44" s="29" t="b">
        <f t="shared" si="16"/>
        <v>0</v>
      </c>
      <c r="AD44" s="29" t="b">
        <f t="shared" si="17"/>
        <v>0</v>
      </c>
    </row>
    <row r="45" spans="1:30" ht="14.25">
      <c r="A45" s="225"/>
      <c r="B45" s="216"/>
      <c r="C45" s="185">
        <v>37805</v>
      </c>
      <c r="D45" s="189">
        <v>16.786946386946386</v>
      </c>
      <c r="E45" s="170" t="s">
        <v>54</v>
      </c>
      <c r="F45" s="161"/>
      <c r="G45" s="225"/>
      <c r="H45" s="220"/>
      <c r="I45" s="185">
        <v>37810</v>
      </c>
      <c r="J45" s="189">
        <v>78.47382920110194</v>
      </c>
      <c r="K45" s="170">
        <v>6</v>
      </c>
      <c r="L45" s="28" t="b">
        <f t="shared" si="0"/>
        <v>0</v>
      </c>
      <c r="M45" s="29" t="b">
        <f t="shared" si="1"/>
        <v>0</v>
      </c>
      <c r="N45" s="29" t="b">
        <f t="shared" si="2"/>
        <v>0</v>
      </c>
      <c r="O45" s="29" t="b">
        <f t="shared" si="3"/>
        <v>0</v>
      </c>
      <c r="P45" s="29" t="str">
        <f t="shared" si="4"/>
        <v>5a</v>
      </c>
      <c r="Q45" s="29" t="b">
        <f t="shared" si="5"/>
        <v>0</v>
      </c>
      <c r="R45" s="29" t="b">
        <f t="shared" si="6"/>
        <v>0</v>
      </c>
      <c r="S45" s="29" t="b">
        <f t="shared" si="7"/>
        <v>0</v>
      </c>
      <c r="T45" s="29" t="b">
        <f t="shared" si="8"/>
        <v>0</v>
      </c>
      <c r="U45" s="29"/>
      <c r="V45" s="28" t="b">
        <f t="shared" si="9"/>
        <v>0</v>
      </c>
      <c r="W45" s="29" t="b">
        <f t="shared" si="10"/>
        <v>0</v>
      </c>
      <c r="X45" s="29" t="b">
        <f t="shared" si="11"/>
        <v>0</v>
      </c>
      <c r="Y45" s="29" t="b">
        <f t="shared" si="12"/>
        <v>0</v>
      </c>
      <c r="Z45" s="29" t="b">
        <f t="shared" si="13"/>
        <v>0</v>
      </c>
      <c r="AA45" s="29" t="b">
        <f t="shared" si="14"/>
        <v>0</v>
      </c>
      <c r="AB45" s="29" t="str">
        <f t="shared" si="15"/>
        <v>6</v>
      </c>
      <c r="AC45" s="29" t="b">
        <f t="shared" si="16"/>
        <v>0</v>
      </c>
      <c r="AD45" s="29" t="b">
        <f t="shared" si="17"/>
        <v>0</v>
      </c>
    </row>
    <row r="46" spans="1:30" ht="14.25">
      <c r="A46" s="225"/>
      <c r="B46" s="216"/>
      <c r="C46" s="185">
        <v>37929</v>
      </c>
      <c r="D46" s="189">
        <v>3.0542250530785564</v>
      </c>
      <c r="E46" s="170">
        <v>3</v>
      </c>
      <c r="F46" s="161"/>
      <c r="G46" s="225"/>
      <c r="H46" s="220"/>
      <c r="I46" s="185">
        <v>37910</v>
      </c>
      <c r="J46" s="189">
        <v>227.62857142857143</v>
      </c>
      <c r="K46" s="170">
        <v>7</v>
      </c>
      <c r="L46" s="28" t="b">
        <f t="shared" si="0"/>
        <v>0</v>
      </c>
      <c r="M46" s="29" t="b">
        <f t="shared" si="1"/>
        <v>0</v>
      </c>
      <c r="N46" s="29" t="str">
        <f t="shared" si="2"/>
        <v>3</v>
      </c>
      <c r="O46" s="29" t="b">
        <f t="shared" si="3"/>
        <v>0</v>
      </c>
      <c r="P46" s="29" t="b">
        <f t="shared" si="4"/>
        <v>0</v>
      </c>
      <c r="Q46" s="29" t="b">
        <f t="shared" si="5"/>
        <v>0</v>
      </c>
      <c r="R46" s="29" t="b">
        <f t="shared" si="6"/>
        <v>0</v>
      </c>
      <c r="S46" s="29" t="b">
        <f t="shared" si="7"/>
        <v>0</v>
      </c>
      <c r="T46" s="29" t="b">
        <f t="shared" si="8"/>
        <v>0</v>
      </c>
      <c r="U46" s="29"/>
      <c r="V46" s="28" t="b">
        <f t="shared" si="9"/>
        <v>0</v>
      </c>
      <c r="W46" s="29" t="b">
        <f t="shared" si="10"/>
        <v>0</v>
      </c>
      <c r="X46" s="29" t="b">
        <f t="shared" si="11"/>
        <v>0</v>
      </c>
      <c r="Y46" s="29" t="b">
        <f t="shared" si="12"/>
        <v>0</v>
      </c>
      <c r="Z46" s="29" t="b">
        <f t="shared" si="13"/>
        <v>0</v>
      </c>
      <c r="AA46" s="29" t="b">
        <f t="shared" si="14"/>
        <v>0</v>
      </c>
      <c r="AB46" s="29" t="b">
        <f t="shared" si="15"/>
        <v>0</v>
      </c>
      <c r="AC46" s="29" t="str">
        <f t="shared" si="16"/>
        <v>7</v>
      </c>
      <c r="AD46" s="29" t="b">
        <f t="shared" si="17"/>
        <v>0</v>
      </c>
    </row>
    <row r="47" spans="1:30" ht="14.25">
      <c r="A47" s="225"/>
      <c r="B47" s="217"/>
      <c r="C47" s="185">
        <v>38029</v>
      </c>
      <c r="D47" s="189">
        <v>1.1</v>
      </c>
      <c r="E47" s="170">
        <v>3</v>
      </c>
      <c r="F47" s="161"/>
      <c r="G47" s="226"/>
      <c r="H47" s="227"/>
      <c r="I47" s="185">
        <v>38030</v>
      </c>
      <c r="J47" s="189">
        <v>76.2</v>
      </c>
      <c r="K47" s="170">
        <v>6</v>
      </c>
      <c r="L47" s="28" t="b">
        <f t="shared" si="0"/>
        <v>0</v>
      </c>
      <c r="M47" s="29" t="b">
        <f t="shared" si="1"/>
        <v>0</v>
      </c>
      <c r="N47" s="29" t="str">
        <f t="shared" si="2"/>
        <v>3</v>
      </c>
      <c r="O47" s="29" t="b">
        <f t="shared" si="3"/>
        <v>0</v>
      </c>
      <c r="P47" s="29" t="b">
        <f t="shared" si="4"/>
        <v>0</v>
      </c>
      <c r="Q47" s="29" t="b">
        <f t="shared" si="5"/>
        <v>0</v>
      </c>
      <c r="R47" s="29" t="b">
        <f t="shared" si="6"/>
        <v>0</v>
      </c>
      <c r="S47" s="29" t="b">
        <f t="shared" si="7"/>
        <v>0</v>
      </c>
      <c r="T47" s="29" t="b">
        <f t="shared" si="8"/>
        <v>0</v>
      </c>
      <c r="U47" s="29"/>
      <c r="V47" s="28" t="b">
        <f t="shared" si="9"/>
        <v>0</v>
      </c>
      <c r="W47" s="29" t="b">
        <f t="shared" si="10"/>
        <v>0</v>
      </c>
      <c r="X47" s="29" t="b">
        <f t="shared" si="11"/>
        <v>0</v>
      </c>
      <c r="Y47" s="29" t="b">
        <f t="shared" si="12"/>
        <v>0</v>
      </c>
      <c r="Z47" s="29" t="b">
        <f t="shared" si="13"/>
        <v>0</v>
      </c>
      <c r="AA47" s="29" t="b">
        <f t="shared" si="14"/>
        <v>0</v>
      </c>
      <c r="AB47" s="29" t="str">
        <f t="shared" si="15"/>
        <v>6</v>
      </c>
      <c r="AC47" s="29" t="b">
        <f t="shared" si="16"/>
        <v>0</v>
      </c>
      <c r="AD47" s="29" t="b">
        <f t="shared" si="17"/>
        <v>0</v>
      </c>
    </row>
    <row r="48" spans="1:30" ht="14.25">
      <c r="A48" s="225"/>
      <c r="B48" s="215" t="s">
        <v>94</v>
      </c>
      <c r="C48" s="185">
        <v>37748</v>
      </c>
      <c r="D48" s="189">
        <v>2.937196042260607</v>
      </c>
      <c r="E48" s="170">
        <v>3</v>
      </c>
      <c r="F48" s="161"/>
      <c r="G48" s="224" t="s">
        <v>40</v>
      </c>
      <c r="H48" s="219" t="s">
        <v>288</v>
      </c>
      <c r="I48" s="185">
        <v>37750</v>
      </c>
      <c r="J48" s="189">
        <v>46.345165945165945</v>
      </c>
      <c r="K48" s="170" t="s">
        <v>55</v>
      </c>
      <c r="L48" s="28" t="b">
        <f t="shared" si="0"/>
        <v>0</v>
      </c>
      <c r="M48" s="29" t="b">
        <f t="shared" si="1"/>
        <v>0</v>
      </c>
      <c r="N48" s="29" t="str">
        <f t="shared" si="2"/>
        <v>3</v>
      </c>
      <c r="O48" s="29" t="b">
        <f t="shared" si="3"/>
        <v>0</v>
      </c>
      <c r="P48" s="29" t="b">
        <f t="shared" si="4"/>
        <v>0</v>
      </c>
      <c r="Q48" s="29" t="b">
        <f t="shared" si="5"/>
        <v>0</v>
      </c>
      <c r="R48" s="29" t="b">
        <f t="shared" si="6"/>
        <v>0</v>
      </c>
      <c r="S48" s="29" t="b">
        <f t="shared" si="7"/>
        <v>0</v>
      </c>
      <c r="T48" s="29" t="b">
        <f t="shared" si="8"/>
        <v>0</v>
      </c>
      <c r="U48" s="29"/>
      <c r="V48" s="28" t="b">
        <f t="shared" si="9"/>
        <v>0</v>
      </c>
      <c r="W48" s="29" t="b">
        <f t="shared" si="10"/>
        <v>0</v>
      </c>
      <c r="X48" s="29" t="b">
        <f t="shared" si="11"/>
        <v>0</v>
      </c>
      <c r="Y48" s="29" t="b">
        <f t="shared" si="12"/>
        <v>0</v>
      </c>
      <c r="Z48" s="29" t="b">
        <f t="shared" si="13"/>
        <v>0</v>
      </c>
      <c r="AA48" s="29" t="str">
        <f t="shared" si="14"/>
        <v>5b</v>
      </c>
      <c r="AB48" s="29" t="b">
        <f t="shared" si="15"/>
        <v>0</v>
      </c>
      <c r="AC48" s="29" t="b">
        <f t="shared" si="16"/>
        <v>0</v>
      </c>
      <c r="AD48" s="29" t="b">
        <f t="shared" si="17"/>
        <v>0</v>
      </c>
    </row>
    <row r="49" spans="1:30" ht="14.25">
      <c r="A49" s="225"/>
      <c r="B49" s="216"/>
      <c r="C49" s="185">
        <v>37805</v>
      </c>
      <c r="D49" s="189">
        <v>17.179560308972075</v>
      </c>
      <c r="E49" s="170" t="s">
        <v>54</v>
      </c>
      <c r="F49" s="161"/>
      <c r="G49" s="225"/>
      <c r="H49" s="220"/>
      <c r="I49" s="185">
        <v>37810</v>
      </c>
      <c r="J49" s="189">
        <v>31.470707070707068</v>
      </c>
      <c r="K49" s="170" t="s">
        <v>55</v>
      </c>
      <c r="L49" s="28" t="b">
        <f t="shared" si="0"/>
        <v>0</v>
      </c>
      <c r="M49" s="29" t="b">
        <f t="shared" si="1"/>
        <v>0</v>
      </c>
      <c r="N49" s="29" t="b">
        <f t="shared" si="2"/>
        <v>0</v>
      </c>
      <c r="O49" s="29" t="b">
        <f t="shared" si="3"/>
        <v>0</v>
      </c>
      <c r="P49" s="29" t="str">
        <f t="shared" si="4"/>
        <v>5a</v>
      </c>
      <c r="Q49" s="29" t="b">
        <f t="shared" si="5"/>
        <v>0</v>
      </c>
      <c r="R49" s="29" t="b">
        <f t="shared" si="6"/>
        <v>0</v>
      </c>
      <c r="S49" s="29" t="b">
        <f t="shared" si="7"/>
        <v>0</v>
      </c>
      <c r="T49" s="29" t="b">
        <f t="shared" si="8"/>
        <v>0</v>
      </c>
      <c r="U49" s="29"/>
      <c r="V49" s="28" t="b">
        <f t="shared" si="9"/>
        <v>0</v>
      </c>
      <c r="W49" s="29" t="b">
        <f t="shared" si="10"/>
        <v>0</v>
      </c>
      <c r="X49" s="29" t="b">
        <f t="shared" si="11"/>
        <v>0</v>
      </c>
      <c r="Y49" s="29" t="b">
        <f t="shared" si="12"/>
        <v>0</v>
      </c>
      <c r="Z49" s="29" t="b">
        <f t="shared" si="13"/>
        <v>0</v>
      </c>
      <c r="AA49" s="29" t="str">
        <f t="shared" si="14"/>
        <v>5b</v>
      </c>
      <c r="AB49" s="29" t="b">
        <f t="shared" si="15"/>
        <v>0</v>
      </c>
      <c r="AC49" s="29" t="b">
        <f t="shared" si="16"/>
        <v>0</v>
      </c>
      <c r="AD49" s="29" t="b">
        <f t="shared" si="17"/>
        <v>0</v>
      </c>
    </row>
    <row r="50" spans="1:30" ht="14.25">
      <c r="A50" s="225"/>
      <c r="B50" s="216"/>
      <c r="C50" s="185">
        <v>37929</v>
      </c>
      <c r="D50" s="189">
        <v>1.8812075471698113</v>
      </c>
      <c r="E50" s="170">
        <v>3</v>
      </c>
      <c r="F50" s="161"/>
      <c r="G50" s="225"/>
      <c r="H50" s="220"/>
      <c r="I50" s="185">
        <v>37911</v>
      </c>
      <c r="J50" s="189">
        <v>33.38623655913978</v>
      </c>
      <c r="K50" s="170" t="s">
        <v>55</v>
      </c>
      <c r="L50" s="28" t="b">
        <f t="shared" si="0"/>
        <v>0</v>
      </c>
      <c r="M50" s="29" t="b">
        <f t="shared" si="1"/>
        <v>0</v>
      </c>
      <c r="N50" s="29" t="str">
        <f t="shared" si="2"/>
        <v>3</v>
      </c>
      <c r="O50" s="29" t="b">
        <f t="shared" si="3"/>
        <v>0</v>
      </c>
      <c r="P50" s="29" t="b">
        <f t="shared" si="4"/>
        <v>0</v>
      </c>
      <c r="Q50" s="29" t="b">
        <f t="shared" si="5"/>
        <v>0</v>
      </c>
      <c r="R50" s="29" t="b">
        <f t="shared" si="6"/>
        <v>0</v>
      </c>
      <c r="S50" s="29" t="b">
        <f t="shared" si="7"/>
        <v>0</v>
      </c>
      <c r="T50" s="29" t="b">
        <f t="shared" si="8"/>
        <v>0</v>
      </c>
      <c r="U50" s="29"/>
      <c r="V50" s="28" t="b">
        <f t="shared" si="9"/>
        <v>0</v>
      </c>
      <c r="W50" s="29" t="b">
        <f t="shared" si="10"/>
        <v>0</v>
      </c>
      <c r="X50" s="29" t="b">
        <f t="shared" si="11"/>
        <v>0</v>
      </c>
      <c r="Y50" s="29" t="b">
        <f t="shared" si="12"/>
        <v>0</v>
      </c>
      <c r="Z50" s="29" t="b">
        <f t="shared" si="13"/>
        <v>0</v>
      </c>
      <c r="AA50" s="29" t="str">
        <f t="shared" si="14"/>
        <v>5b</v>
      </c>
      <c r="AB50" s="29" t="b">
        <f t="shared" si="15"/>
        <v>0</v>
      </c>
      <c r="AC50" s="29" t="b">
        <f t="shared" si="16"/>
        <v>0</v>
      </c>
      <c r="AD50" s="29" t="b">
        <f t="shared" si="17"/>
        <v>0</v>
      </c>
    </row>
    <row r="51" spans="1:30" ht="14.25">
      <c r="A51" s="226"/>
      <c r="B51" s="217"/>
      <c r="C51" s="185">
        <v>38029</v>
      </c>
      <c r="D51" s="189">
        <v>1.4</v>
      </c>
      <c r="E51" s="170">
        <v>3</v>
      </c>
      <c r="F51" s="161"/>
      <c r="G51" s="225"/>
      <c r="H51" s="227"/>
      <c r="I51" s="185">
        <v>38030</v>
      </c>
      <c r="J51" s="189">
        <v>28.6</v>
      </c>
      <c r="K51" s="170" t="s">
        <v>54</v>
      </c>
      <c r="L51" s="28" t="b">
        <f t="shared" si="0"/>
        <v>0</v>
      </c>
      <c r="M51" s="29" t="b">
        <f t="shared" si="1"/>
        <v>0</v>
      </c>
      <c r="N51" s="29" t="str">
        <f t="shared" si="2"/>
        <v>3</v>
      </c>
      <c r="O51" s="29" t="b">
        <f t="shared" si="3"/>
        <v>0</v>
      </c>
      <c r="P51" s="29" t="b">
        <f t="shared" si="4"/>
        <v>0</v>
      </c>
      <c r="Q51" s="29" t="b">
        <f t="shared" si="5"/>
        <v>0</v>
      </c>
      <c r="R51" s="29" t="b">
        <f t="shared" si="6"/>
        <v>0</v>
      </c>
      <c r="S51" s="29" t="b">
        <f t="shared" si="7"/>
        <v>0</v>
      </c>
      <c r="T51" s="29" t="b">
        <f t="shared" si="8"/>
        <v>0</v>
      </c>
      <c r="U51" s="29"/>
      <c r="V51" s="28" t="b">
        <f t="shared" si="9"/>
        <v>0</v>
      </c>
      <c r="W51" s="29" t="b">
        <f t="shared" si="10"/>
        <v>0</v>
      </c>
      <c r="X51" s="29" t="b">
        <f t="shared" si="11"/>
        <v>0</v>
      </c>
      <c r="Y51" s="29" t="b">
        <f t="shared" si="12"/>
        <v>0</v>
      </c>
      <c r="Z51" s="29" t="str">
        <f t="shared" si="13"/>
        <v>5a</v>
      </c>
      <c r="AA51" s="29" t="b">
        <f t="shared" si="14"/>
        <v>0</v>
      </c>
      <c r="AB51" s="29" t="b">
        <f t="shared" si="15"/>
        <v>0</v>
      </c>
      <c r="AC51" s="29" t="b">
        <f t="shared" si="16"/>
        <v>0</v>
      </c>
      <c r="AD51" s="29" t="b">
        <f t="shared" si="17"/>
        <v>0</v>
      </c>
    </row>
    <row r="52" spans="1:30" ht="14.25">
      <c r="A52" s="224" t="s">
        <v>74</v>
      </c>
      <c r="B52" s="215" t="s">
        <v>95</v>
      </c>
      <c r="C52" s="185">
        <v>37742</v>
      </c>
      <c r="D52" s="189">
        <v>27.090203000882607</v>
      </c>
      <c r="E52" s="170" t="s">
        <v>54</v>
      </c>
      <c r="F52" s="161"/>
      <c r="G52" s="225"/>
      <c r="H52" s="219" t="s">
        <v>289</v>
      </c>
      <c r="I52" s="185">
        <v>37750</v>
      </c>
      <c r="J52" s="189">
        <v>57.48885077186964</v>
      </c>
      <c r="K52" s="170">
        <v>6</v>
      </c>
      <c r="L52" s="28" t="b">
        <f t="shared" si="0"/>
        <v>0</v>
      </c>
      <c r="M52" s="29" t="b">
        <f t="shared" si="1"/>
        <v>0</v>
      </c>
      <c r="N52" s="29" t="b">
        <f t="shared" si="2"/>
        <v>0</v>
      </c>
      <c r="O52" s="29" t="b">
        <f t="shared" si="3"/>
        <v>0</v>
      </c>
      <c r="P52" s="29" t="str">
        <f t="shared" si="4"/>
        <v>5a</v>
      </c>
      <c r="Q52" s="29" t="b">
        <f t="shared" si="5"/>
        <v>0</v>
      </c>
      <c r="R52" s="29" t="b">
        <f t="shared" si="6"/>
        <v>0</v>
      </c>
      <c r="S52" s="29" t="b">
        <f t="shared" si="7"/>
        <v>0</v>
      </c>
      <c r="T52" s="29" t="b">
        <f t="shared" si="8"/>
        <v>0</v>
      </c>
      <c r="U52" s="29"/>
      <c r="V52" s="28" t="b">
        <f t="shared" si="9"/>
        <v>0</v>
      </c>
      <c r="W52" s="29" t="b">
        <f t="shared" si="10"/>
        <v>0</v>
      </c>
      <c r="X52" s="29" t="b">
        <f t="shared" si="11"/>
        <v>0</v>
      </c>
      <c r="Y52" s="29" t="b">
        <f t="shared" si="12"/>
        <v>0</v>
      </c>
      <c r="Z52" s="29" t="b">
        <f t="shared" si="13"/>
        <v>0</v>
      </c>
      <c r="AA52" s="29" t="b">
        <f t="shared" si="14"/>
        <v>0</v>
      </c>
      <c r="AB52" s="29" t="str">
        <f t="shared" si="15"/>
        <v>6</v>
      </c>
      <c r="AC52" s="29" t="b">
        <f t="shared" si="16"/>
        <v>0</v>
      </c>
      <c r="AD52" s="29" t="b">
        <f t="shared" si="17"/>
        <v>0</v>
      </c>
    </row>
    <row r="53" spans="1:30" ht="14.25">
      <c r="A53" s="225"/>
      <c r="B53" s="216"/>
      <c r="C53" s="185">
        <v>37799</v>
      </c>
      <c r="D53" s="189">
        <v>31.470707070707068</v>
      </c>
      <c r="E53" s="170" t="s">
        <v>55</v>
      </c>
      <c r="F53" s="161"/>
      <c r="G53" s="225"/>
      <c r="H53" s="220"/>
      <c r="I53" s="185">
        <v>37810</v>
      </c>
      <c r="J53" s="189">
        <v>32.2595041322314</v>
      </c>
      <c r="K53" s="170" t="s">
        <v>55</v>
      </c>
      <c r="L53" s="28" t="b">
        <f t="shared" si="0"/>
        <v>0</v>
      </c>
      <c r="M53" s="29" t="b">
        <f t="shared" si="1"/>
        <v>0</v>
      </c>
      <c r="N53" s="29" t="b">
        <f t="shared" si="2"/>
        <v>0</v>
      </c>
      <c r="O53" s="29" t="b">
        <f t="shared" si="3"/>
        <v>0</v>
      </c>
      <c r="P53" s="29" t="b">
        <f t="shared" si="4"/>
        <v>0</v>
      </c>
      <c r="Q53" s="29" t="str">
        <f t="shared" si="5"/>
        <v>5b</v>
      </c>
      <c r="R53" s="29" t="b">
        <f t="shared" si="6"/>
        <v>0</v>
      </c>
      <c r="S53" s="29" t="b">
        <f t="shared" si="7"/>
        <v>0</v>
      </c>
      <c r="T53" s="29" t="b">
        <f t="shared" si="8"/>
        <v>0</v>
      </c>
      <c r="U53" s="29"/>
      <c r="V53" s="28" t="b">
        <f t="shared" si="9"/>
        <v>0</v>
      </c>
      <c r="W53" s="29" t="b">
        <f t="shared" si="10"/>
        <v>0</v>
      </c>
      <c r="X53" s="29" t="b">
        <f t="shared" si="11"/>
        <v>0</v>
      </c>
      <c r="Y53" s="29" t="b">
        <f t="shared" si="12"/>
        <v>0</v>
      </c>
      <c r="Z53" s="29" t="b">
        <f t="shared" si="13"/>
        <v>0</v>
      </c>
      <c r="AA53" s="29" t="str">
        <f t="shared" si="14"/>
        <v>5b</v>
      </c>
      <c r="AB53" s="29" t="b">
        <f t="shared" si="15"/>
        <v>0</v>
      </c>
      <c r="AC53" s="29" t="b">
        <f t="shared" si="16"/>
        <v>0</v>
      </c>
      <c r="AD53" s="29" t="b">
        <f t="shared" si="17"/>
        <v>0</v>
      </c>
    </row>
    <row r="54" spans="1:30" ht="14.25">
      <c r="A54" s="225"/>
      <c r="B54" s="216"/>
      <c r="C54" s="185">
        <v>37900</v>
      </c>
      <c r="D54" s="189">
        <v>82.66783625730993</v>
      </c>
      <c r="E54" s="170">
        <v>6</v>
      </c>
      <c r="F54" s="161"/>
      <c r="G54" s="225"/>
      <c r="H54" s="220"/>
      <c r="I54" s="185">
        <v>37911</v>
      </c>
      <c r="J54" s="189">
        <v>11.641875</v>
      </c>
      <c r="K54" s="170" t="s">
        <v>54</v>
      </c>
      <c r="L54" s="28" t="b">
        <f t="shared" si="0"/>
        <v>0</v>
      </c>
      <c r="M54" s="29" t="b">
        <f t="shared" si="1"/>
        <v>0</v>
      </c>
      <c r="N54" s="29" t="b">
        <f t="shared" si="2"/>
        <v>0</v>
      </c>
      <c r="O54" s="29" t="b">
        <f t="shared" si="3"/>
        <v>0</v>
      </c>
      <c r="P54" s="29" t="b">
        <f t="shared" si="4"/>
        <v>0</v>
      </c>
      <c r="Q54" s="29" t="b">
        <f t="shared" si="5"/>
        <v>0</v>
      </c>
      <c r="R54" s="29" t="str">
        <f t="shared" si="6"/>
        <v>6</v>
      </c>
      <c r="S54" s="29" t="b">
        <f t="shared" si="7"/>
        <v>0</v>
      </c>
      <c r="T54" s="29" t="b">
        <f t="shared" si="8"/>
        <v>0</v>
      </c>
      <c r="U54" s="29"/>
      <c r="V54" s="28" t="b">
        <f t="shared" si="9"/>
        <v>0</v>
      </c>
      <c r="W54" s="29" t="b">
        <f t="shared" si="10"/>
        <v>0</v>
      </c>
      <c r="X54" s="29" t="b">
        <f t="shared" si="11"/>
        <v>0</v>
      </c>
      <c r="Y54" s="29" t="b">
        <f t="shared" si="12"/>
        <v>0</v>
      </c>
      <c r="Z54" s="29" t="str">
        <f t="shared" si="13"/>
        <v>5a</v>
      </c>
      <c r="AA54" s="29" t="b">
        <f t="shared" si="14"/>
        <v>0</v>
      </c>
      <c r="AB54" s="29" t="b">
        <f t="shared" si="15"/>
        <v>0</v>
      </c>
      <c r="AC54" s="29" t="b">
        <f t="shared" si="16"/>
        <v>0</v>
      </c>
      <c r="AD54" s="29" t="b">
        <f t="shared" si="17"/>
        <v>0</v>
      </c>
    </row>
    <row r="55" spans="1:30" ht="14.25">
      <c r="A55" s="225"/>
      <c r="B55" s="217"/>
      <c r="C55" s="185">
        <v>38020</v>
      </c>
      <c r="D55" s="189">
        <v>32.7</v>
      </c>
      <c r="E55" s="170" t="s">
        <v>55</v>
      </c>
      <c r="F55" s="161"/>
      <c r="G55" s="225"/>
      <c r="H55" s="227"/>
      <c r="I55" s="185">
        <v>38030</v>
      </c>
      <c r="J55" s="189">
        <v>23.5</v>
      </c>
      <c r="K55" s="170" t="s">
        <v>54</v>
      </c>
      <c r="L55" s="28" t="b">
        <f t="shared" si="0"/>
        <v>0</v>
      </c>
      <c r="M55" s="29" t="b">
        <f t="shared" si="1"/>
        <v>0</v>
      </c>
      <c r="N55" s="29" t="b">
        <f t="shared" si="2"/>
        <v>0</v>
      </c>
      <c r="O55" s="29" t="b">
        <f t="shared" si="3"/>
        <v>0</v>
      </c>
      <c r="P55" s="29" t="b">
        <f t="shared" si="4"/>
        <v>0</v>
      </c>
      <c r="Q55" s="29" t="str">
        <f t="shared" si="5"/>
        <v>5b</v>
      </c>
      <c r="R55" s="29" t="b">
        <f t="shared" si="6"/>
        <v>0</v>
      </c>
      <c r="S55" s="29" t="b">
        <f t="shared" si="7"/>
        <v>0</v>
      </c>
      <c r="T55" s="29" t="b">
        <f t="shared" si="8"/>
        <v>0</v>
      </c>
      <c r="U55" s="29"/>
      <c r="V55" s="28" t="b">
        <f t="shared" si="9"/>
        <v>0</v>
      </c>
      <c r="W55" s="29" t="b">
        <f t="shared" si="10"/>
        <v>0</v>
      </c>
      <c r="X55" s="29" t="b">
        <f t="shared" si="11"/>
        <v>0</v>
      </c>
      <c r="Y55" s="29" t="b">
        <f t="shared" si="12"/>
        <v>0</v>
      </c>
      <c r="Z55" s="29" t="str">
        <f t="shared" si="13"/>
        <v>5a</v>
      </c>
      <c r="AA55" s="29" t="b">
        <f t="shared" si="14"/>
        <v>0</v>
      </c>
      <c r="AB55" s="29" t="b">
        <f t="shared" si="15"/>
        <v>0</v>
      </c>
      <c r="AC55" s="29" t="b">
        <f t="shared" si="16"/>
        <v>0</v>
      </c>
      <c r="AD55" s="29" t="b">
        <f t="shared" si="17"/>
        <v>0</v>
      </c>
    </row>
    <row r="56" spans="1:30" ht="14.25">
      <c r="A56" s="225"/>
      <c r="B56" s="215" t="s">
        <v>11</v>
      </c>
      <c r="C56" s="185">
        <v>37742</v>
      </c>
      <c r="D56" s="189">
        <v>38.97493857493857</v>
      </c>
      <c r="E56" s="170" t="s">
        <v>55</v>
      </c>
      <c r="F56" s="161"/>
      <c r="G56" s="225"/>
      <c r="H56" s="219" t="s">
        <v>291</v>
      </c>
      <c r="I56" s="185">
        <v>37750</v>
      </c>
      <c r="J56" s="189">
        <v>7.7340228633641805</v>
      </c>
      <c r="K56" s="170">
        <v>4</v>
      </c>
      <c r="L56" s="28" t="b">
        <f t="shared" si="0"/>
        <v>0</v>
      </c>
      <c r="M56" s="29" t="b">
        <f t="shared" si="1"/>
        <v>0</v>
      </c>
      <c r="N56" s="29" t="b">
        <f t="shared" si="2"/>
        <v>0</v>
      </c>
      <c r="O56" s="29" t="b">
        <f t="shared" si="3"/>
        <v>0</v>
      </c>
      <c r="P56" s="29" t="b">
        <f t="shared" si="4"/>
        <v>0</v>
      </c>
      <c r="Q56" s="29" t="str">
        <f t="shared" si="5"/>
        <v>5b</v>
      </c>
      <c r="R56" s="29" t="b">
        <f t="shared" si="6"/>
        <v>0</v>
      </c>
      <c r="S56" s="29" t="b">
        <f t="shared" si="7"/>
        <v>0</v>
      </c>
      <c r="T56" s="29" t="b">
        <f t="shared" si="8"/>
        <v>0</v>
      </c>
      <c r="U56" s="29"/>
      <c r="V56" s="28" t="b">
        <f t="shared" si="9"/>
        <v>0</v>
      </c>
      <c r="W56" s="29" t="b">
        <f t="shared" si="10"/>
        <v>0</v>
      </c>
      <c r="X56" s="29" t="b">
        <f t="shared" si="11"/>
        <v>0</v>
      </c>
      <c r="Y56" s="29" t="str">
        <f t="shared" si="12"/>
        <v>4</v>
      </c>
      <c r="Z56" s="29" t="b">
        <f t="shared" si="13"/>
        <v>0</v>
      </c>
      <c r="AA56" s="29" t="b">
        <f t="shared" si="14"/>
        <v>0</v>
      </c>
      <c r="AB56" s="29" t="b">
        <f t="shared" si="15"/>
        <v>0</v>
      </c>
      <c r="AC56" s="29" t="b">
        <f t="shared" si="16"/>
        <v>0</v>
      </c>
      <c r="AD56" s="29" t="b">
        <f t="shared" si="17"/>
        <v>0</v>
      </c>
    </row>
    <row r="57" spans="1:30" ht="14.25">
      <c r="A57" s="225"/>
      <c r="B57" s="216"/>
      <c r="C57" s="185">
        <v>37799</v>
      </c>
      <c r="D57" s="189">
        <v>19.9016835016835</v>
      </c>
      <c r="E57" s="170" t="s">
        <v>54</v>
      </c>
      <c r="F57" s="161"/>
      <c r="G57" s="225"/>
      <c r="H57" s="220"/>
      <c r="I57" s="185">
        <v>37810</v>
      </c>
      <c r="J57" s="189">
        <v>16.53348676639816</v>
      </c>
      <c r="K57" s="170" t="s">
        <v>54</v>
      </c>
      <c r="L57" s="28" t="b">
        <f t="shared" si="0"/>
        <v>0</v>
      </c>
      <c r="M57" s="29" t="b">
        <f t="shared" si="1"/>
        <v>0</v>
      </c>
      <c r="N57" s="29" t="b">
        <f t="shared" si="2"/>
        <v>0</v>
      </c>
      <c r="O57" s="29" t="b">
        <f t="shared" si="3"/>
        <v>0</v>
      </c>
      <c r="P57" s="29" t="str">
        <f t="shared" si="4"/>
        <v>5a</v>
      </c>
      <c r="Q57" s="29" t="b">
        <f t="shared" si="5"/>
        <v>0</v>
      </c>
      <c r="R57" s="29" t="b">
        <f t="shared" si="6"/>
        <v>0</v>
      </c>
      <c r="S57" s="29" t="b">
        <f t="shared" si="7"/>
        <v>0</v>
      </c>
      <c r="T57" s="29" t="b">
        <f t="shared" si="8"/>
        <v>0</v>
      </c>
      <c r="U57" s="29"/>
      <c r="V57" s="28" t="b">
        <f t="shared" si="9"/>
        <v>0</v>
      </c>
      <c r="W57" s="29" t="b">
        <f t="shared" si="10"/>
        <v>0</v>
      </c>
      <c r="X57" s="29" t="b">
        <f t="shared" si="11"/>
        <v>0</v>
      </c>
      <c r="Y57" s="29" t="b">
        <f t="shared" si="12"/>
        <v>0</v>
      </c>
      <c r="Z57" s="29" t="str">
        <f t="shared" si="13"/>
        <v>5a</v>
      </c>
      <c r="AA57" s="29" t="b">
        <f t="shared" si="14"/>
        <v>0</v>
      </c>
      <c r="AB57" s="29" t="b">
        <f t="shared" si="15"/>
        <v>0</v>
      </c>
      <c r="AC57" s="29" t="b">
        <f t="shared" si="16"/>
        <v>0</v>
      </c>
      <c r="AD57" s="29" t="b">
        <f t="shared" si="17"/>
        <v>0</v>
      </c>
    </row>
    <row r="58" spans="1:30" ht="14.25">
      <c r="A58" s="225"/>
      <c r="B58" s="216"/>
      <c r="C58" s="185">
        <v>37900</v>
      </c>
      <c r="D58" s="189">
        <v>44.8343661971831</v>
      </c>
      <c r="E58" s="170" t="s">
        <v>55</v>
      </c>
      <c r="F58" s="161"/>
      <c r="G58" s="225"/>
      <c r="H58" s="220"/>
      <c r="I58" s="185">
        <v>37911</v>
      </c>
      <c r="J58" s="189">
        <v>16.478441127694857</v>
      </c>
      <c r="K58" s="170" t="s">
        <v>54</v>
      </c>
      <c r="L58" s="28" t="b">
        <f t="shared" si="0"/>
        <v>0</v>
      </c>
      <c r="M58" s="29" t="b">
        <f t="shared" si="1"/>
        <v>0</v>
      </c>
      <c r="N58" s="29" t="b">
        <f t="shared" si="2"/>
        <v>0</v>
      </c>
      <c r="O58" s="29" t="b">
        <f t="shared" si="3"/>
        <v>0</v>
      </c>
      <c r="P58" s="29" t="b">
        <f t="shared" si="4"/>
        <v>0</v>
      </c>
      <c r="Q58" s="29" t="str">
        <f t="shared" si="5"/>
        <v>5b</v>
      </c>
      <c r="R58" s="29" t="b">
        <f t="shared" si="6"/>
        <v>0</v>
      </c>
      <c r="S58" s="29" t="b">
        <f t="shared" si="7"/>
        <v>0</v>
      </c>
      <c r="T58" s="29" t="b">
        <f t="shared" si="8"/>
        <v>0</v>
      </c>
      <c r="U58" s="29"/>
      <c r="V58" s="28" t="b">
        <f t="shared" si="9"/>
        <v>0</v>
      </c>
      <c r="W58" s="29" t="b">
        <f t="shared" si="10"/>
        <v>0</v>
      </c>
      <c r="X58" s="29" t="b">
        <f t="shared" si="11"/>
        <v>0</v>
      </c>
      <c r="Y58" s="29" t="b">
        <f t="shared" si="12"/>
        <v>0</v>
      </c>
      <c r="Z58" s="29" t="str">
        <f t="shared" si="13"/>
        <v>5a</v>
      </c>
      <c r="AA58" s="29" t="b">
        <f t="shared" si="14"/>
        <v>0</v>
      </c>
      <c r="AB58" s="29" t="b">
        <f t="shared" si="15"/>
        <v>0</v>
      </c>
      <c r="AC58" s="29" t="b">
        <f t="shared" si="16"/>
        <v>0</v>
      </c>
      <c r="AD58" s="29" t="b">
        <f t="shared" si="17"/>
        <v>0</v>
      </c>
    </row>
    <row r="59" spans="1:30" ht="14.25">
      <c r="A59" s="225"/>
      <c r="B59" s="217"/>
      <c r="C59" s="185">
        <v>38020</v>
      </c>
      <c r="D59" s="189">
        <v>41.4</v>
      </c>
      <c r="E59" s="170" t="s">
        <v>55</v>
      </c>
      <c r="F59" s="161"/>
      <c r="G59" s="225"/>
      <c r="H59" s="227"/>
      <c r="I59" s="185">
        <v>38030</v>
      </c>
      <c r="J59" s="189">
        <v>16.9</v>
      </c>
      <c r="K59" s="170" t="s">
        <v>54</v>
      </c>
      <c r="L59" s="28" t="b">
        <f t="shared" si="0"/>
        <v>0</v>
      </c>
      <c r="M59" s="29" t="b">
        <f t="shared" si="1"/>
        <v>0</v>
      </c>
      <c r="N59" s="29" t="b">
        <f t="shared" si="2"/>
        <v>0</v>
      </c>
      <c r="O59" s="29" t="b">
        <f t="shared" si="3"/>
        <v>0</v>
      </c>
      <c r="P59" s="29" t="b">
        <f t="shared" si="4"/>
        <v>0</v>
      </c>
      <c r="Q59" s="29" t="str">
        <f t="shared" si="5"/>
        <v>5b</v>
      </c>
      <c r="R59" s="29" t="b">
        <f t="shared" si="6"/>
        <v>0</v>
      </c>
      <c r="S59" s="29" t="b">
        <f t="shared" si="7"/>
        <v>0</v>
      </c>
      <c r="T59" s="29" t="b">
        <f t="shared" si="8"/>
        <v>0</v>
      </c>
      <c r="U59" s="29"/>
      <c r="V59" s="28" t="b">
        <f t="shared" si="9"/>
        <v>0</v>
      </c>
      <c r="W59" s="29" t="b">
        <f t="shared" si="10"/>
        <v>0</v>
      </c>
      <c r="X59" s="29" t="b">
        <f t="shared" si="11"/>
        <v>0</v>
      </c>
      <c r="Y59" s="29" t="b">
        <f t="shared" si="12"/>
        <v>0</v>
      </c>
      <c r="Z59" s="29" t="str">
        <f t="shared" si="13"/>
        <v>5a</v>
      </c>
      <c r="AA59" s="29" t="b">
        <f t="shared" si="14"/>
        <v>0</v>
      </c>
      <c r="AB59" s="29" t="b">
        <f t="shared" si="15"/>
        <v>0</v>
      </c>
      <c r="AC59" s="29" t="b">
        <f t="shared" si="16"/>
        <v>0</v>
      </c>
      <c r="AD59" s="29" t="b">
        <f t="shared" si="17"/>
        <v>0</v>
      </c>
    </row>
    <row r="60" spans="1:30" ht="14.25">
      <c r="A60" s="225"/>
      <c r="B60" s="215" t="s">
        <v>2</v>
      </c>
      <c r="C60" s="185">
        <v>37742</v>
      </c>
      <c r="D60" s="189">
        <v>16.65940938042849</v>
      </c>
      <c r="E60" s="170" t="s">
        <v>54</v>
      </c>
      <c r="F60" s="161"/>
      <c r="G60" s="225"/>
      <c r="H60" s="219" t="s">
        <v>287</v>
      </c>
      <c r="I60" s="185">
        <v>37750</v>
      </c>
      <c r="J60" s="189">
        <v>12.381818181818183</v>
      </c>
      <c r="K60" s="170" t="s">
        <v>54</v>
      </c>
      <c r="L60" s="28" t="b">
        <f t="shared" si="0"/>
        <v>0</v>
      </c>
      <c r="M60" s="29" t="b">
        <f t="shared" si="1"/>
        <v>0</v>
      </c>
      <c r="N60" s="29" t="b">
        <f t="shared" si="2"/>
        <v>0</v>
      </c>
      <c r="O60" s="29" t="b">
        <f t="shared" si="3"/>
        <v>0</v>
      </c>
      <c r="P60" s="29" t="str">
        <f t="shared" si="4"/>
        <v>5a</v>
      </c>
      <c r="Q60" s="29" t="b">
        <f t="shared" si="5"/>
        <v>0</v>
      </c>
      <c r="R60" s="29" t="b">
        <f t="shared" si="6"/>
        <v>0</v>
      </c>
      <c r="S60" s="29" t="b">
        <f t="shared" si="7"/>
        <v>0</v>
      </c>
      <c r="T60" s="29" t="b">
        <f t="shared" si="8"/>
        <v>0</v>
      </c>
      <c r="U60" s="29"/>
      <c r="V60" s="28" t="b">
        <f t="shared" si="9"/>
        <v>0</v>
      </c>
      <c r="W60" s="29" t="b">
        <f t="shared" si="10"/>
        <v>0</v>
      </c>
      <c r="X60" s="29" t="b">
        <f t="shared" si="11"/>
        <v>0</v>
      </c>
      <c r="Y60" s="29" t="b">
        <f t="shared" si="12"/>
        <v>0</v>
      </c>
      <c r="Z60" s="29" t="str">
        <f t="shared" si="13"/>
        <v>5a</v>
      </c>
      <c r="AA60" s="29" t="b">
        <f t="shared" si="14"/>
        <v>0</v>
      </c>
      <c r="AB60" s="29" t="b">
        <f t="shared" si="15"/>
        <v>0</v>
      </c>
      <c r="AC60" s="29" t="b">
        <f t="shared" si="16"/>
        <v>0</v>
      </c>
      <c r="AD60" s="29" t="b">
        <f t="shared" si="17"/>
        <v>0</v>
      </c>
    </row>
    <row r="61" spans="1:30" ht="14.25">
      <c r="A61" s="225"/>
      <c r="B61" s="216"/>
      <c r="C61" s="185">
        <v>37799</v>
      </c>
      <c r="D61" s="189">
        <v>5.201984914648671</v>
      </c>
      <c r="E61" s="170">
        <v>4</v>
      </c>
      <c r="F61" s="161"/>
      <c r="G61" s="225"/>
      <c r="H61" s="220"/>
      <c r="I61" s="185">
        <v>37810</v>
      </c>
      <c r="J61" s="189">
        <v>18.455555555555556</v>
      </c>
      <c r="K61" s="170" t="s">
        <v>54</v>
      </c>
      <c r="L61" s="28" t="b">
        <f t="shared" si="0"/>
        <v>0</v>
      </c>
      <c r="M61" s="29" t="b">
        <f t="shared" si="1"/>
        <v>0</v>
      </c>
      <c r="N61" s="29" t="b">
        <f t="shared" si="2"/>
        <v>0</v>
      </c>
      <c r="O61" s="29" t="str">
        <f t="shared" si="3"/>
        <v>4</v>
      </c>
      <c r="P61" s="29" t="b">
        <f t="shared" si="4"/>
        <v>0</v>
      </c>
      <c r="Q61" s="29" t="b">
        <f t="shared" si="5"/>
        <v>0</v>
      </c>
      <c r="R61" s="29" t="b">
        <f t="shared" si="6"/>
        <v>0</v>
      </c>
      <c r="S61" s="29" t="b">
        <f t="shared" si="7"/>
        <v>0</v>
      </c>
      <c r="T61" s="29" t="b">
        <f t="shared" si="8"/>
        <v>0</v>
      </c>
      <c r="U61" s="29"/>
      <c r="V61" s="28" t="b">
        <f t="shared" si="9"/>
        <v>0</v>
      </c>
      <c r="W61" s="29" t="b">
        <f t="shared" si="10"/>
        <v>0</v>
      </c>
      <c r="X61" s="29" t="b">
        <f t="shared" si="11"/>
        <v>0</v>
      </c>
      <c r="Y61" s="29" t="b">
        <f t="shared" si="12"/>
        <v>0</v>
      </c>
      <c r="Z61" s="29" t="str">
        <f t="shared" si="13"/>
        <v>5a</v>
      </c>
      <c r="AA61" s="29" t="b">
        <f t="shared" si="14"/>
        <v>0</v>
      </c>
      <c r="AB61" s="29" t="b">
        <f t="shared" si="15"/>
        <v>0</v>
      </c>
      <c r="AC61" s="29" t="b">
        <f t="shared" si="16"/>
        <v>0</v>
      </c>
      <c r="AD61" s="29" t="b">
        <f t="shared" si="17"/>
        <v>0</v>
      </c>
    </row>
    <row r="62" spans="1:30" ht="14.25">
      <c r="A62" s="225"/>
      <c r="B62" s="216"/>
      <c r="C62" s="185">
        <v>37900</v>
      </c>
      <c r="D62" s="189">
        <v>13.039033816425123</v>
      </c>
      <c r="E62" s="170" t="s">
        <v>54</v>
      </c>
      <c r="F62" s="161"/>
      <c r="G62" s="225"/>
      <c r="H62" s="220"/>
      <c r="I62" s="185">
        <v>37911</v>
      </c>
      <c r="J62" s="189">
        <v>19.045263157894738</v>
      </c>
      <c r="K62" s="170" t="s">
        <v>54</v>
      </c>
      <c r="L62" s="28" t="b">
        <f t="shared" si="0"/>
        <v>0</v>
      </c>
      <c r="M62" s="29" t="b">
        <f t="shared" si="1"/>
        <v>0</v>
      </c>
      <c r="N62" s="29" t="b">
        <f t="shared" si="2"/>
        <v>0</v>
      </c>
      <c r="O62" s="29" t="b">
        <f t="shared" si="3"/>
        <v>0</v>
      </c>
      <c r="P62" s="29" t="str">
        <f t="shared" si="4"/>
        <v>5a</v>
      </c>
      <c r="Q62" s="29" t="b">
        <f t="shared" si="5"/>
        <v>0</v>
      </c>
      <c r="R62" s="29" t="b">
        <f t="shared" si="6"/>
        <v>0</v>
      </c>
      <c r="S62" s="29" t="b">
        <f t="shared" si="7"/>
        <v>0</v>
      </c>
      <c r="T62" s="29" t="b">
        <f t="shared" si="8"/>
        <v>0</v>
      </c>
      <c r="U62" s="29"/>
      <c r="V62" s="28" t="b">
        <f t="shared" si="9"/>
        <v>0</v>
      </c>
      <c r="W62" s="29" t="b">
        <f t="shared" si="10"/>
        <v>0</v>
      </c>
      <c r="X62" s="29" t="b">
        <f t="shared" si="11"/>
        <v>0</v>
      </c>
      <c r="Y62" s="29" t="b">
        <f t="shared" si="12"/>
        <v>0</v>
      </c>
      <c r="Z62" s="29" t="str">
        <f t="shared" si="13"/>
        <v>5a</v>
      </c>
      <c r="AA62" s="29" t="b">
        <f t="shared" si="14"/>
        <v>0</v>
      </c>
      <c r="AB62" s="29" t="b">
        <f t="shared" si="15"/>
        <v>0</v>
      </c>
      <c r="AC62" s="29" t="b">
        <f t="shared" si="16"/>
        <v>0</v>
      </c>
      <c r="AD62" s="29" t="b">
        <f t="shared" si="17"/>
        <v>0</v>
      </c>
    </row>
    <row r="63" spans="1:30" ht="14.25">
      <c r="A63" s="226"/>
      <c r="B63" s="217"/>
      <c r="C63" s="185">
        <v>38020</v>
      </c>
      <c r="D63" s="189">
        <v>16.9</v>
      </c>
      <c r="E63" s="170" t="s">
        <v>54</v>
      </c>
      <c r="F63" s="161"/>
      <c r="G63" s="226"/>
      <c r="H63" s="227"/>
      <c r="I63" s="185">
        <v>38030</v>
      </c>
      <c r="J63" s="189">
        <v>17.3</v>
      </c>
      <c r="K63" s="170" t="s">
        <v>54</v>
      </c>
      <c r="L63" s="28" t="b">
        <f t="shared" si="0"/>
        <v>0</v>
      </c>
      <c r="M63" s="29" t="b">
        <f t="shared" si="1"/>
        <v>0</v>
      </c>
      <c r="N63" s="29" t="b">
        <f t="shared" si="2"/>
        <v>0</v>
      </c>
      <c r="O63" s="29" t="b">
        <f t="shared" si="3"/>
        <v>0</v>
      </c>
      <c r="P63" s="29" t="str">
        <f t="shared" si="4"/>
        <v>5a</v>
      </c>
      <c r="Q63" s="29" t="b">
        <f t="shared" si="5"/>
        <v>0</v>
      </c>
      <c r="R63" s="29" t="b">
        <f t="shared" si="6"/>
        <v>0</v>
      </c>
      <c r="S63" s="29" t="b">
        <f t="shared" si="7"/>
        <v>0</v>
      </c>
      <c r="T63" s="29" t="b">
        <f t="shared" si="8"/>
        <v>0</v>
      </c>
      <c r="U63" s="29"/>
      <c r="V63" s="28" t="b">
        <f t="shared" si="9"/>
        <v>0</v>
      </c>
      <c r="W63" s="29" t="b">
        <f t="shared" si="10"/>
        <v>0</v>
      </c>
      <c r="X63" s="29" t="b">
        <f t="shared" si="11"/>
        <v>0</v>
      </c>
      <c r="Y63" s="29" t="b">
        <f t="shared" si="12"/>
        <v>0</v>
      </c>
      <c r="Z63" s="29" t="str">
        <f t="shared" si="13"/>
        <v>5a</v>
      </c>
      <c r="AA63" s="29" t="b">
        <f t="shared" si="14"/>
        <v>0</v>
      </c>
      <c r="AB63" s="29" t="b">
        <f t="shared" si="15"/>
        <v>0</v>
      </c>
      <c r="AC63" s="29" t="b">
        <f t="shared" si="16"/>
        <v>0</v>
      </c>
      <c r="AD63" s="29" t="b">
        <f t="shared" si="17"/>
        <v>0</v>
      </c>
    </row>
    <row r="64" spans="1:30" ht="14.25">
      <c r="A64" s="224" t="s">
        <v>75</v>
      </c>
      <c r="B64" s="216" t="s">
        <v>96</v>
      </c>
      <c r="C64" s="185">
        <v>37748</v>
      </c>
      <c r="D64" s="189">
        <v>5.354220779220779</v>
      </c>
      <c r="E64" s="170">
        <v>4</v>
      </c>
      <c r="F64" s="161"/>
      <c r="G64" s="224" t="s">
        <v>39</v>
      </c>
      <c r="H64" s="155" t="s">
        <v>288</v>
      </c>
      <c r="I64" s="185">
        <v>37932</v>
      </c>
      <c r="J64" s="189">
        <v>6</v>
      </c>
      <c r="K64" s="170">
        <v>4</v>
      </c>
      <c r="L64" s="28" t="b">
        <f t="shared" si="0"/>
        <v>0</v>
      </c>
      <c r="M64" s="29" t="b">
        <f t="shared" si="1"/>
        <v>0</v>
      </c>
      <c r="N64" s="29" t="b">
        <f t="shared" si="2"/>
        <v>0</v>
      </c>
      <c r="O64" s="29" t="str">
        <f t="shared" si="3"/>
        <v>4</v>
      </c>
      <c r="P64" s="29" t="b">
        <f t="shared" si="4"/>
        <v>0</v>
      </c>
      <c r="Q64" s="29" t="b">
        <f t="shared" si="5"/>
        <v>0</v>
      </c>
      <c r="R64" s="29" t="b">
        <f t="shared" si="6"/>
        <v>0</v>
      </c>
      <c r="S64" s="29" t="b">
        <f t="shared" si="7"/>
        <v>0</v>
      </c>
      <c r="T64" s="29" t="b">
        <f t="shared" si="8"/>
        <v>0</v>
      </c>
      <c r="U64" s="29"/>
      <c r="V64" s="28" t="b">
        <f t="shared" si="9"/>
        <v>0</v>
      </c>
      <c r="W64" s="29" t="b">
        <f t="shared" si="10"/>
        <v>0</v>
      </c>
      <c r="X64" s="29" t="b">
        <f t="shared" si="11"/>
        <v>0</v>
      </c>
      <c r="Y64" s="29" t="str">
        <f t="shared" si="12"/>
        <v>4</v>
      </c>
      <c r="Z64" s="29" t="b">
        <f t="shared" si="13"/>
        <v>0</v>
      </c>
      <c r="AA64" s="29" t="b">
        <f t="shared" si="14"/>
        <v>0</v>
      </c>
      <c r="AB64" s="29" t="b">
        <f t="shared" si="15"/>
        <v>0</v>
      </c>
      <c r="AC64" s="29" t="b">
        <f t="shared" si="16"/>
        <v>0</v>
      </c>
      <c r="AD64" s="29" t="b">
        <f t="shared" si="17"/>
        <v>0</v>
      </c>
    </row>
    <row r="65" spans="1:30" ht="15" thickBot="1">
      <c r="A65" s="225"/>
      <c r="B65" s="216"/>
      <c r="C65" s="185">
        <v>37805</v>
      </c>
      <c r="D65" s="189">
        <v>7.70044145469834</v>
      </c>
      <c r="E65" s="170">
        <v>4</v>
      </c>
      <c r="F65" s="161"/>
      <c r="G65" s="228"/>
      <c r="H65" s="32" t="s">
        <v>289</v>
      </c>
      <c r="I65" s="186">
        <v>37932</v>
      </c>
      <c r="J65" s="193">
        <v>8.8</v>
      </c>
      <c r="K65" s="175">
        <v>4</v>
      </c>
      <c r="L65" s="28" t="b">
        <f t="shared" si="0"/>
        <v>0</v>
      </c>
      <c r="M65" s="29" t="b">
        <f t="shared" si="1"/>
        <v>0</v>
      </c>
      <c r="N65" s="29" t="b">
        <f t="shared" si="2"/>
        <v>0</v>
      </c>
      <c r="O65" s="29" t="str">
        <f t="shared" si="3"/>
        <v>4</v>
      </c>
      <c r="P65" s="29" t="b">
        <f t="shared" si="4"/>
        <v>0</v>
      </c>
      <c r="Q65" s="29" t="b">
        <f t="shared" si="5"/>
        <v>0</v>
      </c>
      <c r="R65" s="29" t="b">
        <f t="shared" si="6"/>
        <v>0</v>
      </c>
      <c r="S65" s="29" t="b">
        <f t="shared" si="7"/>
        <v>0</v>
      </c>
      <c r="T65" s="29" t="b">
        <f t="shared" si="8"/>
        <v>0</v>
      </c>
      <c r="U65" s="29"/>
      <c r="V65" s="28" t="b">
        <f t="shared" si="9"/>
        <v>0</v>
      </c>
      <c r="W65" s="29" t="b">
        <f t="shared" si="10"/>
        <v>0</v>
      </c>
      <c r="X65" s="29" t="b">
        <f t="shared" si="11"/>
        <v>0</v>
      </c>
      <c r="Y65" s="29" t="str">
        <f t="shared" si="12"/>
        <v>4</v>
      </c>
      <c r="Z65" s="29" t="b">
        <f t="shared" si="13"/>
        <v>0</v>
      </c>
      <c r="AA65" s="29" t="b">
        <f t="shared" si="14"/>
        <v>0</v>
      </c>
      <c r="AB65" s="29" t="b">
        <f t="shared" si="15"/>
        <v>0</v>
      </c>
      <c r="AC65" s="29" t="b">
        <f t="shared" si="16"/>
        <v>0</v>
      </c>
      <c r="AD65" s="29" t="b">
        <f t="shared" si="17"/>
        <v>0</v>
      </c>
    </row>
    <row r="66" spans="1:30" ht="14.25">
      <c r="A66" s="225"/>
      <c r="B66" s="216"/>
      <c r="C66" s="185">
        <v>37901</v>
      </c>
      <c r="D66" s="189">
        <v>9.093417721518987</v>
      </c>
      <c r="E66" s="170">
        <v>4</v>
      </c>
      <c r="F66" s="161"/>
      <c r="G66" s="161"/>
      <c r="H66" s="161"/>
      <c r="I66" s="161"/>
      <c r="J66" s="161"/>
      <c r="K66" s="161"/>
      <c r="L66" s="28" t="b">
        <f t="shared" si="0"/>
        <v>0</v>
      </c>
      <c r="M66" s="29" t="b">
        <f t="shared" si="1"/>
        <v>0</v>
      </c>
      <c r="N66" s="29" t="b">
        <f t="shared" si="2"/>
        <v>0</v>
      </c>
      <c r="O66" s="29" t="str">
        <f t="shared" si="3"/>
        <v>4</v>
      </c>
      <c r="P66" s="29" t="b">
        <f t="shared" si="4"/>
        <v>0</v>
      </c>
      <c r="Q66" s="29" t="b">
        <f t="shared" si="5"/>
        <v>0</v>
      </c>
      <c r="R66" s="29" t="b">
        <f t="shared" si="6"/>
        <v>0</v>
      </c>
      <c r="S66" s="29" t="b">
        <f t="shared" si="7"/>
        <v>0</v>
      </c>
      <c r="T66" s="29" t="b">
        <f t="shared" si="8"/>
        <v>0</v>
      </c>
      <c r="U66" s="29"/>
      <c r="V66" s="28" t="str">
        <f t="shared" si="9"/>
        <v>1</v>
      </c>
      <c r="W66" s="29" t="b">
        <f t="shared" si="10"/>
        <v>0</v>
      </c>
      <c r="X66" s="29" t="b">
        <f t="shared" si="11"/>
        <v>0</v>
      </c>
      <c r="Y66" s="29" t="b">
        <f t="shared" si="12"/>
        <v>0</v>
      </c>
      <c r="Z66" s="29" t="b">
        <f t="shared" si="13"/>
        <v>0</v>
      </c>
      <c r="AA66" s="29" t="b">
        <f t="shared" si="14"/>
        <v>0</v>
      </c>
      <c r="AB66" s="29" t="b">
        <f t="shared" si="15"/>
        <v>0</v>
      </c>
      <c r="AC66" s="29" t="b">
        <f t="shared" si="16"/>
        <v>0</v>
      </c>
      <c r="AD66" s="29" t="b">
        <f t="shared" si="17"/>
        <v>0</v>
      </c>
    </row>
    <row r="67" spans="1:30" ht="14.25">
      <c r="A67" s="225"/>
      <c r="B67" s="217"/>
      <c r="C67" s="185">
        <v>38021</v>
      </c>
      <c r="D67" s="189">
        <v>11.8</v>
      </c>
      <c r="E67" s="170" t="s">
        <v>54</v>
      </c>
      <c r="F67" s="161"/>
      <c r="G67" s="161"/>
      <c r="H67" s="161"/>
      <c r="I67" s="161"/>
      <c r="J67" s="161"/>
      <c r="K67" s="161"/>
      <c r="L67" s="28" t="b">
        <f t="shared" si="0"/>
        <v>0</v>
      </c>
      <c r="M67" s="29" t="b">
        <f t="shared" si="1"/>
        <v>0</v>
      </c>
      <c r="N67" s="29" t="b">
        <f t="shared" si="2"/>
        <v>0</v>
      </c>
      <c r="O67" s="29" t="b">
        <f t="shared" si="3"/>
        <v>0</v>
      </c>
      <c r="P67" s="29" t="str">
        <f t="shared" si="4"/>
        <v>5a</v>
      </c>
      <c r="Q67" s="29" t="b">
        <f t="shared" si="5"/>
        <v>0</v>
      </c>
      <c r="R67" s="29" t="b">
        <f t="shared" si="6"/>
        <v>0</v>
      </c>
      <c r="S67" s="29" t="b">
        <f t="shared" si="7"/>
        <v>0</v>
      </c>
      <c r="T67" s="29" t="b">
        <f t="shared" si="8"/>
        <v>0</v>
      </c>
      <c r="U67" s="29"/>
      <c r="V67" s="28" t="str">
        <f t="shared" si="9"/>
        <v>1</v>
      </c>
      <c r="W67" s="29" t="b">
        <f t="shared" si="10"/>
        <v>0</v>
      </c>
      <c r="X67" s="29" t="b">
        <f t="shared" si="11"/>
        <v>0</v>
      </c>
      <c r="Y67" s="29" t="b">
        <f t="shared" si="12"/>
        <v>0</v>
      </c>
      <c r="Z67" s="29" t="b">
        <f t="shared" si="13"/>
        <v>0</v>
      </c>
      <c r="AA67" s="29" t="b">
        <f t="shared" si="14"/>
        <v>0</v>
      </c>
      <c r="AB67" s="29" t="b">
        <f t="shared" si="15"/>
        <v>0</v>
      </c>
      <c r="AC67" s="29" t="b">
        <f t="shared" si="16"/>
        <v>0</v>
      </c>
      <c r="AD67" s="29" t="b">
        <f t="shared" si="17"/>
        <v>0</v>
      </c>
    </row>
    <row r="68" spans="1:30" ht="14.25">
      <c r="A68" s="225"/>
      <c r="B68" s="215" t="s">
        <v>3</v>
      </c>
      <c r="C68" s="185">
        <v>37748</v>
      </c>
      <c r="D68" s="189">
        <v>33.94978354978355</v>
      </c>
      <c r="E68" s="170" t="s">
        <v>55</v>
      </c>
      <c r="F68" s="161"/>
      <c r="G68" s="161"/>
      <c r="H68" s="161"/>
      <c r="I68" s="161"/>
      <c r="J68" s="161"/>
      <c r="K68" s="161"/>
      <c r="L68" s="28" t="b">
        <f t="shared" si="0"/>
        <v>0</v>
      </c>
      <c r="M68" s="29" t="b">
        <f t="shared" si="1"/>
        <v>0</v>
      </c>
      <c r="N68" s="29" t="b">
        <f t="shared" si="2"/>
        <v>0</v>
      </c>
      <c r="O68" s="29" t="b">
        <f t="shared" si="3"/>
        <v>0</v>
      </c>
      <c r="P68" s="29" t="b">
        <f t="shared" si="4"/>
        <v>0</v>
      </c>
      <c r="Q68" s="29" t="str">
        <f t="shared" si="5"/>
        <v>5b</v>
      </c>
      <c r="R68" s="29" t="b">
        <f t="shared" si="6"/>
        <v>0</v>
      </c>
      <c r="S68" s="29" t="b">
        <f t="shared" si="7"/>
        <v>0</v>
      </c>
      <c r="T68" s="29" t="b">
        <f t="shared" si="8"/>
        <v>0</v>
      </c>
      <c r="U68" s="29"/>
      <c r="V68" s="28" t="str">
        <f t="shared" si="9"/>
        <v>1</v>
      </c>
      <c r="W68" s="29" t="b">
        <f t="shared" si="10"/>
        <v>0</v>
      </c>
      <c r="X68" s="29" t="b">
        <f t="shared" si="11"/>
        <v>0</v>
      </c>
      <c r="Y68" s="29" t="b">
        <f t="shared" si="12"/>
        <v>0</v>
      </c>
      <c r="Z68" s="29" t="b">
        <f t="shared" si="13"/>
        <v>0</v>
      </c>
      <c r="AA68" s="29" t="b">
        <f t="shared" si="14"/>
        <v>0</v>
      </c>
      <c r="AB68" s="29" t="b">
        <f t="shared" si="15"/>
        <v>0</v>
      </c>
      <c r="AC68" s="29" t="b">
        <f t="shared" si="16"/>
        <v>0</v>
      </c>
      <c r="AD68" s="29" t="b">
        <f t="shared" si="17"/>
        <v>0</v>
      </c>
    </row>
    <row r="69" spans="1:30" ht="14.25">
      <c r="A69" s="225"/>
      <c r="B69" s="216"/>
      <c r="C69" s="185">
        <v>37805</v>
      </c>
      <c r="D69" s="189">
        <v>26.51255411255411</v>
      </c>
      <c r="E69" s="170" t="s">
        <v>54</v>
      </c>
      <c r="F69" s="161"/>
      <c r="G69" s="161"/>
      <c r="H69" s="161"/>
      <c r="I69" s="161"/>
      <c r="J69" s="161"/>
      <c r="K69" s="161"/>
      <c r="L69" s="28" t="b">
        <f aca="true" t="shared" si="18" ref="L69:L75">IF(D69&lt;=0.4,"1")</f>
        <v>0</v>
      </c>
      <c r="M69" s="29" t="b">
        <f aca="true" t="shared" si="19" ref="M69:M75">IF(AND(D69&lt;=1,D69&gt;=0.4),"2")</f>
        <v>0</v>
      </c>
      <c r="N69" s="29" t="b">
        <f aca="true" t="shared" si="20" ref="N69:N75">IF(AND(D69&lt;=5,D69&gt;=1),"3")</f>
        <v>0</v>
      </c>
      <c r="O69" s="29" t="b">
        <f aca="true" t="shared" si="21" ref="O69:O75">IF(AND(D69&lt;=10,D69&gt;=5),"4")</f>
        <v>0</v>
      </c>
      <c r="P69" s="29" t="str">
        <f aca="true" t="shared" si="22" ref="P69:P75">IF(AND(D69&lt;=30,D69&gt;=10),"5a")</f>
        <v>5a</v>
      </c>
      <c r="Q69" s="29" t="b">
        <f aca="true" t="shared" si="23" ref="Q69:Q75">IF(AND(D69&lt;=50,D69&gt;=30),"5b")</f>
        <v>0</v>
      </c>
      <c r="R69" s="29" t="b">
        <f aca="true" t="shared" si="24" ref="R69:R75">IF(AND(D69&lt;=200,D69&gt;=50),"6")</f>
        <v>0</v>
      </c>
      <c r="S69" s="29" t="b">
        <f aca="true" t="shared" si="25" ref="S69:S75">IF(AND(D69&lt;=400,D69&gt;=200),"7")</f>
        <v>0</v>
      </c>
      <c r="T69" s="29" t="b">
        <f aca="true" t="shared" si="26" ref="T69:T75">IF(D69&gt;=400,"8")</f>
        <v>0</v>
      </c>
      <c r="U69" s="29"/>
      <c r="V69" s="28" t="str">
        <f aca="true" t="shared" si="27" ref="V69:V75">IF(J69&lt;=0.4,"1")</f>
        <v>1</v>
      </c>
      <c r="W69" s="29" t="b">
        <f aca="true" t="shared" si="28" ref="W69:W75">IF(AND(J69&lt;=1,J69&gt;=0.4),"2")</f>
        <v>0</v>
      </c>
      <c r="X69" s="29" t="b">
        <f aca="true" t="shared" si="29" ref="X69:X75">IF(AND(J69&lt;=5,J69&gt;=1),"3")</f>
        <v>0</v>
      </c>
      <c r="Y69" s="29" t="b">
        <f aca="true" t="shared" si="30" ref="Y69:Y75">IF(AND(J69&lt;=10,J69&gt;=5),"4")</f>
        <v>0</v>
      </c>
      <c r="Z69" s="29" t="b">
        <f aca="true" t="shared" si="31" ref="Z69:Z75">IF(AND(J69&lt;=30,J69&gt;=10),"5a")</f>
        <v>0</v>
      </c>
      <c r="AA69" s="29" t="b">
        <f aca="true" t="shared" si="32" ref="AA69:AA75">IF(AND(J69&lt;=50,J69&gt;=30),"5b")</f>
        <v>0</v>
      </c>
      <c r="AB69" s="29" t="b">
        <f aca="true" t="shared" si="33" ref="AB69:AB75">IF(AND(J69&lt;=200,J69&gt;=50),"6")</f>
        <v>0</v>
      </c>
      <c r="AC69" s="29" t="b">
        <f aca="true" t="shared" si="34" ref="AC69:AC75">IF(AND(J69&lt;=400,J69&gt;=200),"7")</f>
        <v>0</v>
      </c>
      <c r="AD69" s="29" t="b">
        <f aca="true" t="shared" si="35" ref="AD69:AD75">IF(J69&gt;=400,"8")</f>
        <v>0</v>
      </c>
    </row>
    <row r="70" spans="1:30" ht="14.25">
      <c r="A70" s="225"/>
      <c r="B70" s="216"/>
      <c r="C70" s="185">
        <v>37901</v>
      </c>
      <c r="D70" s="189">
        <v>19.045263157894738</v>
      </c>
      <c r="E70" s="170" t="s">
        <v>54</v>
      </c>
      <c r="F70" s="161"/>
      <c r="G70" s="161"/>
      <c r="H70" s="161"/>
      <c r="I70" s="161"/>
      <c r="J70" s="161"/>
      <c r="K70" s="161"/>
      <c r="L70" s="28" t="b">
        <f t="shared" si="18"/>
        <v>0</v>
      </c>
      <c r="M70" s="29" t="b">
        <f t="shared" si="19"/>
        <v>0</v>
      </c>
      <c r="N70" s="29" t="b">
        <f t="shared" si="20"/>
        <v>0</v>
      </c>
      <c r="O70" s="29" t="b">
        <f t="shared" si="21"/>
        <v>0</v>
      </c>
      <c r="P70" s="29" t="str">
        <f t="shared" si="22"/>
        <v>5a</v>
      </c>
      <c r="Q70" s="29" t="b">
        <f t="shared" si="23"/>
        <v>0</v>
      </c>
      <c r="R70" s="29" t="b">
        <f t="shared" si="24"/>
        <v>0</v>
      </c>
      <c r="S70" s="29" t="b">
        <f t="shared" si="25"/>
        <v>0</v>
      </c>
      <c r="T70" s="29" t="b">
        <f t="shared" si="26"/>
        <v>0</v>
      </c>
      <c r="U70" s="29"/>
      <c r="V70" s="28" t="str">
        <f t="shared" si="27"/>
        <v>1</v>
      </c>
      <c r="W70" s="29" t="b">
        <f t="shared" si="28"/>
        <v>0</v>
      </c>
      <c r="X70" s="29" t="b">
        <f t="shared" si="29"/>
        <v>0</v>
      </c>
      <c r="Y70" s="29" t="b">
        <f t="shared" si="30"/>
        <v>0</v>
      </c>
      <c r="Z70" s="29" t="b">
        <f t="shared" si="31"/>
        <v>0</v>
      </c>
      <c r="AA70" s="29" t="b">
        <f t="shared" si="32"/>
        <v>0</v>
      </c>
      <c r="AB70" s="29" t="b">
        <f t="shared" si="33"/>
        <v>0</v>
      </c>
      <c r="AC70" s="29" t="b">
        <f t="shared" si="34"/>
        <v>0</v>
      </c>
      <c r="AD70" s="29" t="b">
        <f t="shared" si="35"/>
        <v>0</v>
      </c>
    </row>
    <row r="71" spans="1:30" ht="14.25">
      <c r="A71" s="225"/>
      <c r="B71" s="217"/>
      <c r="C71" s="185">
        <v>38021</v>
      </c>
      <c r="D71" s="189">
        <v>17.7</v>
      </c>
      <c r="E71" s="170" t="s">
        <v>54</v>
      </c>
      <c r="F71" s="161"/>
      <c r="G71" s="161"/>
      <c r="H71" s="161"/>
      <c r="I71" s="161"/>
      <c r="J71" s="161"/>
      <c r="K71" s="161"/>
      <c r="L71" s="28" t="b">
        <f t="shared" si="18"/>
        <v>0</v>
      </c>
      <c r="M71" s="29" t="b">
        <f t="shared" si="19"/>
        <v>0</v>
      </c>
      <c r="N71" s="29" t="b">
        <f t="shared" si="20"/>
        <v>0</v>
      </c>
      <c r="O71" s="29" t="b">
        <f t="shared" si="21"/>
        <v>0</v>
      </c>
      <c r="P71" s="29" t="str">
        <f t="shared" si="22"/>
        <v>5a</v>
      </c>
      <c r="Q71" s="29" t="b">
        <f t="shared" si="23"/>
        <v>0</v>
      </c>
      <c r="R71" s="29" t="b">
        <f t="shared" si="24"/>
        <v>0</v>
      </c>
      <c r="S71" s="29" t="b">
        <f t="shared" si="25"/>
        <v>0</v>
      </c>
      <c r="T71" s="29" t="b">
        <f t="shared" si="26"/>
        <v>0</v>
      </c>
      <c r="U71" s="29"/>
      <c r="V71" s="28" t="str">
        <f t="shared" si="27"/>
        <v>1</v>
      </c>
      <c r="W71" s="29" t="b">
        <f t="shared" si="28"/>
        <v>0</v>
      </c>
      <c r="X71" s="29" t="b">
        <f t="shared" si="29"/>
        <v>0</v>
      </c>
      <c r="Y71" s="29" t="b">
        <f t="shared" si="30"/>
        <v>0</v>
      </c>
      <c r="Z71" s="29" t="b">
        <f t="shared" si="31"/>
        <v>0</v>
      </c>
      <c r="AA71" s="29" t="b">
        <f t="shared" si="32"/>
        <v>0</v>
      </c>
      <c r="AB71" s="29" t="b">
        <f t="shared" si="33"/>
        <v>0</v>
      </c>
      <c r="AC71" s="29" t="b">
        <f t="shared" si="34"/>
        <v>0</v>
      </c>
      <c r="AD71" s="29" t="b">
        <f t="shared" si="35"/>
        <v>0</v>
      </c>
    </row>
    <row r="72" spans="1:30" ht="14.25">
      <c r="A72" s="225"/>
      <c r="B72" s="215" t="s">
        <v>6</v>
      </c>
      <c r="C72" s="185">
        <v>37748</v>
      </c>
      <c r="D72" s="189">
        <v>12.782284382284383</v>
      </c>
      <c r="E72" s="170" t="s">
        <v>54</v>
      </c>
      <c r="F72" s="161"/>
      <c r="G72" s="161"/>
      <c r="H72" s="161"/>
      <c r="I72" s="161"/>
      <c r="J72" s="161"/>
      <c r="K72" s="161"/>
      <c r="L72" s="28" t="b">
        <f t="shared" si="18"/>
        <v>0</v>
      </c>
      <c r="M72" s="29" t="b">
        <f t="shared" si="19"/>
        <v>0</v>
      </c>
      <c r="N72" s="29" t="b">
        <f t="shared" si="20"/>
        <v>0</v>
      </c>
      <c r="O72" s="29" t="b">
        <f t="shared" si="21"/>
        <v>0</v>
      </c>
      <c r="P72" s="29" t="str">
        <f t="shared" si="22"/>
        <v>5a</v>
      </c>
      <c r="Q72" s="29" t="b">
        <f t="shared" si="23"/>
        <v>0</v>
      </c>
      <c r="R72" s="29" t="b">
        <f t="shared" si="24"/>
        <v>0</v>
      </c>
      <c r="S72" s="29" t="b">
        <f t="shared" si="25"/>
        <v>0</v>
      </c>
      <c r="T72" s="29" t="b">
        <f t="shared" si="26"/>
        <v>0</v>
      </c>
      <c r="U72" s="29"/>
      <c r="V72" s="28" t="str">
        <f t="shared" si="27"/>
        <v>1</v>
      </c>
      <c r="W72" s="29" t="b">
        <f t="shared" si="28"/>
        <v>0</v>
      </c>
      <c r="X72" s="29" t="b">
        <f t="shared" si="29"/>
        <v>0</v>
      </c>
      <c r="Y72" s="29" t="b">
        <f t="shared" si="30"/>
        <v>0</v>
      </c>
      <c r="Z72" s="29" t="b">
        <f t="shared" si="31"/>
        <v>0</v>
      </c>
      <c r="AA72" s="29" t="b">
        <f t="shared" si="32"/>
        <v>0</v>
      </c>
      <c r="AB72" s="29" t="b">
        <f t="shared" si="33"/>
        <v>0</v>
      </c>
      <c r="AC72" s="29" t="b">
        <f t="shared" si="34"/>
        <v>0</v>
      </c>
      <c r="AD72" s="29" t="b">
        <f t="shared" si="35"/>
        <v>0</v>
      </c>
    </row>
    <row r="73" spans="1:30" ht="14.25">
      <c r="A73" s="225"/>
      <c r="B73" s="216"/>
      <c r="C73" s="185">
        <v>37805</v>
      </c>
      <c r="D73" s="189">
        <v>10.124812030075187</v>
      </c>
      <c r="E73" s="170" t="s">
        <v>54</v>
      </c>
      <c r="F73" s="161"/>
      <c r="G73" s="161"/>
      <c r="H73" s="161"/>
      <c r="I73" s="161"/>
      <c r="J73" s="161"/>
      <c r="K73" s="161"/>
      <c r="L73" s="28" t="b">
        <f t="shared" si="18"/>
        <v>0</v>
      </c>
      <c r="M73" s="29" t="b">
        <f t="shared" si="19"/>
        <v>0</v>
      </c>
      <c r="N73" s="29" t="b">
        <f t="shared" si="20"/>
        <v>0</v>
      </c>
      <c r="O73" s="29" t="b">
        <f t="shared" si="21"/>
        <v>0</v>
      </c>
      <c r="P73" s="29" t="str">
        <f t="shared" si="22"/>
        <v>5a</v>
      </c>
      <c r="Q73" s="29" t="b">
        <f t="shared" si="23"/>
        <v>0</v>
      </c>
      <c r="R73" s="29" t="b">
        <f t="shared" si="24"/>
        <v>0</v>
      </c>
      <c r="S73" s="29" t="b">
        <f t="shared" si="25"/>
        <v>0</v>
      </c>
      <c r="T73" s="29" t="b">
        <f t="shared" si="26"/>
        <v>0</v>
      </c>
      <c r="U73" s="29"/>
      <c r="V73" s="28" t="str">
        <f t="shared" si="27"/>
        <v>1</v>
      </c>
      <c r="W73" s="29" t="b">
        <f t="shared" si="28"/>
        <v>0</v>
      </c>
      <c r="X73" s="29" t="b">
        <f t="shared" si="29"/>
        <v>0</v>
      </c>
      <c r="Y73" s="29" t="b">
        <f t="shared" si="30"/>
        <v>0</v>
      </c>
      <c r="Z73" s="29" t="b">
        <f t="shared" si="31"/>
        <v>0</v>
      </c>
      <c r="AA73" s="29" t="b">
        <f t="shared" si="32"/>
        <v>0</v>
      </c>
      <c r="AB73" s="29" t="b">
        <f t="shared" si="33"/>
        <v>0</v>
      </c>
      <c r="AC73" s="29" t="b">
        <f t="shared" si="34"/>
        <v>0</v>
      </c>
      <c r="AD73" s="29" t="b">
        <f t="shared" si="35"/>
        <v>0</v>
      </c>
    </row>
    <row r="74" spans="1:30" ht="14.25">
      <c r="A74" s="225"/>
      <c r="B74" s="216"/>
      <c r="C74" s="185">
        <v>37901</v>
      </c>
      <c r="D74" s="189">
        <v>14.619894179894183</v>
      </c>
      <c r="E74" s="170" t="s">
        <v>54</v>
      </c>
      <c r="F74" s="161"/>
      <c r="G74" s="161"/>
      <c r="H74" s="161"/>
      <c r="I74" s="161"/>
      <c r="J74" s="161"/>
      <c r="K74" s="161"/>
      <c r="L74" s="28" t="b">
        <f t="shared" si="18"/>
        <v>0</v>
      </c>
      <c r="M74" s="29" t="b">
        <f t="shared" si="19"/>
        <v>0</v>
      </c>
      <c r="N74" s="29" t="b">
        <f t="shared" si="20"/>
        <v>0</v>
      </c>
      <c r="O74" s="29" t="b">
        <f t="shared" si="21"/>
        <v>0</v>
      </c>
      <c r="P74" s="29" t="str">
        <f t="shared" si="22"/>
        <v>5a</v>
      </c>
      <c r="Q74" s="29" t="b">
        <f t="shared" si="23"/>
        <v>0</v>
      </c>
      <c r="R74" s="29" t="b">
        <f t="shared" si="24"/>
        <v>0</v>
      </c>
      <c r="S74" s="29" t="b">
        <f t="shared" si="25"/>
        <v>0</v>
      </c>
      <c r="T74" s="29" t="b">
        <f t="shared" si="26"/>
        <v>0</v>
      </c>
      <c r="U74" s="29"/>
      <c r="V74" s="28" t="str">
        <f t="shared" si="27"/>
        <v>1</v>
      </c>
      <c r="W74" s="29" t="b">
        <f t="shared" si="28"/>
        <v>0</v>
      </c>
      <c r="X74" s="29" t="b">
        <f t="shared" si="29"/>
        <v>0</v>
      </c>
      <c r="Y74" s="29" t="b">
        <f t="shared" si="30"/>
        <v>0</v>
      </c>
      <c r="Z74" s="29" t="b">
        <f t="shared" si="31"/>
        <v>0</v>
      </c>
      <c r="AA74" s="29" t="b">
        <f t="shared" si="32"/>
        <v>0</v>
      </c>
      <c r="AB74" s="29" t="b">
        <f t="shared" si="33"/>
        <v>0</v>
      </c>
      <c r="AC74" s="29" t="b">
        <f t="shared" si="34"/>
        <v>0</v>
      </c>
      <c r="AD74" s="29" t="b">
        <f t="shared" si="35"/>
        <v>0</v>
      </c>
    </row>
    <row r="75" spans="1:30" ht="15" thickBot="1">
      <c r="A75" s="228"/>
      <c r="B75" s="218"/>
      <c r="C75" s="186">
        <v>38021</v>
      </c>
      <c r="D75" s="193">
        <v>14.7</v>
      </c>
      <c r="E75" s="175" t="s">
        <v>54</v>
      </c>
      <c r="F75" s="161"/>
      <c r="G75" s="161"/>
      <c r="H75" s="161"/>
      <c r="I75" s="161"/>
      <c r="J75" s="161"/>
      <c r="K75" s="161"/>
      <c r="L75" s="28" t="b">
        <f t="shared" si="18"/>
        <v>0</v>
      </c>
      <c r="M75" s="29" t="b">
        <f t="shared" si="19"/>
        <v>0</v>
      </c>
      <c r="N75" s="29" t="b">
        <f t="shared" si="20"/>
        <v>0</v>
      </c>
      <c r="O75" s="29" t="b">
        <f t="shared" si="21"/>
        <v>0</v>
      </c>
      <c r="P75" s="29" t="str">
        <f t="shared" si="22"/>
        <v>5a</v>
      </c>
      <c r="Q75" s="29" t="b">
        <f t="shared" si="23"/>
        <v>0</v>
      </c>
      <c r="R75" s="29" t="b">
        <f t="shared" si="24"/>
        <v>0</v>
      </c>
      <c r="S75" s="29" t="b">
        <f t="shared" si="25"/>
        <v>0</v>
      </c>
      <c r="T75" s="29" t="b">
        <f t="shared" si="26"/>
        <v>0</v>
      </c>
      <c r="U75" s="29"/>
      <c r="V75" s="28" t="str">
        <f t="shared" si="27"/>
        <v>1</v>
      </c>
      <c r="W75" s="29" t="b">
        <f t="shared" si="28"/>
        <v>0</v>
      </c>
      <c r="X75" s="29" t="b">
        <f t="shared" si="29"/>
        <v>0</v>
      </c>
      <c r="Y75" s="29" t="b">
        <f t="shared" si="30"/>
        <v>0</v>
      </c>
      <c r="Z75" s="29" t="b">
        <f t="shared" si="31"/>
        <v>0</v>
      </c>
      <c r="AA75" s="29" t="b">
        <f t="shared" si="32"/>
        <v>0</v>
      </c>
      <c r="AB75" s="29" t="b">
        <f t="shared" si="33"/>
        <v>0</v>
      </c>
      <c r="AC75" s="29" t="b">
        <f t="shared" si="34"/>
        <v>0</v>
      </c>
      <c r="AD75" s="29" t="b">
        <f t="shared" si="35"/>
        <v>0</v>
      </c>
    </row>
    <row r="76" spans="12:30" ht="14.25"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8"/>
      <c r="W76" s="29"/>
      <c r="X76" s="29"/>
      <c r="Y76" s="29"/>
      <c r="Z76" s="29"/>
      <c r="AA76" s="29"/>
      <c r="AB76" s="29"/>
      <c r="AC76" s="29"/>
      <c r="AD76" s="29"/>
    </row>
    <row r="77" spans="12:30" ht="14.25">
      <c r="L77" s="28"/>
      <c r="M77" s="29"/>
      <c r="N77" s="29"/>
      <c r="O77" s="29"/>
      <c r="P77" s="29"/>
      <c r="Q77" s="29"/>
      <c r="R77" s="29"/>
      <c r="S77" s="29"/>
      <c r="T77" s="29"/>
      <c r="U77" s="29"/>
      <c r="V77" s="28"/>
      <c r="W77" s="29"/>
      <c r="X77" s="29"/>
      <c r="Y77" s="29"/>
      <c r="Z77" s="29"/>
      <c r="AA77" s="29"/>
      <c r="AB77" s="29"/>
      <c r="AC77" s="29"/>
      <c r="AD77" s="29"/>
    </row>
    <row r="78" spans="12:30" ht="14.25">
      <c r="L78" s="28"/>
      <c r="M78" s="29"/>
      <c r="N78" s="29"/>
      <c r="O78" s="29"/>
      <c r="P78" s="29"/>
      <c r="Q78" s="29"/>
      <c r="R78" s="29"/>
      <c r="S78" s="29"/>
      <c r="T78" s="29"/>
      <c r="U78" s="29"/>
      <c r="V78" s="28"/>
      <c r="W78" s="29"/>
      <c r="X78" s="29"/>
      <c r="Y78" s="29"/>
      <c r="Z78" s="29"/>
      <c r="AA78" s="29"/>
      <c r="AB78" s="29"/>
      <c r="AC78" s="29"/>
      <c r="AD78" s="29"/>
    </row>
    <row r="79" spans="12:30" ht="14.25">
      <c r="L79" s="28"/>
      <c r="M79" s="29"/>
      <c r="N79" s="29"/>
      <c r="O79" s="29"/>
      <c r="P79" s="29"/>
      <c r="Q79" s="29"/>
      <c r="R79" s="29"/>
      <c r="S79" s="29"/>
      <c r="T79" s="29"/>
      <c r="U79" s="29"/>
      <c r="V79" s="28"/>
      <c r="W79" s="29"/>
      <c r="X79" s="29"/>
      <c r="Y79" s="29"/>
      <c r="Z79" s="29"/>
      <c r="AA79" s="29"/>
      <c r="AB79" s="29"/>
      <c r="AC79" s="29"/>
      <c r="AD79" s="29"/>
    </row>
    <row r="80" spans="12:30" ht="14.25">
      <c r="L80" s="28"/>
      <c r="M80" s="29"/>
      <c r="N80" s="29"/>
      <c r="O80" s="29"/>
      <c r="P80" s="29"/>
      <c r="Q80" s="29"/>
      <c r="R80" s="29"/>
      <c r="S80" s="29"/>
      <c r="T80" s="29"/>
      <c r="U80" s="29"/>
      <c r="V80" s="28"/>
      <c r="W80" s="29"/>
      <c r="X80" s="29"/>
      <c r="Y80" s="29"/>
      <c r="Z80" s="29"/>
      <c r="AA80" s="29"/>
      <c r="AB80" s="29"/>
      <c r="AC80" s="29"/>
      <c r="AD80" s="29"/>
    </row>
    <row r="81" spans="12:30" ht="14.25">
      <c r="L81" s="28"/>
      <c r="M81" s="29"/>
      <c r="N81" s="29"/>
      <c r="O81" s="29"/>
      <c r="P81" s="29"/>
      <c r="Q81" s="29"/>
      <c r="R81" s="29"/>
      <c r="S81" s="29"/>
      <c r="T81" s="29"/>
      <c r="U81" s="29"/>
      <c r="V81" s="28"/>
      <c r="W81" s="29"/>
      <c r="X81" s="29"/>
      <c r="Y81" s="29"/>
      <c r="Z81" s="29"/>
      <c r="AA81" s="29"/>
      <c r="AB81" s="29"/>
      <c r="AC81" s="29"/>
      <c r="AD81" s="29"/>
    </row>
    <row r="82" spans="12:30" ht="14.25">
      <c r="L82" s="28"/>
      <c r="M82" s="29"/>
      <c r="N82" s="29"/>
      <c r="O82" s="29"/>
      <c r="P82" s="29"/>
      <c r="Q82" s="29"/>
      <c r="R82" s="29"/>
      <c r="S82" s="29"/>
      <c r="T82" s="29"/>
      <c r="U82" s="29"/>
      <c r="V82" s="28"/>
      <c r="W82" s="29"/>
      <c r="X82" s="29"/>
      <c r="Y82" s="29"/>
      <c r="Z82" s="29"/>
      <c r="AA82" s="29"/>
      <c r="AB82" s="29"/>
      <c r="AC82" s="29"/>
      <c r="AD82" s="29"/>
    </row>
    <row r="83" spans="12:30" ht="14.25">
      <c r="L83" s="28"/>
      <c r="M83" s="29"/>
      <c r="N83" s="29"/>
      <c r="O83" s="29"/>
      <c r="P83" s="29"/>
      <c r="Q83" s="29"/>
      <c r="R83" s="29"/>
      <c r="S83" s="29"/>
      <c r="T83" s="29"/>
      <c r="U83" s="29"/>
      <c r="V83" s="28"/>
      <c r="W83" s="29"/>
      <c r="X83" s="29"/>
      <c r="Y83" s="29"/>
      <c r="Z83" s="29"/>
      <c r="AA83" s="29"/>
      <c r="AB83" s="29"/>
      <c r="AC83" s="29"/>
      <c r="AD83" s="29"/>
    </row>
    <row r="84" spans="12:30" ht="14.25">
      <c r="L84" s="28"/>
      <c r="M84" s="29"/>
      <c r="N84" s="29"/>
      <c r="O84" s="29"/>
      <c r="P84" s="29"/>
      <c r="Q84" s="29"/>
      <c r="R84" s="29"/>
      <c r="S84" s="29"/>
      <c r="T84" s="29"/>
      <c r="U84" s="29"/>
      <c r="V84" s="28"/>
      <c r="W84" s="29"/>
      <c r="X84" s="29"/>
      <c r="Y84" s="29"/>
      <c r="Z84" s="29"/>
      <c r="AA84" s="29"/>
      <c r="AB84" s="29"/>
      <c r="AC84" s="29"/>
      <c r="AD84" s="29"/>
    </row>
    <row r="85" spans="12:30" ht="14.25">
      <c r="L85" s="28"/>
      <c r="M85" s="29"/>
      <c r="N85" s="29"/>
      <c r="O85" s="29"/>
      <c r="P85" s="29"/>
      <c r="Q85" s="29"/>
      <c r="R85" s="29"/>
      <c r="S85" s="29"/>
      <c r="T85" s="29"/>
      <c r="U85" s="29"/>
      <c r="V85" s="28"/>
      <c r="W85" s="29"/>
      <c r="X85" s="29"/>
      <c r="Y85" s="29"/>
      <c r="Z85" s="29"/>
      <c r="AA85" s="29"/>
      <c r="AB85" s="29"/>
      <c r="AC85" s="29"/>
      <c r="AD85" s="29"/>
    </row>
    <row r="86" spans="12:30" ht="14.25">
      <c r="L86" s="28"/>
      <c r="M86" s="29"/>
      <c r="N86" s="29"/>
      <c r="O86" s="29"/>
      <c r="P86" s="29"/>
      <c r="Q86" s="29"/>
      <c r="R86" s="29"/>
      <c r="S86" s="29"/>
      <c r="T86" s="29"/>
      <c r="U86" s="29"/>
      <c r="V86" s="28"/>
      <c r="W86" s="29"/>
      <c r="X86" s="29"/>
      <c r="Y86" s="29"/>
      <c r="Z86" s="29"/>
      <c r="AA86" s="29"/>
      <c r="AB86" s="29"/>
      <c r="AC86" s="29"/>
      <c r="AD86" s="29"/>
    </row>
    <row r="87" spans="12:30" ht="14.25">
      <c r="L87" s="28"/>
      <c r="M87" s="29"/>
      <c r="N87" s="29"/>
      <c r="O87" s="29"/>
      <c r="P87" s="29"/>
      <c r="Q87" s="29"/>
      <c r="R87" s="29"/>
      <c r="S87" s="29"/>
      <c r="T87" s="29"/>
      <c r="U87" s="29"/>
      <c r="V87" s="28"/>
      <c r="W87" s="29"/>
      <c r="X87" s="29"/>
      <c r="Y87" s="29"/>
      <c r="Z87" s="29"/>
      <c r="AA87" s="29"/>
      <c r="AB87" s="29"/>
      <c r="AC87" s="29"/>
      <c r="AD87" s="29"/>
    </row>
    <row r="88" spans="12:30" ht="14.25">
      <c r="L88" s="28"/>
      <c r="M88" s="29"/>
      <c r="N88" s="29"/>
      <c r="O88" s="29"/>
      <c r="P88" s="29"/>
      <c r="Q88" s="29"/>
      <c r="R88" s="29"/>
      <c r="S88" s="29"/>
      <c r="T88" s="29"/>
      <c r="U88" s="29"/>
      <c r="V88" s="28"/>
      <c r="W88" s="29"/>
      <c r="X88" s="29"/>
      <c r="Y88" s="29"/>
      <c r="Z88" s="29"/>
      <c r="AA88" s="29"/>
      <c r="AB88" s="29"/>
      <c r="AC88" s="29"/>
      <c r="AD88" s="29"/>
    </row>
    <row r="89" spans="12:30" ht="14.25">
      <c r="L89" s="28"/>
      <c r="M89" s="29"/>
      <c r="N89" s="29"/>
      <c r="O89" s="29"/>
      <c r="P89" s="29"/>
      <c r="Q89" s="29"/>
      <c r="R89" s="29"/>
      <c r="S89" s="29"/>
      <c r="T89" s="29"/>
      <c r="U89" s="29"/>
      <c r="V89" s="28"/>
      <c r="W89" s="29"/>
      <c r="X89" s="29"/>
      <c r="Y89" s="29"/>
      <c r="Z89" s="29"/>
      <c r="AA89" s="29"/>
      <c r="AB89" s="29"/>
      <c r="AC89" s="29"/>
      <c r="AD89" s="29"/>
    </row>
    <row r="90" spans="12:30" ht="14.25">
      <c r="L90" s="28"/>
      <c r="M90" s="29"/>
      <c r="N90" s="29"/>
      <c r="O90" s="29"/>
      <c r="P90" s="29"/>
      <c r="Q90" s="29"/>
      <c r="R90" s="29"/>
      <c r="S90" s="29"/>
      <c r="T90" s="29"/>
      <c r="U90" s="29"/>
      <c r="V90" s="28"/>
      <c r="W90" s="29"/>
      <c r="X90" s="29"/>
      <c r="Y90" s="29"/>
      <c r="Z90" s="29"/>
      <c r="AA90" s="29"/>
      <c r="AB90" s="29"/>
      <c r="AC90" s="29"/>
      <c r="AD90" s="29"/>
    </row>
    <row r="91" spans="12:30" ht="14.25">
      <c r="L91" s="28"/>
      <c r="M91" s="29"/>
      <c r="N91" s="29"/>
      <c r="O91" s="29"/>
      <c r="P91" s="29"/>
      <c r="Q91" s="29"/>
      <c r="R91" s="29"/>
      <c r="S91" s="29"/>
      <c r="T91" s="29"/>
      <c r="U91" s="29"/>
      <c r="V91" s="28"/>
      <c r="W91" s="29"/>
      <c r="X91" s="29"/>
      <c r="Y91" s="29"/>
      <c r="Z91" s="29"/>
      <c r="AA91" s="29"/>
      <c r="AB91" s="29"/>
      <c r="AC91" s="29"/>
      <c r="AD91" s="29"/>
    </row>
    <row r="92" spans="12:30" ht="14.25">
      <c r="L92" s="28"/>
      <c r="M92" s="29"/>
      <c r="N92" s="29"/>
      <c r="O92" s="29"/>
      <c r="P92" s="29"/>
      <c r="Q92" s="29"/>
      <c r="R92" s="29"/>
      <c r="S92" s="29"/>
      <c r="T92" s="29"/>
      <c r="U92" s="29"/>
      <c r="V92" s="28"/>
      <c r="W92" s="29"/>
      <c r="X92" s="29"/>
      <c r="Y92" s="29"/>
      <c r="Z92" s="29"/>
      <c r="AA92" s="29"/>
      <c r="AB92" s="29"/>
      <c r="AC92" s="29"/>
      <c r="AD92" s="29"/>
    </row>
    <row r="93" spans="12:30" ht="14.25">
      <c r="L93" s="28"/>
      <c r="M93" s="29"/>
      <c r="N93" s="29"/>
      <c r="O93" s="29"/>
      <c r="P93" s="29"/>
      <c r="Q93" s="29"/>
      <c r="R93" s="29"/>
      <c r="S93" s="29"/>
      <c r="T93" s="29"/>
      <c r="U93" s="29"/>
      <c r="V93" s="28"/>
      <c r="W93" s="29"/>
      <c r="X93" s="29"/>
      <c r="Y93" s="29"/>
      <c r="Z93" s="29"/>
      <c r="AA93" s="29"/>
      <c r="AB93" s="29"/>
      <c r="AC93" s="29"/>
      <c r="AD93" s="29"/>
    </row>
    <row r="94" spans="12:30" ht="14.25">
      <c r="L94" s="28"/>
      <c r="M94" s="29"/>
      <c r="N94" s="29"/>
      <c r="O94" s="29"/>
      <c r="P94" s="29"/>
      <c r="Q94" s="29"/>
      <c r="R94" s="29"/>
      <c r="S94" s="29"/>
      <c r="T94" s="29"/>
      <c r="U94" s="29"/>
      <c r="V94" s="28"/>
      <c r="W94" s="29"/>
      <c r="X94" s="29"/>
      <c r="Y94" s="29"/>
      <c r="Z94" s="29"/>
      <c r="AA94" s="29"/>
      <c r="AB94" s="29"/>
      <c r="AC94" s="29"/>
      <c r="AD94" s="29"/>
    </row>
    <row r="95" spans="12:30" ht="14.25">
      <c r="L95" s="28"/>
      <c r="M95" s="29"/>
      <c r="N95" s="29"/>
      <c r="O95" s="29"/>
      <c r="P95" s="29"/>
      <c r="Q95" s="29"/>
      <c r="R95" s="29"/>
      <c r="S95" s="29"/>
      <c r="T95" s="29"/>
      <c r="U95" s="29"/>
      <c r="V95" s="28"/>
      <c r="W95" s="29"/>
      <c r="X95" s="29"/>
      <c r="Y95" s="29"/>
      <c r="Z95" s="29"/>
      <c r="AA95" s="29"/>
      <c r="AB95" s="29"/>
      <c r="AC95" s="29"/>
      <c r="AD95" s="29"/>
    </row>
    <row r="96" spans="12:30" ht="14.25">
      <c r="L96" s="28"/>
      <c r="M96" s="29"/>
      <c r="N96" s="29"/>
      <c r="O96" s="29"/>
      <c r="P96" s="29"/>
      <c r="Q96" s="29"/>
      <c r="R96" s="29"/>
      <c r="S96" s="29"/>
      <c r="T96" s="29"/>
      <c r="U96" s="29"/>
      <c r="V96" s="28"/>
      <c r="W96" s="29"/>
      <c r="X96" s="29"/>
      <c r="Y96" s="29"/>
      <c r="Z96" s="29"/>
      <c r="AA96" s="29"/>
      <c r="AB96" s="29"/>
      <c r="AC96" s="29"/>
      <c r="AD96" s="29"/>
    </row>
    <row r="97" spans="12:30" ht="14.25">
      <c r="L97" s="28"/>
      <c r="M97" s="29"/>
      <c r="N97" s="29"/>
      <c r="O97" s="29"/>
      <c r="P97" s="29"/>
      <c r="Q97" s="29"/>
      <c r="R97" s="29"/>
      <c r="S97" s="29"/>
      <c r="T97" s="29"/>
      <c r="U97" s="29"/>
      <c r="V97" s="28"/>
      <c r="W97" s="29"/>
      <c r="X97" s="29"/>
      <c r="Y97" s="29"/>
      <c r="Z97" s="29"/>
      <c r="AA97" s="29"/>
      <c r="AB97" s="29"/>
      <c r="AC97" s="29"/>
      <c r="AD97" s="29"/>
    </row>
    <row r="98" spans="12:30" ht="14.25">
      <c r="L98" s="28"/>
      <c r="M98" s="29"/>
      <c r="N98" s="29"/>
      <c r="O98" s="29"/>
      <c r="P98" s="29"/>
      <c r="Q98" s="29"/>
      <c r="R98" s="29"/>
      <c r="S98" s="29"/>
      <c r="T98" s="29"/>
      <c r="U98" s="29"/>
      <c r="V98" s="28"/>
      <c r="W98" s="29"/>
      <c r="X98" s="29"/>
      <c r="Y98" s="29"/>
      <c r="Z98" s="29"/>
      <c r="AA98" s="29"/>
      <c r="AB98" s="29"/>
      <c r="AC98" s="29"/>
      <c r="AD98" s="29"/>
    </row>
    <row r="99" spans="12:30" ht="14.25">
      <c r="L99" s="28"/>
      <c r="M99" s="29"/>
      <c r="N99" s="29"/>
      <c r="O99" s="29"/>
      <c r="P99" s="29"/>
      <c r="Q99" s="29"/>
      <c r="R99" s="29"/>
      <c r="S99" s="29"/>
      <c r="T99" s="29"/>
      <c r="U99" s="29"/>
      <c r="V99" s="28"/>
      <c r="W99" s="29"/>
      <c r="X99" s="29"/>
      <c r="Y99" s="29"/>
      <c r="Z99" s="29"/>
      <c r="AA99" s="29"/>
      <c r="AB99" s="29"/>
      <c r="AC99" s="29"/>
      <c r="AD99" s="29"/>
    </row>
    <row r="100" spans="12:30" ht="14.25">
      <c r="L100" s="28"/>
      <c r="M100" s="29"/>
      <c r="N100" s="29"/>
      <c r="O100" s="29"/>
      <c r="P100" s="29"/>
      <c r="Q100" s="29"/>
      <c r="R100" s="29"/>
      <c r="S100" s="29"/>
      <c r="T100" s="29"/>
      <c r="U100" s="29"/>
      <c r="V100" s="28"/>
      <c r="W100" s="29"/>
      <c r="X100" s="29"/>
      <c r="Y100" s="29"/>
      <c r="Z100" s="29"/>
      <c r="AA100" s="29"/>
      <c r="AB100" s="29"/>
      <c r="AC100" s="29"/>
      <c r="AD100" s="29"/>
    </row>
    <row r="101" spans="12:30" ht="14.25"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8"/>
      <c r="W101" s="29"/>
      <c r="X101" s="29"/>
      <c r="Y101" s="29"/>
      <c r="Z101" s="29"/>
      <c r="AA101" s="29"/>
      <c r="AB101" s="29"/>
      <c r="AC101" s="29"/>
      <c r="AD101" s="29"/>
    </row>
    <row r="102" spans="12:30" ht="14.25">
      <c r="L102" s="28"/>
      <c r="M102" s="29"/>
      <c r="N102" s="29"/>
      <c r="O102" s="29"/>
      <c r="P102" s="29"/>
      <c r="Q102" s="29"/>
      <c r="R102" s="29"/>
      <c r="S102" s="29"/>
      <c r="T102" s="29"/>
      <c r="U102" s="29"/>
      <c r="V102" s="28"/>
      <c r="W102" s="29"/>
      <c r="X102" s="29"/>
      <c r="Y102" s="29"/>
      <c r="Z102" s="29"/>
      <c r="AA102" s="29"/>
      <c r="AB102" s="29"/>
      <c r="AC102" s="29"/>
      <c r="AD102" s="29"/>
    </row>
    <row r="103" spans="12:30" ht="14.25">
      <c r="L103" s="28"/>
      <c r="M103" s="29"/>
      <c r="N103" s="29"/>
      <c r="O103" s="29"/>
      <c r="P103" s="29"/>
      <c r="Q103" s="29"/>
      <c r="R103" s="29"/>
      <c r="S103" s="29"/>
      <c r="T103" s="29"/>
      <c r="U103" s="29"/>
      <c r="V103" s="28"/>
      <c r="W103" s="29"/>
      <c r="X103" s="29"/>
      <c r="Y103" s="29"/>
      <c r="Z103" s="29"/>
      <c r="AA103" s="29"/>
      <c r="AB103" s="29"/>
      <c r="AC103" s="29"/>
      <c r="AD103" s="29"/>
    </row>
    <row r="104" spans="12:30" ht="14.25">
      <c r="L104" s="28"/>
      <c r="M104" s="29"/>
      <c r="N104" s="29"/>
      <c r="O104" s="29"/>
      <c r="P104" s="29"/>
      <c r="Q104" s="29"/>
      <c r="R104" s="29"/>
      <c r="S104" s="29"/>
      <c r="T104" s="29"/>
      <c r="U104" s="29"/>
      <c r="V104" s="28"/>
      <c r="W104" s="29"/>
      <c r="X104" s="29"/>
      <c r="Y104" s="29"/>
      <c r="Z104" s="29"/>
      <c r="AA104" s="29"/>
      <c r="AB104" s="29"/>
      <c r="AC104" s="29"/>
      <c r="AD104" s="29"/>
    </row>
    <row r="105" spans="12:30" ht="14.25">
      <c r="L105" s="28"/>
      <c r="M105" s="29"/>
      <c r="N105" s="29"/>
      <c r="O105" s="29"/>
      <c r="P105" s="29"/>
      <c r="Q105" s="29"/>
      <c r="R105" s="29"/>
      <c r="S105" s="29"/>
      <c r="T105" s="29"/>
      <c r="U105" s="29"/>
      <c r="V105" s="28"/>
      <c r="W105" s="29"/>
      <c r="X105" s="29"/>
      <c r="Y105" s="29"/>
      <c r="Z105" s="29"/>
      <c r="AA105" s="29"/>
      <c r="AB105" s="29"/>
      <c r="AC105" s="29"/>
      <c r="AD105" s="29"/>
    </row>
    <row r="106" spans="12:30" ht="14.25">
      <c r="L106" s="28"/>
      <c r="M106" s="29"/>
      <c r="N106" s="29"/>
      <c r="O106" s="29"/>
      <c r="P106" s="29"/>
      <c r="Q106" s="29"/>
      <c r="R106" s="29"/>
      <c r="S106" s="29"/>
      <c r="T106" s="29"/>
      <c r="U106" s="29"/>
      <c r="V106" s="28"/>
      <c r="W106" s="29"/>
      <c r="X106" s="29"/>
      <c r="Y106" s="29"/>
      <c r="Z106" s="29"/>
      <c r="AA106" s="29"/>
      <c r="AB106" s="29"/>
      <c r="AC106" s="29"/>
      <c r="AD106" s="29"/>
    </row>
    <row r="107" spans="12:30" ht="14.25">
      <c r="L107" s="28"/>
      <c r="M107" s="29"/>
      <c r="N107" s="29"/>
      <c r="O107" s="29"/>
      <c r="P107" s="29"/>
      <c r="Q107" s="29"/>
      <c r="R107" s="29"/>
      <c r="S107" s="29"/>
      <c r="T107" s="29"/>
      <c r="U107" s="29"/>
      <c r="V107" s="28"/>
      <c r="W107" s="29"/>
      <c r="X107" s="29"/>
      <c r="Y107" s="29"/>
      <c r="Z107" s="29"/>
      <c r="AA107" s="29"/>
      <c r="AB107" s="29"/>
      <c r="AC107" s="29"/>
      <c r="AD107" s="29"/>
    </row>
    <row r="108" spans="12:30" ht="14.25">
      <c r="L108" s="28"/>
      <c r="M108" s="29"/>
      <c r="N108" s="29"/>
      <c r="O108" s="29"/>
      <c r="P108" s="29"/>
      <c r="Q108" s="29"/>
      <c r="R108" s="29"/>
      <c r="S108" s="29"/>
      <c r="T108" s="29"/>
      <c r="U108" s="29"/>
      <c r="V108" s="28"/>
      <c r="W108" s="29"/>
      <c r="X108" s="29"/>
      <c r="Y108" s="29"/>
      <c r="Z108" s="29"/>
      <c r="AA108" s="29"/>
      <c r="AB108" s="29"/>
      <c r="AC108" s="29"/>
      <c r="AD108" s="29"/>
    </row>
    <row r="109" spans="12:30" ht="14.25">
      <c r="L109" s="28"/>
      <c r="M109" s="29"/>
      <c r="N109" s="29"/>
      <c r="O109" s="29"/>
      <c r="P109" s="29"/>
      <c r="Q109" s="29"/>
      <c r="R109" s="29"/>
      <c r="S109" s="29"/>
      <c r="T109" s="29"/>
      <c r="U109" s="29"/>
      <c r="V109" s="28"/>
      <c r="W109" s="29"/>
      <c r="X109" s="29"/>
      <c r="Y109" s="29"/>
      <c r="Z109" s="29"/>
      <c r="AA109" s="29"/>
      <c r="AB109" s="29"/>
      <c r="AC109" s="29"/>
      <c r="AD109" s="29"/>
    </row>
    <row r="110" spans="12:30" ht="14.25">
      <c r="L110" s="28"/>
      <c r="M110" s="29"/>
      <c r="N110" s="29"/>
      <c r="O110" s="29"/>
      <c r="P110" s="29"/>
      <c r="Q110" s="29"/>
      <c r="R110" s="29"/>
      <c r="S110" s="29"/>
      <c r="T110" s="29"/>
      <c r="U110" s="29"/>
      <c r="V110" s="28"/>
      <c r="W110" s="29"/>
      <c r="X110" s="29"/>
      <c r="Y110" s="29"/>
      <c r="Z110" s="29"/>
      <c r="AA110" s="29"/>
      <c r="AB110" s="29"/>
      <c r="AC110" s="29"/>
      <c r="AD110" s="29"/>
    </row>
    <row r="111" spans="12:30" ht="14.25">
      <c r="L111" s="28"/>
      <c r="M111" s="29"/>
      <c r="N111" s="29"/>
      <c r="O111" s="29"/>
      <c r="P111" s="29"/>
      <c r="Q111" s="29"/>
      <c r="R111" s="29"/>
      <c r="S111" s="29"/>
      <c r="T111" s="29"/>
      <c r="U111" s="29"/>
      <c r="V111" s="28"/>
      <c r="W111" s="29"/>
      <c r="X111" s="29"/>
      <c r="Y111" s="29"/>
      <c r="Z111" s="29"/>
      <c r="AA111" s="29"/>
      <c r="AB111" s="29"/>
      <c r="AC111" s="29"/>
      <c r="AD111" s="29"/>
    </row>
    <row r="112" spans="12:30" ht="14.25">
      <c r="L112" s="28"/>
      <c r="M112" s="29"/>
      <c r="N112" s="29"/>
      <c r="O112" s="29"/>
      <c r="P112" s="29"/>
      <c r="Q112" s="29"/>
      <c r="R112" s="29"/>
      <c r="S112" s="29"/>
      <c r="T112" s="29"/>
      <c r="U112" s="29"/>
      <c r="V112" s="28"/>
      <c r="W112" s="29"/>
      <c r="X112" s="29"/>
      <c r="Y112" s="29"/>
      <c r="Z112" s="29"/>
      <c r="AA112" s="29"/>
      <c r="AB112" s="29"/>
      <c r="AC112" s="29"/>
      <c r="AD112" s="29"/>
    </row>
    <row r="113" spans="12:30" ht="14.25">
      <c r="L113" s="28"/>
      <c r="M113" s="29"/>
      <c r="N113" s="29"/>
      <c r="O113" s="29"/>
      <c r="P113" s="29"/>
      <c r="Q113" s="29"/>
      <c r="R113" s="29"/>
      <c r="S113" s="29"/>
      <c r="T113" s="29"/>
      <c r="U113" s="29"/>
      <c r="V113" s="28"/>
      <c r="W113" s="29"/>
      <c r="X113" s="29"/>
      <c r="Y113" s="29"/>
      <c r="Z113" s="29"/>
      <c r="AA113" s="29"/>
      <c r="AB113" s="29"/>
      <c r="AC113" s="29"/>
      <c r="AD113" s="29"/>
    </row>
    <row r="114" spans="12:30" ht="14.25">
      <c r="L114" s="28"/>
      <c r="M114" s="29"/>
      <c r="N114" s="29"/>
      <c r="O114" s="29"/>
      <c r="P114" s="29"/>
      <c r="Q114" s="29"/>
      <c r="R114" s="29"/>
      <c r="S114" s="29"/>
      <c r="T114" s="29"/>
      <c r="U114" s="29"/>
      <c r="V114" s="28"/>
      <c r="W114" s="29"/>
      <c r="X114" s="29"/>
      <c r="Y114" s="29"/>
      <c r="Z114" s="29"/>
      <c r="AA114" s="29"/>
      <c r="AB114" s="29"/>
      <c r="AC114" s="29"/>
      <c r="AD114" s="29"/>
    </row>
    <row r="115" spans="12:30" ht="14.25">
      <c r="L115" s="28"/>
      <c r="M115" s="29"/>
      <c r="N115" s="29"/>
      <c r="O115" s="29"/>
      <c r="P115" s="29"/>
      <c r="Q115" s="29"/>
      <c r="R115" s="29"/>
      <c r="S115" s="29"/>
      <c r="T115" s="29"/>
      <c r="U115" s="29"/>
      <c r="V115" s="28"/>
      <c r="W115" s="29"/>
      <c r="X115" s="29"/>
      <c r="Y115" s="29"/>
      <c r="Z115" s="29"/>
      <c r="AA115" s="29"/>
      <c r="AB115" s="29"/>
      <c r="AC115" s="29"/>
      <c r="AD115" s="29"/>
    </row>
    <row r="116" spans="12:30" ht="14.25">
      <c r="L116" s="28"/>
      <c r="M116" s="29"/>
      <c r="N116" s="29"/>
      <c r="O116" s="29"/>
      <c r="P116" s="29"/>
      <c r="Q116" s="29"/>
      <c r="R116" s="29"/>
      <c r="S116" s="29"/>
      <c r="T116" s="29"/>
      <c r="U116" s="29"/>
      <c r="V116" s="28"/>
      <c r="W116" s="29"/>
      <c r="X116" s="29"/>
      <c r="Y116" s="29"/>
      <c r="Z116" s="29"/>
      <c r="AA116" s="29"/>
      <c r="AB116" s="29"/>
      <c r="AC116" s="29"/>
      <c r="AD116" s="29"/>
    </row>
    <row r="117" spans="12:30" ht="14.25">
      <c r="L117" s="28"/>
      <c r="M117" s="29"/>
      <c r="N117" s="29"/>
      <c r="O117" s="29"/>
      <c r="P117" s="29"/>
      <c r="Q117" s="29"/>
      <c r="R117" s="29"/>
      <c r="S117" s="29"/>
      <c r="T117" s="29"/>
      <c r="U117" s="29"/>
      <c r="V117" s="28"/>
      <c r="W117" s="29"/>
      <c r="X117" s="29"/>
      <c r="Y117" s="29"/>
      <c r="Z117" s="29"/>
      <c r="AA117" s="29"/>
      <c r="AB117" s="29"/>
      <c r="AC117" s="29"/>
      <c r="AD117" s="29"/>
    </row>
    <row r="118" spans="12:30" ht="14.25">
      <c r="L118" s="28"/>
      <c r="M118" s="29"/>
      <c r="N118" s="29"/>
      <c r="O118" s="29"/>
      <c r="P118" s="29"/>
      <c r="Q118" s="29"/>
      <c r="R118" s="29"/>
      <c r="S118" s="29"/>
      <c r="T118" s="29"/>
      <c r="U118" s="29"/>
      <c r="V118" s="28"/>
      <c r="W118" s="29"/>
      <c r="X118" s="29"/>
      <c r="Y118" s="29"/>
      <c r="Z118" s="29"/>
      <c r="AA118" s="29"/>
      <c r="AB118" s="29"/>
      <c r="AC118" s="29"/>
      <c r="AD118" s="29"/>
    </row>
    <row r="119" spans="12:30" ht="14.25"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8"/>
      <c r="W119" s="29"/>
      <c r="X119" s="29"/>
      <c r="Y119" s="29"/>
      <c r="Z119" s="29"/>
      <c r="AA119" s="29"/>
      <c r="AB119" s="29"/>
      <c r="AC119" s="29"/>
      <c r="AD119" s="29"/>
    </row>
    <row r="120" spans="12:30" ht="14.25">
      <c r="L120" s="28"/>
      <c r="M120" s="29"/>
      <c r="N120" s="29"/>
      <c r="O120" s="29"/>
      <c r="P120" s="29"/>
      <c r="Q120" s="29"/>
      <c r="R120" s="29"/>
      <c r="S120" s="29"/>
      <c r="T120" s="29"/>
      <c r="U120" s="29"/>
      <c r="V120" s="28"/>
      <c r="W120" s="29"/>
      <c r="X120" s="29"/>
      <c r="Y120" s="29"/>
      <c r="Z120" s="29"/>
      <c r="AA120" s="29"/>
      <c r="AB120" s="29"/>
      <c r="AC120" s="29"/>
      <c r="AD120" s="29"/>
    </row>
    <row r="121" spans="12:30" ht="14.25">
      <c r="L121" s="28"/>
      <c r="M121" s="29"/>
      <c r="N121" s="29"/>
      <c r="O121" s="29"/>
      <c r="P121" s="29"/>
      <c r="Q121" s="29"/>
      <c r="R121" s="29"/>
      <c r="S121" s="29"/>
      <c r="T121" s="29"/>
      <c r="U121" s="29"/>
      <c r="V121" s="28"/>
      <c r="W121" s="29"/>
      <c r="X121" s="29"/>
      <c r="Y121" s="29"/>
      <c r="Z121" s="29"/>
      <c r="AA121" s="29"/>
      <c r="AB121" s="29"/>
      <c r="AC121" s="29"/>
      <c r="AD121" s="29"/>
    </row>
    <row r="122" spans="12:30" ht="14.25">
      <c r="L122" s="28"/>
      <c r="M122" s="29"/>
      <c r="N122" s="29"/>
      <c r="O122" s="29"/>
      <c r="P122" s="29"/>
      <c r="Q122" s="29"/>
      <c r="R122" s="29"/>
      <c r="S122" s="29"/>
      <c r="T122" s="29"/>
      <c r="U122" s="29"/>
      <c r="V122" s="28"/>
      <c r="W122" s="29"/>
      <c r="X122" s="29"/>
      <c r="Y122" s="29"/>
      <c r="Z122" s="29"/>
      <c r="AA122" s="29"/>
      <c r="AB122" s="29"/>
      <c r="AC122" s="29"/>
      <c r="AD122" s="29"/>
    </row>
    <row r="123" spans="12:30" ht="14.25"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28"/>
      <c r="W123" s="29"/>
      <c r="X123" s="29"/>
      <c r="Y123" s="29"/>
      <c r="Z123" s="29"/>
      <c r="AA123" s="29"/>
      <c r="AB123" s="29"/>
      <c r="AC123" s="29"/>
      <c r="AD123" s="29"/>
    </row>
    <row r="124" spans="12:30" ht="14.25">
      <c r="L124" s="28"/>
      <c r="M124" s="29"/>
      <c r="N124" s="29"/>
      <c r="O124" s="29"/>
      <c r="P124" s="29"/>
      <c r="Q124" s="29"/>
      <c r="R124" s="29"/>
      <c r="S124" s="29"/>
      <c r="T124" s="29"/>
      <c r="U124" s="29"/>
      <c r="V124" s="28"/>
      <c r="W124" s="29"/>
      <c r="X124" s="29"/>
      <c r="Y124" s="29"/>
      <c r="Z124" s="29"/>
      <c r="AA124" s="29"/>
      <c r="AB124" s="29"/>
      <c r="AC124" s="29"/>
      <c r="AD124" s="29"/>
    </row>
    <row r="125" spans="12:30" ht="14.25">
      <c r="L125" s="28"/>
      <c r="M125" s="29"/>
      <c r="N125" s="29"/>
      <c r="O125" s="29"/>
      <c r="P125" s="29"/>
      <c r="Q125" s="29"/>
      <c r="R125" s="29"/>
      <c r="S125" s="29"/>
      <c r="T125" s="29"/>
      <c r="U125" s="29"/>
      <c r="V125" s="28"/>
      <c r="W125" s="29"/>
      <c r="X125" s="29"/>
      <c r="Y125" s="29"/>
      <c r="Z125" s="29"/>
      <c r="AA125" s="29"/>
      <c r="AB125" s="29"/>
      <c r="AC125" s="29"/>
      <c r="AD125" s="29"/>
    </row>
    <row r="126" spans="12:30" ht="14.25">
      <c r="L126" s="28"/>
      <c r="M126" s="29"/>
      <c r="N126" s="29"/>
      <c r="O126" s="29"/>
      <c r="P126" s="29"/>
      <c r="Q126" s="29"/>
      <c r="R126" s="29"/>
      <c r="S126" s="29"/>
      <c r="T126" s="29"/>
      <c r="U126" s="29"/>
      <c r="V126" s="28"/>
      <c r="W126" s="29"/>
      <c r="X126" s="29"/>
      <c r="Y126" s="29"/>
      <c r="Z126" s="29"/>
      <c r="AA126" s="29"/>
      <c r="AB126" s="29"/>
      <c r="AC126" s="29"/>
      <c r="AD126" s="29"/>
    </row>
    <row r="127" spans="12:30" ht="14.25"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8"/>
      <c r="W127" s="29"/>
      <c r="X127" s="29"/>
      <c r="Y127" s="29"/>
      <c r="Z127" s="29"/>
      <c r="AA127" s="29"/>
      <c r="AB127" s="29"/>
      <c r="AC127" s="29"/>
      <c r="AD127" s="29"/>
    </row>
    <row r="128" spans="12:30" ht="14.25">
      <c r="L128" s="28"/>
      <c r="M128" s="29"/>
      <c r="N128" s="29"/>
      <c r="O128" s="29"/>
      <c r="P128" s="29"/>
      <c r="Q128" s="29"/>
      <c r="R128" s="29"/>
      <c r="S128" s="29"/>
      <c r="T128" s="29"/>
      <c r="U128" s="29"/>
      <c r="V128" s="28"/>
      <c r="W128" s="29"/>
      <c r="X128" s="29"/>
      <c r="Y128" s="29"/>
      <c r="Z128" s="29"/>
      <c r="AA128" s="29"/>
      <c r="AB128" s="29"/>
      <c r="AC128" s="29"/>
      <c r="AD128" s="29"/>
    </row>
    <row r="129" spans="12:30" ht="14.25">
      <c r="L129" s="28"/>
      <c r="M129" s="29"/>
      <c r="N129" s="29"/>
      <c r="O129" s="29"/>
      <c r="P129" s="29"/>
      <c r="Q129" s="29"/>
      <c r="R129" s="29"/>
      <c r="S129" s="29"/>
      <c r="T129" s="29"/>
      <c r="U129" s="29"/>
      <c r="V129" s="28"/>
      <c r="W129" s="29"/>
      <c r="X129" s="29"/>
      <c r="Y129" s="29"/>
      <c r="Z129" s="29"/>
      <c r="AA129" s="29"/>
      <c r="AB129" s="29"/>
      <c r="AC129" s="29"/>
      <c r="AD129" s="29"/>
    </row>
    <row r="130" spans="12:30" ht="14.25">
      <c r="L130" s="28"/>
      <c r="M130" s="29"/>
      <c r="N130" s="29"/>
      <c r="O130" s="29"/>
      <c r="P130" s="29"/>
      <c r="Q130" s="29"/>
      <c r="R130" s="29"/>
      <c r="S130" s="29"/>
      <c r="T130" s="29"/>
      <c r="U130" s="29"/>
      <c r="V130" s="28"/>
      <c r="W130" s="29"/>
      <c r="X130" s="29"/>
      <c r="Y130" s="29"/>
      <c r="Z130" s="29"/>
      <c r="AA130" s="29"/>
      <c r="AB130" s="29"/>
      <c r="AC130" s="29"/>
      <c r="AD130" s="29"/>
    </row>
    <row r="131" spans="12:30" ht="14.25">
      <c r="L131" s="28"/>
      <c r="M131" s="29"/>
      <c r="N131" s="29"/>
      <c r="O131" s="29"/>
      <c r="P131" s="29"/>
      <c r="Q131" s="29"/>
      <c r="R131" s="29"/>
      <c r="S131" s="29"/>
      <c r="T131" s="29"/>
      <c r="U131" s="29"/>
      <c r="V131" s="28"/>
      <c r="W131" s="29"/>
      <c r="X131" s="29"/>
      <c r="Y131" s="29"/>
      <c r="Z131" s="29"/>
      <c r="AA131" s="29"/>
      <c r="AB131" s="29"/>
      <c r="AC131" s="29"/>
      <c r="AD131" s="29"/>
    </row>
    <row r="132" spans="12:30" ht="14.25">
      <c r="L132" s="28"/>
      <c r="M132" s="29"/>
      <c r="N132" s="29"/>
      <c r="O132" s="29"/>
      <c r="P132" s="29"/>
      <c r="Q132" s="29"/>
      <c r="R132" s="29"/>
      <c r="S132" s="29"/>
      <c r="T132" s="29"/>
      <c r="U132" s="29"/>
      <c r="V132" s="28"/>
      <c r="W132" s="29"/>
      <c r="X132" s="29"/>
      <c r="Y132" s="29"/>
      <c r="Z132" s="29"/>
      <c r="AA132" s="29"/>
      <c r="AB132" s="29"/>
      <c r="AC132" s="29"/>
      <c r="AD132" s="29"/>
    </row>
    <row r="133" spans="12:30" ht="14.25">
      <c r="L133" s="28"/>
      <c r="M133" s="29"/>
      <c r="N133" s="29"/>
      <c r="O133" s="29"/>
      <c r="P133" s="29"/>
      <c r="Q133" s="29"/>
      <c r="R133" s="29"/>
      <c r="S133" s="29"/>
      <c r="T133" s="29"/>
      <c r="U133" s="29"/>
      <c r="V133" s="28"/>
      <c r="W133" s="29"/>
      <c r="X133" s="29"/>
      <c r="Y133" s="29"/>
      <c r="Z133" s="29"/>
      <c r="AA133" s="29"/>
      <c r="AB133" s="29"/>
      <c r="AC133" s="29"/>
      <c r="AD133" s="29"/>
    </row>
    <row r="134" spans="12:30" ht="14.25">
      <c r="L134" s="28"/>
      <c r="M134" s="29"/>
      <c r="N134" s="29"/>
      <c r="O134" s="29"/>
      <c r="P134" s="29"/>
      <c r="Q134" s="29"/>
      <c r="R134" s="29"/>
      <c r="S134" s="29"/>
      <c r="T134" s="29"/>
      <c r="U134" s="29"/>
      <c r="V134" s="28"/>
      <c r="W134" s="29"/>
      <c r="X134" s="29"/>
      <c r="Y134" s="29"/>
      <c r="Z134" s="29"/>
      <c r="AA134" s="29"/>
      <c r="AB134" s="29"/>
      <c r="AC134" s="29"/>
      <c r="AD134" s="29"/>
    </row>
    <row r="135" spans="12:30" ht="14.25"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8"/>
      <c r="W135" s="29"/>
      <c r="X135" s="29"/>
      <c r="Y135" s="29"/>
      <c r="Z135" s="29"/>
      <c r="AA135" s="29"/>
      <c r="AB135" s="29"/>
      <c r="AC135" s="29"/>
      <c r="AD135" s="29"/>
    </row>
    <row r="136" spans="12:30" ht="14.25">
      <c r="L136" s="28"/>
      <c r="M136" s="29"/>
      <c r="N136" s="29"/>
      <c r="O136" s="29"/>
      <c r="P136" s="29"/>
      <c r="Q136" s="29"/>
      <c r="R136" s="29"/>
      <c r="S136" s="29"/>
      <c r="T136" s="29"/>
      <c r="U136" s="29"/>
      <c r="V136" s="28"/>
      <c r="W136" s="29"/>
      <c r="X136" s="29"/>
      <c r="Y136" s="29"/>
      <c r="Z136" s="29"/>
      <c r="AA136" s="29"/>
      <c r="AB136" s="29"/>
      <c r="AC136" s="29"/>
      <c r="AD136" s="29"/>
    </row>
    <row r="137" spans="12:30" ht="14.25">
      <c r="L137" s="28"/>
      <c r="M137" s="29"/>
      <c r="N137" s="29"/>
      <c r="O137" s="29"/>
      <c r="P137" s="29"/>
      <c r="Q137" s="29"/>
      <c r="R137" s="29"/>
      <c r="S137" s="29"/>
      <c r="T137" s="29"/>
      <c r="U137" s="29"/>
      <c r="V137" s="28"/>
      <c r="W137" s="29"/>
      <c r="X137" s="29"/>
      <c r="Y137" s="29"/>
      <c r="Z137" s="29"/>
      <c r="AA137" s="29"/>
      <c r="AB137" s="29"/>
      <c r="AC137" s="29"/>
      <c r="AD137" s="29"/>
    </row>
    <row r="138" spans="12:30" ht="14.25">
      <c r="L138" s="28"/>
      <c r="M138" s="29"/>
      <c r="N138" s="29"/>
      <c r="O138" s="29"/>
      <c r="P138" s="29"/>
      <c r="Q138" s="29"/>
      <c r="R138" s="29"/>
      <c r="S138" s="29"/>
      <c r="T138" s="29"/>
      <c r="U138" s="29"/>
      <c r="V138" s="28"/>
      <c r="W138" s="29"/>
      <c r="X138" s="29"/>
      <c r="Y138" s="29"/>
      <c r="Z138" s="29"/>
      <c r="AA138" s="29"/>
      <c r="AB138" s="29"/>
      <c r="AC138" s="29"/>
      <c r="AD138" s="29"/>
    </row>
    <row r="139" spans="12:30" ht="14.25">
      <c r="L139" s="28"/>
      <c r="M139" s="29"/>
      <c r="N139" s="29"/>
      <c r="O139" s="29"/>
      <c r="P139" s="29"/>
      <c r="Q139" s="29"/>
      <c r="R139" s="29"/>
      <c r="S139" s="29"/>
      <c r="T139" s="29"/>
      <c r="U139" s="29"/>
      <c r="V139" s="28"/>
      <c r="W139" s="29"/>
      <c r="X139" s="29"/>
      <c r="Y139" s="29"/>
      <c r="Z139" s="29"/>
      <c r="AA139" s="29"/>
      <c r="AB139" s="29"/>
      <c r="AC139" s="29"/>
      <c r="AD139" s="29"/>
    </row>
    <row r="140" spans="12:30" ht="14.25">
      <c r="L140" s="28"/>
      <c r="M140" s="29"/>
      <c r="N140" s="29"/>
      <c r="O140" s="29"/>
      <c r="P140" s="29"/>
      <c r="Q140" s="29"/>
      <c r="R140" s="29"/>
      <c r="S140" s="29"/>
      <c r="T140" s="29"/>
      <c r="U140" s="29"/>
      <c r="V140" s="28"/>
      <c r="W140" s="29"/>
      <c r="X140" s="29"/>
      <c r="Y140" s="29"/>
      <c r="Z140" s="29"/>
      <c r="AA140" s="29"/>
      <c r="AB140" s="29"/>
      <c r="AC140" s="29"/>
      <c r="AD140" s="29"/>
    </row>
    <row r="141" spans="12:30" ht="14.25">
      <c r="L141" s="28"/>
      <c r="M141" s="29"/>
      <c r="N141" s="29"/>
      <c r="O141" s="29"/>
      <c r="P141" s="29"/>
      <c r="Q141" s="29"/>
      <c r="R141" s="29"/>
      <c r="S141" s="29"/>
      <c r="T141" s="29"/>
      <c r="U141" s="29"/>
      <c r="V141" s="28"/>
      <c r="W141" s="29"/>
      <c r="X141" s="29"/>
      <c r="Y141" s="29"/>
      <c r="Z141" s="29"/>
      <c r="AA141" s="29"/>
      <c r="AB141" s="29"/>
      <c r="AC141" s="29"/>
      <c r="AD141" s="29"/>
    </row>
    <row r="142" spans="12:30" ht="14.25">
      <c r="L142" s="28"/>
      <c r="M142" s="29"/>
      <c r="N142" s="29"/>
      <c r="O142" s="29"/>
      <c r="P142" s="29"/>
      <c r="Q142" s="29"/>
      <c r="R142" s="29"/>
      <c r="S142" s="29"/>
      <c r="T142" s="29"/>
      <c r="U142" s="29"/>
      <c r="V142" s="28"/>
      <c r="W142" s="29"/>
      <c r="X142" s="29"/>
      <c r="Y142" s="29"/>
      <c r="Z142" s="29"/>
      <c r="AA142" s="29"/>
      <c r="AB142" s="29"/>
      <c r="AC142" s="29"/>
      <c r="AD142" s="29"/>
    </row>
    <row r="143" spans="1:30" ht="14.25">
      <c r="A143" s="19"/>
      <c r="B143" s="19"/>
      <c r="C143" s="19"/>
      <c r="D143" s="19"/>
      <c r="L143" s="28"/>
      <c r="M143" s="29"/>
      <c r="N143" s="29"/>
      <c r="O143" s="29"/>
      <c r="P143" s="29"/>
      <c r="Q143" s="29"/>
      <c r="R143" s="29"/>
      <c r="S143" s="29"/>
      <c r="T143" s="29"/>
      <c r="U143" s="29"/>
      <c r="V143" s="28"/>
      <c r="W143" s="29"/>
      <c r="X143" s="29"/>
      <c r="Y143" s="29"/>
      <c r="Z143" s="29"/>
      <c r="AA143" s="29"/>
      <c r="AB143" s="29"/>
      <c r="AC143" s="29"/>
      <c r="AD143" s="29"/>
    </row>
    <row r="144" spans="1:30" ht="14.25">
      <c r="A144" s="19"/>
      <c r="B144" s="19"/>
      <c r="C144" s="19"/>
      <c r="D144" s="19"/>
      <c r="L144" s="28"/>
      <c r="M144" s="29"/>
      <c r="N144" s="29"/>
      <c r="O144" s="29"/>
      <c r="P144" s="29"/>
      <c r="Q144" s="29"/>
      <c r="R144" s="29"/>
      <c r="S144" s="29"/>
      <c r="T144" s="29"/>
      <c r="U144" s="29"/>
      <c r="V144" s="28"/>
      <c r="W144" s="29"/>
      <c r="X144" s="29"/>
      <c r="Y144" s="29"/>
      <c r="Z144" s="29"/>
      <c r="AA144" s="29"/>
      <c r="AB144" s="29"/>
      <c r="AC144" s="29"/>
      <c r="AD144" s="29"/>
    </row>
    <row r="145" spans="1:30" ht="14.25">
      <c r="A145" s="19"/>
      <c r="B145" s="19"/>
      <c r="C145" s="19"/>
      <c r="D145" s="19"/>
      <c r="L145" s="28"/>
      <c r="M145" s="29"/>
      <c r="N145" s="29"/>
      <c r="O145" s="29"/>
      <c r="P145" s="29"/>
      <c r="Q145" s="29"/>
      <c r="R145" s="29"/>
      <c r="S145" s="29"/>
      <c r="T145" s="29"/>
      <c r="U145" s="29"/>
      <c r="V145" s="28"/>
      <c r="W145" s="29"/>
      <c r="X145" s="29"/>
      <c r="Y145" s="29"/>
      <c r="Z145" s="29"/>
      <c r="AA145" s="29"/>
      <c r="AB145" s="29"/>
      <c r="AC145" s="29"/>
      <c r="AD145" s="29"/>
    </row>
    <row r="146" spans="1:30" ht="14.25">
      <c r="A146" s="19"/>
      <c r="B146" s="19"/>
      <c r="C146" s="19"/>
      <c r="D146" s="19"/>
      <c r="L146" s="28"/>
      <c r="M146" s="29"/>
      <c r="N146" s="29"/>
      <c r="O146" s="29"/>
      <c r="P146" s="29"/>
      <c r="Q146" s="29"/>
      <c r="R146" s="29"/>
      <c r="S146" s="29"/>
      <c r="T146" s="29"/>
      <c r="U146" s="29"/>
      <c r="V146" s="28"/>
      <c r="W146" s="29"/>
      <c r="X146" s="29"/>
      <c r="Y146" s="29"/>
      <c r="Z146" s="29"/>
      <c r="AA146" s="29"/>
      <c r="AB146" s="29"/>
      <c r="AC146" s="29"/>
      <c r="AD146" s="29"/>
    </row>
    <row r="147" spans="1:30" ht="14.25">
      <c r="A147" s="19"/>
      <c r="B147" s="19"/>
      <c r="C147" s="19"/>
      <c r="D147" s="19"/>
      <c r="L147" s="28"/>
      <c r="M147" s="29"/>
      <c r="N147" s="29"/>
      <c r="O147" s="29"/>
      <c r="P147" s="29"/>
      <c r="Q147" s="29"/>
      <c r="R147" s="29"/>
      <c r="S147" s="29"/>
      <c r="T147" s="29"/>
      <c r="U147" s="29"/>
      <c r="V147" s="28"/>
      <c r="W147" s="29"/>
      <c r="X147" s="29"/>
      <c r="Y147" s="29"/>
      <c r="Z147" s="29"/>
      <c r="AA147" s="29"/>
      <c r="AB147" s="29"/>
      <c r="AC147" s="29"/>
      <c r="AD147" s="29"/>
    </row>
    <row r="148" spans="1:30" ht="14.25">
      <c r="A148" s="19"/>
      <c r="B148" s="19"/>
      <c r="C148" s="19"/>
      <c r="D148" s="19"/>
      <c r="L148" s="28"/>
      <c r="M148" s="29"/>
      <c r="N148" s="29"/>
      <c r="O148" s="29"/>
      <c r="P148" s="29"/>
      <c r="Q148" s="29"/>
      <c r="R148" s="29"/>
      <c r="S148" s="29"/>
      <c r="T148" s="29"/>
      <c r="U148" s="29"/>
      <c r="V148" s="28"/>
      <c r="W148" s="29"/>
      <c r="X148" s="29"/>
      <c r="Y148" s="29"/>
      <c r="Z148" s="29"/>
      <c r="AA148" s="29"/>
      <c r="AB148" s="29"/>
      <c r="AC148" s="29"/>
      <c r="AD148" s="29"/>
    </row>
    <row r="149" spans="1:30" ht="14.25">
      <c r="A149" s="19"/>
      <c r="B149" s="19"/>
      <c r="C149" s="19"/>
      <c r="D149" s="19"/>
      <c r="L149" s="28"/>
      <c r="M149" s="29"/>
      <c r="N149" s="29"/>
      <c r="O149" s="29"/>
      <c r="P149" s="29"/>
      <c r="Q149" s="29"/>
      <c r="R149" s="29"/>
      <c r="S149" s="29"/>
      <c r="T149" s="29"/>
      <c r="U149" s="29"/>
      <c r="V149" s="28"/>
      <c r="W149" s="29"/>
      <c r="X149" s="29"/>
      <c r="Y149" s="29"/>
      <c r="Z149" s="29"/>
      <c r="AA149" s="29"/>
      <c r="AB149" s="29"/>
      <c r="AC149" s="29"/>
      <c r="AD149" s="29"/>
    </row>
    <row r="150" spans="1:30" ht="14.25">
      <c r="A150" s="19"/>
      <c r="B150" s="19"/>
      <c r="C150" s="19"/>
      <c r="D150" s="19"/>
      <c r="L150" s="28"/>
      <c r="M150" s="29"/>
      <c r="N150" s="29"/>
      <c r="O150" s="29"/>
      <c r="P150" s="29"/>
      <c r="Q150" s="29"/>
      <c r="R150" s="29"/>
      <c r="S150" s="29"/>
      <c r="T150" s="29"/>
      <c r="U150" s="29"/>
      <c r="V150" s="28"/>
      <c r="W150" s="29"/>
      <c r="X150" s="29"/>
      <c r="Y150" s="29"/>
      <c r="Z150" s="29"/>
      <c r="AA150" s="29"/>
      <c r="AB150" s="29"/>
      <c r="AC150" s="29"/>
      <c r="AD150" s="29"/>
    </row>
    <row r="151" spans="1:30" ht="14.25">
      <c r="A151" s="19"/>
      <c r="B151" s="19"/>
      <c r="C151" s="19"/>
      <c r="D151" s="19"/>
      <c r="L151" s="28"/>
      <c r="M151" s="29"/>
      <c r="N151" s="29"/>
      <c r="O151" s="29"/>
      <c r="P151" s="29"/>
      <c r="Q151" s="29"/>
      <c r="R151" s="29"/>
      <c r="S151" s="29"/>
      <c r="T151" s="29"/>
      <c r="U151" s="29"/>
      <c r="V151" s="28"/>
      <c r="W151" s="29"/>
      <c r="X151" s="29"/>
      <c r="Y151" s="29"/>
      <c r="Z151" s="29"/>
      <c r="AA151" s="29"/>
      <c r="AB151" s="29"/>
      <c r="AC151" s="29"/>
      <c r="AD151" s="29"/>
    </row>
    <row r="152" spans="1:30" ht="14.25">
      <c r="A152" s="19"/>
      <c r="B152" s="19"/>
      <c r="C152" s="19"/>
      <c r="D152" s="19"/>
      <c r="L152" s="28"/>
      <c r="M152" s="29"/>
      <c r="N152" s="29"/>
      <c r="O152" s="29"/>
      <c r="P152" s="29"/>
      <c r="Q152" s="29"/>
      <c r="R152" s="29"/>
      <c r="S152" s="29"/>
      <c r="T152" s="29"/>
      <c r="U152" s="29"/>
      <c r="V152" s="28"/>
      <c r="W152" s="29"/>
      <c r="X152" s="29"/>
      <c r="Y152" s="29"/>
      <c r="Z152" s="29"/>
      <c r="AA152" s="29"/>
      <c r="AB152" s="29"/>
      <c r="AC152" s="29"/>
      <c r="AD152" s="29"/>
    </row>
    <row r="153" spans="1:30" ht="14.25">
      <c r="A153" s="19"/>
      <c r="B153" s="19"/>
      <c r="C153" s="19"/>
      <c r="D153" s="19"/>
      <c r="L153" s="28"/>
      <c r="M153" s="29"/>
      <c r="N153" s="29"/>
      <c r="O153" s="29"/>
      <c r="P153" s="29"/>
      <c r="Q153" s="29"/>
      <c r="R153" s="29"/>
      <c r="S153" s="29"/>
      <c r="T153" s="29"/>
      <c r="U153" s="29"/>
      <c r="V153" s="28"/>
      <c r="W153" s="29"/>
      <c r="X153" s="29"/>
      <c r="Y153" s="29"/>
      <c r="Z153" s="29"/>
      <c r="AA153" s="29"/>
      <c r="AB153" s="29"/>
      <c r="AC153" s="29"/>
      <c r="AD153" s="29"/>
    </row>
    <row r="154" spans="1:30" ht="14.25">
      <c r="A154" s="19"/>
      <c r="B154" s="19"/>
      <c r="C154" s="19"/>
      <c r="D154" s="19"/>
      <c r="L154" s="28"/>
      <c r="M154" s="29"/>
      <c r="N154" s="29"/>
      <c r="O154" s="29"/>
      <c r="P154" s="29"/>
      <c r="Q154" s="29"/>
      <c r="R154" s="29"/>
      <c r="S154" s="29"/>
      <c r="T154" s="29"/>
      <c r="U154" s="29"/>
      <c r="V154" s="28"/>
      <c r="W154" s="29"/>
      <c r="X154" s="29"/>
      <c r="Y154" s="29"/>
      <c r="Z154" s="29"/>
      <c r="AA154" s="29"/>
      <c r="AB154" s="29"/>
      <c r="AC154" s="29"/>
      <c r="AD154" s="29"/>
    </row>
    <row r="155" spans="1:30" ht="14.25">
      <c r="A155" s="19"/>
      <c r="B155" s="19"/>
      <c r="C155" s="19"/>
      <c r="D155" s="19"/>
      <c r="L155" s="28"/>
      <c r="M155" s="29"/>
      <c r="N155" s="29"/>
      <c r="O155" s="29"/>
      <c r="P155" s="29"/>
      <c r="Q155" s="29"/>
      <c r="R155" s="29"/>
      <c r="S155" s="29"/>
      <c r="T155" s="29"/>
      <c r="U155" s="29"/>
      <c r="V155" s="28"/>
      <c r="W155" s="29"/>
      <c r="X155" s="29"/>
      <c r="Y155" s="29"/>
      <c r="Z155" s="29"/>
      <c r="AA155" s="29"/>
      <c r="AB155" s="29"/>
      <c r="AC155" s="29"/>
      <c r="AD155" s="29"/>
    </row>
    <row r="156" spans="1:30" ht="14.25">
      <c r="A156" s="19"/>
      <c r="B156" s="19"/>
      <c r="C156" s="19"/>
      <c r="D156" s="19"/>
      <c r="L156" s="28"/>
      <c r="M156" s="29"/>
      <c r="N156" s="29"/>
      <c r="O156" s="29"/>
      <c r="P156" s="29"/>
      <c r="Q156" s="29"/>
      <c r="R156" s="29"/>
      <c r="S156" s="29"/>
      <c r="T156" s="29"/>
      <c r="U156" s="29"/>
      <c r="V156" s="28"/>
      <c r="W156" s="29"/>
      <c r="X156" s="29"/>
      <c r="Y156" s="29"/>
      <c r="Z156" s="29"/>
      <c r="AA156" s="29"/>
      <c r="AB156" s="29"/>
      <c r="AC156" s="29"/>
      <c r="AD156" s="29"/>
    </row>
    <row r="157" spans="1:30" ht="14.25">
      <c r="A157" s="19"/>
      <c r="B157" s="19"/>
      <c r="C157" s="19"/>
      <c r="D157" s="19"/>
      <c r="L157" s="28"/>
      <c r="M157" s="29"/>
      <c r="N157" s="29"/>
      <c r="O157" s="29"/>
      <c r="P157" s="29"/>
      <c r="Q157" s="29"/>
      <c r="R157" s="29"/>
      <c r="S157" s="29"/>
      <c r="T157" s="29"/>
      <c r="U157" s="29"/>
      <c r="V157" s="28"/>
      <c r="W157" s="29"/>
      <c r="X157" s="29"/>
      <c r="Y157" s="29"/>
      <c r="Z157" s="29"/>
      <c r="AA157" s="29"/>
      <c r="AB157" s="29"/>
      <c r="AC157" s="29"/>
      <c r="AD157" s="29"/>
    </row>
    <row r="158" spans="1:30" ht="14.25">
      <c r="A158" s="19"/>
      <c r="B158" s="19"/>
      <c r="C158" s="19"/>
      <c r="D158" s="19"/>
      <c r="L158" s="28"/>
      <c r="M158" s="29"/>
      <c r="N158" s="29"/>
      <c r="O158" s="29"/>
      <c r="P158" s="29"/>
      <c r="Q158" s="29"/>
      <c r="R158" s="29"/>
      <c r="S158" s="29"/>
      <c r="T158" s="29"/>
      <c r="U158" s="29"/>
      <c r="V158" s="28"/>
      <c r="W158" s="29"/>
      <c r="X158" s="29"/>
      <c r="Y158" s="29"/>
      <c r="Z158" s="29"/>
      <c r="AA158" s="29"/>
      <c r="AB158" s="29"/>
      <c r="AC158" s="29"/>
      <c r="AD158" s="29"/>
    </row>
    <row r="159" spans="1:30" ht="14.25">
      <c r="A159" s="19"/>
      <c r="B159" s="19"/>
      <c r="C159" s="19"/>
      <c r="D159" s="19"/>
      <c r="L159" s="28"/>
      <c r="M159" s="29"/>
      <c r="N159" s="29"/>
      <c r="O159" s="29"/>
      <c r="P159" s="29"/>
      <c r="Q159" s="29"/>
      <c r="R159" s="29"/>
      <c r="S159" s="29"/>
      <c r="T159" s="29"/>
      <c r="U159" s="29"/>
      <c r="V159" s="28"/>
      <c r="W159" s="29"/>
      <c r="X159" s="29"/>
      <c r="Y159" s="29"/>
      <c r="Z159" s="29"/>
      <c r="AA159" s="29"/>
      <c r="AB159" s="29"/>
      <c r="AC159" s="29"/>
      <c r="AD159" s="29"/>
    </row>
    <row r="160" spans="1:30" ht="14.25">
      <c r="A160" s="19"/>
      <c r="B160" s="19"/>
      <c r="C160" s="19"/>
      <c r="D160" s="19"/>
      <c r="L160" s="28"/>
      <c r="M160" s="29"/>
      <c r="N160" s="29"/>
      <c r="O160" s="29"/>
      <c r="P160" s="29"/>
      <c r="Q160" s="29"/>
      <c r="R160" s="29"/>
      <c r="S160" s="29"/>
      <c r="T160" s="29"/>
      <c r="U160" s="29"/>
      <c r="V160" s="28"/>
      <c r="W160" s="29"/>
      <c r="X160" s="29"/>
      <c r="Y160" s="29"/>
      <c r="Z160" s="29"/>
      <c r="AA160" s="29"/>
      <c r="AB160" s="29"/>
      <c r="AC160" s="29"/>
      <c r="AD160" s="29"/>
    </row>
    <row r="161" spans="1:30" ht="14.25">
      <c r="A161" s="19"/>
      <c r="B161" s="19"/>
      <c r="C161" s="19"/>
      <c r="D161" s="19"/>
      <c r="L161" s="28"/>
      <c r="M161" s="29"/>
      <c r="N161" s="29"/>
      <c r="O161" s="29"/>
      <c r="P161" s="29"/>
      <c r="Q161" s="29"/>
      <c r="R161" s="29"/>
      <c r="S161" s="29"/>
      <c r="T161" s="29"/>
      <c r="U161" s="29"/>
      <c r="V161" s="28"/>
      <c r="W161" s="29"/>
      <c r="X161" s="29"/>
      <c r="Y161" s="29"/>
      <c r="Z161" s="29"/>
      <c r="AA161" s="29"/>
      <c r="AB161" s="29"/>
      <c r="AC161" s="29"/>
      <c r="AD161" s="29"/>
    </row>
    <row r="162" spans="1:30" ht="14.25">
      <c r="A162" s="19"/>
      <c r="B162" s="19"/>
      <c r="C162" s="19"/>
      <c r="D162" s="19"/>
      <c r="L162" s="28"/>
      <c r="M162" s="29"/>
      <c r="N162" s="29"/>
      <c r="O162" s="29"/>
      <c r="P162" s="29"/>
      <c r="Q162" s="29"/>
      <c r="R162" s="29"/>
      <c r="S162" s="29"/>
      <c r="T162" s="29"/>
      <c r="U162" s="29"/>
      <c r="V162" s="28"/>
      <c r="W162" s="29"/>
      <c r="X162" s="29"/>
      <c r="Y162" s="29"/>
      <c r="Z162" s="29"/>
      <c r="AA162" s="29"/>
      <c r="AB162" s="29"/>
      <c r="AC162" s="29"/>
      <c r="AD162" s="29"/>
    </row>
    <row r="163" spans="1:30" ht="14.25">
      <c r="A163" s="19"/>
      <c r="B163" s="19"/>
      <c r="C163" s="19"/>
      <c r="D163" s="19"/>
      <c r="L163" s="28"/>
      <c r="M163" s="29"/>
      <c r="N163" s="29"/>
      <c r="O163" s="29"/>
      <c r="P163" s="29"/>
      <c r="Q163" s="29"/>
      <c r="R163" s="29"/>
      <c r="S163" s="29"/>
      <c r="T163" s="29"/>
      <c r="U163" s="29"/>
      <c r="V163" s="28"/>
      <c r="W163" s="29"/>
      <c r="X163" s="29"/>
      <c r="Y163" s="29"/>
      <c r="Z163" s="29"/>
      <c r="AA163" s="29"/>
      <c r="AB163" s="29"/>
      <c r="AC163" s="29"/>
      <c r="AD163" s="29"/>
    </row>
    <row r="164" spans="1:30" ht="14.25">
      <c r="A164" s="19"/>
      <c r="B164" s="19"/>
      <c r="C164" s="19"/>
      <c r="D164" s="19"/>
      <c r="L164" s="28"/>
      <c r="M164" s="29"/>
      <c r="N164" s="29"/>
      <c r="O164" s="29"/>
      <c r="P164" s="29"/>
      <c r="Q164" s="29"/>
      <c r="R164" s="29"/>
      <c r="S164" s="29"/>
      <c r="T164" s="29"/>
      <c r="U164" s="29"/>
      <c r="V164" s="28"/>
      <c r="W164" s="29"/>
      <c r="X164" s="29"/>
      <c r="Y164" s="29"/>
      <c r="Z164" s="29"/>
      <c r="AA164" s="29"/>
      <c r="AB164" s="29"/>
      <c r="AC164" s="29"/>
      <c r="AD164" s="29"/>
    </row>
    <row r="165" spans="1:30" ht="14.25">
      <c r="A165" s="19"/>
      <c r="B165" s="19"/>
      <c r="C165" s="19"/>
      <c r="D165" s="19"/>
      <c r="L165" s="28"/>
      <c r="M165" s="29"/>
      <c r="N165" s="29"/>
      <c r="O165" s="29"/>
      <c r="P165" s="29"/>
      <c r="Q165" s="29"/>
      <c r="R165" s="29"/>
      <c r="S165" s="29"/>
      <c r="T165" s="29"/>
      <c r="U165" s="29"/>
      <c r="V165" s="28"/>
      <c r="W165" s="29"/>
      <c r="X165" s="29"/>
      <c r="Y165" s="29"/>
      <c r="Z165" s="29"/>
      <c r="AA165" s="29"/>
      <c r="AB165" s="29"/>
      <c r="AC165" s="29"/>
      <c r="AD165" s="29"/>
    </row>
    <row r="166" spans="1:30" ht="14.25">
      <c r="A166" s="19"/>
      <c r="B166" s="19"/>
      <c r="C166" s="19"/>
      <c r="D166" s="19"/>
      <c r="L166" s="28"/>
      <c r="M166" s="29"/>
      <c r="N166" s="29"/>
      <c r="O166" s="29"/>
      <c r="P166" s="29"/>
      <c r="Q166" s="29"/>
      <c r="R166" s="29"/>
      <c r="S166" s="29"/>
      <c r="T166" s="29"/>
      <c r="U166" s="29"/>
      <c r="V166" s="28"/>
      <c r="W166" s="29"/>
      <c r="X166" s="29"/>
      <c r="Y166" s="29"/>
      <c r="Z166" s="29"/>
      <c r="AA166" s="29"/>
      <c r="AB166" s="29"/>
      <c r="AC166" s="29"/>
      <c r="AD166" s="29"/>
    </row>
    <row r="167" spans="12:30" ht="14.25">
      <c r="L167" s="28"/>
      <c r="M167" s="29"/>
      <c r="N167" s="29"/>
      <c r="O167" s="29"/>
      <c r="P167" s="29"/>
      <c r="Q167" s="29"/>
      <c r="R167" s="29"/>
      <c r="S167" s="29"/>
      <c r="T167" s="29"/>
      <c r="U167" s="29"/>
      <c r="V167" s="28"/>
      <c r="W167" s="29"/>
      <c r="X167" s="29"/>
      <c r="Y167" s="29"/>
      <c r="Z167" s="29"/>
      <c r="AA167" s="29"/>
      <c r="AB167" s="29"/>
      <c r="AC167" s="29"/>
      <c r="AD167" s="29"/>
    </row>
    <row r="168" spans="12:30" ht="14.25">
      <c r="L168" s="28"/>
      <c r="M168" s="29"/>
      <c r="N168" s="29"/>
      <c r="O168" s="29"/>
      <c r="P168" s="29"/>
      <c r="Q168" s="29"/>
      <c r="R168" s="29"/>
      <c r="S168" s="29"/>
      <c r="T168" s="29"/>
      <c r="U168" s="29"/>
      <c r="V168" s="28"/>
      <c r="W168" s="29"/>
      <c r="X168" s="29"/>
      <c r="Y168" s="29"/>
      <c r="Z168" s="29"/>
      <c r="AA168" s="29"/>
      <c r="AB168" s="29"/>
      <c r="AC168" s="29"/>
      <c r="AD168" s="29"/>
    </row>
    <row r="169" spans="12:30" ht="14.25">
      <c r="L169" s="28"/>
      <c r="M169" s="29"/>
      <c r="N169" s="29"/>
      <c r="O169" s="29"/>
      <c r="P169" s="29"/>
      <c r="Q169" s="29"/>
      <c r="R169" s="29"/>
      <c r="S169" s="29"/>
      <c r="T169" s="29"/>
      <c r="U169" s="29"/>
      <c r="V169" s="28"/>
      <c r="W169" s="29"/>
      <c r="X169" s="29"/>
      <c r="Y169" s="29"/>
      <c r="Z169" s="29"/>
      <c r="AA169" s="29"/>
      <c r="AB169" s="29"/>
      <c r="AC169" s="29"/>
      <c r="AD169" s="29"/>
    </row>
    <row r="170" spans="12:30" ht="14.25">
      <c r="L170" s="28"/>
      <c r="M170" s="29"/>
      <c r="N170" s="29"/>
      <c r="O170" s="29"/>
      <c r="P170" s="29"/>
      <c r="Q170" s="29"/>
      <c r="R170" s="29"/>
      <c r="S170" s="29"/>
      <c r="T170" s="29"/>
      <c r="U170" s="29"/>
      <c r="V170" s="28"/>
      <c r="W170" s="29"/>
      <c r="X170" s="29"/>
      <c r="Y170" s="29"/>
      <c r="Z170" s="29"/>
      <c r="AA170" s="29"/>
      <c r="AB170" s="29"/>
      <c r="AC170" s="29"/>
      <c r="AD170" s="29"/>
    </row>
    <row r="171" spans="12:30" ht="14.25">
      <c r="L171" s="28"/>
      <c r="M171" s="29"/>
      <c r="N171" s="29"/>
      <c r="O171" s="29"/>
      <c r="P171" s="29"/>
      <c r="Q171" s="29"/>
      <c r="R171" s="29"/>
      <c r="S171" s="29"/>
      <c r="T171" s="29"/>
      <c r="U171" s="29"/>
      <c r="V171" s="28"/>
      <c r="W171" s="29"/>
      <c r="X171" s="29"/>
      <c r="Y171" s="29"/>
      <c r="Z171" s="29"/>
      <c r="AA171" s="29"/>
      <c r="AB171" s="29"/>
      <c r="AC171" s="29"/>
      <c r="AD171" s="29"/>
    </row>
    <row r="172" spans="12:30" ht="14.25">
      <c r="L172" s="28"/>
      <c r="M172" s="29"/>
      <c r="N172" s="29"/>
      <c r="O172" s="29"/>
      <c r="P172" s="29"/>
      <c r="Q172" s="29"/>
      <c r="R172" s="29"/>
      <c r="S172" s="29"/>
      <c r="T172" s="29"/>
      <c r="U172" s="29"/>
      <c r="V172" s="28"/>
      <c r="W172" s="29"/>
      <c r="X172" s="29"/>
      <c r="Y172" s="29"/>
      <c r="Z172" s="29"/>
      <c r="AA172" s="29"/>
      <c r="AB172" s="29"/>
      <c r="AC172" s="29"/>
      <c r="AD172" s="29"/>
    </row>
    <row r="173" spans="12:30" ht="14.25">
      <c r="L173" s="28"/>
      <c r="M173" s="29"/>
      <c r="N173" s="29"/>
      <c r="O173" s="29"/>
      <c r="P173" s="29"/>
      <c r="Q173" s="29"/>
      <c r="R173" s="29"/>
      <c r="S173" s="29"/>
      <c r="T173" s="29"/>
      <c r="U173" s="29"/>
      <c r="V173" s="28"/>
      <c r="W173" s="29"/>
      <c r="X173" s="29"/>
      <c r="Y173" s="29"/>
      <c r="Z173" s="29"/>
      <c r="AA173" s="29"/>
      <c r="AB173" s="29"/>
      <c r="AC173" s="29"/>
      <c r="AD173" s="29"/>
    </row>
    <row r="174" spans="12:30" ht="14.25">
      <c r="L174" s="28"/>
      <c r="M174" s="29"/>
      <c r="N174" s="29"/>
      <c r="O174" s="29"/>
      <c r="P174" s="29"/>
      <c r="Q174" s="29"/>
      <c r="R174" s="29"/>
      <c r="S174" s="29"/>
      <c r="T174" s="29"/>
      <c r="U174" s="29"/>
      <c r="V174" s="28"/>
      <c r="W174" s="29"/>
      <c r="X174" s="29"/>
      <c r="Y174" s="29"/>
      <c r="Z174" s="29"/>
      <c r="AA174" s="29"/>
      <c r="AB174" s="29"/>
      <c r="AC174" s="29"/>
      <c r="AD174" s="29"/>
    </row>
    <row r="175" spans="12:30" ht="14.25">
      <c r="L175" s="28"/>
      <c r="M175" s="29"/>
      <c r="N175" s="29"/>
      <c r="O175" s="29"/>
      <c r="P175" s="29"/>
      <c r="Q175" s="29"/>
      <c r="R175" s="29"/>
      <c r="S175" s="29"/>
      <c r="T175" s="29"/>
      <c r="U175" s="29"/>
      <c r="V175" s="28"/>
      <c r="W175" s="29"/>
      <c r="X175" s="29"/>
      <c r="Y175" s="29"/>
      <c r="Z175" s="29"/>
      <c r="AA175" s="29"/>
      <c r="AB175" s="29"/>
      <c r="AC175" s="29"/>
      <c r="AD175" s="29"/>
    </row>
    <row r="176" spans="12:30" ht="14.25">
      <c r="L176" s="28"/>
      <c r="M176" s="29"/>
      <c r="N176" s="29"/>
      <c r="O176" s="29"/>
      <c r="P176" s="29"/>
      <c r="Q176" s="29"/>
      <c r="R176" s="29"/>
      <c r="S176" s="29"/>
      <c r="T176" s="29"/>
      <c r="U176" s="29"/>
      <c r="V176" s="28"/>
      <c r="W176" s="29"/>
      <c r="X176" s="29"/>
      <c r="Y176" s="29"/>
      <c r="Z176" s="29"/>
      <c r="AA176" s="29"/>
      <c r="AB176" s="29"/>
      <c r="AC176" s="29"/>
      <c r="AD176" s="29"/>
    </row>
    <row r="177" spans="12:30" ht="14.25">
      <c r="L177" s="28"/>
      <c r="M177" s="29"/>
      <c r="N177" s="29"/>
      <c r="O177" s="29"/>
      <c r="P177" s="29"/>
      <c r="Q177" s="29"/>
      <c r="R177" s="29"/>
      <c r="S177" s="29"/>
      <c r="T177" s="29"/>
      <c r="U177" s="29"/>
      <c r="V177" s="28"/>
      <c r="W177" s="29"/>
      <c r="X177" s="29"/>
      <c r="Y177" s="29"/>
      <c r="Z177" s="29"/>
      <c r="AA177" s="29"/>
      <c r="AB177" s="29"/>
      <c r="AC177" s="29"/>
      <c r="AD177" s="29"/>
    </row>
    <row r="178" spans="12:30" ht="14.25">
      <c r="L178" s="28"/>
      <c r="M178" s="29"/>
      <c r="N178" s="29"/>
      <c r="O178" s="29"/>
      <c r="P178" s="29"/>
      <c r="Q178" s="29"/>
      <c r="R178" s="29"/>
      <c r="S178" s="29"/>
      <c r="T178" s="29"/>
      <c r="U178" s="29"/>
      <c r="V178" s="28"/>
      <c r="W178" s="29"/>
      <c r="X178" s="29"/>
      <c r="Y178" s="29"/>
      <c r="Z178" s="29"/>
      <c r="AA178" s="29"/>
      <c r="AB178" s="29"/>
      <c r="AC178" s="29"/>
      <c r="AD178" s="29"/>
    </row>
    <row r="179" spans="12:30" ht="14.25">
      <c r="L179" s="28"/>
      <c r="M179" s="29"/>
      <c r="N179" s="29"/>
      <c r="O179" s="29"/>
      <c r="P179" s="29"/>
      <c r="Q179" s="29"/>
      <c r="R179" s="29"/>
      <c r="S179" s="29"/>
      <c r="T179" s="29"/>
      <c r="U179" s="29"/>
      <c r="V179" s="28"/>
      <c r="W179" s="29"/>
      <c r="X179" s="29"/>
      <c r="Y179" s="29"/>
      <c r="Z179" s="29"/>
      <c r="AA179" s="29"/>
      <c r="AB179" s="29"/>
      <c r="AC179" s="29"/>
      <c r="AD179" s="29"/>
    </row>
    <row r="180" spans="12:30" ht="14.25">
      <c r="L180" s="28"/>
      <c r="M180" s="29"/>
      <c r="N180" s="29"/>
      <c r="O180" s="29"/>
      <c r="P180" s="29"/>
      <c r="Q180" s="29"/>
      <c r="R180" s="29"/>
      <c r="S180" s="29"/>
      <c r="T180" s="29"/>
      <c r="U180" s="29"/>
      <c r="V180" s="28"/>
      <c r="W180" s="29"/>
      <c r="X180" s="29"/>
      <c r="Y180" s="29"/>
      <c r="Z180" s="29"/>
      <c r="AA180" s="29"/>
      <c r="AB180" s="29"/>
      <c r="AC180" s="29"/>
      <c r="AD180" s="29"/>
    </row>
    <row r="181" spans="12:30" ht="14.25">
      <c r="L181" s="28"/>
      <c r="M181" s="29"/>
      <c r="N181" s="29"/>
      <c r="O181" s="29"/>
      <c r="P181" s="29"/>
      <c r="Q181" s="29"/>
      <c r="R181" s="29"/>
      <c r="S181" s="29"/>
      <c r="T181" s="29"/>
      <c r="U181" s="29"/>
      <c r="V181" s="28"/>
      <c r="W181" s="29"/>
      <c r="X181" s="29"/>
      <c r="Y181" s="29"/>
      <c r="Z181" s="29"/>
      <c r="AA181" s="29"/>
      <c r="AB181" s="29"/>
      <c r="AC181" s="29"/>
      <c r="AD181" s="29"/>
    </row>
    <row r="182" spans="12:30" ht="14.25">
      <c r="L182" s="28"/>
      <c r="M182" s="29"/>
      <c r="N182" s="29"/>
      <c r="O182" s="29"/>
      <c r="P182" s="29"/>
      <c r="Q182" s="29"/>
      <c r="R182" s="29"/>
      <c r="S182" s="29"/>
      <c r="T182" s="29"/>
      <c r="U182" s="29"/>
      <c r="V182" s="28"/>
      <c r="W182" s="29"/>
      <c r="X182" s="29"/>
      <c r="Y182" s="29"/>
      <c r="Z182" s="29"/>
      <c r="AA182" s="29"/>
      <c r="AB182" s="29"/>
      <c r="AC182" s="29"/>
      <c r="AD182" s="29"/>
    </row>
    <row r="183" spans="12:30" ht="14.25">
      <c r="L183" s="28"/>
      <c r="M183" s="29"/>
      <c r="N183" s="29"/>
      <c r="O183" s="29"/>
      <c r="P183" s="29"/>
      <c r="Q183" s="29"/>
      <c r="R183" s="29"/>
      <c r="S183" s="29"/>
      <c r="T183" s="29"/>
      <c r="U183" s="29"/>
      <c r="V183" s="28"/>
      <c r="W183" s="29"/>
      <c r="X183" s="29"/>
      <c r="Y183" s="29"/>
      <c r="Z183" s="29"/>
      <c r="AA183" s="29"/>
      <c r="AB183" s="29"/>
      <c r="AC183" s="29"/>
      <c r="AD183" s="29"/>
    </row>
    <row r="184" spans="12:30" ht="14.25">
      <c r="L184" s="28"/>
      <c r="M184" s="29"/>
      <c r="N184" s="29"/>
      <c r="O184" s="29"/>
      <c r="P184" s="29"/>
      <c r="Q184" s="29"/>
      <c r="R184" s="29"/>
      <c r="S184" s="29"/>
      <c r="T184" s="29"/>
      <c r="U184" s="29"/>
      <c r="V184" s="28"/>
      <c r="W184" s="29"/>
      <c r="X184" s="29"/>
      <c r="Y184" s="29"/>
      <c r="Z184" s="29"/>
      <c r="AA184" s="29"/>
      <c r="AB184" s="29"/>
      <c r="AC184" s="29"/>
      <c r="AD184" s="29"/>
    </row>
    <row r="185" spans="12:30" ht="14.25">
      <c r="L185" s="28"/>
      <c r="M185" s="29"/>
      <c r="N185" s="29"/>
      <c r="O185" s="29"/>
      <c r="P185" s="29"/>
      <c r="Q185" s="29"/>
      <c r="R185" s="29"/>
      <c r="S185" s="29"/>
      <c r="T185" s="29"/>
      <c r="U185" s="29"/>
      <c r="V185" s="28"/>
      <c r="W185" s="29"/>
      <c r="X185" s="29"/>
      <c r="Y185" s="29"/>
      <c r="Z185" s="29"/>
      <c r="AA185" s="29"/>
      <c r="AB185" s="29"/>
      <c r="AC185" s="29"/>
      <c r="AD185" s="29"/>
    </row>
    <row r="186" spans="12:30" ht="14.25">
      <c r="L186" s="28"/>
      <c r="M186" s="29"/>
      <c r="N186" s="29"/>
      <c r="O186" s="29"/>
      <c r="P186" s="29"/>
      <c r="Q186" s="29"/>
      <c r="R186" s="29"/>
      <c r="S186" s="29"/>
      <c r="T186" s="29"/>
      <c r="U186" s="29"/>
      <c r="V186" s="28"/>
      <c r="W186" s="29"/>
      <c r="X186" s="29"/>
      <c r="Y186" s="29"/>
      <c r="Z186" s="29"/>
      <c r="AA186" s="29"/>
      <c r="AB186" s="29"/>
      <c r="AC186" s="29"/>
      <c r="AD186" s="29"/>
    </row>
    <row r="187" spans="12:30" ht="14.25">
      <c r="L187" s="28"/>
      <c r="M187" s="29"/>
      <c r="N187" s="29"/>
      <c r="O187" s="29"/>
      <c r="P187" s="29"/>
      <c r="Q187" s="29"/>
      <c r="R187" s="29"/>
      <c r="S187" s="29"/>
      <c r="T187" s="29"/>
      <c r="U187" s="29"/>
      <c r="V187" s="28"/>
      <c r="W187" s="29"/>
      <c r="X187" s="29"/>
      <c r="Y187" s="29"/>
      <c r="Z187" s="29"/>
      <c r="AA187" s="29"/>
      <c r="AB187" s="29"/>
      <c r="AC187" s="29"/>
      <c r="AD187" s="29"/>
    </row>
    <row r="188" spans="12:30" ht="14.25">
      <c r="L188" s="28"/>
      <c r="M188" s="29"/>
      <c r="N188" s="29"/>
      <c r="O188" s="29"/>
      <c r="P188" s="29"/>
      <c r="Q188" s="29"/>
      <c r="R188" s="29"/>
      <c r="S188" s="29"/>
      <c r="T188" s="29"/>
      <c r="U188" s="29"/>
      <c r="V188" s="28"/>
      <c r="W188" s="29"/>
      <c r="X188" s="29"/>
      <c r="Y188" s="29"/>
      <c r="Z188" s="29"/>
      <c r="AA188" s="29"/>
      <c r="AB188" s="29"/>
      <c r="AC188" s="29"/>
      <c r="AD188" s="29"/>
    </row>
    <row r="189" spans="12:30" ht="14.25">
      <c r="L189" s="28"/>
      <c r="M189" s="29"/>
      <c r="N189" s="29"/>
      <c r="O189" s="29"/>
      <c r="P189" s="29"/>
      <c r="Q189" s="29"/>
      <c r="R189" s="29"/>
      <c r="S189" s="29"/>
      <c r="T189" s="29"/>
      <c r="U189" s="29"/>
      <c r="V189" s="28"/>
      <c r="W189" s="29"/>
      <c r="X189" s="29"/>
      <c r="Y189" s="29"/>
      <c r="Z189" s="29"/>
      <c r="AA189" s="29"/>
      <c r="AB189" s="29"/>
      <c r="AC189" s="29"/>
      <c r="AD189" s="29"/>
    </row>
    <row r="190" spans="12:30" ht="14.25">
      <c r="L190" s="28"/>
      <c r="M190" s="29"/>
      <c r="N190" s="29"/>
      <c r="O190" s="29"/>
      <c r="P190" s="29"/>
      <c r="Q190" s="29"/>
      <c r="R190" s="29"/>
      <c r="S190" s="29"/>
      <c r="T190" s="29"/>
      <c r="U190" s="29"/>
      <c r="V190" s="28"/>
      <c r="W190" s="29"/>
      <c r="X190" s="29"/>
      <c r="Y190" s="29"/>
      <c r="Z190" s="29"/>
      <c r="AA190" s="29"/>
      <c r="AB190" s="29"/>
      <c r="AC190" s="29"/>
      <c r="AD190" s="29"/>
    </row>
    <row r="191" spans="12:30" ht="14.25">
      <c r="L191" s="28"/>
      <c r="M191" s="29"/>
      <c r="N191" s="29"/>
      <c r="O191" s="29"/>
      <c r="P191" s="29"/>
      <c r="Q191" s="29"/>
      <c r="R191" s="29"/>
      <c r="S191" s="29"/>
      <c r="T191" s="29"/>
      <c r="U191" s="29"/>
      <c r="V191" s="28"/>
      <c r="W191" s="29"/>
      <c r="X191" s="29"/>
      <c r="Y191" s="29"/>
      <c r="Z191" s="29"/>
      <c r="AA191" s="29"/>
      <c r="AB191" s="29"/>
      <c r="AC191" s="29"/>
      <c r="AD191" s="29"/>
    </row>
    <row r="192" spans="12:30" ht="14.25">
      <c r="L192" s="28"/>
      <c r="M192" s="29"/>
      <c r="N192" s="29"/>
      <c r="O192" s="29"/>
      <c r="P192" s="29"/>
      <c r="Q192" s="29"/>
      <c r="R192" s="29"/>
      <c r="S192" s="29"/>
      <c r="T192" s="29"/>
      <c r="U192" s="29"/>
      <c r="V192" s="28"/>
      <c r="W192" s="29"/>
      <c r="X192" s="29"/>
      <c r="Y192" s="29"/>
      <c r="Z192" s="29"/>
      <c r="AA192" s="29"/>
      <c r="AB192" s="29"/>
      <c r="AC192" s="29"/>
      <c r="AD192" s="29"/>
    </row>
    <row r="193" spans="12:30" ht="14.25">
      <c r="L193" s="28"/>
      <c r="M193" s="29"/>
      <c r="N193" s="29"/>
      <c r="O193" s="29"/>
      <c r="P193" s="29"/>
      <c r="Q193" s="29"/>
      <c r="R193" s="29"/>
      <c r="S193" s="29"/>
      <c r="T193" s="29"/>
      <c r="U193" s="29"/>
      <c r="V193" s="28"/>
      <c r="W193" s="29"/>
      <c r="X193" s="29"/>
      <c r="Y193" s="29"/>
      <c r="Z193" s="29"/>
      <c r="AA193" s="29"/>
      <c r="AB193" s="29"/>
      <c r="AC193" s="29"/>
      <c r="AD193" s="29"/>
    </row>
    <row r="194" spans="12:30" ht="14.25">
      <c r="L194" s="28"/>
      <c r="M194" s="29"/>
      <c r="N194" s="29"/>
      <c r="O194" s="29"/>
      <c r="P194" s="29"/>
      <c r="Q194" s="29"/>
      <c r="R194" s="29"/>
      <c r="S194" s="29"/>
      <c r="T194" s="29"/>
      <c r="U194" s="29"/>
      <c r="V194" s="28"/>
      <c r="W194" s="29"/>
      <c r="X194" s="29"/>
      <c r="Y194" s="29"/>
      <c r="Z194" s="29"/>
      <c r="AA194" s="29"/>
      <c r="AB194" s="29"/>
      <c r="AC194" s="29"/>
      <c r="AD194" s="29"/>
    </row>
    <row r="195" spans="12:30" ht="14.25">
      <c r="L195" s="28"/>
      <c r="M195" s="29"/>
      <c r="N195" s="29"/>
      <c r="O195" s="29"/>
      <c r="P195" s="29"/>
      <c r="Q195" s="29"/>
      <c r="R195" s="29"/>
      <c r="S195" s="29"/>
      <c r="T195" s="29"/>
      <c r="U195" s="29"/>
      <c r="V195" s="28"/>
      <c r="W195" s="29"/>
      <c r="X195" s="29"/>
      <c r="Y195" s="29"/>
      <c r="Z195" s="29"/>
      <c r="AA195" s="29"/>
      <c r="AB195" s="29"/>
      <c r="AC195" s="29"/>
      <c r="AD195" s="29"/>
    </row>
    <row r="196" spans="12:30" ht="14.25">
      <c r="L196" s="28"/>
      <c r="M196" s="29"/>
      <c r="N196" s="29"/>
      <c r="O196" s="29"/>
      <c r="P196" s="29"/>
      <c r="Q196" s="29"/>
      <c r="R196" s="29"/>
      <c r="S196" s="29"/>
      <c r="T196" s="29"/>
      <c r="U196" s="29"/>
      <c r="V196" s="28"/>
      <c r="W196" s="29"/>
      <c r="X196" s="29"/>
      <c r="Y196" s="29"/>
      <c r="Z196" s="29"/>
      <c r="AA196" s="29"/>
      <c r="AB196" s="29"/>
      <c r="AC196" s="29"/>
      <c r="AD196" s="29"/>
    </row>
    <row r="197" spans="12:30" ht="14.25">
      <c r="L197" s="28"/>
      <c r="M197" s="29"/>
      <c r="N197" s="29"/>
      <c r="O197" s="29"/>
      <c r="P197" s="29"/>
      <c r="Q197" s="29"/>
      <c r="R197" s="29"/>
      <c r="S197" s="29"/>
      <c r="T197" s="29"/>
      <c r="U197" s="29"/>
      <c r="V197" s="28"/>
      <c r="W197" s="29"/>
      <c r="X197" s="29"/>
      <c r="Y197" s="29"/>
      <c r="Z197" s="29"/>
      <c r="AA197" s="29"/>
      <c r="AB197" s="29"/>
      <c r="AC197" s="29"/>
      <c r="AD197" s="29"/>
    </row>
    <row r="198" spans="12:30" ht="14.25">
      <c r="L198" s="28"/>
      <c r="M198" s="29"/>
      <c r="N198" s="29"/>
      <c r="O198" s="29"/>
      <c r="P198" s="29"/>
      <c r="Q198" s="29"/>
      <c r="R198" s="29"/>
      <c r="S198" s="29"/>
      <c r="T198" s="29"/>
      <c r="U198" s="29"/>
      <c r="V198" s="28"/>
      <c r="W198" s="29"/>
      <c r="X198" s="29"/>
      <c r="Y198" s="29"/>
      <c r="Z198" s="29"/>
      <c r="AA198" s="29"/>
      <c r="AB198" s="29"/>
      <c r="AC198" s="29"/>
      <c r="AD198" s="29"/>
    </row>
    <row r="199" spans="12:30" ht="14.25">
      <c r="L199" s="28"/>
      <c r="M199" s="29"/>
      <c r="N199" s="29"/>
      <c r="O199" s="29"/>
      <c r="P199" s="29"/>
      <c r="Q199" s="29"/>
      <c r="R199" s="29"/>
      <c r="S199" s="29"/>
      <c r="T199" s="29"/>
      <c r="U199" s="29"/>
      <c r="V199" s="28"/>
      <c r="W199" s="29"/>
      <c r="X199" s="29"/>
      <c r="Y199" s="29"/>
      <c r="Z199" s="29"/>
      <c r="AA199" s="29"/>
      <c r="AB199" s="29"/>
      <c r="AC199" s="29"/>
      <c r="AD199" s="29"/>
    </row>
    <row r="200" spans="12:30" ht="14.25">
      <c r="L200" s="28"/>
      <c r="M200" s="29"/>
      <c r="N200" s="29"/>
      <c r="O200" s="29"/>
      <c r="P200" s="29"/>
      <c r="Q200" s="29"/>
      <c r="R200" s="29"/>
      <c r="S200" s="29"/>
      <c r="T200" s="29"/>
      <c r="U200" s="29"/>
      <c r="V200" s="28"/>
      <c r="W200" s="29"/>
      <c r="X200" s="29"/>
      <c r="Y200" s="29"/>
      <c r="Z200" s="29"/>
      <c r="AA200" s="29"/>
      <c r="AB200" s="29"/>
      <c r="AC200" s="29"/>
      <c r="AD200" s="29"/>
    </row>
    <row r="201" spans="12:30" ht="14.25">
      <c r="L201" s="28"/>
      <c r="M201" s="29"/>
      <c r="N201" s="29"/>
      <c r="O201" s="29"/>
      <c r="P201" s="29"/>
      <c r="Q201" s="29"/>
      <c r="R201" s="29"/>
      <c r="S201" s="29"/>
      <c r="T201" s="29"/>
      <c r="U201" s="29"/>
      <c r="V201" s="28"/>
      <c r="W201" s="29"/>
      <c r="X201" s="29"/>
      <c r="Y201" s="29"/>
      <c r="Z201" s="29"/>
      <c r="AA201" s="29"/>
      <c r="AB201" s="29"/>
      <c r="AC201" s="29"/>
      <c r="AD201" s="29"/>
    </row>
    <row r="202" spans="12:30" ht="14.25">
      <c r="L202" s="28"/>
      <c r="M202" s="29"/>
      <c r="N202" s="29"/>
      <c r="O202" s="29"/>
      <c r="P202" s="29"/>
      <c r="Q202" s="29"/>
      <c r="R202" s="29"/>
      <c r="S202" s="29"/>
      <c r="T202" s="29"/>
      <c r="U202" s="29"/>
      <c r="V202" s="28"/>
      <c r="W202" s="29"/>
      <c r="X202" s="29"/>
      <c r="Y202" s="29"/>
      <c r="Z202" s="29"/>
      <c r="AA202" s="29"/>
      <c r="AB202" s="29"/>
      <c r="AC202" s="29"/>
      <c r="AD202" s="29"/>
    </row>
    <row r="203" spans="12:30" ht="14.25">
      <c r="L203" s="28"/>
      <c r="M203" s="29"/>
      <c r="N203" s="29"/>
      <c r="O203" s="29"/>
      <c r="P203" s="29"/>
      <c r="Q203" s="29"/>
      <c r="R203" s="29"/>
      <c r="S203" s="29"/>
      <c r="T203" s="29"/>
      <c r="U203" s="29"/>
      <c r="V203" s="28"/>
      <c r="W203" s="29"/>
      <c r="X203" s="29"/>
      <c r="Y203" s="29"/>
      <c r="Z203" s="29"/>
      <c r="AA203" s="29"/>
      <c r="AB203" s="29"/>
      <c r="AC203" s="29"/>
      <c r="AD203" s="29"/>
    </row>
    <row r="204" spans="12:30" ht="14.25">
      <c r="L204" s="28"/>
      <c r="M204" s="29"/>
      <c r="N204" s="29"/>
      <c r="O204" s="29"/>
      <c r="P204" s="29"/>
      <c r="Q204" s="29"/>
      <c r="R204" s="29"/>
      <c r="S204" s="29"/>
      <c r="T204" s="29"/>
      <c r="U204" s="29"/>
      <c r="V204" s="28"/>
      <c r="W204" s="29"/>
      <c r="X204" s="29"/>
      <c r="Y204" s="29"/>
      <c r="Z204" s="29"/>
      <c r="AA204" s="29"/>
      <c r="AB204" s="29"/>
      <c r="AC204" s="29"/>
      <c r="AD204" s="29"/>
    </row>
    <row r="205" spans="12:30" ht="14.25">
      <c r="L205" s="28"/>
      <c r="M205" s="29"/>
      <c r="N205" s="29"/>
      <c r="O205" s="29"/>
      <c r="P205" s="29"/>
      <c r="Q205" s="29"/>
      <c r="R205" s="29"/>
      <c r="S205" s="29"/>
      <c r="T205" s="29"/>
      <c r="U205" s="29"/>
      <c r="V205" s="28"/>
      <c r="W205" s="29"/>
      <c r="X205" s="29"/>
      <c r="Y205" s="29"/>
      <c r="Z205" s="29"/>
      <c r="AA205" s="29"/>
      <c r="AB205" s="29"/>
      <c r="AC205" s="29"/>
      <c r="AD205" s="29"/>
    </row>
    <row r="206" spans="12:30" ht="14.25">
      <c r="L206" s="28"/>
      <c r="M206" s="29"/>
      <c r="N206" s="29"/>
      <c r="O206" s="29"/>
      <c r="P206" s="29"/>
      <c r="Q206" s="29"/>
      <c r="R206" s="29"/>
      <c r="S206" s="29"/>
      <c r="T206" s="29"/>
      <c r="U206" s="29"/>
      <c r="V206" s="28"/>
      <c r="W206" s="29"/>
      <c r="X206" s="29"/>
      <c r="Y206" s="29"/>
      <c r="Z206" s="29"/>
      <c r="AA206" s="29"/>
      <c r="AB206" s="29"/>
      <c r="AC206" s="29"/>
      <c r="AD206" s="29"/>
    </row>
    <row r="207" spans="12:30" ht="14.25">
      <c r="L207" s="28"/>
      <c r="M207" s="29"/>
      <c r="N207" s="29"/>
      <c r="O207" s="29"/>
      <c r="P207" s="29"/>
      <c r="Q207" s="29"/>
      <c r="R207" s="29"/>
      <c r="S207" s="29"/>
      <c r="T207" s="29"/>
      <c r="U207" s="29"/>
      <c r="V207" s="28"/>
      <c r="W207" s="29"/>
      <c r="X207" s="29"/>
      <c r="Y207" s="29"/>
      <c r="Z207" s="29"/>
      <c r="AA207" s="29"/>
      <c r="AB207" s="29"/>
      <c r="AC207" s="29"/>
      <c r="AD207" s="29"/>
    </row>
    <row r="208" spans="12:30" ht="14.25">
      <c r="L208" s="28"/>
      <c r="M208" s="29"/>
      <c r="N208" s="29"/>
      <c r="O208" s="29"/>
      <c r="P208" s="29"/>
      <c r="Q208" s="29"/>
      <c r="R208" s="29"/>
      <c r="S208" s="29"/>
      <c r="T208" s="29"/>
      <c r="U208" s="29"/>
      <c r="V208" s="28"/>
      <c r="W208" s="29"/>
      <c r="X208" s="29"/>
      <c r="Y208" s="29"/>
      <c r="Z208" s="29"/>
      <c r="AA208" s="29"/>
      <c r="AB208" s="29"/>
      <c r="AC208" s="29"/>
      <c r="AD208" s="29"/>
    </row>
    <row r="209" spans="12:30" ht="14.25">
      <c r="L209" s="28"/>
      <c r="M209" s="29"/>
      <c r="N209" s="29"/>
      <c r="O209" s="29"/>
      <c r="P209" s="29"/>
      <c r="Q209" s="29"/>
      <c r="R209" s="29"/>
      <c r="S209" s="29"/>
      <c r="T209" s="29"/>
      <c r="U209" s="29"/>
      <c r="V209" s="28"/>
      <c r="W209" s="29"/>
      <c r="X209" s="29"/>
      <c r="Y209" s="29"/>
      <c r="Z209" s="29"/>
      <c r="AA209" s="29"/>
      <c r="AB209" s="29"/>
      <c r="AC209" s="29"/>
      <c r="AD209" s="29"/>
    </row>
    <row r="210" spans="12:30" ht="14.25">
      <c r="L210" s="28"/>
      <c r="M210" s="29"/>
      <c r="N210" s="29"/>
      <c r="O210" s="29"/>
      <c r="P210" s="29"/>
      <c r="Q210" s="29"/>
      <c r="R210" s="29"/>
      <c r="S210" s="29"/>
      <c r="T210" s="29"/>
      <c r="U210" s="29"/>
      <c r="V210" s="28"/>
      <c r="W210" s="29"/>
      <c r="X210" s="29"/>
      <c r="Y210" s="29"/>
      <c r="Z210" s="29"/>
      <c r="AA210" s="29"/>
      <c r="AB210" s="29"/>
      <c r="AC210" s="29"/>
      <c r="AD210" s="29"/>
    </row>
    <row r="211" spans="12:30" ht="14.25">
      <c r="L211" s="28"/>
      <c r="M211" s="29"/>
      <c r="N211" s="29"/>
      <c r="O211" s="29"/>
      <c r="P211" s="29"/>
      <c r="Q211" s="29"/>
      <c r="R211" s="29"/>
      <c r="S211" s="29"/>
      <c r="T211" s="29"/>
      <c r="U211" s="29"/>
      <c r="V211" s="28"/>
      <c r="W211" s="29"/>
      <c r="X211" s="29"/>
      <c r="Y211" s="29"/>
      <c r="Z211" s="29"/>
      <c r="AA211" s="29"/>
      <c r="AB211" s="29"/>
      <c r="AC211" s="29"/>
      <c r="AD211" s="29"/>
    </row>
    <row r="212" spans="12:30" ht="14.25">
      <c r="L212" s="28"/>
      <c r="M212" s="29"/>
      <c r="N212" s="29"/>
      <c r="O212" s="29"/>
      <c r="P212" s="29"/>
      <c r="Q212" s="29"/>
      <c r="R212" s="29"/>
      <c r="S212" s="29"/>
      <c r="T212" s="29"/>
      <c r="U212" s="29"/>
      <c r="V212" s="28"/>
      <c r="W212" s="29"/>
      <c r="X212" s="29"/>
      <c r="Y212" s="29"/>
      <c r="Z212" s="29"/>
      <c r="AA212" s="29"/>
      <c r="AB212" s="29"/>
      <c r="AC212" s="29"/>
      <c r="AD212" s="29"/>
    </row>
    <row r="213" spans="12:30" ht="14.25">
      <c r="L213" s="28"/>
      <c r="M213" s="29"/>
      <c r="N213" s="29"/>
      <c r="O213" s="29"/>
      <c r="P213" s="29"/>
      <c r="Q213" s="29"/>
      <c r="R213" s="29"/>
      <c r="S213" s="29"/>
      <c r="T213" s="29"/>
      <c r="U213" s="29"/>
      <c r="V213" s="28"/>
      <c r="W213" s="29"/>
      <c r="X213" s="29"/>
      <c r="Y213" s="29"/>
      <c r="Z213" s="29"/>
      <c r="AA213" s="29"/>
      <c r="AB213" s="29"/>
      <c r="AC213" s="29"/>
      <c r="AD213" s="29"/>
    </row>
    <row r="214" spans="12:30" ht="14.25">
      <c r="L214" s="28"/>
      <c r="M214" s="29"/>
      <c r="N214" s="29"/>
      <c r="O214" s="29"/>
      <c r="P214" s="29"/>
      <c r="Q214" s="29"/>
      <c r="R214" s="29"/>
      <c r="S214" s="29"/>
      <c r="T214" s="29"/>
      <c r="U214" s="29"/>
      <c r="V214" s="28"/>
      <c r="W214" s="29"/>
      <c r="X214" s="29"/>
      <c r="Y214" s="29"/>
      <c r="Z214" s="29"/>
      <c r="AA214" s="29"/>
      <c r="AB214" s="29"/>
      <c r="AC214" s="29"/>
      <c r="AD214" s="29"/>
    </row>
    <row r="215" spans="12:30" ht="14.25">
      <c r="L215" s="28"/>
      <c r="M215" s="29"/>
      <c r="N215" s="29"/>
      <c r="O215" s="29"/>
      <c r="P215" s="29"/>
      <c r="Q215" s="29"/>
      <c r="R215" s="29"/>
      <c r="S215" s="29"/>
      <c r="T215" s="29"/>
      <c r="U215" s="29"/>
      <c r="V215" s="28"/>
      <c r="W215" s="29"/>
      <c r="X215" s="29"/>
      <c r="Y215" s="29"/>
      <c r="Z215" s="29"/>
      <c r="AA215" s="29"/>
      <c r="AB215" s="29"/>
      <c r="AC215" s="29"/>
      <c r="AD215" s="29"/>
    </row>
    <row r="216" spans="12:30" ht="14.25">
      <c r="L216" s="28"/>
      <c r="M216" s="29"/>
      <c r="N216" s="29"/>
      <c r="O216" s="29"/>
      <c r="P216" s="29"/>
      <c r="Q216" s="29"/>
      <c r="R216" s="29"/>
      <c r="S216" s="29"/>
      <c r="T216" s="29"/>
      <c r="U216" s="29"/>
      <c r="V216" s="28"/>
      <c r="W216" s="29"/>
      <c r="X216" s="29"/>
      <c r="Y216" s="29"/>
      <c r="Z216" s="29"/>
      <c r="AA216" s="29"/>
      <c r="AB216" s="29"/>
      <c r="AC216" s="29"/>
      <c r="AD216" s="29"/>
    </row>
    <row r="217" spans="12:30" ht="14.25">
      <c r="L217" s="28"/>
      <c r="M217" s="29"/>
      <c r="N217" s="29"/>
      <c r="O217" s="29"/>
      <c r="P217" s="29"/>
      <c r="Q217" s="29"/>
      <c r="R217" s="29"/>
      <c r="S217" s="29"/>
      <c r="T217" s="29"/>
      <c r="U217" s="29"/>
      <c r="V217" s="28"/>
      <c r="W217" s="29"/>
      <c r="X217" s="29"/>
      <c r="Y217" s="29"/>
      <c r="Z217" s="29"/>
      <c r="AA217" s="29"/>
      <c r="AB217" s="29"/>
      <c r="AC217" s="29"/>
      <c r="AD217" s="29"/>
    </row>
    <row r="218" spans="12:30" ht="14.25">
      <c r="L218" s="28"/>
      <c r="M218" s="29"/>
      <c r="N218" s="29"/>
      <c r="O218" s="29"/>
      <c r="P218" s="29"/>
      <c r="Q218" s="29"/>
      <c r="R218" s="29"/>
      <c r="S218" s="29"/>
      <c r="T218" s="29"/>
      <c r="U218" s="29"/>
      <c r="V218" s="28"/>
      <c r="W218" s="29"/>
      <c r="X218" s="29"/>
      <c r="Y218" s="29"/>
      <c r="Z218" s="29"/>
      <c r="AA218" s="29"/>
      <c r="AB218" s="29"/>
      <c r="AC218" s="29"/>
      <c r="AD218" s="29"/>
    </row>
    <row r="219" spans="12:30" ht="14.25">
      <c r="L219" s="28"/>
      <c r="M219" s="29"/>
      <c r="N219" s="29"/>
      <c r="O219" s="29"/>
      <c r="P219" s="29"/>
      <c r="Q219" s="29"/>
      <c r="R219" s="29"/>
      <c r="S219" s="29"/>
      <c r="T219" s="29"/>
      <c r="U219" s="29"/>
      <c r="V219" s="28"/>
      <c r="W219" s="29"/>
      <c r="X219" s="29"/>
      <c r="Y219" s="29"/>
      <c r="Z219" s="29"/>
      <c r="AA219" s="29"/>
      <c r="AB219" s="29"/>
      <c r="AC219" s="29"/>
      <c r="AD219" s="29"/>
    </row>
    <row r="220" spans="12:30" ht="14.25">
      <c r="L220" s="28"/>
      <c r="M220" s="29"/>
      <c r="N220" s="29"/>
      <c r="O220" s="29"/>
      <c r="P220" s="29"/>
      <c r="Q220" s="29"/>
      <c r="R220" s="29"/>
      <c r="S220" s="29"/>
      <c r="T220" s="29"/>
      <c r="U220" s="29"/>
      <c r="V220" s="28"/>
      <c r="W220" s="29"/>
      <c r="X220" s="29"/>
      <c r="Y220" s="29"/>
      <c r="Z220" s="29"/>
      <c r="AA220" s="29"/>
      <c r="AB220" s="29"/>
      <c r="AC220" s="29"/>
      <c r="AD220" s="29"/>
    </row>
    <row r="221" spans="12:30" ht="14.25">
      <c r="L221" s="28"/>
      <c r="M221" s="29"/>
      <c r="N221" s="29"/>
      <c r="O221" s="29"/>
      <c r="P221" s="29"/>
      <c r="Q221" s="29"/>
      <c r="R221" s="29"/>
      <c r="S221" s="29"/>
      <c r="T221" s="29"/>
      <c r="U221" s="29"/>
      <c r="V221" s="28"/>
      <c r="W221" s="29"/>
      <c r="X221" s="29"/>
      <c r="Y221" s="29"/>
      <c r="Z221" s="29"/>
      <c r="AA221" s="29"/>
      <c r="AB221" s="29"/>
      <c r="AC221" s="29"/>
      <c r="AD221" s="29"/>
    </row>
    <row r="222" spans="12:30" ht="14.25">
      <c r="L222" s="28"/>
      <c r="M222" s="29"/>
      <c r="N222" s="29"/>
      <c r="O222" s="29"/>
      <c r="P222" s="29"/>
      <c r="Q222" s="29"/>
      <c r="R222" s="29"/>
      <c r="S222" s="29"/>
      <c r="T222" s="29"/>
      <c r="U222" s="29"/>
      <c r="V222" s="28"/>
      <c r="W222" s="29"/>
      <c r="X222" s="29"/>
      <c r="Y222" s="29"/>
      <c r="Z222" s="29"/>
      <c r="AA222" s="29"/>
      <c r="AB222" s="29"/>
      <c r="AC222" s="29"/>
      <c r="AD222" s="29"/>
    </row>
    <row r="223" spans="12:30" ht="14.25">
      <c r="L223" s="28"/>
      <c r="M223" s="29"/>
      <c r="N223" s="29"/>
      <c r="O223" s="29"/>
      <c r="P223" s="29"/>
      <c r="Q223" s="29"/>
      <c r="R223" s="29"/>
      <c r="S223" s="29"/>
      <c r="T223" s="29"/>
      <c r="U223" s="29"/>
      <c r="V223" s="28"/>
      <c r="W223" s="29"/>
      <c r="X223" s="29"/>
      <c r="Y223" s="29"/>
      <c r="Z223" s="29"/>
      <c r="AA223" s="29"/>
      <c r="AB223" s="29"/>
      <c r="AC223" s="29"/>
      <c r="AD223" s="29"/>
    </row>
    <row r="224" spans="12:30" ht="14.25">
      <c r="L224" s="28"/>
      <c r="M224" s="29"/>
      <c r="N224" s="29"/>
      <c r="O224" s="29"/>
      <c r="P224" s="29"/>
      <c r="Q224" s="29"/>
      <c r="R224" s="29"/>
      <c r="S224" s="29"/>
      <c r="T224" s="29"/>
      <c r="U224" s="29"/>
      <c r="V224" s="28"/>
      <c r="W224" s="29"/>
      <c r="X224" s="29"/>
      <c r="Y224" s="29"/>
      <c r="Z224" s="29"/>
      <c r="AA224" s="29"/>
      <c r="AB224" s="29"/>
      <c r="AC224" s="29"/>
      <c r="AD224" s="29"/>
    </row>
    <row r="225" spans="12:30" ht="14.25">
      <c r="L225" s="28"/>
      <c r="M225" s="29"/>
      <c r="N225" s="29"/>
      <c r="O225" s="29"/>
      <c r="P225" s="29"/>
      <c r="Q225" s="29"/>
      <c r="R225" s="29"/>
      <c r="S225" s="29"/>
      <c r="T225" s="29"/>
      <c r="U225" s="29"/>
      <c r="V225" s="28"/>
      <c r="W225" s="29"/>
      <c r="X225" s="29"/>
      <c r="Y225" s="29"/>
      <c r="Z225" s="29"/>
      <c r="AA225" s="29"/>
      <c r="AB225" s="29"/>
      <c r="AC225" s="29"/>
      <c r="AD225" s="29"/>
    </row>
    <row r="226" spans="12:30" ht="14.25">
      <c r="L226" s="28"/>
      <c r="M226" s="29"/>
      <c r="N226" s="29"/>
      <c r="O226" s="29"/>
      <c r="P226" s="29"/>
      <c r="Q226" s="29"/>
      <c r="R226" s="29"/>
      <c r="S226" s="29"/>
      <c r="T226" s="29"/>
      <c r="U226" s="29"/>
      <c r="V226" s="28"/>
      <c r="W226" s="29"/>
      <c r="X226" s="29"/>
      <c r="Y226" s="29"/>
      <c r="Z226" s="29"/>
      <c r="AA226" s="29"/>
      <c r="AB226" s="29"/>
      <c r="AC226" s="29"/>
      <c r="AD226" s="29"/>
    </row>
    <row r="227" spans="12:30" ht="14.25">
      <c r="L227" s="28"/>
      <c r="M227" s="29"/>
      <c r="N227" s="29"/>
      <c r="O227" s="29"/>
      <c r="P227" s="29"/>
      <c r="Q227" s="29"/>
      <c r="R227" s="29"/>
      <c r="S227" s="29"/>
      <c r="T227" s="29"/>
      <c r="U227" s="29"/>
      <c r="V227" s="28"/>
      <c r="W227" s="29"/>
      <c r="X227" s="29"/>
      <c r="Y227" s="29"/>
      <c r="Z227" s="29"/>
      <c r="AA227" s="29"/>
      <c r="AB227" s="29"/>
      <c r="AC227" s="29"/>
      <c r="AD227" s="29"/>
    </row>
    <row r="228" spans="12:30" ht="14.25">
      <c r="L228" s="28"/>
      <c r="M228" s="29"/>
      <c r="N228" s="29"/>
      <c r="O228" s="29"/>
      <c r="P228" s="29"/>
      <c r="Q228" s="29"/>
      <c r="R228" s="29"/>
      <c r="S228" s="29"/>
      <c r="T228" s="29"/>
      <c r="U228" s="29"/>
      <c r="V228" s="28"/>
      <c r="W228" s="29"/>
      <c r="X228" s="29"/>
      <c r="Y228" s="29"/>
      <c r="Z228" s="29"/>
      <c r="AA228" s="29"/>
      <c r="AB228" s="29"/>
      <c r="AC228" s="29"/>
      <c r="AD228" s="29"/>
    </row>
    <row r="229" spans="12:30" ht="14.25">
      <c r="L229" s="28"/>
      <c r="M229" s="29"/>
      <c r="N229" s="29"/>
      <c r="O229" s="29"/>
      <c r="P229" s="29"/>
      <c r="Q229" s="29"/>
      <c r="R229" s="29"/>
      <c r="S229" s="29"/>
      <c r="T229" s="29"/>
      <c r="U229" s="29"/>
      <c r="V229" s="28"/>
      <c r="W229" s="29"/>
      <c r="X229" s="29"/>
      <c r="Y229" s="29"/>
      <c r="Z229" s="29"/>
      <c r="AA229" s="29"/>
      <c r="AB229" s="29"/>
      <c r="AC229" s="29"/>
      <c r="AD229" s="29"/>
    </row>
    <row r="230" spans="12:30" ht="14.25">
      <c r="L230" s="28"/>
      <c r="M230" s="29"/>
      <c r="N230" s="29"/>
      <c r="O230" s="29"/>
      <c r="P230" s="29"/>
      <c r="Q230" s="29"/>
      <c r="R230" s="29"/>
      <c r="S230" s="29"/>
      <c r="T230" s="29"/>
      <c r="U230" s="29"/>
      <c r="V230" s="28"/>
      <c r="W230" s="29"/>
      <c r="X230" s="29"/>
      <c r="Y230" s="29"/>
      <c r="Z230" s="29"/>
      <c r="AA230" s="29"/>
      <c r="AB230" s="29"/>
      <c r="AC230" s="29"/>
      <c r="AD230" s="29"/>
    </row>
    <row r="231" spans="12:30" ht="14.25">
      <c r="L231" s="28"/>
      <c r="M231" s="29"/>
      <c r="N231" s="29"/>
      <c r="O231" s="29"/>
      <c r="P231" s="29"/>
      <c r="Q231" s="29"/>
      <c r="R231" s="29"/>
      <c r="S231" s="29"/>
      <c r="T231" s="29"/>
      <c r="U231" s="29"/>
      <c r="V231" s="28"/>
      <c r="W231" s="29"/>
      <c r="X231" s="29"/>
      <c r="Y231" s="29"/>
      <c r="Z231" s="29"/>
      <c r="AA231" s="29"/>
      <c r="AB231" s="29"/>
      <c r="AC231" s="29"/>
      <c r="AD231" s="29"/>
    </row>
    <row r="232" spans="12:30" ht="14.25">
      <c r="L232" s="28"/>
      <c r="M232" s="29"/>
      <c r="N232" s="29"/>
      <c r="O232" s="29"/>
      <c r="P232" s="29"/>
      <c r="Q232" s="29"/>
      <c r="R232" s="29"/>
      <c r="S232" s="29"/>
      <c r="T232" s="29"/>
      <c r="U232" s="29"/>
      <c r="V232" s="28"/>
      <c r="W232" s="29"/>
      <c r="X232" s="29"/>
      <c r="Y232" s="29"/>
      <c r="Z232" s="29"/>
      <c r="AA232" s="29"/>
      <c r="AB232" s="29"/>
      <c r="AC232" s="29"/>
      <c r="AD232" s="29"/>
    </row>
    <row r="233" spans="12:30" ht="14.25">
      <c r="L233" s="28"/>
      <c r="M233" s="29"/>
      <c r="N233" s="29"/>
      <c r="O233" s="29"/>
      <c r="P233" s="29"/>
      <c r="Q233" s="29"/>
      <c r="R233" s="29"/>
      <c r="S233" s="29"/>
      <c r="T233" s="29"/>
      <c r="U233" s="29"/>
      <c r="V233" s="28"/>
      <c r="W233" s="29"/>
      <c r="X233" s="29"/>
      <c r="Y233" s="29"/>
      <c r="Z233" s="29"/>
      <c r="AA233" s="29"/>
      <c r="AB233" s="29"/>
      <c r="AC233" s="29"/>
      <c r="AD233" s="29"/>
    </row>
    <row r="234" spans="12:30" ht="14.25">
      <c r="L234" s="28"/>
      <c r="M234" s="29"/>
      <c r="N234" s="29"/>
      <c r="O234" s="29"/>
      <c r="P234" s="29"/>
      <c r="Q234" s="29"/>
      <c r="R234" s="29"/>
      <c r="S234" s="29"/>
      <c r="T234" s="29"/>
      <c r="U234" s="29"/>
      <c r="V234" s="28"/>
      <c r="W234" s="29"/>
      <c r="X234" s="29"/>
      <c r="Y234" s="29"/>
      <c r="Z234" s="29"/>
      <c r="AA234" s="29"/>
      <c r="AB234" s="29"/>
      <c r="AC234" s="29"/>
      <c r="AD234" s="29"/>
    </row>
    <row r="235" spans="12:30" ht="14.25">
      <c r="L235" s="28"/>
      <c r="M235" s="29"/>
      <c r="N235" s="29"/>
      <c r="O235" s="29"/>
      <c r="P235" s="29"/>
      <c r="Q235" s="29"/>
      <c r="R235" s="29"/>
      <c r="S235" s="29"/>
      <c r="T235" s="29"/>
      <c r="U235" s="29"/>
      <c r="V235" s="28"/>
      <c r="W235" s="29"/>
      <c r="X235" s="29"/>
      <c r="Y235" s="29"/>
      <c r="Z235" s="29"/>
      <c r="AA235" s="29"/>
      <c r="AB235" s="29"/>
      <c r="AC235" s="29"/>
      <c r="AD235" s="29"/>
    </row>
    <row r="236" spans="12:30" ht="14.25">
      <c r="L236" s="28"/>
      <c r="M236" s="29"/>
      <c r="N236" s="29"/>
      <c r="O236" s="29"/>
      <c r="P236" s="29"/>
      <c r="Q236" s="29"/>
      <c r="R236" s="29"/>
      <c r="S236" s="29"/>
      <c r="T236" s="29"/>
      <c r="U236" s="29"/>
      <c r="V236" s="28"/>
      <c r="W236" s="29"/>
      <c r="X236" s="29"/>
      <c r="Y236" s="29"/>
      <c r="Z236" s="29"/>
      <c r="AA236" s="29"/>
      <c r="AB236" s="29"/>
      <c r="AC236" s="29"/>
      <c r="AD236" s="29"/>
    </row>
    <row r="237" spans="12:30" ht="14.25">
      <c r="L237" s="28"/>
      <c r="M237" s="29"/>
      <c r="N237" s="29"/>
      <c r="O237" s="29"/>
      <c r="P237" s="29"/>
      <c r="Q237" s="29"/>
      <c r="R237" s="29"/>
      <c r="S237" s="29"/>
      <c r="T237" s="29"/>
      <c r="U237" s="29"/>
      <c r="V237" s="28"/>
      <c r="W237" s="29"/>
      <c r="X237" s="29"/>
      <c r="Y237" s="29"/>
      <c r="Z237" s="29"/>
      <c r="AA237" s="29"/>
      <c r="AB237" s="29"/>
      <c r="AC237" s="29"/>
      <c r="AD237" s="29"/>
    </row>
    <row r="238" spans="12:30" ht="14.25">
      <c r="L238" s="28"/>
      <c r="M238" s="29"/>
      <c r="N238" s="29"/>
      <c r="O238" s="29"/>
      <c r="P238" s="29"/>
      <c r="Q238" s="29"/>
      <c r="R238" s="29"/>
      <c r="S238" s="29"/>
      <c r="T238" s="29"/>
      <c r="U238" s="29"/>
      <c r="V238" s="28"/>
      <c r="W238" s="29"/>
      <c r="X238" s="29"/>
      <c r="Y238" s="29"/>
      <c r="Z238" s="29"/>
      <c r="AA238" s="29"/>
      <c r="AB238" s="29"/>
      <c r="AC238" s="29"/>
      <c r="AD238" s="29"/>
    </row>
    <row r="239" spans="12:30" ht="14.25">
      <c r="L239" s="28"/>
      <c r="M239" s="29"/>
      <c r="N239" s="29"/>
      <c r="O239" s="29"/>
      <c r="P239" s="29"/>
      <c r="Q239" s="29"/>
      <c r="R239" s="29"/>
      <c r="S239" s="29"/>
      <c r="T239" s="29"/>
      <c r="U239" s="29"/>
      <c r="V239" s="28"/>
      <c r="W239" s="29"/>
      <c r="X239" s="29"/>
      <c r="Y239" s="29"/>
      <c r="Z239" s="29"/>
      <c r="AA239" s="29"/>
      <c r="AB239" s="29"/>
      <c r="AC239" s="29"/>
      <c r="AD239" s="29"/>
    </row>
    <row r="240" spans="12:30" ht="14.25">
      <c r="L240" s="28"/>
      <c r="M240" s="29"/>
      <c r="N240" s="29"/>
      <c r="O240" s="29"/>
      <c r="P240" s="29"/>
      <c r="Q240" s="29"/>
      <c r="R240" s="29"/>
      <c r="S240" s="29"/>
      <c r="T240" s="29"/>
      <c r="U240" s="29"/>
      <c r="V240" s="28"/>
      <c r="W240" s="29"/>
      <c r="X240" s="29"/>
      <c r="Y240" s="29"/>
      <c r="Z240" s="29"/>
      <c r="AA240" s="29"/>
      <c r="AB240" s="29"/>
      <c r="AC240" s="29"/>
      <c r="AD240" s="29"/>
    </row>
    <row r="241" spans="12:30" ht="14.25">
      <c r="L241" s="28"/>
      <c r="M241" s="29"/>
      <c r="N241" s="29"/>
      <c r="O241" s="29"/>
      <c r="P241" s="29"/>
      <c r="Q241" s="29"/>
      <c r="R241" s="29"/>
      <c r="S241" s="29"/>
      <c r="T241" s="29"/>
      <c r="U241" s="29"/>
      <c r="V241" s="28"/>
      <c r="W241" s="29"/>
      <c r="X241" s="29"/>
      <c r="Y241" s="29"/>
      <c r="Z241" s="29"/>
      <c r="AA241" s="29"/>
      <c r="AB241" s="29"/>
      <c r="AC241" s="29"/>
      <c r="AD241" s="29"/>
    </row>
    <row r="242" spans="12:30" ht="14.25">
      <c r="L242" s="28"/>
      <c r="M242" s="29"/>
      <c r="N242" s="29"/>
      <c r="O242" s="29"/>
      <c r="P242" s="29"/>
      <c r="Q242" s="29"/>
      <c r="R242" s="29"/>
      <c r="S242" s="29"/>
      <c r="T242" s="29"/>
      <c r="U242" s="29"/>
      <c r="V242" s="28"/>
      <c r="W242" s="29"/>
      <c r="X242" s="29"/>
      <c r="Y242" s="29"/>
      <c r="Z242" s="29"/>
      <c r="AA242" s="29"/>
      <c r="AB242" s="29"/>
      <c r="AC242" s="29"/>
      <c r="AD242" s="29"/>
    </row>
    <row r="243" spans="12:30" ht="14.25">
      <c r="L243" s="28"/>
      <c r="M243" s="29"/>
      <c r="N243" s="29"/>
      <c r="O243" s="29"/>
      <c r="P243" s="29"/>
      <c r="Q243" s="29"/>
      <c r="R243" s="29"/>
      <c r="S243" s="29"/>
      <c r="T243" s="29"/>
      <c r="U243" s="29"/>
      <c r="V243" s="28"/>
      <c r="W243" s="29"/>
      <c r="X243" s="29"/>
      <c r="Y243" s="29"/>
      <c r="Z243" s="29"/>
      <c r="AA243" s="29"/>
      <c r="AB243" s="29"/>
      <c r="AC243" s="29"/>
      <c r="AD243" s="29"/>
    </row>
    <row r="244" spans="12:30" ht="14.25">
      <c r="L244" s="28"/>
      <c r="M244" s="29"/>
      <c r="N244" s="29"/>
      <c r="O244" s="29"/>
      <c r="P244" s="29"/>
      <c r="Q244" s="29"/>
      <c r="R244" s="29"/>
      <c r="S244" s="29"/>
      <c r="T244" s="29"/>
      <c r="U244" s="29"/>
      <c r="V244" s="28"/>
      <c r="W244" s="29"/>
      <c r="X244" s="29"/>
      <c r="Y244" s="29"/>
      <c r="Z244" s="29"/>
      <c r="AA244" s="29"/>
      <c r="AB244" s="29"/>
      <c r="AC244" s="29"/>
      <c r="AD244" s="29"/>
    </row>
    <row r="245" spans="12:30" ht="14.25">
      <c r="L245" s="28"/>
      <c r="M245" s="29"/>
      <c r="N245" s="29"/>
      <c r="O245" s="29"/>
      <c r="P245" s="29"/>
      <c r="Q245" s="29"/>
      <c r="R245" s="29"/>
      <c r="S245" s="29"/>
      <c r="T245" s="29"/>
      <c r="U245" s="29"/>
      <c r="V245" s="28"/>
      <c r="W245" s="29"/>
      <c r="X245" s="29"/>
      <c r="Y245" s="29"/>
      <c r="Z245" s="29"/>
      <c r="AA245" s="29"/>
      <c r="AB245" s="29"/>
      <c r="AC245" s="29"/>
      <c r="AD245" s="29"/>
    </row>
    <row r="246" spans="12:30" ht="14.25">
      <c r="L246" s="28"/>
      <c r="M246" s="29"/>
      <c r="N246" s="29"/>
      <c r="O246" s="29"/>
      <c r="P246" s="29"/>
      <c r="Q246" s="29"/>
      <c r="R246" s="29"/>
      <c r="S246" s="29"/>
      <c r="T246" s="29"/>
      <c r="U246" s="29"/>
      <c r="V246" s="28"/>
      <c r="W246" s="29"/>
      <c r="X246" s="29"/>
      <c r="Y246" s="29"/>
      <c r="Z246" s="29"/>
      <c r="AA246" s="29"/>
      <c r="AB246" s="29"/>
      <c r="AC246" s="29"/>
      <c r="AD246" s="29"/>
    </row>
    <row r="247" spans="12:30" ht="14.25">
      <c r="L247" s="28"/>
      <c r="M247" s="29"/>
      <c r="N247" s="29"/>
      <c r="O247" s="29"/>
      <c r="P247" s="29"/>
      <c r="Q247" s="29"/>
      <c r="R247" s="29"/>
      <c r="S247" s="29"/>
      <c r="T247" s="29"/>
      <c r="U247" s="29"/>
      <c r="V247" s="28"/>
      <c r="W247" s="29"/>
      <c r="X247" s="29"/>
      <c r="Y247" s="29"/>
      <c r="Z247" s="29"/>
      <c r="AA247" s="29"/>
      <c r="AB247" s="29"/>
      <c r="AC247" s="29"/>
      <c r="AD247" s="29"/>
    </row>
    <row r="248" spans="12:30" ht="14.25">
      <c r="L248" s="28"/>
      <c r="M248" s="29"/>
      <c r="N248" s="29"/>
      <c r="O248" s="29"/>
      <c r="P248" s="29"/>
      <c r="Q248" s="29"/>
      <c r="R248" s="29"/>
      <c r="S248" s="29"/>
      <c r="T248" s="29"/>
      <c r="U248" s="29"/>
      <c r="V248" s="28"/>
      <c r="W248" s="29"/>
      <c r="X248" s="29"/>
      <c r="Y248" s="29"/>
      <c r="Z248" s="29"/>
      <c r="AA248" s="29"/>
      <c r="AB248" s="29"/>
      <c r="AC248" s="29"/>
      <c r="AD248" s="29"/>
    </row>
    <row r="249" spans="12:30" ht="14.25">
      <c r="L249" s="28"/>
      <c r="M249" s="29"/>
      <c r="N249" s="29"/>
      <c r="O249" s="29"/>
      <c r="P249" s="29"/>
      <c r="Q249" s="29"/>
      <c r="R249" s="29"/>
      <c r="S249" s="29"/>
      <c r="T249" s="29"/>
      <c r="U249" s="29"/>
      <c r="V249" s="28"/>
      <c r="W249" s="29"/>
      <c r="X249" s="29"/>
      <c r="Y249" s="29"/>
      <c r="Z249" s="29"/>
      <c r="AA249" s="29"/>
      <c r="AB249" s="29"/>
      <c r="AC249" s="29"/>
      <c r="AD249" s="29"/>
    </row>
    <row r="250" spans="12:30" ht="14.25">
      <c r="L250" s="28"/>
      <c r="M250" s="29"/>
      <c r="N250" s="29"/>
      <c r="O250" s="29"/>
      <c r="P250" s="29"/>
      <c r="Q250" s="29"/>
      <c r="R250" s="29"/>
      <c r="S250" s="29"/>
      <c r="T250" s="29"/>
      <c r="U250" s="29"/>
      <c r="V250" s="28"/>
      <c r="W250" s="29"/>
      <c r="X250" s="29"/>
      <c r="Y250" s="29"/>
      <c r="Z250" s="29"/>
      <c r="AA250" s="29"/>
      <c r="AB250" s="29"/>
      <c r="AC250" s="29"/>
      <c r="AD250" s="29"/>
    </row>
    <row r="251" spans="12:30" ht="14.25">
      <c r="L251" s="28"/>
      <c r="M251" s="29"/>
      <c r="N251" s="29"/>
      <c r="O251" s="29"/>
      <c r="P251" s="29"/>
      <c r="Q251" s="29"/>
      <c r="R251" s="29"/>
      <c r="S251" s="29"/>
      <c r="T251" s="29"/>
      <c r="U251" s="29"/>
      <c r="V251" s="28"/>
      <c r="W251" s="29"/>
      <c r="X251" s="29"/>
      <c r="Y251" s="29"/>
      <c r="Z251" s="29"/>
      <c r="AA251" s="29"/>
      <c r="AB251" s="29"/>
      <c r="AC251" s="29"/>
      <c r="AD251" s="29"/>
    </row>
    <row r="252" spans="12:30" ht="14.25">
      <c r="L252" s="28"/>
      <c r="M252" s="29"/>
      <c r="N252" s="29"/>
      <c r="O252" s="29"/>
      <c r="P252" s="29"/>
      <c r="Q252" s="29"/>
      <c r="R252" s="29"/>
      <c r="S252" s="29"/>
      <c r="T252" s="29"/>
      <c r="U252" s="29"/>
      <c r="V252" s="28"/>
      <c r="W252" s="29"/>
      <c r="X252" s="29"/>
      <c r="Y252" s="29"/>
      <c r="Z252" s="29"/>
      <c r="AA252" s="29"/>
      <c r="AB252" s="29"/>
      <c r="AC252" s="29"/>
      <c r="AD252" s="29"/>
    </row>
    <row r="253" spans="12:30" ht="14.25">
      <c r="L253" s="28"/>
      <c r="M253" s="29"/>
      <c r="N253" s="29"/>
      <c r="O253" s="29"/>
      <c r="P253" s="29"/>
      <c r="Q253" s="29"/>
      <c r="R253" s="29"/>
      <c r="S253" s="29"/>
      <c r="T253" s="29"/>
      <c r="U253" s="29"/>
      <c r="V253" s="28"/>
      <c r="W253" s="29"/>
      <c r="X253" s="29"/>
      <c r="Y253" s="29"/>
      <c r="Z253" s="29"/>
      <c r="AA253" s="29"/>
      <c r="AB253" s="29"/>
      <c r="AC253" s="29"/>
      <c r="AD253" s="29"/>
    </row>
    <row r="254" spans="12:30" ht="14.25">
      <c r="L254" s="28"/>
      <c r="M254" s="29"/>
      <c r="N254" s="29"/>
      <c r="O254" s="29"/>
      <c r="P254" s="29"/>
      <c r="Q254" s="29"/>
      <c r="R254" s="29"/>
      <c r="S254" s="29"/>
      <c r="T254" s="29"/>
      <c r="U254" s="29"/>
      <c r="V254" s="28"/>
      <c r="W254" s="29"/>
      <c r="X254" s="29"/>
      <c r="Y254" s="29"/>
      <c r="Z254" s="29"/>
      <c r="AA254" s="29"/>
      <c r="AB254" s="29"/>
      <c r="AC254" s="29"/>
      <c r="AD254" s="29"/>
    </row>
    <row r="255" spans="12:30" ht="14.25">
      <c r="L255" s="28"/>
      <c r="M255" s="29"/>
      <c r="N255" s="29"/>
      <c r="O255" s="29"/>
      <c r="P255" s="29"/>
      <c r="Q255" s="29"/>
      <c r="R255" s="29"/>
      <c r="S255" s="29"/>
      <c r="T255" s="29"/>
      <c r="U255" s="29"/>
      <c r="V255" s="28"/>
      <c r="W255" s="29"/>
      <c r="X255" s="29"/>
      <c r="Y255" s="29"/>
      <c r="Z255" s="29"/>
      <c r="AA255" s="29"/>
      <c r="AB255" s="29"/>
      <c r="AC255" s="29"/>
      <c r="AD255" s="29"/>
    </row>
    <row r="256" spans="12:30" ht="14.25">
      <c r="L256" s="28"/>
      <c r="M256" s="29"/>
      <c r="N256" s="29"/>
      <c r="O256" s="29"/>
      <c r="P256" s="29"/>
      <c r="Q256" s="29"/>
      <c r="R256" s="29"/>
      <c r="S256" s="29"/>
      <c r="T256" s="29"/>
      <c r="U256" s="29"/>
      <c r="V256" s="28"/>
      <c r="W256" s="29"/>
      <c r="X256" s="29"/>
      <c r="Y256" s="29"/>
      <c r="Z256" s="29"/>
      <c r="AA256" s="29"/>
      <c r="AB256" s="29"/>
      <c r="AC256" s="29"/>
      <c r="AD256" s="29"/>
    </row>
    <row r="257" spans="12:30" ht="14.25">
      <c r="L257" s="28"/>
      <c r="M257" s="29"/>
      <c r="N257" s="29"/>
      <c r="O257" s="29"/>
      <c r="P257" s="29"/>
      <c r="Q257" s="29"/>
      <c r="R257" s="29"/>
      <c r="S257" s="29"/>
      <c r="T257" s="29"/>
      <c r="U257" s="29"/>
      <c r="V257" s="28"/>
      <c r="W257" s="29"/>
      <c r="X257" s="29"/>
      <c r="Y257" s="29"/>
      <c r="Z257" s="29"/>
      <c r="AA257" s="29"/>
      <c r="AB257" s="29"/>
      <c r="AC257" s="29"/>
      <c r="AD257" s="29"/>
    </row>
    <row r="258" spans="12:30" ht="14.25">
      <c r="L258" s="28"/>
      <c r="M258" s="29"/>
      <c r="N258" s="29"/>
      <c r="O258" s="29"/>
      <c r="P258" s="29"/>
      <c r="Q258" s="29"/>
      <c r="R258" s="29"/>
      <c r="S258" s="29"/>
      <c r="T258" s="29"/>
      <c r="U258" s="29"/>
      <c r="V258" s="28"/>
      <c r="W258" s="29"/>
      <c r="X258" s="29"/>
      <c r="Y258" s="29"/>
      <c r="Z258" s="29"/>
      <c r="AA258" s="29"/>
      <c r="AB258" s="29"/>
      <c r="AC258" s="29"/>
      <c r="AD258" s="29"/>
    </row>
    <row r="259" spans="12:30" ht="14.25">
      <c r="L259" s="28"/>
      <c r="M259" s="29"/>
      <c r="N259" s="29"/>
      <c r="O259" s="29"/>
      <c r="P259" s="29"/>
      <c r="Q259" s="29"/>
      <c r="R259" s="29"/>
      <c r="S259" s="29"/>
      <c r="T259" s="29"/>
      <c r="U259" s="29"/>
      <c r="V259" s="28"/>
      <c r="W259" s="29"/>
      <c r="X259" s="29"/>
      <c r="Y259" s="29"/>
      <c r="Z259" s="29"/>
      <c r="AA259" s="29"/>
      <c r="AB259" s="29"/>
      <c r="AC259" s="29"/>
      <c r="AD259" s="29"/>
    </row>
    <row r="260" spans="12:30" ht="14.25">
      <c r="L260" s="28"/>
      <c r="M260" s="29"/>
      <c r="N260" s="29"/>
      <c r="O260" s="29"/>
      <c r="P260" s="29"/>
      <c r="Q260" s="29"/>
      <c r="R260" s="29"/>
      <c r="S260" s="29"/>
      <c r="T260" s="29"/>
      <c r="U260" s="29"/>
      <c r="V260" s="28"/>
      <c r="W260" s="29"/>
      <c r="X260" s="29"/>
      <c r="Y260" s="29"/>
      <c r="Z260" s="29"/>
      <c r="AA260" s="29"/>
      <c r="AB260" s="29"/>
      <c r="AC260" s="29"/>
      <c r="AD260" s="29"/>
    </row>
    <row r="261" spans="12:30" ht="14.25">
      <c r="L261" s="28"/>
      <c r="M261" s="29"/>
      <c r="N261" s="29"/>
      <c r="O261" s="29"/>
      <c r="P261" s="29"/>
      <c r="Q261" s="29"/>
      <c r="R261" s="29"/>
      <c r="S261" s="29"/>
      <c r="T261" s="29"/>
      <c r="U261" s="29"/>
      <c r="V261" s="28"/>
      <c r="W261" s="29"/>
      <c r="X261" s="29"/>
      <c r="Y261" s="29"/>
      <c r="Z261" s="29"/>
      <c r="AA261" s="29"/>
      <c r="AB261" s="29"/>
      <c r="AC261" s="29"/>
      <c r="AD261" s="29"/>
    </row>
    <row r="262" spans="12:30" ht="14.25">
      <c r="L262" s="28"/>
      <c r="M262" s="29"/>
      <c r="N262" s="29"/>
      <c r="O262" s="29"/>
      <c r="P262" s="29"/>
      <c r="Q262" s="29"/>
      <c r="R262" s="29"/>
      <c r="S262" s="29"/>
      <c r="T262" s="29"/>
      <c r="U262" s="29"/>
      <c r="V262" s="28"/>
      <c r="W262" s="29"/>
      <c r="X262" s="29"/>
      <c r="Y262" s="29"/>
      <c r="Z262" s="29"/>
      <c r="AA262" s="29"/>
      <c r="AB262" s="29"/>
      <c r="AC262" s="29"/>
      <c r="AD262" s="29"/>
    </row>
    <row r="263" spans="12:30" ht="14.25">
      <c r="L263" s="28"/>
      <c r="M263" s="29"/>
      <c r="N263" s="29"/>
      <c r="O263" s="29"/>
      <c r="P263" s="29"/>
      <c r="Q263" s="29"/>
      <c r="R263" s="29"/>
      <c r="S263" s="29"/>
      <c r="T263" s="29"/>
      <c r="U263" s="29"/>
      <c r="V263" s="28"/>
      <c r="W263" s="29"/>
      <c r="X263" s="29"/>
      <c r="Y263" s="29"/>
      <c r="Z263" s="29"/>
      <c r="AA263" s="29"/>
      <c r="AB263" s="29"/>
      <c r="AC263" s="29"/>
      <c r="AD263" s="29"/>
    </row>
    <row r="264" spans="12:30" ht="14.25">
      <c r="L264" s="28"/>
      <c r="M264" s="29"/>
      <c r="N264" s="29"/>
      <c r="O264" s="29"/>
      <c r="P264" s="29"/>
      <c r="Q264" s="29"/>
      <c r="R264" s="29"/>
      <c r="S264" s="29"/>
      <c r="T264" s="29"/>
      <c r="U264" s="29"/>
      <c r="V264" s="28"/>
      <c r="W264" s="29"/>
      <c r="X264" s="29"/>
      <c r="Y264" s="29"/>
      <c r="Z264" s="29"/>
      <c r="AA264" s="29"/>
      <c r="AB264" s="29"/>
      <c r="AC264" s="29"/>
      <c r="AD264" s="29"/>
    </row>
    <row r="265" spans="12:30" ht="14.25">
      <c r="L265" s="28"/>
      <c r="M265" s="29"/>
      <c r="N265" s="29"/>
      <c r="O265" s="29"/>
      <c r="P265" s="29"/>
      <c r="Q265" s="29"/>
      <c r="R265" s="29"/>
      <c r="S265" s="29"/>
      <c r="T265" s="29"/>
      <c r="U265" s="29"/>
      <c r="V265" s="28"/>
      <c r="W265" s="29"/>
      <c r="X265" s="29"/>
      <c r="Y265" s="29"/>
      <c r="Z265" s="29"/>
      <c r="AA265" s="29"/>
      <c r="AB265" s="29"/>
      <c r="AC265" s="29"/>
      <c r="AD265" s="29"/>
    </row>
    <row r="266" spans="12:30" ht="14.25">
      <c r="L266" s="28"/>
      <c r="M266" s="29"/>
      <c r="N266" s="29"/>
      <c r="O266" s="29"/>
      <c r="P266" s="29"/>
      <c r="Q266" s="29"/>
      <c r="R266" s="29"/>
      <c r="S266" s="29"/>
      <c r="T266" s="29"/>
      <c r="U266" s="29"/>
      <c r="V266" s="28"/>
      <c r="W266" s="29"/>
      <c r="X266" s="29"/>
      <c r="Y266" s="29"/>
      <c r="Z266" s="29"/>
      <c r="AA266" s="29"/>
      <c r="AB266" s="29"/>
      <c r="AC266" s="29"/>
      <c r="AD266" s="29"/>
    </row>
    <row r="267" spans="12:30" ht="14.25">
      <c r="L267" s="28"/>
      <c r="M267" s="29"/>
      <c r="N267" s="29"/>
      <c r="O267" s="29"/>
      <c r="P267" s="29"/>
      <c r="Q267" s="29"/>
      <c r="R267" s="29"/>
      <c r="S267" s="29"/>
      <c r="T267" s="29"/>
      <c r="U267" s="29"/>
      <c r="V267" s="28"/>
      <c r="W267" s="29"/>
      <c r="X267" s="29"/>
      <c r="Y267" s="29"/>
      <c r="Z267" s="29"/>
      <c r="AA267" s="29"/>
      <c r="AB267" s="29"/>
      <c r="AC267" s="29"/>
      <c r="AD267" s="29"/>
    </row>
    <row r="268" spans="12:30" ht="14.25">
      <c r="L268" s="28"/>
      <c r="M268" s="29"/>
      <c r="N268" s="29"/>
      <c r="O268" s="29"/>
      <c r="P268" s="29"/>
      <c r="Q268" s="29"/>
      <c r="R268" s="29"/>
      <c r="S268" s="29"/>
      <c r="T268" s="29"/>
      <c r="U268" s="29"/>
      <c r="V268" s="28"/>
      <c r="W268" s="29"/>
      <c r="X268" s="29"/>
      <c r="Y268" s="29"/>
      <c r="Z268" s="29"/>
      <c r="AA268" s="29"/>
      <c r="AB268" s="29"/>
      <c r="AC268" s="29"/>
      <c r="AD268" s="29"/>
    </row>
    <row r="269" spans="12:30" ht="14.25">
      <c r="L269" s="28"/>
      <c r="M269" s="29"/>
      <c r="N269" s="29"/>
      <c r="O269" s="29"/>
      <c r="P269" s="29"/>
      <c r="Q269" s="29"/>
      <c r="R269" s="29"/>
      <c r="S269" s="29"/>
      <c r="T269" s="29"/>
      <c r="U269" s="29"/>
      <c r="V269" s="28"/>
      <c r="W269" s="29"/>
      <c r="X269" s="29"/>
      <c r="Y269" s="29"/>
      <c r="Z269" s="29"/>
      <c r="AA269" s="29"/>
      <c r="AB269" s="29"/>
      <c r="AC269" s="29"/>
      <c r="AD269" s="29"/>
    </row>
    <row r="270" spans="12:30" ht="14.25">
      <c r="L270" s="28"/>
      <c r="M270" s="29"/>
      <c r="N270" s="29"/>
      <c r="O270" s="29"/>
      <c r="P270" s="29"/>
      <c r="Q270" s="29"/>
      <c r="R270" s="29"/>
      <c r="S270" s="29"/>
      <c r="T270" s="29"/>
      <c r="U270" s="29"/>
      <c r="V270" s="28"/>
      <c r="W270" s="29"/>
      <c r="X270" s="29"/>
      <c r="Y270" s="29"/>
      <c r="Z270" s="29"/>
      <c r="AA270" s="29"/>
      <c r="AB270" s="29"/>
      <c r="AC270" s="29"/>
      <c r="AD270" s="29"/>
    </row>
    <row r="271" spans="12:30" ht="14.25">
      <c r="L271" s="28"/>
      <c r="M271" s="29"/>
      <c r="N271" s="29"/>
      <c r="O271" s="29"/>
      <c r="P271" s="29"/>
      <c r="Q271" s="29"/>
      <c r="R271" s="29"/>
      <c r="S271" s="29"/>
      <c r="T271" s="29"/>
      <c r="U271" s="29"/>
      <c r="V271" s="28"/>
      <c r="W271" s="29"/>
      <c r="X271" s="29"/>
      <c r="Y271" s="29"/>
      <c r="Z271" s="29"/>
      <c r="AA271" s="29"/>
      <c r="AB271" s="29"/>
      <c r="AC271" s="29"/>
      <c r="AD271" s="29"/>
    </row>
    <row r="272" spans="12:30" ht="14.25">
      <c r="L272" s="28"/>
      <c r="M272" s="29"/>
      <c r="N272" s="29"/>
      <c r="O272" s="29"/>
      <c r="P272" s="29"/>
      <c r="Q272" s="29"/>
      <c r="R272" s="29"/>
      <c r="S272" s="29"/>
      <c r="T272" s="29"/>
      <c r="U272" s="29"/>
      <c r="V272" s="28"/>
      <c r="W272" s="29"/>
      <c r="X272" s="29"/>
      <c r="Y272" s="29"/>
      <c r="Z272" s="29"/>
      <c r="AA272" s="29"/>
      <c r="AB272" s="29"/>
      <c r="AC272" s="29"/>
      <c r="AD272" s="29"/>
    </row>
    <row r="273" spans="12:30" ht="14.25">
      <c r="L273" s="28"/>
      <c r="M273" s="29"/>
      <c r="N273" s="29"/>
      <c r="O273" s="29"/>
      <c r="P273" s="29"/>
      <c r="Q273" s="29"/>
      <c r="R273" s="29"/>
      <c r="S273" s="29"/>
      <c r="T273" s="29"/>
      <c r="U273" s="29"/>
      <c r="V273" s="28"/>
      <c r="W273" s="29"/>
      <c r="X273" s="29"/>
      <c r="Y273" s="29"/>
      <c r="Z273" s="29"/>
      <c r="AA273" s="29"/>
      <c r="AB273" s="29"/>
      <c r="AC273" s="29"/>
      <c r="AD273" s="29"/>
    </row>
    <row r="274" spans="12:30" ht="14.25">
      <c r="L274" s="28"/>
      <c r="M274" s="29"/>
      <c r="N274" s="29"/>
      <c r="O274" s="29"/>
      <c r="P274" s="29"/>
      <c r="Q274" s="29"/>
      <c r="R274" s="29"/>
      <c r="S274" s="29"/>
      <c r="T274" s="29"/>
      <c r="U274" s="29"/>
      <c r="V274" s="28"/>
      <c r="W274" s="29"/>
      <c r="X274" s="29"/>
      <c r="Y274" s="29"/>
      <c r="Z274" s="29"/>
      <c r="AA274" s="29"/>
      <c r="AB274" s="29"/>
      <c r="AC274" s="29"/>
      <c r="AD274" s="29"/>
    </row>
    <row r="275" spans="12:30" ht="14.25">
      <c r="L275" s="28"/>
      <c r="M275" s="29"/>
      <c r="N275" s="29"/>
      <c r="O275" s="29"/>
      <c r="P275" s="29"/>
      <c r="Q275" s="29"/>
      <c r="R275" s="29"/>
      <c r="S275" s="29"/>
      <c r="T275" s="29"/>
      <c r="U275" s="29"/>
      <c r="V275" s="28"/>
      <c r="W275" s="29"/>
      <c r="X275" s="29"/>
      <c r="Y275" s="29"/>
      <c r="Z275" s="29"/>
      <c r="AA275" s="29"/>
      <c r="AB275" s="29"/>
      <c r="AC275" s="29"/>
      <c r="AD275" s="29"/>
    </row>
    <row r="276" spans="12:30" ht="14.25">
      <c r="L276" s="28"/>
      <c r="M276" s="29"/>
      <c r="N276" s="29"/>
      <c r="O276" s="29"/>
      <c r="P276" s="29"/>
      <c r="Q276" s="29"/>
      <c r="R276" s="29"/>
      <c r="S276" s="29"/>
      <c r="T276" s="29"/>
      <c r="U276" s="29"/>
      <c r="V276" s="28"/>
      <c r="W276" s="29"/>
      <c r="X276" s="29"/>
      <c r="Y276" s="29"/>
      <c r="Z276" s="29"/>
      <c r="AA276" s="29"/>
      <c r="AB276" s="29"/>
      <c r="AC276" s="29"/>
      <c r="AD276" s="29"/>
    </row>
    <row r="277" spans="12:30" ht="14.25">
      <c r="L277" s="28"/>
      <c r="M277" s="29"/>
      <c r="N277" s="29"/>
      <c r="O277" s="29"/>
      <c r="P277" s="29"/>
      <c r="Q277" s="29"/>
      <c r="R277" s="29"/>
      <c r="S277" s="29"/>
      <c r="T277" s="29"/>
      <c r="U277" s="29"/>
      <c r="V277" s="28"/>
      <c r="W277" s="29"/>
      <c r="X277" s="29"/>
      <c r="Y277" s="29"/>
      <c r="Z277" s="29"/>
      <c r="AA277" s="29"/>
      <c r="AB277" s="29"/>
      <c r="AC277" s="29"/>
      <c r="AD277" s="29"/>
    </row>
    <row r="278" spans="12:30" ht="14.25">
      <c r="L278" s="28"/>
      <c r="M278" s="29"/>
      <c r="N278" s="29"/>
      <c r="O278" s="29"/>
      <c r="P278" s="29"/>
      <c r="Q278" s="29"/>
      <c r="R278" s="29"/>
      <c r="S278" s="29"/>
      <c r="T278" s="29"/>
      <c r="U278" s="29"/>
      <c r="V278" s="28"/>
      <c r="W278" s="29"/>
      <c r="X278" s="29"/>
      <c r="Y278" s="29"/>
      <c r="Z278" s="29"/>
      <c r="AA278" s="29"/>
      <c r="AB278" s="29"/>
      <c r="AC278" s="29"/>
      <c r="AD278" s="29"/>
    </row>
    <row r="279" spans="12:30" ht="14.25">
      <c r="L279" s="28"/>
      <c r="M279" s="29"/>
      <c r="N279" s="29"/>
      <c r="O279" s="29"/>
      <c r="P279" s="29"/>
      <c r="Q279" s="29"/>
      <c r="R279" s="29"/>
      <c r="S279" s="29"/>
      <c r="T279" s="29"/>
      <c r="U279" s="29"/>
      <c r="V279" s="28"/>
      <c r="W279" s="29"/>
      <c r="X279" s="29"/>
      <c r="Y279" s="29"/>
      <c r="Z279" s="29"/>
      <c r="AA279" s="29"/>
      <c r="AB279" s="29"/>
      <c r="AC279" s="29"/>
      <c r="AD279" s="29"/>
    </row>
    <row r="280" spans="12:30" ht="14.25">
      <c r="L280" s="28"/>
      <c r="M280" s="29"/>
      <c r="N280" s="29"/>
      <c r="O280" s="29"/>
      <c r="P280" s="29"/>
      <c r="Q280" s="29"/>
      <c r="R280" s="29"/>
      <c r="S280" s="29"/>
      <c r="T280" s="29"/>
      <c r="U280" s="29"/>
      <c r="V280" s="28"/>
      <c r="W280" s="29"/>
      <c r="X280" s="29"/>
      <c r="Y280" s="29"/>
      <c r="Z280" s="29"/>
      <c r="AA280" s="29"/>
      <c r="AB280" s="29"/>
      <c r="AC280" s="29"/>
      <c r="AD280" s="29"/>
    </row>
    <row r="281" spans="12:30" ht="14.25">
      <c r="L281" s="28"/>
      <c r="M281" s="29"/>
      <c r="N281" s="29"/>
      <c r="O281" s="29"/>
      <c r="P281" s="29"/>
      <c r="Q281" s="29"/>
      <c r="R281" s="29"/>
      <c r="S281" s="29"/>
      <c r="T281" s="29"/>
      <c r="U281" s="29"/>
      <c r="V281" s="28"/>
      <c r="W281" s="29"/>
      <c r="X281" s="29"/>
      <c r="Y281" s="29"/>
      <c r="Z281" s="29"/>
      <c r="AA281" s="29"/>
      <c r="AB281" s="29"/>
      <c r="AC281" s="29"/>
      <c r="AD281" s="29"/>
    </row>
    <row r="282" spans="12:30" ht="14.25">
      <c r="L282" s="28"/>
      <c r="M282" s="29"/>
      <c r="N282" s="29"/>
      <c r="O282" s="29"/>
      <c r="P282" s="29"/>
      <c r="Q282" s="29"/>
      <c r="R282" s="29"/>
      <c r="S282" s="29"/>
      <c r="T282" s="29"/>
      <c r="U282" s="29"/>
      <c r="V282" s="28"/>
      <c r="W282" s="29"/>
      <c r="X282" s="29"/>
      <c r="Y282" s="29"/>
      <c r="Z282" s="29"/>
      <c r="AA282" s="29"/>
      <c r="AB282" s="29"/>
      <c r="AC282" s="29"/>
      <c r="AD282" s="29"/>
    </row>
    <row r="283" spans="12:30" ht="14.25">
      <c r="L283" s="28"/>
      <c r="M283" s="29"/>
      <c r="N283" s="29"/>
      <c r="O283" s="29"/>
      <c r="P283" s="29"/>
      <c r="Q283" s="29"/>
      <c r="R283" s="29"/>
      <c r="S283" s="29"/>
      <c r="T283" s="29"/>
      <c r="U283" s="29"/>
      <c r="V283" s="28"/>
      <c r="W283" s="29"/>
      <c r="X283" s="29"/>
      <c r="Y283" s="29"/>
      <c r="Z283" s="29"/>
      <c r="AA283" s="29"/>
      <c r="AB283" s="29"/>
      <c r="AC283" s="29"/>
      <c r="AD283" s="29"/>
    </row>
    <row r="284" spans="12:30" ht="14.25">
      <c r="L284" s="28"/>
      <c r="M284" s="29"/>
      <c r="N284" s="29"/>
      <c r="O284" s="29"/>
      <c r="P284" s="29"/>
      <c r="Q284" s="29"/>
      <c r="R284" s="29"/>
      <c r="S284" s="29"/>
      <c r="T284" s="29"/>
      <c r="U284" s="29"/>
      <c r="V284" s="28"/>
      <c r="W284" s="29"/>
      <c r="X284" s="29"/>
      <c r="Y284" s="29"/>
      <c r="Z284" s="29"/>
      <c r="AA284" s="29"/>
      <c r="AB284" s="29"/>
      <c r="AC284" s="29"/>
      <c r="AD284" s="29"/>
    </row>
    <row r="285" spans="12:30" ht="14.25">
      <c r="L285" s="28"/>
      <c r="M285" s="29"/>
      <c r="N285" s="29"/>
      <c r="O285" s="29"/>
      <c r="P285" s="29"/>
      <c r="Q285" s="29"/>
      <c r="R285" s="29"/>
      <c r="S285" s="29"/>
      <c r="T285" s="29"/>
      <c r="U285" s="29"/>
      <c r="V285" s="28"/>
      <c r="W285" s="29"/>
      <c r="X285" s="29"/>
      <c r="Y285" s="29"/>
      <c r="Z285" s="29"/>
      <c r="AA285" s="29"/>
      <c r="AB285" s="29"/>
      <c r="AC285" s="29"/>
      <c r="AD285" s="29"/>
    </row>
    <row r="286" spans="12:30" ht="14.25">
      <c r="L286" s="28"/>
      <c r="M286" s="29"/>
      <c r="N286" s="29"/>
      <c r="O286" s="29"/>
      <c r="P286" s="29"/>
      <c r="Q286" s="29"/>
      <c r="R286" s="29"/>
      <c r="S286" s="29"/>
      <c r="T286" s="29"/>
      <c r="U286" s="29"/>
      <c r="V286" s="28"/>
      <c r="W286" s="29"/>
      <c r="X286" s="29"/>
      <c r="Y286" s="29"/>
      <c r="Z286" s="29"/>
      <c r="AA286" s="29"/>
      <c r="AB286" s="29"/>
      <c r="AC286" s="29"/>
      <c r="AD286" s="29"/>
    </row>
    <row r="287" spans="12:30" ht="14.25">
      <c r="L287" s="28"/>
      <c r="M287" s="29"/>
      <c r="N287" s="29"/>
      <c r="O287" s="29"/>
      <c r="P287" s="29"/>
      <c r="Q287" s="29"/>
      <c r="R287" s="29"/>
      <c r="S287" s="29"/>
      <c r="T287" s="29"/>
      <c r="U287" s="29"/>
      <c r="V287" s="28"/>
      <c r="W287" s="29"/>
      <c r="X287" s="29"/>
      <c r="Y287" s="29"/>
      <c r="Z287" s="29"/>
      <c r="AA287" s="29"/>
      <c r="AB287" s="29"/>
      <c r="AC287" s="29"/>
      <c r="AD287" s="29"/>
    </row>
    <row r="288" spans="12:30" ht="14.25">
      <c r="L288" s="28"/>
      <c r="M288" s="29"/>
      <c r="N288" s="29"/>
      <c r="O288" s="29"/>
      <c r="P288" s="29"/>
      <c r="Q288" s="29"/>
      <c r="R288" s="29"/>
      <c r="S288" s="29"/>
      <c r="T288" s="29"/>
      <c r="U288" s="29"/>
      <c r="V288" s="28"/>
      <c r="W288" s="29"/>
      <c r="X288" s="29"/>
      <c r="Y288" s="29"/>
      <c r="Z288" s="29"/>
      <c r="AA288" s="29"/>
      <c r="AB288" s="29"/>
      <c r="AC288" s="29"/>
      <c r="AD288" s="29"/>
    </row>
    <row r="289" spans="12:30" ht="14.25">
      <c r="L289" s="28"/>
      <c r="M289" s="29"/>
      <c r="N289" s="29"/>
      <c r="O289" s="29"/>
      <c r="P289" s="29"/>
      <c r="Q289" s="29"/>
      <c r="R289" s="29"/>
      <c r="S289" s="29"/>
      <c r="T289" s="29"/>
      <c r="U289" s="29"/>
      <c r="V289" s="28"/>
      <c r="W289" s="29"/>
      <c r="X289" s="29"/>
      <c r="Y289" s="29"/>
      <c r="Z289" s="29"/>
      <c r="AA289" s="29"/>
      <c r="AB289" s="29"/>
      <c r="AC289" s="29"/>
      <c r="AD289" s="29"/>
    </row>
    <row r="290" spans="12:30" ht="14.25">
      <c r="L290" s="28"/>
      <c r="M290" s="29"/>
      <c r="N290" s="29"/>
      <c r="O290" s="29"/>
      <c r="P290" s="29"/>
      <c r="Q290" s="29"/>
      <c r="R290" s="29"/>
      <c r="S290" s="29"/>
      <c r="T290" s="29"/>
      <c r="U290" s="29"/>
      <c r="V290" s="28"/>
      <c r="W290" s="29"/>
      <c r="X290" s="29"/>
      <c r="Y290" s="29"/>
      <c r="Z290" s="29"/>
      <c r="AA290" s="29"/>
      <c r="AB290" s="29"/>
      <c r="AC290" s="29"/>
      <c r="AD290" s="29"/>
    </row>
    <row r="291" spans="12:30" ht="14.25">
      <c r="L291" s="28"/>
      <c r="M291" s="29"/>
      <c r="N291" s="29"/>
      <c r="O291" s="29"/>
      <c r="P291" s="29"/>
      <c r="Q291" s="29"/>
      <c r="R291" s="29"/>
      <c r="S291" s="29"/>
      <c r="T291" s="29"/>
      <c r="U291" s="29"/>
      <c r="V291" s="28"/>
      <c r="W291" s="29"/>
      <c r="X291" s="29"/>
      <c r="Y291" s="29"/>
      <c r="Z291" s="29"/>
      <c r="AA291" s="29"/>
      <c r="AB291" s="29"/>
      <c r="AC291" s="29"/>
      <c r="AD291" s="29"/>
    </row>
    <row r="292" spans="12:30" ht="14.25">
      <c r="L292" s="28"/>
      <c r="M292" s="29"/>
      <c r="N292" s="29"/>
      <c r="O292" s="29"/>
      <c r="P292" s="29"/>
      <c r="Q292" s="29"/>
      <c r="R292" s="29"/>
      <c r="S292" s="29"/>
      <c r="T292" s="29"/>
      <c r="U292" s="29"/>
      <c r="V292" s="28"/>
      <c r="W292" s="29"/>
      <c r="X292" s="29"/>
      <c r="Y292" s="29"/>
      <c r="Z292" s="29"/>
      <c r="AA292" s="29"/>
      <c r="AB292" s="29"/>
      <c r="AC292" s="29"/>
      <c r="AD292" s="29"/>
    </row>
    <row r="293" spans="12:30" ht="14.25">
      <c r="L293" s="28"/>
      <c r="M293" s="29"/>
      <c r="N293" s="29"/>
      <c r="O293" s="29"/>
      <c r="P293" s="29"/>
      <c r="Q293" s="29"/>
      <c r="R293" s="29"/>
      <c r="S293" s="29"/>
      <c r="T293" s="29"/>
      <c r="U293" s="29"/>
      <c r="V293" s="28"/>
      <c r="W293" s="29"/>
      <c r="X293" s="29"/>
      <c r="Y293" s="29"/>
      <c r="Z293" s="29"/>
      <c r="AA293" s="29"/>
      <c r="AB293" s="29"/>
      <c r="AC293" s="29"/>
      <c r="AD293" s="29"/>
    </row>
    <row r="294" spans="12:30" ht="14.25">
      <c r="L294" s="28"/>
      <c r="M294" s="29"/>
      <c r="N294" s="29"/>
      <c r="O294" s="29"/>
      <c r="P294" s="29"/>
      <c r="Q294" s="29"/>
      <c r="R294" s="29"/>
      <c r="S294" s="29"/>
      <c r="T294" s="29"/>
      <c r="U294" s="29"/>
      <c r="V294" s="28"/>
      <c r="W294" s="29"/>
      <c r="X294" s="29"/>
      <c r="Y294" s="29"/>
      <c r="Z294" s="29"/>
      <c r="AA294" s="29"/>
      <c r="AB294" s="29"/>
      <c r="AC294" s="29"/>
      <c r="AD294" s="29"/>
    </row>
    <row r="295" spans="12:30" ht="14.25">
      <c r="L295" s="28"/>
      <c r="M295" s="29"/>
      <c r="N295" s="29"/>
      <c r="O295" s="29"/>
      <c r="P295" s="29"/>
      <c r="Q295" s="29"/>
      <c r="R295" s="29"/>
      <c r="S295" s="29"/>
      <c r="T295" s="29"/>
      <c r="U295" s="29"/>
      <c r="V295" s="28"/>
      <c r="W295" s="29"/>
      <c r="X295" s="29"/>
      <c r="Y295" s="29"/>
      <c r="Z295" s="29"/>
      <c r="AA295" s="29"/>
      <c r="AB295" s="29"/>
      <c r="AC295" s="29"/>
      <c r="AD295" s="29"/>
    </row>
    <row r="296" spans="12:30" ht="14.25">
      <c r="L296" s="28"/>
      <c r="M296" s="29"/>
      <c r="N296" s="29"/>
      <c r="O296" s="29"/>
      <c r="P296" s="29"/>
      <c r="Q296" s="29"/>
      <c r="R296" s="29"/>
      <c r="S296" s="29"/>
      <c r="T296" s="29"/>
      <c r="U296" s="29"/>
      <c r="V296" s="28"/>
      <c r="W296" s="29"/>
      <c r="X296" s="29"/>
      <c r="Y296" s="29"/>
      <c r="Z296" s="29"/>
      <c r="AA296" s="29"/>
      <c r="AB296" s="29"/>
      <c r="AC296" s="29"/>
      <c r="AD296" s="29"/>
    </row>
    <row r="297" spans="12:30" ht="14.25">
      <c r="L297" s="28"/>
      <c r="M297" s="29"/>
      <c r="N297" s="29"/>
      <c r="O297" s="29"/>
      <c r="P297" s="29"/>
      <c r="Q297" s="29"/>
      <c r="R297" s="29"/>
      <c r="S297" s="29"/>
      <c r="T297" s="29"/>
      <c r="U297" s="29"/>
      <c r="V297" s="28"/>
      <c r="W297" s="29"/>
      <c r="X297" s="29"/>
      <c r="Y297" s="29"/>
      <c r="Z297" s="29"/>
      <c r="AA297" s="29"/>
      <c r="AB297" s="29"/>
      <c r="AC297" s="29"/>
      <c r="AD297" s="29"/>
    </row>
    <row r="298" spans="12:30" ht="14.25">
      <c r="L298" s="28"/>
      <c r="M298" s="29"/>
      <c r="N298" s="29"/>
      <c r="O298" s="29"/>
      <c r="P298" s="29"/>
      <c r="Q298" s="29"/>
      <c r="R298" s="29"/>
      <c r="S298" s="29"/>
      <c r="T298" s="29"/>
      <c r="U298" s="29"/>
      <c r="V298" s="28"/>
      <c r="W298" s="29"/>
      <c r="X298" s="29"/>
      <c r="Y298" s="29"/>
      <c r="Z298" s="29"/>
      <c r="AA298" s="29"/>
      <c r="AB298" s="29"/>
      <c r="AC298" s="29"/>
      <c r="AD298" s="29"/>
    </row>
    <row r="299" spans="12:30" ht="14.25">
      <c r="L299" s="28"/>
      <c r="M299" s="29"/>
      <c r="N299" s="29"/>
      <c r="O299" s="29"/>
      <c r="P299" s="29"/>
      <c r="Q299" s="29"/>
      <c r="R299" s="29"/>
      <c r="S299" s="29"/>
      <c r="T299" s="29"/>
      <c r="U299" s="29"/>
      <c r="V299" s="28"/>
      <c r="W299" s="29"/>
      <c r="X299" s="29"/>
      <c r="Y299" s="29"/>
      <c r="Z299" s="29"/>
      <c r="AA299" s="29"/>
      <c r="AB299" s="29"/>
      <c r="AC299" s="29"/>
      <c r="AD299" s="29"/>
    </row>
    <row r="300" spans="12:30" ht="14.25">
      <c r="L300" s="28"/>
      <c r="M300" s="29"/>
      <c r="N300" s="29"/>
      <c r="O300" s="29"/>
      <c r="P300" s="29"/>
      <c r="Q300" s="29"/>
      <c r="R300" s="29"/>
      <c r="S300" s="29"/>
      <c r="T300" s="29"/>
      <c r="U300" s="29"/>
      <c r="V300" s="28"/>
      <c r="W300" s="29"/>
      <c r="X300" s="29"/>
      <c r="Y300" s="29"/>
      <c r="Z300" s="29"/>
      <c r="AA300" s="29"/>
      <c r="AB300" s="29"/>
      <c r="AC300" s="29"/>
      <c r="AD300" s="29"/>
    </row>
    <row r="301" spans="12:30" ht="14.25">
      <c r="L301" s="28"/>
      <c r="M301" s="29"/>
      <c r="N301" s="29"/>
      <c r="O301" s="29"/>
      <c r="P301" s="29"/>
      <c r="Q301" s="29"/>
      <c r="R301" s="29"/>
      <c r="S301" s="29"/>
      <c r="T301" s="29"/>
      <c r="U301" s="29"/>
      <c r="V301" s="28"/>
      <c r="W301" s="29"/>
      <c r="X301" s="29"/>
      <c r="Y301" s="29"/>
      <c r="Z301" s="29"/>
      <c r="AA301" s="29"/>
      <c r="AB301" s="29"/>
      <c r="AC301" s="29"/>
      <c r="AD301" s="29"/>
    </row>
    <row r="302" spans="12:30" ht="14.25">
      <c r="L302" s="28"/>
      <c r="M302" s="29"/>
      <c r="N302" s="29"/>
      <c r="O302" s="29"/>
      <c r="P302" s="29"/>
      <c r="Q302" s="29"/>
      <c r="R302" s="29"/>
      <c r="S302" s="29"/>
      <c r="T302" s="29"/>
      <c r="U302" s="29"/>
      <c r="V302" s="28"/>
      <c r="W302" s="29"/>
      <c r="X302" s="29"/>
      <c r="Y302" s="29"/>
      <c r="Z302" s="29"/>
      <c r="AA302" s="29"/>
      <c r="AB302" s="29"/>
      <c r="AC302" s="29"/>
      <c r="AD302" s="29"/>
    </row>
    <row r="303" spans="12:30" ht="14.25">
      <c r="L303" s="28"/>
      <c r="M303" s="29"/>
      <c r="N303" s="29"/>
      <c r="O303" s="29"/>
      <c r="P303" s="29"/>
      <c r="Q303" s="29"/>
      <c r="R303" s="29"/>
      <c r="S303" s="29"/>
      <c r="T303" s="29"/>
      <c r="U303" s="29"/>
      <c r="V303" s="28"/>
      <c r="W303" s="29"/>
      <c r="X303" s="29"/>
      <c r="Y303" s="29"/>
      <c r="Z303" s="29"/>
      <c r="AA303" s="29"/>
      <c r="AB303" s="29"/>
      <c r="AC303" s="29"/>
      <c r="AD303" s="29"/>
    </row>
    <row r="304" spans="12:30" ht="14.25">
      <c r="L304" s="28"/>
      <c r="M304" s="29"/>
      <c r="N304" s="29"/>
      <c r="O304" s="29"/>
      <c r="P304" s="29"/>
      <c r="Q304" s="29"/>
      <c r="R304" s="29"/>
      <c r="S304" s="29"/>
      <c r="T304" s="29"/>
      <c r="U304" s="29"/>
      <c r="V304" s="28"/>
      <c r="W304" s="29"/>
      <c r="X304" s="29"/>
      <c r="Y304" s="29"/>
      <c r="Z304" s="29"/>
      <c r="AA304" s="29"/>
      <c r="AB304" s="29"/>
      <c r="AC304" s="29"/>
      <c r="AD304" s="29"/>
    </row>
    <row r="305" spans="12:30" ht="14.25">
      <c r="L305" s="28"/>
      <c r="M305" s="29"/>
      <c r="N305" s="29"/>
      <c r="O305" s="29"/>
      <c r="P305" s="29"/>
      <c r="Q305" s="29"/>
      <c r="R305" s="29"/>
      <c r="S305" s="29"/>
      <c r="T305" s="29"/>
      <c r="U305" s="29"/>
      <c r="V305" s="28"/>
      <c r="W305" s="29"/>
      <c r="X305" s="29"/>
      <c r="Y305" s="29"/>
      <c r="Z305" s="29"/>
      <c r="AA305" s="29"/>
      <c r="AB305" s="29"/>
      <c r="AC305" s="29"/>
      <c r="AD305" s="29"/>
    </row>
    <row r="306" spans="12:30" ht="14.25">
      <c r="L306" s="28"/>
      <c r="M306" s="29"/>
      <c r="N306" s="29"/>
      <c r="O306" s="29"/>
      <c r="P306" s="29"/>
      <c r="Q306" s="29"/>
      <c r="R306" s="29"/>
      <c r="S306" s="29"/>
      <c r="T306" s="29"/>
      <c r="U306" s="29"/>
      <c r="V306" s="28"/>
      <c r="W306" s="29"/>
      <c r="X306" s="29"/>
      <c r="Y306" s="29"/>
      <c r="Z306" s="29"/>
      <c r="AA306" s="29"/>
      <c r="AB306" s="29"/>
      <c r="AC306" s="29"/>
      <c r="AD306" s="29"/>
    </row>
    <row r="307" spans="12:30" ht="14.25">
      <c r="L307" s="28"/>
      <c r="M307" s="29"/>
      <c r="N307" s="29"/>
      <c r="O307" s="29"/>
      <c r="P307" s="29"/>
      <c r="Q307" s="29"/>
      <c r="R307" s="29"/>
      <c r="S307" s="29"/>
      <c r="T307" s="29"/>
      <c r="U307" s="29"/>
      <c r="V307" s="28"/>
      <c r="W307" s="29"/>
      <c r="X307" s="29"/>
      <c r="Y307" s="29"/>
      <c r="Z307" s="29"/>
      <c r="AA307" s="29"/>
      <c r="AB307" s="29"/>
      <c r="AC307" s="29"/>
      <c r="AD307" s="29"/>
    </row>
    <row r="308" spans="12:30" ht="14.25">
      <c r="L308" s="28"/>
      <c r="M308" s="29"/>
      <c r="N308" s="29"/>
      <c r="O308" s="29"/>
      <c r="P308" s="29"/>
      <c r="Q308" s="29"/>
      <c r="R308" s="29"/>
      <c r="S308" s="29"/>
      <c r="T308" s="29"/>
      <c r="U308" s="29"/>
      <c r="V308" s="28"/>
      <c r="W308" s="29"/>
      <c r="X308" s="29"/>
      <c r="Y308" s="29"/>
      <c r="Z308" s="29"/>
      <c r="AA308" s="29"/>
      <c r="AB308" s="29"/>
      <c r="AC308" s="29"/>
      <c r="AD308" s="29"/>
    </row>
    <row r="309" spans="12:30" ht="14.25">
      <c r="L309" s="28"/>
      <c r="M309" s="29"/>
      <c r="N309" s="29"/>
      <c r="O309" s="29"/>
      <c r="P309" s="29"/>
      <c r="Q309" s="29"/>
      <c r="R309" s="29"/>
      <c r="S309" s="29"/>
      <c r="T309" s="29"/>
      <c r="U309" s="29"/>
      <c r="V309" s="28"/>
      <c r="W309" s="29"/>
      <c r="X309" s="29"/>
      <c r="Y309" s="29"/>
      <c r="Z309" s="29"/>
      <c r="AA309" s="29"/>
      <c r="AB309" s="29"/>
      <c r="AC309" s="29"/>
      <c r="AD309" s="29"/>
    </row>
    <row r="310" spans="12:30" ht="14.25">
      <c r="L310" s="28"/>
      <c r="M310" s="29"/>
      <c r="N310" s="29"/>
      <c r="O310" s="29"/>
      <c r="P310" s="29"/>
      <c r="Q310" s="29"/>
      <c r="R310" s="29"/>
      <c r="S310" s="29"/>
      <c r="T310" s="29"/>
      <c r="U310" s="29"/>
      <c r="V310" s="28"/>
      <c r="W310" s="29"/>
      <c r="X310" s="29"/>
      <c r="Y310" s="29"/>
      <c r="Z310" s="29"/>
      <c r="AA310" s="29"/>
      <c r="AB310" s="29"/>
      <c r="AC310" s="29"/>
      <c r="AD310" s="29"/>
    </row>
    <row r="311" spans="12:30" ht="14.25">
      <c r="L311" s="28"/>
      <c r="M311" s="29"/>
      <c r="N311" s="29"/>
      <c r="O311" s="29"/>
      <c r="P311" s="29"/>
      <c r="Q311" s="29"/>
      <c r="R311" s="29"/>
      <c r="S311" s="29"/>
      <c r="T311" s="29"/>
      <c r="U311" s="29"/>
      <c r="V311" s="28"/>
      <c r="W311" s="29"/>
      <c r="X311" s="29"/>
      <c r="Y311" s="29"/>
      <c r="Z311" s="29"/>
      <c r="AA311" s="29"/>
      <c r="AB311" s="29"/>
      <c r="AC311" s="29"/>
      <c r="AD311" s="29"/>
    </row>
    <row r="312" spans="12:30" ht="14.25">
      <c r="L312" s="28"/>
      <c r="M312" s="29"/>
      <c r="N312" s="29"/>
      <c r="O312" s="29"/>
      <c r="P312" s="29"/>
      <c r="Q312" s="29"/>
      <c r="R312" s="29"/>
      <c r="S312" s="29"/>
      <c r="T312" s="29"/>
      <c r="U312" s="29"/>
      <c r="V312" s="28"/>
      <c r="W312" s="29"/>
      <c r="X312" s="29"/>
      <c r="Y312" s="29"/>
      <c r="Z312" s="29"/>
      <c r="AA312" s="29"/>
      <c r="AB312" s="29"/>
      <c r="AC312" s="29"/>
      <c r="AD312" s="29"/>
    </row>
    <row r="313" spans="12:30" ht="14.25">
      <c r="L313" s="28"/>
      <c r="M313" s="29"/>
      <c r="N313" s="29"/>
      <c r="O313" s="29"/>
      <c r="P313" s="29"/>
      <c r="Q313" s="29"/>
      <c r="R313" s="29"/>
      <c r="S313" s="29"/>
      <c r="T313" s="29"/>
      <c r="U313" s="29"/>
      <c r="V313" s="28"/>
      <c r="W313" s="29"/>
      <c r="X313" s="29"/>
      <c r="Y313" s="29"/>
      <c r="Z313" s="29"/>
      <c r="AA313" s="29"/>
      <c r="AB313" s="29"/>
      <c r="AC313" s="29"/>
      <c r="AD313" s="29"/>
    </row>
    <row r="314" spans="12:30" ht="14.25">
      <c r="L314" s="28"/>
      <c r="M314" s="29"/>
      <c r="N314" s="29"/>
      <c r="O314" s="29"/>
      <c r="P314" s="29"/>
      <c r="Q314" s="29"/>
      <c r="R314" s="29"/>
      <c r="S314" s="29"/>
      <c r="T314" s="29"/>
      <c r="U314" s="29"/>
      <c r="V314" s="28"/>
      <c r="W314" s="29"/>
      <c r="X314" s="29"/>
      <c r="Y314" s="29"/>
      <c r="Z314" s="29"/>
      <c r="AA314" s="29"/>
      <c r="AB314" s="29"/>
      <c r="AC314" s="29"/>
      <c r="AD314" s="29"/>
    </row>
    <row r="315" spans="12:30" ht="14.25">
      <c r="L315" s="28"/>
      <c r="M315" s="29"/>
      <c r="N315" s="29"/>
      <c r="O315" s="29"/>
      <c r="P315" s="29"/>
      <c r="Q315" s="29"/>
      <c r="R315" s="29"/>
      <c r="S315" s="29"/>
      <c r="T315" s="29"/>
      <c r="U315" s="29"/>
      <c r="V315" s="28"/>
      <c r="W315" s="29"/>
      <c r="X315" s="29"/>
      <c r="Y315" s="29"/>
      <c r="Z315" s="29"/>
      <c r="AA315" s="29"/>
      <c r="AB315" s="29"/>
      <c r="AC315" s="29"/>
      <c r="AD315" s="29"/>
    </row>
    <row r="316" spans="12:30" ht="14.25">
      <c r="L316" s="28"/>
      <c r="M316" s="29"/>
      <c r="N316" s="29"/>
      <c r="O316" s="29"/>
      <c r="P316" s="29"/>
      <c r="Q316" s="29"/>
      <c r="R316" s="29"/>
      <c r="S316" s="29"/>
      <c r="T316" s="29"/>
      <c r="U316" s="29"/>
      <c r="V316" s="28"/>
      <c r="W316" s="29"/>
      <c r="X316" s="29"/>
      <c r="Y316" s="29"/>
      <c r="Z316" s="29"/>
      <c r="AA316" s="29"/>
      <c r="AB316" s="29"/>
      <c r="AC316" s="29"/>
      <c r="AD316" s="29"/>
    </row>
    <row r="317" spans="12:30" ht="14.25">
      <c r="L317" s="28"/>
      <c r="M317" s="29"/>
      <c r="N317" s="29"/>
      <c r="O317" s="29"/>
      <c r="P317" s="29"/>
      <c r="Q317" s="29"/>
      <c r="R317" s="29"/>
      <c r="S317" s="29"/>
      <c r="T317" s="29"/>
      <c r="U317" s="29"/>
      <c r="V317" s="28"/>
      <c r="W317" s="29"/>
      <c r="X317" s="29"/>
      <c r="Y317" s="29"/>
      <c r="Z317" s="29"/>
      <c r="AA317" s="29"/>
      <c r="AB317" s="29"/>
      <c r="AC317" s="29"/>
      <c r="AD317" s="29"/>
    </row>
    <row r="318" spans="12:30" ht="14.25">
      <c r="L318" s="28"/>
      <c r="M318" s="29"/>
      <c r="N318" s="29"/>
      <c r="O318" s="29"/>
      <c r="P318" s="29"/>
      <c r="Q318" s="29"/>
      <c r="R318" s="29"/>
      <c r="S318" s="29"/>
      <c r="T318" s="29"/>
      <c r="U318" s="29"/>
      <c r="V318" s="28"/>
      <c r="W318" s="29"/>
      <c r="X318" s="29"/>
      <c r="Y318" s="29"/>
      <c r="Z318" s="29"/>
      <c r="AA318" s="29"/>
      <c r="AB318" s="29"/>
      <c r="AC318" s="29"/>
      <c r="AD318" s="29"/>
    </row>
    <row r="319" spans="12:30" ht="14.25">
      <c r="L319" s="28"/>
      <c r="M319" s="29"/>
      <c r="N319" s="29"/>
      <c r="O319" s="29"/>
      <c r="P319" s="29"/>
      <c r="Q319" s="29"/>
      <c r="R319" s="29"/>
      <c r="S319" s="29"/>
      <c r="T319" s="29"/>
      <c r="U319" s="29"/>
      <c r="V319" s="28"/>
      <c r="W319" s="29"/>
      <c r="X319" s="29"/>
      <c r="Y319" s="29"/>
      <c r="Z319" s="29"/>
      <c r="AA319" s="29"/>
      <c r="AB319" s="29"/>
      <c r="AC319" s="29"/>
      <c r="AD319" s="29"/>
    </row>
    <row r="320" spans="12:30" ht="14.25">
      <c r="L320" s="28"/>
      <c r="M320" s="29"/>
      <c r="N320" s="29"/>
      <c r="O320" s="29"/>
      <c r="P320" s="29"/>
      <c r="Q320" s="29"/>
      <c r="R320" s="29"/>
      <c r="S320" s="29"/>
      <c r="T320" s="29"/>
      <c r="U320" s="29"/>
      <c r="V320" s="28"/>
      <c r="W320" s="29"/>
      <c r="X320" s="29"/>
      <c r="Y320" s="29"/>
      <c r="Z320" s="29"/>
      <c r="AA320" s="29"/>
      <c r="AB320" s="29"/>
      <c r="AC320" s="29"/>
      <c r="AD320" s="29"/>
    </row>
    <row r="321" spans="12:30" ht="14.25">
      <c r="L321" s="28"/>
      <c r="M321" s="29"/>
      <c r="N321" s="29"/>
      <c r="O321" s="29"/>
      <c r="P321" s="29"/>
      <c r="Q321" s="29"/>
      <c r="R321" s="29"/>
      <c r="S321" s="29"/>
      <c r="T321" s="29"/>
      <c r="U321" s="29"/>
      <c r="V321" s="28"/>
      <c r="W321" s="29"/>
      <c r="X321" s="29"/>
      <c r="Y321" s="29"/>
      <c r="Z321" s="29"/>
      <c r="AA321" s="29"/>
      <c r="AB321" s="29"/>
      <c r="AC321" s="29"/>
      <c r="AD321" s="29"/>
    </row>
    <row r="322" spans="12:30" ht="14.25">
      <c r="L322" s="28"/>
      <c r="M322" s="29"/>
      <c r="N322" s="29"/>
      <c r="O322" s="29"/>
      <c r="P322" s="29"/>
      <c r="Q322" s="29"/>
      <c r="R322" s="29"/>
      <c r="S322" s="29"/>
      <c r="T322" s="29"/>
      <c r="U322" s="29"/>
      <c r="V322" s="28"/>
      <c r="W322" s="29"/>
      <c r="X322" s="29"/>
      <c r="Y322" s="29"/>
      <c r="Z322" s="29"/>
      <c r="AA322" s="29"/>
      <c r="AB322" s="29"/>
      <c r="AC322" s="29"/>
      <c r="AD322" s="29"/>
    </row>
    <row r="323" spans="12:30" ht="14.25">
      <c r="L323" s="28"/>
      <c r="M323" s="29"/>
      <c r="N323" s="29"/>
      <c r="O323" s="29"/>
      <c r="P323" s="29"/>
      <c r="Q323" s="29"/>
      <c r="R323" s="29"/>
      <c r="S323" s="29"/>
      <c r="T323" s="29"/>
      <c r="U323" s="29"/>
      <c r="V323" s="28"/>
      <c r="W323" s="29"/>
      <c r="X323" s="29"/>
      <c r="Y323" s="29"/>
      <c r="Z323" s="29"/>
      <c r="AA323" s="29"/>
      <c r="AB323" s="29"/>
      <c r="AC323" s="29"/>
      <c r="AD323" s="29"/>
    </row>
    <row r="324" spans="12:30" ht="14.25">
      <c r="L324" s="28"/>
      <c r="M324" s="29"/>
      <c r="N324" s="29"/>
      <c r="O324" s="29"/>
      <c r="P324" s="29"/>
      <c r="Q324" s="29"/>
      <c r="R324" s="29"/>
      <c r="S324" s="29"/>
      <c r="T324" s="29"/>
      <c r="U324" s="29"/>
      <c r="V324" s="28"/>
      <c r="W324" s="29"/>
      <c r="X324" s="29"/>
      <c r="Y324" s="29"/>
      <c r="Z324" s="29"/>
      <c r="AA324" s="29"/>
      <c r="AB324" s="29"/>
      <c r="AC324" s="29"/>
      <c r="AD324" s="29"/>
    </row>
    <row r="325" spans="12:30" ht="14.25">
      <c r="L325" s="28"/>
      <c r="M325" s="29"/>
      <c r="N325" s="29"/>
      <c r="O325" s="29"/>
      <c r="P325" s="29"/>
      <c r="Q325" s="29"/>
      <c r="R325" s="29"/>
      <c r="S325" s="29"/>
      <c r="T325" s="29"/>
      <c r="U325" s="29"/>
      <c r="V325" s="28"/>
      <c r="W325" s="29"/>
      <c r="X325" s="29"/>
      <c r="Y325" s="29"/>
      <c r="Z325" s="29"/>
      <c r="AA325" s="29"/>
      <c r="AB325" s="29"/>
      <c r="AC325" s="29"/>
      <c r="AD325" s="29"/>
    </row>
    <row r="326" spans="12:30" ht="14.25">
      <c r="L326" s="28"/>
      <c r="M326" s="29"/>
      <c r="N326" s="29"/>
      <c r="O326" s="29"/>
      <c r="P326" s="29"/>
      <c r="Q326" s="29"/>
      <c r="R326" s="29"/>
      <c r="S326" s="29"/>
      <c r="T326" s="29"/>
      <c r="U326" s="29"/>
      <c r="V326" s="28"/>
      <c r="W326" s="29"/>
      <c r="X326" s="29"/>
      <c r="Y326" s="29"/>
      <c r="Z326" s="29"/>
      <c r="AA326" s="29"/>
      <c r="AB326" s="29"/>
      <c r="AC326" s="29"/>
      <c r="AD326" s="29"/>
    </row>
    <row r="327" spans="12:30" ht="14.25">
      <c r="L327" s="28"/>
      <c r="M327" s="29"/>
      <c r="N327" s="29"/>
      <c r="O327" s="29"/>
      <c r="P327" s="29"/>
      <c r="Q327" s="29"/>
      <c r="R327" s="29"/>
      <c r="S327" s="29"/>
      <c r="T327" s="29"/>
      <c r="U327" s="29"/>
      <c r="V327" s="28"/>
      <c r="W327" s="29"/>
      <c r="X327" s="29"/>
      <c r="Y327" s="29"/>
      <c r="Z327" s="29"/>
      <c r="AA327" s="29"/>
      <c r="AB327" s="29"/>
      <c r="AC327" s="29"/>
      <c r="AD327" s="29"/>
    </row>
    <row r="328" spans="12:30" ht="14.25">
      <c r="L328" s="28"/>
      <c r="M328" s="29"/>
      <c r="N328" s="29"/>
      <c r="O328" s="29"/>
      <c r="P328" s="29"/>
      <c r="Q328" s="29"/>
      <c r="R328" s="29"/>
      <c r="S328" s="29"/>
      <c r="T328" s="29"/>
      <c r="U328" s="29"/>
      <c r="V328" s="28"/>
      <c r="W328" s="29"/>
      <c r="X328" s="29"/>
      <c r="Y328" s="29"/>
      <c r="Z328" s="29"/>
      <c r="AA328" s="29"/>
      <c r="AB328" s="29"/>
      <c r="AC328" s="29"/>
      <c r="AD328" s="29"/>
    </row>
    <row r="329" spans="12:30" ht="14.25">
      <c r="L329" s="28"/>
      <c r="M329" s="29"/>
      <c r="N329" s="29"/>
      <c r="O329" s="29"/>
      <c r="P329" s="29"/>
      <c r="Q329" s="29"/>
      <c r="R329" s="29"/>
      <c r="S329" s="29"/>
      <c r="T329" s="29"/>
      <c r="U329" s="29"/>
      <c r="V329" s="28"/>
      <c r="W329" s="29"/>
      <c r="X329" s="29"/>
      <c r="Y329" s="29"/>
      <c r="Z329" s="29"/>
      <c r="AA329" s="29"/>
      <c r="AB329" s="29"/>
      <c r="AC329" s="29"/>
      <c r="AD329" s="29"/>
    </row>
    <row r="330" spans="12:30" ht="14.25">
      <c r="L330" s="28"/>
      <c r="M330" s="29"/>
      <c r="N330" s="29"/>
      <c r="O330" s="29"/>
      <c r="P330" s="29"/>
      <c r="Q330" s="29"/>
      <c r="R330" s="29"/>
      <c r="S330" s="29"/>
      <c r="T330" s="29"/>
      <c r="U330" s="29"/>
      <c r="V330" s="28"/>
      <c r="W330" s="29"/>
      <c r="X330" s="29"/>
      <c r="Y330" s="29"/>
      <c r="Z330" s="29"/>
      <c r="AA330" s="29"/>
      <c r="AB330" s="29"/>
      <c r="AC330" s="29"/>
      <c r="AD330" s="29"/>
    </row>
    <row r="331" spans="12:30" ht="14.25">
      <c r="L331" s="28"/>
      <c r="M331" s="29"/>
      <c r="N331" s="29"/>
      <c r="O331" s="29"/>
      <c r="P331" s="29"/>
      <c r="Q331" s="29"/>
      <c r="R331" s="29"/>
      <c r="S331" s="29"/>
      <c r="T331" s="29"/>
      <c r="U331" s="29"/>
      <c r="V331" s="28"/>
      <c r="W331" s="29"/>
      <c r="X331" s="29"/>
      <c r="Y331" s="29"/>
      <c r="Z331" s="29"/>
      <c r="AA331" s="29"/>
      <c r="AB331" s="29"/>
      <c r="AC331" s="29"/>
      <c r="AD331" s="29"/>
    </row>
    <row r="332" spans="12:30" ht="14.25">
      <c r="L332" s="28"/>
      <c r="M332" s="29"/>
      <c r="N332" s="29"/>
      <c r="O332" s="29"/>
      <c r="P332" s="29"/>
      <c r="Q332" s="29"/>
      <c r="R332" s="29"/>
      <c r="S332" s="29"/>
      <c r="T332" s="29"/>
      <c r="U332" s="29"/>
      <c r="V332" s="28"/>
      <c r="W332" s="29"/>
      <c r="X332" s="29"/>
      <c r="Y332" s="29"/>
      <c r="Z332" s="29"/>
      <c r="AA332" s="29"/>
      <c r="AB332" s="29"/>
      <c r="AC332" s="29"/>
      <c r="AD332" s="29"/>
    </row>
    <row r="333" spans="12:30" ht="14.25">
      <c r="L333" s="28"/>
      <c r="M333" s="29"/>
      <c r="N333" s="29"/>
      <c r="O333" s="29"/>
      <c r="P333" s="29"/>
      <c r="Q333" s="29"/>
      <c r="R333" s="29"/>
      <c r="S333" s="29"/>
      <c r="T333" s="29"/>
      <c r="U333" s="29"/>
      <c r="V333" s="28"/>
      <c r="W333" s="29"/>
      <c r="X333" s="29"/>
      <c r="Y333" s="29"/>
      <c r="Z333" s="29"/>
      <c r="AA333" s="29"/>
      <c r="AB333" s="29"/>
      <c r="AC333" s="29"/>
      <c r="AD333" s="29"/>
    </row>
    <row r="334" spans="12:30" ht="14.25">
      <c r="L334" s="28"/>
      <c r="M334" s="29"/>
      <c r="N334" s="29"/>
      <c r="O334" s="29"/>
      <c r="P334" s="29"/>
      <c r="Q334" s="29"/>
      <c r="R334" s="29"/>
      <c r="S334" s="29"/>
      <c r="T334" s="29"/>
      <c r="U334" s="29"/>
      <c r="V334" s="28"/>
      <c r="W334" s="29"/>
      <c r="X334" s="29"/>
      <c r="Y334" s="29"/>
      <c r="Z334" s="29"/>
      <c r="AA334" s="29"/>
      <c r="AB334" s="29"/>
      <c r="AC334" s="29"/>
      <c r="AD334" s="29"/>
    </row>
    <row r="335" spans="12:30" ht="14.25">
      <c r="L335" s="28"/>
      <c r="M335" s="29"/>
      <c r="N335" s="29"/>
      <c r="O335" s="29"/>
      <c r="P335" s="29"/>
      <c r="Q335" s="29"/>
      <c r="R335" s="29"/>
      <c r="S335" s="29"/>
      <c r="T335" s="29"/>
      <c r="U335" s="29"/>
      <c r="V335" s="28"/>
      <c r="W335" s="29"/>
      <c r="X335" s="29"/>
      <c r="Y335" s="29"/>
      <c r="Z335" s="29"/>
      <c r="AA335" s="29"/>
      <c r="AB335" s="29"/>
      <c r="AC335" s="29"/>
      <c r="AD335" s="29"/>
    </row>
    <row r="336" spans="12:30" ht="14.25">
      <c r="L336" s="28"/>
      <c r="M336" s="29"/>
      <c r="N336" s="29"/>
      <c r="O336" s="29"/>
      <c r="P336" s="29"/>
      <c r="Q336" s="29"/>
      <c r="R336" s="29"/>
      <c r="S336" s="29"/>
      <c r="T336" s="29"/>
      <c r="U336" s="29"/>
      <c r="V336" s="28"/>
      <c r="W336" s="29"/>
      <c r="X336" s="29"/>
      <c r="Y336" s="29"/>
      <c r="Z336" s="29"/>
      <c r="AA336" s="29"/>
      <c r="AB336" s="29"/>
      <c r="AC336" s="29"/>
      <c r="AD336" s="29"/>
    </row>
    <row r="337" spans="12:30" ht="14.25">
      <c r="L337" s="28"/>
      <c r="M337" s="29"/>
      <c r="N337" s="29"/>
      <c r="O337" s="29"/>
      <c r="P337" s="29"/>
      <c r="Q337" s="29"/>
      <c r="R337" s="29"/>
      <c r="S337" s="29"/>
      <c r="T337" s="29"/>
      <c r="U337" s="29"/>
      <c r="V337" s="28"/>
      <c r="W337" s="29"/>
      <c r="X337" s="29"/>
      <c r="Y337" s="29"/>
      <c r="Z337" s="29"/>
      <c r="AA337" s="29"/>
      <c r="AB337" s="29"/>
      <c r="AC337" s="29"/>
      <c r="AD337" s="29"/>
    </row>
    <row r="338" spans="12:30" ht="14.25">
      <c r="L338" s="28"/>
      <c r="M338" s="29"/>
      <c r="N338" s="29"/>
      <c r="O338" s="29"/>
      <c r="P338" s="29"/>
      <c r="Q338" s="29"/>
      <c r="R338" s="29"/>
      <c r="S338" s="29"/>
      <c r="T338" s="29"/>
      <c r="U338" s="29"/>
      <c r="V338" s="28"/>
      <c r="W338" s="29"/>
      <c r="X338" s="29"/>
      <c r="Y338" s="29"/>
      <c r="Z338" s="29"/>
      <c r="AA338" s="29"/>
      <c r="AB338" s="29"/>
      <c r="AC338" s="29"/>
      <c r="AD338" s="29"/>
    </row>
    <row r="339" spans="12:30" ht="14.25">
      <c r="L339" s="28"/>
      <c r="M339" s="29"/>
      <c r="N339" s="29"/>
      <c r="O339" s="29"/>
      <c r="P339" s="29"/>
      <c r="Q339" s="29"/>
      <c r="R339" s="29"/>
      <c r="S339" s="29"/>
      <c r="T339" s="29"/>
      <c r="U339" s="29"/>
      <c r="V339" s="28"/>
      <c r="W339" s="29"/>
      <c r="X339" s="29"/>
      <c r="Y339" s="29"/>
      <c r="Z339" s="29"/>
      <c r="AA339" s="29"/>
      <c r="AB339" s="29"/>
      <c r="AC339" s="29"/>
      <c r="AD339" s="29"/>
    </row>
    <row r="340" spans="12:30" ht="14.25">
      <c r="L340" s="28"/>
      <c r="M340" s="29"/>
      <c r="N340" s="29"/>
      <c r="O340" s="29"/>
      <c r="P340" s="29"/>
      <c r="Q340" s="29"/>
      <c r="R340" s="29"/>
      <c r="S340" s="29"/>
      <c r="T340" s="29"/>
      <c r="U340" s="29"/>
      <c r="V340" s="28"/>
      <c r="W340" s="29"/>
      <c r="X340" s="29"/>
      <c r="Y340" s="29"/>
      <c r="Z340" s="29"/>
      <c r="AA340" s="29"/>
      <c r="AB340" s="29"/>
      <c r="AC340" s="29"/>
      <c r="AD340" s="29"/>
    </row>
    <row r="341" spans="12:30" ht="14.25">
      <c r="L341" s="28"/>
      <c r="M341" s="29"/>
      <c r="N341" s="29"/>
      <c r="O341" s="29"/>
      <c r="P341" s="29"/>
      <c r="Q341" s="29"/>
      <c r="R341" s="29"/>
      <c r="S341" s="29"/>
      <c r="T341" s="29"/>
      <c r="U341" s="29"/>
      <c r="V341" s="28"/>
      <c r="W341" s="29"/>
      <c r="X341" s="29"/>
      <c r="Y341" s="29"/>
      <c r="Z341" s="29"/>
      <c r="AA341" s="29"/>
      <c r="AB341" s="29"/>
      <c r="AC341" s="29"/>
      <c r="AD341" s="29"/>
    </row>
    <row r="342" spans="12:30" ht="14.25">
      <c r="L342" s="28"/>
      <c r="M342" s="29"/>
      <c r="N342" s="29"/>
      <c r="O342" s="29"/>
      <c r="P342" s="29"/>
      <c r="Q342" s="29"/>
      <c r="R342" s="29"/>
      <c r="S342" s="29"/>
      <c r="T342" s="29"/>
      <c r="U342" s="29"/>
      <c r="V342" s="28"/>
      <c r="W342" s="29"/>
      <c r="X342" s="29"/>
      <c r="Y342" s="29"/>
      <c r="Z342" s="29"/>
      <c r="AA342" s="29"/>
      <c r="AB342" s="29"/>
      <c r="AC342" s="29"/>
      <c r="AD342" s="29"/>
    </row>
    <row r="343" spans="12:30" ht="14.25">
      <c r="L343" s="28"/>
      <c r="M343" s="29"/>
      <c r="N343" s="29"/>
      <c r="O343" s="29"/>
      <c r="P343" s="29"/>
      <c r="Q343" s="29"/>
      <c r="R343" s="29"/>
      <c r="S343" s="29"/>
      <c r="T343" s="29"/>
      <c r="U343" s="29"/>
      <c r="V343" s="28"/>
      <c r="W343" s="29"/>
      <c r="X343" s="29"/>
      <c r="Y343" s="29"/>
      <c r="Z343" s="29"/>
      <c r="AA343" s="29"/>
      <c r="AB343" s="29"/>
      <c r="AC343" s="29"/>
      <c r="AD343" s="29"/>
    </row>
    <row r="344" spans="12:30" ht="14.25">
      <c r="L344" s="28"/>
      <c r="M344" s="29"/>
      <c r="N344" s="29"/>
      <c r="O344" s="29"/>
      <c r="P344" s="29"/>
      <c r="Q344" s="29"/>
      <c r="R344" s="29"/>
      <c r="S344" s="29"/>
      <c r="T344" s="29"/>
      <c r="U344" s="29"/>
      <c r="V344" s="28"/>
      <c r="W344" s="29"/>
      <c r="X344" s="29"/>
      <c r="Y344" s="29"/>
      <c r="Z344" s="29"/>
      <c r="AA344" s="29"/>
      <c r="AB344" s="29"/>
      <c r="AC344" s="29"/>
      <c r="AD344" s="29"/>
    </row>
    <row r="345" spans="12:30" ht="14.25">
      <c r="L345" s="28"/>
      <c r="M345" s="29"/>
      <c r="N345" s="29"/>
      <c r="O345" s="29"/>
      <c r="P345" s="29"/>
      <c r="Q345" s="29"/>
      <c r="R345" s="29"/>
      <c r="S345" s="29"/>
      <c r="T345" s="29"/>
      <c r="U345" s="29"/>
      <c r="V345" s="28"/>
      <c r="W345" s="29"/>
      <c r="X345" s="29"/>
      <c r="Y345" s="29"/>
      <c r="Z345" s="29"/>
      <c r="AA345" s="29"/>
      <c r="AB345" s="29"/>
      <c r="AC345" s="29"/>
      <c r="AD345" s="29"/>
    </row>
    <row r="346" spans="12:30" ht="14.25">
      <c r="L346" s="28"/>
      <c r="M346" s="29"/>
      <c r="N346" s="29"/>
      <c r="O346" s="29"/>
      <c r="P346" s="29"/>
      <c r="Q346" s="29"/>
      <c r="R346" s="29"/>
      <c r="S346" s="29"/>
      <c r="T346" s="29"/>
      <c r="U346" s="29"/>
      <c r="V346" s="28"/>
      <c r="W346" s="29"/>
      <c r="X346" s="29"/>
      <c r="Y346" s="29"/>
      <c r="Z346" s="29"/>
      <c r="AA346" s="29"/>
      <c r="AB346" s="29"/>
      <c r="AC346" s="29"/>
      <c r="AD346" s="29"/>
    </row>
    <row r="347" spans="12:30" ht="14.25">
      <c r="L347" s="28"/>
      <c r="M347" s="29"/>
      <c r="N347" s="29"/>
      <c r="O347" s="29"/>
      <c r="P347" s="29"/>
      <c r="Q347" s="29"/>
      <c r="R347" s="29"/>
      <c r="S347" s="29"/>
      <c r="T347" s="29"/>
      <c r="U347" s="29"/>
      <c r="V347" s="28"/>
      <c r="W347" s="29"/>
      <c r="X347" s="29"/>
      <c r="Y347" s="29"/>
      <c r="Z347" s="29"/>
      <c r="AA347" s="29"/>
      <c r="AB347" s="29"/>
      <c r="AC347" s="29"/>
      <c r="AD347" s="29"/>
    </row>
    <row r="348" spans="12:30" ht="14.25">
      <c r="L348" s="28"/>
      <c r="M348" s="29"/>
      <c r="N348" s="29"/>
      <c r="O348" s="29"/>
      <c r="P348" s="29"/>
      <c r="Q348" s="29"/>
      <c r="R348" s="29"/>
      <c r="S348" s="29"/>
      <c r="T348" s="29"/>
      <c r="U348" s="29"/>
      <c r="V348" s="28"/>
      <c r="W348" s="29"/>
      <c r="X348" s="29"/>
      <c r="Y348" s="29"/>
      <c r="Z348" s="29"/>
      <c r="AA348" s="29"/>
      <c r="AB348" s="29"/>
      <c r="AC348" s="29"/>
      <c r="AD348" s="29"/>
    </row>
    <row r="349" spans="12:30" ht="14.25">
      <c r="L349" s="28"/>
      <c r="M349" s="29"/>
      <c r="N349" s="29"/>
      <c r="O349" s="29"/>
      <c r="P349" s="29"/>
      <c r="Q349" s="29"/>
      <c r="R349" s="29"/>
      <c r="S349" s="29"/>
      <c r="T349" s="29"/>
      <c r="U349" s="29"/>
      <c r="V349" s="28"/>
      <c r="W349" s="29"/>
      <c r="X349" s="29"/>
      <c r="Y349" s="29"/>
      <c r="Z349" s="29"/>
      <c r="AA349" s="29"/>
      <c r="AB349" s="29"/>
      <c r="AC349" s="29"/>
      <c r="AD349" s="29"/>
    </row>
    <row r="350" spans="12:30" ht="14.25">
      <c r="L350" s="28"/>
      <c r="M350" s="29"/>
      <c r="N350" s="29"/>
      <c r="O350" s="29"/>
      <c r="P350" s="29"/>
      <c r="Q350" s="29"/>
      <c r="R350" s="29"/>
      <c r="S350" s="29"/>
      <c r="T350" s="29"/>
      <c r="U350" s="29"/>
      <c r="V350" s="28"/>
      <c r="W350" s="29"/>
      <c r="X350" s="29"/>
      <c r="Y350" s="29"/>
      <c r="Z350" s="29"/>
      <c r="AA350" s="29"/>
      <c r="AB350" s="29"/>
      <c r="AC350" s="29"/>
      <c r="AD350" s="29"/>
    </row>
    <row r="351" spans="12:30" ht="14.25">
      <c r="L351" s="28"/>
      <c r="M351" s="29"/>
      <c r="N351" s="29"/>
      <c r="O351" s="29"/>
      <c r="P351" s="29"/>
      <c r="Q351" s="29"/>
      <c r="R351" s="29"/>
      <c r="S351" s="29"/>
      <c r="T351" s="29"/>
      <c r="U351" s="29"/>
      <c r="V351" s="28"/>
      <c r="W351" s="29"/>
      <c r="X351" s="29"/>
      <c r="Y351" s="29"/>
      <c r="Z351" s="29"/>
      <c r="AA351" s="29"/>
      <c r="AB351" s="29"/>
      <c r="AC351" s="29"/>
      <c r="AD351" s="29"/>
    </row>
    <row r="352" spans="12:30" ht="14.25">
      <c r="L352" s="28"/>
      <c r="M352" s="29"/>
      <c r="N352" s="29"/>
      <c r="O352" s="29"/>
      <c r="P352" s="29"/>
      <c r="Q352" s="29"/>
      <c r="R352" s="29"/>
      <c r="S352" s="29"/>
      <c r="T352" s="29"/>
      <c r="U352" s="29"/>
      <c r="V352" s="28"/>
      <c r="W352" s="29"/>
      <c r="X352" s="29"/>
      <c r="Y352" s="29"/>
      <c r="Z352" s="29"/>
      <c r="AA352" s="29"/>
      <c r="AB352" s="29"/>
      <c r="AC352" s="29"/>
      <c r="AD352" s="29"/>
    </row>
    <row r="353" spans="12:30" ht="14.25">
      <c r="L353" s="28"/>
      <c r="M353" s="29"/>
      <c r="N353" s="29"/>
      <c r="O353" s="29"/>
      <c r="P353" s="29"/>
      <c r="Q353" s="29"/>
      <c r="R353" s="29"/>
      <c r="S353" s="29"/>
      <c r="T353" s="29"/>
      <c r="U353" s="29"/>
      <c r="V353" s="28"/>
      <c r="W353" s="29"/>
      <c r="X353" s="29"/>
      <c r="Y353" s="29"/>
      <c r="Z353" s="29"/>
      <c r="AA353" s="29"/>
      <c r="AB353" s="29"/>
      <c r="AC353" s="29"/>
      <c r="AD353" s="29"/>
    </row>
    <row r="354" spans="12:30" ht="14.25">
      <c r="L354" s="28"/>
      <c r="M354" s="29"/>
      <c r="N354" s="29"/>
      <c r="O354" s="29"/>
      <c r="P354" s="29"/>
      <c r="Q354" s="29"/>
      <c r="R354" s="29"/>
      <c r="S354" s="29"/>
      <c r="T354" s="29"/>
      <c r="U354" s="29"/>
      <c r="V354" s="28"/>
      <c r="W354" s="29"/>
      <c r="X354" s="29"/>
      <c r="Y354" s="29"/>
      <c r="Z354" s="29"/>
      <c r="AA354" s="29"/>
      <c r="AB354" s="29"/>
      <c r="AC354" s="29"/>
      <c r="AD354" s="29"/>
    </row>
    <row r="355" spans="12:30" ht="14.25">
      <c r="L355" s="28"/>
      <c r="M355" s="29"/>
      <c r="N355" s="29"/>
      <c r="O355" s="29"/>
      <c r="P355" s="29"/>
      <c r="Q355" s="29"/>
      <c r="R355" s="29"/>
      <c r="S355" s="29"/>
      <c r="T355" s="29"/>
      <c r="U355" s="29"/>
      <c r="V355" s="28"/>
      <c r="W355" s="29"/>
      <c r="X355" s="29"/>
      <c r="Y355" s="29"/>
      <c r="Z355" s="29"/>
      <c r="AA355" s="29"/>
      <c r="AB355" s="29"/>
      <c r="AC355" s="29"/>
      <c r="AD355" s="29"/>
    </row>
    <row r="356" spans="12:30" ht="14.25">
      <c r="L356" s="28"/>
      <c r="M356" s="29"/>
      <c r="N356" s="29"/>
      <c r="O356" s="29"/>
      <c r="P356" s="29"/>
      <c r="Q356" s="29"/>
      <c r="R356" s="29"/>
      <c r="S356" s="29"/>
      <c r="T356" s="29"/>
      <c r="U356" s="29"/>
      <c r="V356" s="28"/>
      <c r="W356" s="29"/>
      <c r="X356" s="29"/>
      <c r="Y356" s="29"/>
      <c r="Z356" s="29"/>
      <c r="AA356" s="29"/>
      <c r="AB356" s="29"/>
      <c r="AC356" s="29"/>
      <c r="AD356" s="29"/>
    </row>
    <row r="357" spans="12:30" ht="14.25">
      <c r="L357" s="28"/>
      <c r="M357" s="29"/>
      <c r="N357" s="29"/>
      <c r="O357" s="29"/>
      <c r="P357" s="29"/>
      <c r="Q357" s="29"/>
      <c r="R357" s="29"/>
      <c r="S357" s="29"/>
      <c r="T357" s="29"/>
      <c r="U357" s="29"/>
      <c r="V357" s="28"/>
      <c r="W357" s="29"/>
      <c r="X357" s="29"/>
      <c r="Y357" s="29"/>
      <c r="Z357" s="29"/>
      <c r="AA357" s="29"/>
      <c r="AB357" s="29"/>
      <c r="AC357" s="29"/>
      <c r="AD357" s="29"/>
    </row>
    <row r="358" spans="12:30" ht="14.25">
      <c r="L358" s="28"/>
      <c r="M358" s="29"/>
      <c r="N358" s="29"/>
      <c r="O358" s="29"/>
      <c r="P358" s="29"/>
      <c r="Q358" s="29"/>
      <c r="R358" s="29"/>
      <c r="S358" s="29"/>
      <c r="T358" s="29"/>
      <c r="U358" s="29"/>
      <c r="V358" s="28"/>
      <c r="W358" s="29"/>
      <c r="X358" s="29"/>
      <c r="Y358" s="29"/>
      <c r="Z358" s="29"/>
      <c r="AA358" s="29"/>
      <c r="AB358" s="29"/>
      <c r="AC358" s="29"/>
      <c r="AD358" s="29"/>
    </row>
    <row r="359" spans="12:30" ht="14.25">
      <c r="L359" s="28"/>
      <c r="M359" s="29"/>
      <c r="N359" s="29"/>
      <c r="O359" s="29"/>
      <c r="P359" s="29"/>
      <c r="Q359" s="29"/>
      <c r="R359" s="29"/>
      <c r="S359" s="29"/>
      <c r="T359" s="29"/>
      <c r="U359" s="29"/>
      <c r="V359" s="28"/>
      <c r="W359" s="29"/>
      <c r="X359" s="29"/>
      <c r="Y359" s="29"/>
      <c r="Z359" s="29"/>
      <c r="AA359" s="29"/>
      <c r="AB359" s="29"/>
      <c r="AC359" s="29"/>
      <c r="AD359" s="29"/>
    </row>
    <row r="360" spans="12:30" ht="14.25">
      <c r="L360" s="28"/>
      <c r="M360" s="29"/>
      <c r="N360" s="29"/>
      <c r="O360" s="29"/>
      <c r="P360" s="29"/>
      <c r="Q360" s="29"/>
      <c r="R360" s="29"/>
      <c r="S360" s="29"/>
      <c r="T360" s="29"/>
      <c r="U360" s="29"/>
      <c r="V360" s="28"/>
      <c r="W360" s="29"/>
      <c r="X360" s="29"/>
      <c r="Y360" s="29"/>
      <c r="Z360" s="29"/>
      <c r="AA360" s="29"/>
      <c r="AB360" s="29"/>
      <c r="AC360" s="29"/>
      <c r="AD360" s="29"/>
    </row>
    <row r="361" spans="12:30" ht="14.25">
      <c r="L361" s="28"/>
      <c r="M361" s="29"/>
      <c r="N361" s="29"/>
      <c r="O361" s="29"/>
      <c r="P361" s="29"/>
      <c r="Q361" s="29"/>
      <c r="R361" s="29"/>
      <c r="S361" s="29"/>
      <c r="T361" s="29"/>
      <c r="U361" s="29"/>
      <c r="V361" s="28"/>
      <c r="W361" s="29"/>
      <c r="X361" s="29"/>
      <c r="Y361" s="29"/>
      <c r="Z361" s="29"/>
      <c r="AA361" s="29"/>
      <c r="AB361" s="29"/>
      <c r="AC361" s="29"/>
      <c r="AD361" s="29"/>
    </row>
    <row r="362" spans="12:30" ht="14.25">
      <c r="L362" s="28"/>
      <c r="M362" s="29"/>
      <c r="N362" s="29"/>
      <c r="O362" s="29"/>
      <c r="P362" s="29"/>
      <c r="Q362" s="29"/>
      <c r="R362" s="29"/>
      <c r="S362" s="29"/>
      <c r="T362" s="29"/>
      <c r="U362" s="29"/>
      <c r="V362" s="28"/>
      <c r="W362" s="29"/>
      <c r="X362" s="29"/>
      <c r="Y362" s="29"/>
      <c r="Z362" s="29"/>
      <c r="AA362" s="29"/>
      <c r="AB362" s="29"/>
      <c r="AC362" s="29"/>
      <c r="AD362" s="29"/>
    </row>
    <row r="363" spans="12:30" ht="14.25">
      <c r="L363" s="28"/>
      <c r="M363" s="29"/>
      <c r="N363" s="29"/>
      <c r="O363" s="29"/>
      <c r="P363" s="29"/>
      <c r="Q363" s="29"/>
      <c r="R363" s="29"/>
      <c r="S363" s="29"/>
      <c r="T363" s="29"/>
      <c r="U363" s="29"/>
      <c r="V363" s="28"/>
      <c r="W363" s="29"/>
      <c r="X363" s="29"/>
      <c r="Y363" s="29"/>
      <c r="Z363" s="29"/>
      <c r="AA363" s="29"/>
      <c r="AB363" s="29"/>
      <c r="AC363" s="29"/>
      <c r="AD363" s="29"/>
    </row>
    <row r="364" spans="12:30" ht="14.25">
      <c r="L364" s="28"/>
      <c r="M364" s="29"/>
      <c r="N364" s="29"/>
      <c r="O364" s="29"/>
      <c r="P364" s="29"/>
      <c r="Q364" s="29"/>
      <c r="R364" s="29"/>
      <c r="S364" s="29"/>
      <c r="T364" s="29"/>
      <c r="U364" s="29"/>
      <c r="V364" s="28"/>
      <c r="W364" s="29"/>
      <c r="X364" s="29"/>
      <c r="Y364" s="29"/>
      <c r="Z364" s="29"/>
      <c r="AA364" s="29"/>
      <c r="AB364" s="29"/>
      <c r="AC364" s="29"/>
      <c r="AD364" s="29"/>
    </row>
    <row r="365" spans="12:30" ht="14.25">
      <c r="L365" s="28"/>
      <c r="M365" s="29"/>
      <c r="N365" s="29"/>
      <c r="O365" s="29"/>
      <c r="P365" s="29"/>
      <c r="Q365" s="29"/>
      <c r="R365" s="29"/>
      <c r="S365" s="29"/>
      <c r="T365" s="29"/>
      <c r="U365" s="29"/>
      <c r="V365" s="28"/>
      <c r="W365" s="29"/>
      <c r="X365" s="29"/>
      <c r="Y365" s="29"/>
      <c r="Z365" s="29"/>
      <c r="AA365" s="29"/>
      <c r="AB365" s="29"/>
      <c r="AC365" s="29"/>
      <c r="AD365" s="29"/>
    </row>
    <row r="366" spans="12:30" ht="14.25">
      <c r="L366" s="28"/>
      <c r="M366" s="29"/>
      <c r="N366" s="29"/>
      <c r="O366" s="29"/>
      <c r="P366" s="29"/>
      <c r="Q366" s="29"/>
      <c r="R366" s="29"/>
      <c r="S366" s="29"/>
      <c r="T366" s="29"/>
      <c r="U366" s="29"/>
      <c r="V366" s="28"/>
      <c r="W366" s="29"/>
      <c r="X366" s="29"/>
      <c r="Y366" s="29"/>
      <c r="Z366" s="29"/>
      <c r="AA366" s="29"/>
      <c r="AB366" s="29"/>
      <c r="AC366" s="29"/>
      <c r="AD366" s="29"/>
    </row>
    <row r="367" spans="12:30" ht="14.25">
      <c r="L367" s="28"/>
      <c r="M367" s="29"/>
      <c r="N367" s="29"/>
      <c r="O367" s="29"/>
      <c r="P367" s="29"/>
      <c r="Q367" s="29"/>
      <c r="R367" s="29"/>
      <c r="S367" s="29"/>
      <c r="T367" s="29"/>
      <c r="U367" s="29"/>
      <c r="V367" s="28"/>
      <c r="W367" s="29"/>
      <c r="X367" s="29"/>
      <c r="Y367" s="29"/>
      <c r="Z367" s="29"/>
      <c r="AA367" s="29"/>
      <c r="AB367" s="29"/>
      <c r="AC367" s="29"/>
      <c r="AD367" s="29"/>
    </row>
    <row r="368" spans="12:30" ht="14.25">
      <c r="L368" s="28"/>
      <c r="M368" s="29"/>
      <c r="N368" s="29"/>
      <c r="O368" s="29"/>
      <c r="P368" s="29"/>
      <c r="Q368" s="29"/>
      <c r="R368" s="29"/>
      <c r="S368" s="29"/>
      <c r="T368" s="29"/>
      <c r="U368" s="29"/>
      <c r="V368" s="28"/>
      <c r="W368" s="29"/>
      <c r="X368" s="29"/>
      <c r="Y368" s="29"/>
      <c r="Z368" s="29"/>
      <c r="AA368" s="29"/>
      <c r="AB368" s="29"/>
      <c r="AC368" s="29"/>
      <c r="AD368" s="29"/>
    </row>
    <row r="369" spans="12:30" ht="14.25">
      <c r="L369" s="28"/>
      <c r="M369" s="29"/>
      <c r="N369" s="29"/>
      <c r="O369" s="29"/>
      <c r="P369" s="29"/>
      <c r="Q369" s="29"/>
      <c r="R369" s="29"/>
      <c r="S369" s="29"/>
      <c r="T369" s="29"/>
      <c r="U369" s="29"/>
      <c r="V369" s="28"/>
      <c r="W369" s="29"/>
      <c r="X369" s="29"/>
      <c r="Y369" s="29"/>
      <c r="Z369" s="29"/>
      <c r="AA369" s="29"/>
      <c r="AB369" s="29"/>
      <c r="AC369" s="29"/>
      <c r="AD369" s="29"/>
    </row>
    <row r="370" spans="12:30" ht="14.25">
      <c r="L370" s="28"/>
      <c r="M370" s="29"/>
      <c r="N370" s="29"/>
      <c r="O370" s="29"/>
      <c r="P370" s="29"/>
      <c r="Q370" s="29"/>
      <c r="R370" s="29"/>
      <c r="S370" s="29"/>
      <c r="T370" s="29"/>
      <c r="U370" s="29"/>
      <c r="V370" s="28"/>
      <c r="W370" s="29"/>
      <c r="X370" s="29"/>
      <c r="Y370" s="29"/>
      <c r="Z370" s="29"/>
      <c r="AA370" s="29"/>
      <c r="AB370" s="29"/>
      <c r="AC370" s="29"/>
      <c r="AD370" s="29"/>
    </row>
    <row r="371" spans="12:30" ht="14.25">
      <c r="L371" s="28"/>
      <c r="M371" s="29"/>
      <c r="N371" s="29"/>
      <c r="O371" s="29"/>
      <c r="P371" s="29"/>
      <c r="Q371" s="29"/>
      <c r="R371" s="29"/>
      <c r="S371" s="29"/>
      <c r="T371" s="29"/>
      <c r="U371" s="29"/>
      <c r="V371" s="28"/>
      <c r="W371" s="29"/>
      <c r="X371" s="29"/>
      <c r="Y371" s="29"/>
      <c r="Z371" s="29"/>
      <c r="AA371" s="29"/>
      <c r="AB371" s="29"/>
      <c r="AC371" s="29"/>
      <c r="AD371" s="29"/>
    </row>
    <row r="372" spans="12:30" ht="14.25">
      <c r="L372" s="28"/>
      <c r="M372" s="29"/>
      <c r="N372" s="29"/>
      <c r="O372" s="29"/>
      <c r="P372" s="29"/>
      <c r="Q372" s="29"/>
      <c r="R372" s="29"/>
      <c r="S372" s="29"/>
      <c r="T372" s="29"/>
      <c r="U372" s="29"/>
      <c r="V372" s="28"/>
      <c r="W372" s="29"/>
      <c r="X372" s="29"/>
      <c r="Y372" s="29"/>
      <c r="Z372" s="29"/>
      <c r="AA372" s="29"/>
      <c r="AB372" s="29"/>
      <c r="AC372" s="29"/>
      <c r="AD372" s="29"/>
    </row>
    <row r="373" spans="12:30" ht="14.25">
      <c r="L373" s="28"/>
      <c r="M373" s="29"/>
      <c r="N373" s="29"/>
      <c r="O373" s="29"/>
      <c r="P373" s="29"/>
      <c r="Q373" s="29"/>
      <c r="R373" s="29"/>
      <c r="S373" s="29"/>
      <c r="T373" s="29"/>
      <c r="U373" s="29"/>
      <c r="V373" s="28"/>
      <c r="W373" s="29"/>
      <c r="X373" s="29"/>
      <c r="Y373" s="29"/>
      <c r="Z373" s="29"/>
      <c r="AA373" s="29"/>
      <c r="AB373" s="29"/>
      <c r="AC373" s="29"/>
      <c r="AD373" s="29"/>
    </row>
    <row r="374" spans="12:30" ht="14.25">
      <c r="L374" s="28"/>
      <c r="M374" s="29"/>
      <c r="N374" s="29"/>
      <c r="O374" s="29"/>
      <c r="P374" s="29"/>
      <c r="Q374" s="29"/>
      <c r="R374" s="29"/>
      <c r="S374" s="29"/>
      <c r="T374" s="29"/>
      <c r="U374" s="29"/>
      <c r="V374" s="28"/>
      <c r="W374" s="29"/>
      <c r="X374" s="29"/>
      <c r="Y374" s="29"/>
      <c r="Z374" s="29"/>
      <c r="AA374" s="29"/>
      <c r="AB374" s="29"/>
      <c r="AC374" s="29"/>
      <c r="AD374" s="29"/>
    </row>
    <row r="375" spans="12:30" ht="14.25">
      <c r="L375" s="28"/>
      <c r="M375" s="29"/>
      <c r="N375" s="29"/>
      <c r="O375" s="29"/>
      <c r="P375" s="29"/>
      <c r="Q375" s="29"/>
      <c r="R375" s="29"/>
      <c r="S375" s="29"/>
      <c r="T375" s="29"/>
      <c r="U375" s="29"/>
      <c r="V375" s="28"/>
      <c r="W375" s="29"/>
      <c r="X375" s="29"/>
      <c r="Y375" s="29"/>
      <c r="Z375" s="29"/>
      <c r="AA375" s="29"/>
      <c r="AB375" s="29"/>
      <c r="AC375" s="29"/>
      <c r="AD375" s="29"/>
    </row>
    <row r="376" spans="12:30" ht="14.25">
      <c r="L376" s="28"/>
      <c r="M376" s="29"/>
      <c r="N376" s="29"/>
      <c r="O376" s="29"/>
      <c r="P376" s="29"/>
      <c r="Q376" s="29"/>
      <c r="R376" s="29"/>
      <c r="S376" s="29"/>
      <c r="T376" s="29"/>
      <c r="U376" s="29"/>
      <c r="V376" s="28"/>
      <c r="W376" s="29"/>
      <c r="X376" s="29"/>
      <c r="Y376" s="29"/>
      <c r="Z376" s="29"/>
      <c r="AA376" s="29"/>
      <c r="AB376" s="29"/>
      <c r="AC376" s="29"/>
      <c r="AD376" s="29"/>
    </row>
    <row r="377" spans="12:30" ht="14.25">
      <c r="L377" s="28"/>
      <c r="M377" s="29"/>
      <c r="N377" s="29"/>
      <c r="O377" s="29"/>
      <c r="P377" s="29"/>
      <c r="Q377" s="29"/>
      <c r="R377" s="29"/>
      <c r="S377" s="29"/>
      <c r="T377" s="29"/>
      <c r="U377" s="29"/>
      <c r="V377" s="28"/>
      <c r="W377" s="29"/>
      <c r="X377" s="29"/>
      <c r="Y377" s="29"/>
      <c r="Z377" s="29"/>
      <c r="AA377" s="29"/>
      <c r="AB377" s="29"/>
      <c r="AC377" s="29"/>
      <c r="AD377" s="29"/>
    </row>
    <row r="378" spans="12:30" ht="14.25">
      <c r="L378" s="28"/>
      <c r="M378" s="29"/>
      <c r="N378" s="29"/>
      <c r="O378" s="29"/>
      <c r="P378" s="29"/>
      <c r="Q378" s="29"/>
      <c r="R378" s="29"/>
      <c r="S378" s="29"/>
      <c r="T378" s="29"/>
      <c r="U378" s="29"/>
      <c r="V378" s="28"/>
      <c r="W378" s="29"/>
      <c r="X378" s="29"/>
      <c r="Y378" s="29"/>
      <c r="Z378" s="29"/>
      <c r="AA378" s="29"/>
      <c r="AB378" s="29"/>
      <c r="AC378" s="29"/>
      <c r="AD378" s="29"/>
    </row>
    <row r="379" spans="12:30" ht="14.25">
      <c r="L379" s="28"/>
      <c r="M379" s="29"/>
      <c r="N379" s="29"/>
      <c r="O379" s="29"/>
      <c r="P379" s="29"/>
      <c r="Q379" s="29"/>
      <c r="R379" s="29"/>
      <c r="S379" s="29"/>
      <c r="T379" s="29"/>
      <c r="U379" s="29"/>
      <c r="V379" s="28"/>
      <c r="W379" s="29"/>
      <c r="X379" s="29"/>
      <c r="Y379" s="29"/>
      <c r="Z379" s="29"/>
      <c r="AA379" s="29"/>
      <c r="AB379" s="29"/>
      <c r="AC379" s="29"/>
      <c r="AD379" s="29"/>
    </row>
    <row r="380" spans="12:30" ht="14.25">
      <c r="L380" s="28"/>
      <c r="M380" s="29"/>
      <c r="N380" s="29"/>
      <c r="O380" s="29"/>
      <c r="P380" s="29"/>
      <c r="Q380" s="29"/>
      <c r="R380" s="29"/>
      <c r="S380" s="29"/>
      <c r="T380" s="29"/>
      <c r="U380" s="29"/>
      <c r="V380" s="28"/>
      <c r="W380" s="29"/>
      <c r="X380" s="29"/>
      <c r="Y380" s="29"/>
      <c r="Z380" s="29"/>
      <c r="AA380" s="29"/>
      <c r="AB380" s="29"/>
      <c r="AC380" s="29"/>
      <c r="AD380" s="29"/>
    </row>
    <row r="381" spans="12:30" ht="14.25">
      <c r="L381" s="28"/>
      <c r="M381" s="29"/>
      <c r="N381" s="29"/>
      <c r="O381" s="29"/>
      <c r="P381" s="29"/>
      <c r="Q381" s="29"/>
      <c r="R381" s="29"/>
      <c r="S381" s="29"/>
      <c r="T381" s="29"/>
      <c r="U381" s="29"/>
      <c r="V381" s="28"/>
      <c r="W381" s="29"/>
      <c r="X381" s="29"/>
      <c r="Y381" s="29"/>
      <c r="Z381" s="29"/>
      <c r="AA381" s="29"/>
      <c r="AB381" s="29"/>
      <c r="AC381" s="29"/>
      <c r="AD381" s="29"/>
    </row>
    <row r="382" spans="12:30" ht="14.25">
      <c r="L382" s="28"/>
      <c r="M382" s="29"/>
      <c r="N382" s="29"/>
      <c r="O382" s="29"/>
      <c r="P382" s="29"/>
      <c r="Q382" s="29"/>
      <c r="R382" s="29"/>
      <c r="S382" s="29"/>
      <c r="T382" s="29"/>
      <c r="U382" s="29"/>
      <c r="V382" s="28"/>
      <c r="W382" s="29"/>
      <c r="X382" s="29"/>
      <c r="Y382" s="29"/>
      <c r="Z382" s="29"/>
      <c r="AA382" s="29"/>
      <c r="AB382" s="29"/>
      <c r="AC382" s="29"/>
      <c r="AD382" s="29"/>
    </row>
    <row r="383" spans="12:30" ht="14.25">
      <c r="L383" s="28"/>
      <c r="M383" s="29"/>
      <c r="N383" s="29"/>
      <c r="O383" s="29"/>
      <c r="P383" s="29"/>
      <c r="Q383" s="29"/>
      <c r="R383" s="29"/>
      <c r="S383" s="29"/>
      <c r="T383" s="29"/>
      <c r="U383" s="29"/>
      <c r="V383" s="28"/>
      <c r="W383" s="29"/>
      <c r="X383" s="29"/>
      <c r="Y383" s="29"/>
      <c r="Z383" s="29"/>
      <c r="AA383" s="29"/>
      <c r="AB383" s="29"/>
      <c r="AC383" s="29"/>
      <c r="AD383" s="29"/>
    </row>
    <row r="384" spans="12:30" ht="14.25">
      <c r="L384" s="28"/>
      <c r="M384" s="29"/>
      <c r="N384" s="29"/>
      <c r="O384" s="29"/>
      <c r="P384" s="29"/>
      <c r="Q384" s="29"/>
      <c r="R384" s="29"/>
      <c r="S384" s="29"/>
      <c r="T384" s="29"/>
      <c r="U384" s="29"/>
      <c r="V384" s="28"/>
      <c r="W384" s="29"/>
      <c r="X384" s="29"/>
      <c r="Y384" s="29"/>
      <c r="Z384" s="29"/>
      <c r="AA384" s="29"/>
      <c r="AB384" s="29"/>
      <c r="AC384" s="29"/>
      <c r="AD384" s="29"/>
    </row>
    <row r="385" spans="12:30" ht="14.25">
      <c r="L385" s="28"/>
      <c r="M385" s="29"/>
      <c r="N385" s="29"/>
      <c r="O385" s="29"/>
      <c r="P385" s="29"/>
      <c r="Q385" s="29"/>
      <c r="R385" s="29"/>
      <c r="S385" s="29"/>
      <c r="T385" s="29"/>
      <c r="U385" s="29"/>
      <c r="V385" s="28"/>
      <c r="W385" s="29"/>
      <c r="X385" s="29"/>
      <c r="Y385" s="29"/>
      <c r="Z385" s="29"/>
      <c r="AA385" s="29"/>
      <c r="AB385" s="29"/>
      <c r="AC385" s="29"/>
      <c r="AD385" s="29"/>
    </row>
    <row r="386" spans="12:30" ht="14.25">
      <c r="L386" s="28"/>
      <c r="M386" s="29"/>
      <c r="N386" s="29"/>
      <c r="O386" s="29"/>
      <c r="P386" s="29"/>
      <c r="Q386" s="29"/>
      <c r="R386" s="29"/>
      <c r="S386" s="29"/>
      <c r="T386" s="29"/>
      <c r="U386" s="29"/>
      <c r="V386" s="28"/>
      <c r="W386" s="29"/>
      <c r="X386" s="29"/>
      <c r="Y386" s="29"/>
      <c r="Z386" s="29"/>
      <c r="AA386" s="29"/>
      <c r="AB386" s="29"/>
      <c r="AC386" s="29"/>
      <c r="AD386" s="29"/>
    </row>
    <row r="387" spans="12:30" ht="14.25">
      <c r="L387" s="28"/>
      <c r="M387" s="29"/>
      <c r="N387" s="29"/>
      <c r="O387" s="29"/>
      <c r="P387" s="29"/>
      <c r="Q387" s="29"/>
      <c r="R387" s="29"/>
      <c r="S387" s="29"/>
      <c r="T387" s="29"/>
      <c r="U387" s="29"/>
      <c r="V387" s="28"/>
      <c r="W387" s="29"/>
      <c r="X387" s="29"/>
      <c r="Y387" s="29"/>
      <c r="Z387" s="29"/>
      <c r="AA387" s="29"/>
      <c r="AB387" s="29"/>
      <c r="AC387" s="29"/>
      <c r="AD387" s="29"/>
    </row>
    <row r="388" spans="12:30" ht="14.25">
      <c r="L388" s="28"/>
      <c r="M388" s="29"/>
      <c r="N388" s="29"/>
      <c r="O388" s="29"/>
      <c r="P388" s="29"/>
      <c r="Q388" s="29"/>
      <c r="R388" s="29"/>
      <c r="S388" s="29"/>
      <c r="T388" s="29"/>
      <c r="U388" s="29"/>
      <c r="V388" s="28"/>
      <c r="W388" s="29"/>
      <c r="X388" s="29"/>
      <c r="Y388" s="29"/>
      <c r="Z388" s="29"/>
      <c r="AA388" s="29"/>
      <c r="AB388" s="29"/>
      <c r="AC388" s="29"/>
      <c r="AD388" s="29"/>
    </row>
    <row r="389" spans="12:30" ht="14.25">
      <c r="L389" s="28"/>
      <c r="M389" s="29"/>
      <c r="N389" s="29"/>
      <c r="O389" s="29"/>
      <c r="P389" s="29"/>
      <c r="Q389" s="29"/>
      <c r="R389" s="29"/>
      <c r="S389" s="29"/>
      <c r="T389" s="29"/>
      <c r="U389" s="29"/>
      <c r="V389" s="28"/>
      <c r="W389" s="29"/>
      <c r="X389" s="29"/>
      <c r="Y389" s="29"/>
      <c r="Z389" s="29"/>
      <c r="AA389" s="29"/>
      <c r="AB389" s="29"/>
      <c r="AC389" s="29"/>
      <c r="AD389" s="29"/>
    </row>
    <row r="390" spans="12:30" ht="14.25">
      <c r="L390" s="28"/>
      <c r="M390" s="29"/>
      <c r="N390" s="29"/>
      <c r="O390" s="29"/>
      <c r="P390" s="29"/>
      <c r="Q390" s="29"/>
      <c r="R390" s="29"/>
      <c r="S390" s="29"/>
      <c r="T390" s="29"/>
      <c r="U390" s="29"/>
      <c r="V390" s="28"/>
      <c r="W390" s="29"/>
      <c r="X390" s="29"/>
      <c r="Y390" s="29"/>
      <c r="Z390" s="29"/>
      <c r="AA390" s="29"/>
      <c r="AB390" s="29"/>
      <c r="AC390" s="29"/>
      <c r="AD390" s="29"/>
    </row>
    <row r="391" spans="12:30" ht="14.25">
      <c r="L391" s="28"/>
      <c r="M391" s="29"/>
      <c r="N391" s="29"/>
      <c r="O391" s="29"/>
      <c r="P391" s="29"/>
      <c r="Q391" s="29"/>
      <c r="R391" s="29"/>
      <c r="S391" s="29"/>
      <c r="T391" s="29"/>
      <c r="U391" s="29"/>
      <c r="V391" s="28"/>
      <c r="W391" s="29"/>
      <c r="X391" s="29"/>
      <c r="Y391" s="29"/>
      <c r="Z391" s="29"/>
      <c r="AA391" s="29"/>
      <c r="AB391" s="29"/>
      <c r="AC391" s="29"/>
      <c r="AD391" s="29"/>
    </row>
    <row r="392" spans="12:30" ht="14.25">
      <c r="L392" s="28"/>
      <c r="M392" s="29"/>
      <c r="N392" s="29"/>
      <c r="O392" s="29"/>
      <c r="P392" s="29"/>
      <c r="Q392" s="29"/>
      <c r="R392" s="29"/>
      <c r="S392" s="29"/>
      <c r="T392" s="29"/>
      <c r="U392" s="29"/>
      <c r="V392" s="28"/>
      <c r="W392" s="29"/>
      <c r="X392" s="29"/>
      <c r="Y392" s="29"/>
      <c r="Z392" s="29"/>
      <c r="AA392" s="29"/>
      <c r="AB392" s="29"/>
      <c r="AC392" s="29"/>
      <c r="AD392" s="29"/>
    </row>
    <row r="393" spans="12:30" ht="14.25">
      <c r="L393" s="28"/>
      <c r="M393" s="29"/>
      <c r="N393" s="29"/>
      <c r="O393" s="29"/>
      <c r="P393" s="29"/>
      <c r="Q393" s="29"/>
      <c r="R393" s="29"/>
      <c r="S393" s="29"/>
      <c r="T393" s="29"/>
      <c r="U393" s="29"/>
      <c r="V393" s="28"/>
      <c r="W393" s="29"/>
      <c r="X393" s="29"/>
      <c r="Y393" s="29"/>
      <c r="Z393" s="29"/>
      <c r="AA393" s="29"/>
      <c r="AB393" s="29"/>
      <c r="AC393" s="29"/>
      <c r="AD393" s="29"/>
    </row>
    <row r="394" spans="12:30" ht="14.25">
      <c r="L394" s="28"/>
      <c r="M394" s="29"/>
      <c r="N394" s="29"/>
      <c r="O394" s="29"/>
      <c r="P394" s="29"/>
      <c r="Q394" s="29"/>
      <c r="R394" s="29"/>
      <c r="S394" s="29"/>
      <c r="T394" s="29"/>
      <c r="U394" s="29"/>
      <c r="V394" s="28"/>
      <c r="W394" s="29"/>
      <c r="X394" s="29"/>
      <c r="Y394" s="29"/>
      <c r="Z394" s="29"/>
      <c r="AA394" s="29"/>
      <c r="AB394" s="29"/>
      <c r="AC394" s="29"/>
      <c r="AD394" s="29"/>
    </row>
    <row r="395" spans="12:30" ht="14.25">
      <c r="L395" s="28"/>
      <c r="M395" s="29"/>
      <c r="N395" s="29"/>
      <c r="O395" s="29"/>
      <c r="P395" s="29"/>
      <c r="Q395" s="29"/>
      <c r="R395" s="29"/>
      <c r="S395" s="29"/>
      <c r="T395" s="29"/>
      <c r="U395" s="29"/>
      <c r="V395" s="28"/>
      <c r="W395" s="29"/>
      <c r="X395" s="29"/>
      <c r="Y395" s="29"/>
      <c r="Z395" s="29"/>
      <c r="AA395" s="29"/>
      <c r="AB395" s="29"/>
      <c r="AC395" s="29"/>
      <c r="AD395" s="29"/>
    </row>
    <row r="396" spans="12:30" ht="14.25">
      <c r="L396" s="28"/>
      <c r="M396" s="29"/>
      <c r="N396" s="29"/>
      <c r="O396" s="29"/>
      <c r="P396" s="29"/>
      <c r="Q396" s="29"/>
      <c r="R396" s="29"/>
      <c r="S396" s="29"/>
      <c r="T396" s="29"/>
      <c r="U396" s="29"/>
      <c r="V396" s="28"/>
      <c r="W396" s="29"/>
      <c r="X396" s="29"/>
      <c r="Y396" s="29"/>
      <c r="Z396" s="29"/>
      <c r="AA396" s="29"/>
      <c r="AB396" s="29"/>
      <c r="AC396" s="29"/>
      <c r="AD396" s="29"/>
    </row>
    <row r="397" spans="12:30" ht="14.25">
      <c r="L397" s="28"/>
      <c r="M397" s="29"/>
      <c r="N397" s="29"/>
      <c r="O397" s="29"/>
      <c r="P397" s="29"/>
      <c r="Q397" s="29"/>
      <c r="R397" s="29"/>
      <c r="S397" s="29"/>
      <c r="T397" s="29"/>
      <c r="U397" s="29"/>
      <c r="V397" s="28"/>
      <c r="W397" s="29"/>
      <c r="X397" s="29"/>
      <c r="Y397" s="29"/>
      <c r="Z397" s="29"/>
      <c r="AA397" s="29"/>
      <c r="AB397" s="29"/>
      <c r="AC397" s="29"/>
      <c r="AD397" s="29"/>
    </row>
    <row r="398" spans="12:30" ht="14.25">
      <c r="L398" s="28"/>
      <c r="M398" s="29"/>
      <c r="N398" s="29"/>
      <c r="O398" s="29"/>
      <c r="P398" s="29"/>
      <c r="Q398" s="29"/>
      <c r="R398" s="29"/>
      <c r="S398" s="29"/>
      <c r="T398" s="29"/>
      <c r="U398" s="29"/>
      <c r="V398" s="28"/>
      <c r="W398" s="29"/>
      <c r="X398" s="29"/>
      <c r="Y398" s="29"/>
      <c r="Z398" s="29"/>
      <c r="AA398" s="29"/>
      <c r="AB398" s="29"/>
      <c r="AC398" s="29"/>
      <c r="AD398" s="29"/>
    </row>
    <row r="399" spans="12:30" ht="14.25">
      <c r="L399" s="28"/>
      <c r="M399" s="29"/>
      <c r="N399" s="29"/>
      <c r="O399" s="29"/>
      <c r="P399" s="29"/>
      <c r="Q399" s="29"/>
      <c r="R399" s="29"/>
      <c r="S399" s="29"/>
      <c r="T399" s="29"/>
      <c r="U399" s="29"/>
      <c r="V399" s="28"/>
      <c r="W399" s="29"/>
      <c r="X399" s="29"/>
      <c r="Y399" s="29"/>
      <c r="Z399" s="29"/>
      <c r="AA399" s="29"/>
      <c r="AB399" s="29"/>
      <c r="AC399" s="29"/>
      <c r="AD399" s="29"/>
    </row>
    <row r="400" spans="12:30" ht="14.25">
      <c r="L400" s="28"/>
      <c r="M400" s="29"/>
      <c r="N400" s="29"/>
      <c r="O400" s="29"/>
      <c r="P400" s="29"/>
      <c r="Q400" s="29"/>
      <c r="R400" s="29"/>
      <c r="S400" s="29"/>
      <c r="T400" s="29"/>
      <c r="U400" s="29"/>
      <c r="V400" s="28"/>
      <c r="W400" s="29"/>
      <c r="X400" s="29"/>
      <c r="Y400" s="29"/>
      <c r="Z400" s="29"/>
      <c r="AA400" s="29"/>
      <c r="AB400" s="29"/>
      <c r="AC400" s="29"/>
      <c r="AD400" s="29"/>
    </row>
    <row r="401" spans="12:30" ht="14.25">
      <c r="L401" s="28"/>
      <c r="M401" s="29"/>
      <c r="N401" s="29"/>
      <c r="O401" s="29"/>
      <c r="P401" s="29"/>
      <c r="Q401" s="29"/>
      <c r="R401" s="29"/>
      <c r="S401" s="29"/>
      <c r="T401" s="29"/>
      <c r="U401" s="29"/>
      <c r="V401" s="28"/>
      <c r="W401" s="29"/>
      <c r="X401" s="29"/>
      <c r="Y401" s="29"/>
      <c r="Z401" s="29"/>
      <c r="AA401" s="29"/>
      <c r="AB401" s="29"/>
      <c r="AC401" s="29"/>
      <c r="AD401" s="29"/>
    </row>
    <row r="402" spans="12:30" ht="14.25">
      <c r="L402" s="28"/>
      <c r="M402" s="29"/>
      <c r="N402" s="29"/>
      <c r="O402" s="29"/>
      <c r="P402" s="29"/>
      <c r="Q402" s="29"/>
      <c r="R402" s="29"/>
      <c r="S402" s="29"/>
      <c r="T402" s="29"/>
      <c r="U402" s="29"/>
      <c r="V402" s="28"/>
      <c r="W402" s="29"/>
      <c r="X402" s="29"/>
      <c r="Y402" s="29"/>
      <c r="Z402" s="29"/>
      <c r="AA402" s="29"/>
      <c r="AB402" s="29"/>
      <c r="AC402" s="29"/>
      <c r="AD402" s="29"/>
    </row>
    <row r="403" spans="12:30" ht="14.25">
      <c r="L403" s="28"/>
      <c r="M403" s="29"/>
      <c r="N403" s="29"/>
      <c r="O403" s="29"/>
      <c r="P403" s="29"/>
      <c r="Q403" s="29"/>
      <c r="R403" s="29"/>
      <c r="S403" s="29"/>
      <c r="T403" s="29"/>
      <c r="U403" s="29"/>
      <c r="V403" s="28"/>
      <c r="W403" s="29"/>
      <c r="X403" s="29"/>
      <c r="Y403" s="29"/>
      <c r="Z403" s="29"/>
      <c r="AA403" s="29"/>
      <c r="AB403" s="29"/>
      <c r="AC403" s="29"/>
      <c r="AD403" s="29"/>
    </row>
    <row r="404" spans="12:30" ht="14.25">
      <c r="L404" s="28"/>
      <c r="M404" s="29"/>
      <c r="N404" s="29"/>
      <c r="O404" s="29"/>
      <c r="P404" s="29"/>
      <c r="Q404" s="29"/>
      <c r="R404" s="29"/>
      <c r="S404" s="29"/>
      <c r="T404" s="29"/>
      <c r="U404" s="29"/>
      <c r="V404" s="28"/>
      <c r="W404" s="29"/>
      <c r="X404" s="29"/>
      <c r="Y404" s="29"/>
      <c r="Z404" s="29"/>
      <c r="AA404" s="29"/>
      <c r="AB404" s="29"/>
      <c r="AC404" s="29"/>
      <c r="AD404" s="29"/>
    </row>
    <row r="405" spans="12:30" ht="14.25">
      <c r="L405" s="28"/>
      <c r="M405" s="29"/>
      <c r="N405" s="29"/>
      <c r="O405" s="29"/>
      <c r="P405" s="29"/>
      <c r="Q405" s="29"/>
      <c r="R405" s="29"/>
      <c r="S405" s="29"/>
      <c r="T405" s="29"/>
      <c r="U405" s="29"/>
      <c r="V405" s="28"/>
      <c r="W405" s="29"/>
      <c r="X405" s="29"/>
      <c r="Y405" s="29"/>
      <c r="Z405" s="29"/>
      <c r="AA405" s="29"/>
      <c r="AB405" s="29"/>
      <c r="AC405" s="29"/>
      <c r="AD405" s="29"/>
    </row>
    <row r="406" spans="12:30" ht="14.25">
      <c r="L406" s="28"/>
      <c r="M406" s="29"/>
      <c r="N406" s="29"/>
      <c r="O406" s="29"/>
      <c r="P406" s="29"/>
      <c r="Q406" s="29"/>
      <c r="R406" s="29"/>
      <c r="S406" s="29"/>
      <c r="T406" s="29"/>
      <c r="U406" s="29"/>
      <c r="V406" s="28"/>
      <c r="W406" s="29"/>
      <c r="X406" s="29"/>
      <c r="Y406" s="29"/>
      <c r="Z406" s="29"/>
      <c r="AA406" s="29"/>
      <c r="AB406" s="29"/>
      <c r="AC406" s="29"/>
      <c r="AD406" s="29"/>
    </row>
    <row r="407" spans="12:30" ht="14.25">
      <c r="L407" s="28"/>
      <c r="M407" s="29"/>
      <c r="N407" s="29"/>
      <c r="O407" s="29"/>
      <c r="P407" s="29"/>
      <c r="Q407" s="29"/>
      <c r="R407" s="29"/>
      <c r="S407" s="29"/>
      <c r="T407" s="29"/>
      <c r="U407" s="29"/>
      <c r="V407" s="28"/>
      <c r="W407" s="29"/>
      <c r="X407" s="29"/>
      <c r="Y407" s="29"/>
      <c r="Z407" s="29"/>
      <c r="AA407" s="29"/>
      <c r="AB407" s="29"/>
      <c r="AC407" s="29"/>
      <c r="AD407" s="29"/>
    </row>
    <row r="408" spans="12:30" ht="14.25">
      <c r="L408" s="28"/>
      <c r="M408" s="29"/>
      <c r="N408" s="29"/>
      <c r="O408" s="29"/>
      <c r="P408" s="29"/>
      <c r="Q408" s="29"/>
      <c r="R408" s="29"/>
      <c r="S408" s="29"/>
      <c r="T408" s="29"/>
      <c r="U408" s="29"/>
      <c r="V408" s="28"/>
      <c r="W408" s="29"/>
      <c r="X408" s="29"/>
      <c r="Y408" s="29"/>
      <c r="Z408" s="29"/>
      <c r="AA408" s="29"/>
      <c r="AB408" s="29"/>
      <c r="AC408" s="29"/>
      <c r="AD408" s="29"/>
    </row>
    <row r="409" spans="12:30" ht="14.25">
      <c r="L409" s="28"/>
      <c r="M409" s="29"/>
      <c r="N409" s="29"/>
      <c r="O409" s="29"/>
      <c r="P409" s="29"/>
      <c r="Q409" s="29"/>
      <c r="R409" s="29"/>
      <c r="S409" s="29"/>
      <c r="T409" s="29"/>
      <c r="U409" s="29"/>
      <c r="V409" s="28"/>
      <c r="W409" s="29"/>
      <c r="X409" s="29"/>
      <c r="Y409" s="29"/>
      <c r="Z409" s="29"/>
      <c r="AA409" s="29"/>
      <c r="AB409" s="29"/>
      <c r="AC409" s="29"/>
      <c r="AD409" s="29"/>
    </row>
    <row r="410" spans="12:30" ht="14.25">
      <c r="L410" s="28"/>
      <c r="M410" s="29"/>
      <c r="N410" s="29"/>
      <c r="O410" s="29"/>
      <c r="P410" s="29"/>
      <c r="Q410" s="29"/>
      <c r="R410" s="29"/>
      <c r="S410" s="29"/>
      <c r="T410" s="29"/>
      <c r="U410" s="29"/>
      <c r="V410" s="28"/>
      <c r="W410" s="29"/>
      <c r="X410" s="29"/>
      <c r="Y410" s="29"/>
      <c r="Z410" s="29"/>
      <c r="AA410" s="29"/>
      <c r="AB410" s="29"/>
      <c r="AC410" s="29"/>
      <c r="AD410" s="29"/>
    </row>
    <row r="411" spans="12:30" ht="14.25">
      <c r="L411" s="28"/>
      <c r="M411" s="29"/>
      <c r="N411" s="29"/>
      <c r="O411" s="29"/>
      <c r="P411" s="29"/>
      <c r="Q411" s="29"/>
      <c r="R411" s="29"/>
      <c r="S411" s="29"/>
      <c r="T411" s="29"/>
      <c r="U411" s="29"/>
      <c r="V411" s="28"/>
      <c r="W411" s="29"/>
      <c r="X411" s="29"/>
      <c r="Y411" s="29"/>
      <c r="Z411" s="29"/>
      <c r="AA411" s="29"/>
      <c r="AB411" s="29"/>
      <c r="AC411" s="29"/>
      <c r="AD411" s="29"/>
    </row>
    <row r="412" spans="12:30" ht="14.25">
      <c r="L412" s="28"/>
      <c r="M412" s="29"/>
      <c r="N412" s="29"/>
      <c r="O412" s="29"/>
      <c r="P412" s="29"/>
      <c r="Q412" s="29"/>
      <c r="R412" s="29"/>
      <c r="S412" s="29"/>
      <c r="T412" s="29"/>
      <c r="U412" s="29"/>
      <c r="V412" s="28"/>
      <c r="W412" s="29"/>
      <c r="X412" s="29"/>
      <c r="Y412" s="29"/>
      <c r="Z412" s="29"/>
      <c r="AA412" s="29"/>
      <c r="AB412" s="29"/>
      <c r="AC412" s="29"/>
      <c r="AD412" s="29"/>
    </row>
    <row r="413" spans="12:30" ht="14.25">
      <c r="L413" s="28"/>
      <c r="M413" s="29"/>
      <c r="N413" s="29"/>
      <c r="O413" s="29"/>
      <c r="P413" s="29"/>
      <c r="Q413" s="29"/>
      <c r="R413" s="29"/>
      <c r="S413" s="29"/>
      <c r="T413" s="29"/>
      <c r="U413" s="29"/>
      <c r="V413" s="28"/>
      <c r="W413" s="29"/>
      <c r="X413" s="29"/>
      <c r="Y413" s="29"/>
      <c r="Z413" s="29"/>
      <c r="AA413" s="29"/>
      <c r="AB413" s="29"/>
      <c r="AC413" s="29"/>
      <c r="AD413" s="29"/>
    </row>
    <row r="414" spans="12:30" ht="14.25">
      <c r="L414" s="28"/>
      <c r="M414" s="29"/>
      <c r="N414" s="29"/>
      <c r="O414" s="29"/>
      <c r="P414" s="29"/>
      <c r="Q414" s="29"/>
      <c r="R414" s="29"/>
      <c r="S414" s="29"/>
      <c r="T414" s="29"/>
      <c r="U414" s="29"/>
      <c r="V414" s="28"/>
      <c r="W414" s="29"/>
      <c r="X414" s="29"/>
      <c r="Y414" s="29"/>
      <c r="Z414" s="29"/>
      <c r="AA414" s="29"/>
      <c r="AB414" s="29"/>
      <c r="AC414" s="29"/>
      <c r="AD414" s="29"/>
    </row>
    <row r="415" spans="12:30" ht="14.25">
      <c r="L415" s="28"/>
      <c r="M415" s="29"/>
      <c r="N415" s="29"/>
      <c r="O415" s="29"/>
      <c r="P415" s="29"/>
      <c r="Q415" s="29"/>
      <c r="R415" s="29"/>
      <c r="S415" s="29"/>
      <c r="T415" s="29"/>
      <c r="U415" s="29"/>
      <c r="V415" s="28"/>
      <c r="W415" s="29"/>
      <c r="X415" s="29"/>
      <c r="Y415" s="29"/>
      <c r="Z415" s="29"/>
      <c r="AA415" s="29"/>
      <c r="AB415" s="29"/>
      <c r="AC415" s="29"/>
      <c r="AD415" s="29"/>
    </row>
    <row r="416" spans="12:30" ht="14.25">
      <c r="L416" s="28"/>
      <c r="M416" s="29"/>
      <c r="N416" s="29"/>
      <c r="O416" s="29"/>
      <c r="P416" s="29"/>
      <c r="Q416" s="29"/>
      <c r="R416" s="29"/>
      <c r="S416" s="29"/>
      <c r="T416" s="29"/>
      <c r="U416" s="29"/>
      <c r="V416" s="28"/>
      <c r="W416" s="29"/>
      <c r="X416" s="29"/>
      <c r="Y416" s="29"/>
      <c r="Z416" s="29"/>
      <c r="AA416" s="29"/>
      <c r="AB416" s="29"/>
      <c r="AC416" s="29"/>
      <c r="AD416" s="29"/>
    </row>
    <row r="417" spans="12:30" ht="14.25">
      <c r="L417" s="28"/>
      <c r="M417" s="29"/>
      <c r="N417" s="29"/>
      <c r="O417" s="29"/>
      <c r="P417" s="29"/>
      <c r="Q417" s="29"/>
      <c r="R417" s="29"/>
      <c r="S417" s="29"/>
      <c r="T417" s="29"/>
      <c r="U417" s="29"/>
      <c r="V417" s="28"/>
      <c r="W417" s="29"/>
      <c r="X417" s="29"/>
      <c r="Y417" s="29"/>
      <c r="Z417" s="29"/>
      <c r="AA417" s="29"/>
      <c r="AB417" s="29"/>
      <c r="AC417" s="29"/>
      <c r="AD417" s="29"/>
    </row>
    <row r="418" spans="12:30" ht="14.25">
      <c r="L418" s="28"/>
      <c r="M418" s="29"/>
      <c r="N418" s="29"/>
      <c r="O418" s="29"/>
      <c r="P418" s="29"/>
      <c r="Q418" s="29"/>
      <c r="R418" s="29"/>
      <c r="S418" s="29"/>
      <c r="T418" s="29"/>
      <c r="U418" s="29"/>
      <c r="V418" s="28"/>
      <c r="W418" s="29"/>
      <c r="X418" s="29"/>
      <c r="Y418" s="29"/>
      <c r="Z418" s="29"/>
      <c r="AA418" s="29"/>
      <c r="AB418" s="29"/>
      <c r="AC418" s="29"/>
      <c r="AD418" s="29"/>
    </row>
    <row r="419" spans="12:30" ht="14.25">
      <c r="L419" s="28"/>
      <c r="M419" s="29"/>
      <c r="N419" s="29"/>
      <c r="O419" s="29"/>
      <c r="P419" s="29"/>
      <c r="Q419" s="29"/>
      <c r="R419" s="29"/>
      <c r="S419" s="29"/>
      <c r="T419" s="29"/>
      <c r="U419" s="29"/>
      <c r="V419" s="28"/>
      <c r="W419" s="29"/>
      <c r="X419" s="29"/>
      <c r="Y419" s="29"/>
      <c r="Z419" s="29"/>
      <c r="AA419" s="29"/>
      <c r="AB419" s="29"/>
      <c r="AC419" s="29"/>
      <c r="AD419" s="29"/>
    </row>
    <row r="420" spans="12:30" ht="14.25">
      <c r="L420" s="28"/>
      <c r="M420" s="29"/>
      <c r="N420" s="29"/>
      <c r="O420" s="29"/>
      <c r="P420" s="29"/>
      <c r="Q420" s="29"/>
      <c r="R420" s="29"/>
      <c r="S420" s="29"/>
      <c r="T420" s="29"/>
      <c r="U420" s="29"/>
      <c r="V420" s="28"/>
      <c r="W420" s="29"/>
      <c r="X420" s="29"/>
      <c r="Y420" s="29"/>
      <c r="Z420" s="29"/>
      <c r="AA420" s="29"/>
      <c r="AB420" s="29"/>
      <c r="AC420" s="29"/>
      <c r="AD420" s="29"/>
    </row>
    <row r="421" spans="12:30" ht="14.25">
      <c r="L421" s="28"/>
      <c r="M421" s="29"/>
      <c r="N421" s="29"/>
      <c r="O421" s="29"/>
      <c r="P421" s="29"/>
      <c r="Q421" s="29"/>
      <c r="R421" s="29"/>
      <c r="S421" s="29"/>
      <c r="T421" s="29"/>
      <c r="U421" s="29"/>
      <c r="V421" s="28"/>
      <c r="W421" s="29"/>
      <c r="X421" s="29"/>
      <c r="Y421" s="29"/>
      <c r="Z421" s="29"/>
      <c r="AA421" s="29"/>
      <c r="AB421" s="29"/>
      <c r="AC421" s="29"/>
      <c r="AD421" s="29"/>
    </row>
    <row r="422" spans="12:30" ht="14.25">
      <c r="L422" s="28"/>
      <c r="M422" s="29"/>
      <c r="N422" s="29"/>
      <c r="O422" s="29"/>
      <c r="P422" s="29"/>
      <c r="Q422" s="29"/>
      <c r="R422" s="29"/>
      <c r="S422" s="29"/>
      <c r="T422" s="29"/>
      <c r="U422" s="29"/>
      <c r="V422" s="28"/>
      <c r="W422" s="29"/>
      <c r="X422" s="29"/>
      <c r="Y422" s="29"/>
      <c r="Z422" s="29"/>
      <c r="AA422" s="29"/>
      <c r="AB422" s="29"/>
      <c r="AC422" s="29"/>
      <c r="AD422" s="29"/>
    </row>
    <row r="423" spans="12:30" ht="14.25">
      <c r="L423" s="28"/>
      <c r="M423" s="29"/>
      <c r="N423" s="29"/>
      <c r="O423" s="29"/>
      <c r="P423" s="29"/>
      <c r="Q423" s="29"/>
      <c r="R423" s="29"/>
      <c r="S423" s="29"/>
      <c r="T423" s="29"/>
      <c r="U423" s="29"/>
      <c r="V423" s="28"/>
      <c r="W423" s="29"/>
      <c r="X423" s="29"/>
      <c r="Y423" s="29"/>
      <c r="Z423" s="29"/>
      <c r="AA423" s="29"/>
      <c r="AB423" s="29"/>
      <c r="AC423" s="29"/>
      <c r="AD423" s="29"/>
    </row>
    <row r="424" spans="12:30" ht="14.25">
      <c r="L424" s="28"/>
      <c r="M424" s="29"/>
      <c r="N424" s="29"/>
      <c r="O424" s="29"/>
      <c r="P424" s="29"/>
      <c r="Q424" s="29"/>
      <c r="R424" s="29"/>
      <c r="S424" s="29"/>
      <c r="T424" s="29"/>
      <c r="U424" s="29"/>
      <c r="V424" s="28"/>
      <c r="W424" s="29"/>
      <c r="X424" s="29"/>
      <c r="Y424" s="29"/>
      <c r="Z424" s="29"/>
      <c r="AA424" s="29"/>
      <c r="AB424" s="29"/>
      <c r="AC424" s="29"/>
      <c r="AD424" s="29"/>
    </row>
    <row r="425" spans="12:30" ht="14.25">
      <c r="L425" s="28"/>
      <c r="M425" s="29"/>
      <c r="N425" s="29"/>
      <c r="O425" s="29"/>
      <c r="P425" s="29"/>
      <c r="Q425" s="29"/>
      <c r="R425" s="29"/>
      <c r="S425" s="29"/>
      <c r="T425" s="29"/>
      <c r="U425" s="29"/>
      <c r="V425" s="28"/>
      <c r="W425" s="29"/>
      <c r="X425" s="29"/>
      <c r="Y425" s="29"/>
      <c r="Z425" s="29"/>
      <c r="AA425" s="29"/>
      <c r="AB425" s="29"/>
      <c r="AC425" s="29"/>
      <c r="AD425" s="29"/>
    </row>
    <row r="426" spans="12:30" ht="14.25">
      <c r="L426" s="28"/>
      <c r="M426" s="29"/>
      <c r="N426" s="29"/>
      <c r="O426" s="29"/>
      <c r="P426" s="29"/>
      <c r="Q426" s="29"/>
      <c r="R426" s="29"/>
      <c r="S426" s="29"/>
      <c r="T426" s="29"/>
      <c r="U426" s="29"/>
      <c r="V426" s="28"/>
      <c r="W426" s="29"/>
      <c r="X426" s="29"/>
      <c r="Y426" s="29"/>
      <c r="Z426" s="29"/>
      <c r="AA426" s="29"/>
      <c r="AB426" s="29"/>
      <c r="AC426" s="29"/>
      <c r="AD426" s="29"/>
    </row>
    <row r="427" spans="12:30" ht="14.25">
      <c r="L427" s="28"/>
      <c r="M427" s="29"/>
      <c r="N427" s="29"/>
      <c r="O427" s="29"/>
      <c r="P427" s="29"/>
      <c r="Q427" s="29"/>
      <c r="R427" s="29"/>
      <c r="S427" s="29"/>
      <c r="T427" s="29"/>
      <c r="U427" s="29"/>
      <c r="V427" s="28"/>
      <c r="W427" s="29"/>
      <c r="X427" s="29"/>
      <c r="Y427" s="29"/>
      <c r="Z427" s="29"/>
      <c r="AA427" s="29"/>
      <c r="AB427" s="29"/>
      <c r="AC427" s="29"/>
      <c r="AD427" s="29"/>
    </row>
    <row r="428" spans="12:30" ht="14.25">
      <c r="L428" s="28"/>
      <c r="M428" s="29"/>
      <c r="N428" s="29"/>
      <c r="O428" s="29"/>
      <c r="P428" s="29"/>
      <c r="Q428" s="29"/>
      <c r="R428" s="29"/>
      <c r="S428" s="29"/>
      <c r="T428" s="29"/>
      <c r="U428" s="29"/>
      <c r="V428" s="28"/>
      <c r="W428" s="29"/>
      <c r="X428" s="29"/>
      <c r="Y428" s="29"/>
      <c r="Z428" s="29"/>
      <c r="AA428" s="29"/>
      <c r="AB428" s="29"/>
      <c r="AC428" s="29"/>
      <c r="AD428" s="29"/>
    </row>
    <row r="429" spans="12:30" ht="14.25">
      <c r="L429" s="28"/>
      <c r="M429" s="29"/>
      <c r="N429" s="29"/>
      <c r="O429" s="29"/>
      <c r="P429" s="29"/>
      <c r="Q429" s="29"/>
      <c r="R429" s="29"/>
      <c r="S429" s="29"/>
      <c r="T429" s="29"/>
      <c r="U429" s="29"/>
      <c r="V429" s="28"/>
      <c r="W429" s="29"/>
      <c r="X429" s="29"/>
      <c r="Y429" s="29"/>
      <c r="Z429" s="29"/>
      <c r="AA429" s="29"/>
      <c r="AB429" s="29"/>
      <c r="AC429" s="29"/>
      <c r="AD429" s="29"/>
    </row>
    <row r="430" spans="12:30" ht="14.25">
      <c r="L430" s="28"/>
      <c r="M430" s="29"/>
      <c r="N430" s="29"/>
      <c r="O430" s="29"/>
      <c r="P430" s="29"/>
      <c r="Q430" s="29"/>
      <c r="R430" s="29"/>
      <c r="S430" s="29"/>
      <c r="T430" s="29"/>
      <c r="U430" s="29"/>
      <c r="V430" s="28"/>
      <c r="W430" s="29"/>
      <c r="X430" s="29"/>
      <c r="Y430" s="29"/>
      <c r="Z430" s="29"/>
      <c r="AA430" s="29"/>
      <c r="AB430" s="29"/>
      <c r="AC430" s="29"/>
      <c r="AD430" s="29"/>
    </row>
    <row r="431" spans="12:30" ht="14.25">
      <c r="L431" s="28"/>
      <c r="M431" s="29"/>
      <c r="N431" s="29"/>
      <c r="O431" s="29"/>
      <c r="P431" s="29"/>
      <c r="Q431" s="29"/>
      <c r="R431" s="29"/>
      <c r="S431" s="29"/>
      <c r="T431" s="29"/>
      <c r="U431" s="29"/>
      <c r="V431" s="28"/>
      <c r="W431" s="29"/>
      <c r="X431" s="29"/>
      <c r="Y431" s="29"/>
      <c r="Z431" s="29"/>
      <c r="AA431" s="29"/>
      <c r="AB431" s="29"/>
      <c r="AC431" s="29"/>
      <c r="AD431" s="29"/>
    </row>
    <row r="432" spans="12:30" ht="14.25">
      <c r="L432" s="28"/>
      <c r="M432" s="29"/>
      <c r="N432" s="29"/>
      <c r="O432" s="29"/>
      <c r="P432" s="29"/>
      <c r="Q432" s="29"/>
      <c r="R432" s="29"/>
      <c r="S432" s="29"/>
      <c r="T432" s="29"/>
      <c r="U432" s="29"/>
      <c r="V432" s="28"/>
      <c r="W432" s="29"/>
      <c r="X432" s="29"/>
      <c r="Y432" s="29"/>
      <c r="Z432" s="29"/>
      <c r="AA432" s="29"/>
      <c r="AB432" s="29"/>
      <c r="AC432" s="29"/>
      <c r="AD432" s="29"/>
    </row>
    <row r="433" spans="12:30" ht="14.25">
      <c r="L433" s="28"/>
      <c r="M433" s="29"/>
      <c r="N433" s="29"/>
      <c r="O433" s="29"/>
      <c r="P433" s="29"/>
      <c r="Q433" s="29"/>
      <c r="R433" s="29"/>
      <c r="S433" s="29"/>
      <c r="T433" s="29"/>
      <c r="U433" s="29"/>
      <c r="V433" s="28"/>
      <c r="W433" s="29"/>
      <c r="X433" s="29"/>
      <c r="Y433" s="29"/>
      <c r="Z433" s="29"/>
      <c r="AA433" s="29"/>
      <c r="AB433" s="29"/>
      <c r="AC433" s="29"/>
      <c r="AD433" s="29"/>
    </row>
    <row r="434" spans="12:30" ht="14.25">
      <c r="L434" s="28"/>
      <c r="M434" s="29"/>
      <c r="N434" s="29"/>
      <c r="O434" s="29"/>
      <c r="P434" s="29"/>
      <c r="Q434" s="29"/>
      <c r="R434" s="29"/>
      <c r="S434" s="29"/>
      <c r="T434" s="29"/>
      <c r="U434" s="29"/>
      <c r="V434" s="28"/>
      <c r="W434" s="29"/>
      <c r="X434" s="29"/>
      <c r="Y434" s="29"/>
      <c r="Z434" s="29"/>
      <c r="AA434" s="29"/>
      <c r="AB434" s="29"/>
      <c r="AC434" s="29"/>
      <c r="AD434" s="29"/>
    </row>
    <row r="435" spans="12:30" ht="14.25">
      <c r="L435" s="28"/>
      <c r="M435" s="29"/>
      <c r="N435" s="29"/>
      <c r="O435" s="29"/>
      <c r="P435" s="29"/>
      <c r="Q435" s="29"/>
      <c r="R435" s="29"/>
      <c r="S435" s="29"/>
      <c r="T435" s="29"/>
      <c r="U435" s="29"/>
      <c r="V435" s="28"/>
      <c r="W435" s="29"/>
      <c r="X435" s="29"/>
      <c r="Y435" s="29"/>
      <c r="Z435" s="29"/>
      <c r="AA435" s="29"/>
      <c r="AB435" s="29"/>
      <c r="AC435" s="29"/>
      <c r="AD435" s="29"/>
    </row>
    <row r="436" spans="12:30" ht="14.25">
      <c r="L436" s="28"/>
      <c r="M436" s="29"/>
      <c r="N436" s="29"/>
      <c r="O436" s="29"/>
      <c r="P436" s="29"/>
      <c r="Q436" s="29"/>
      <c r="R436" s="29"/>
      <c r="S436" s="29"/>
      <c r="T436" s="29"/>
      <c r="U436" s="29"/>
      <c r="V436" s="28"/>
      <c r="W436" s="29"/>
      <c r="X436" s="29"/>
      <c r="Y436" s="29"/>
      <c r="Z436" s="29"/>
      <c r="AA436" s="29"/>
      <c r="AB436" s="29"/>
      <c r="AC436" s="29"/>
      <c r="AD436" s="29"/>
    </row>
    <row r="437" spans="12:30" ht="14.25">
      <c r="L437" s="28"/>
      <c r="M437" s="29"/>
      <c r="N437" s="29"/>
      <c r="O437" s="29"/>
      <c r="P437" s="29"/>
      <c r="Q437" s="29"/>
      <c r="R437" s="29"/>
      <c r="S437" s="29"/>
      <c r="T437" s="29"/>
      <c r="U437" s="29"/>
      <c r="V437" s="28"/>
      <c r="W437" s="29"/>
      <c r="X437" s="29"/>
      <c r="Y437" s="29"/>
      <c r="Z437" s="29"/>
      <c r="AA437" s="29"/>
      <c r="AB437" s="29"/>
      <c r="AC437" s="29"/>
      <c r="AD437" s="29"/>
    </row>
    <row r="438" spans="12:30" ht="14.25">
      <c r="L438" s="28"/>
      <c r="M438" s="29"/>
      <c r="N438" s="29"/>
      <c r="O438" s="29"/>
      <c r="P438" s="29"/>
      <c r="Q438" s="29"/>
      <c r="R438" s="29"/>
      <c r="S438" s="29"/>
      <c r="T438" s="29"/>
      <c r="U438" s="29"/>
      <c r="V438" s="28"/>
      <c r="W438" s="29"/>
      <c r="X438" s="29"/>
      <c r="Y438" s="29"/>
      <c r="Z438" s="29"/>
      <c r="AA438" s="29"/>
      <c r="AB438" s="29"/>
      <c r="AC438" s="29"/>
      <c r="AD438" s="29"/>
    </row>
    <row r="439" spans="12:30" ht="14.25">
      <c r="L439" s="28"/>
      <c r="M439" s="29"/>
      <c r="N439" s="29"/>
      <c r="O439" s="29"/>
      <c r="P439" s="29"/>
      <c r="Q439" s="29"/>
      <c r="R439" s="29"/>
      <c r="S439" s="29"/>
      <c r="T439" s="29"/>
      <c r="U439" s="29"/>
      <c r="V439" s="28"/>
      <c r="W439" s="29"/>
      <c r="X439" s="29"/>
      <c r="Y439" s="29"/>
      <c r="Z439" s="29"/>
      <c r="AA439" s="29"/>
      <c r="AB439" s="29"/>
      <c r="AC439" s="29"/>
      <c r="AD439" s="29"/>
    </row>
    <row r="440" spans="12:30" ht="14.25">
      <c r="L440" s="28"/>
      <c r="M440" s="29"/>
      <c r="N440" s="29"/>
      <c r="O440" s="29"/>
      <c r="P440" s="29"/>
      <c r="Q440" s="29"/>
      <c r="R440" s="29"/>
      <c r="S440" s="29"/>
      <c r="T440" s="29"/>
      <c r="U440" s="29"/>
      <c r="V440" s="28"/>
      <c r="W440" s="29"/>
      <c r="X440" s="29"/>
      <c r="Y440" s="29"/>
      <c r="Z440" s="29"/>
      <c r="AA440" s="29"/>
      <c r="AB440" s="29"/>
      <c r="AC440" s="29"/>
      <c r="AD440" s="29"/>
    </row>
    <row r="441" spans="12:30" ht="14.25">
      <c r="L441" s="28"/>
      <c r="M441" s="29"/>
      <c r="N441" s="29"/>
      <c r="O441" s="29"/>
      <c r="P441" s="29"/>
      <c r="Q441" s="29"/>
      <c r="R441" s="29"/>
      <c r="S441" s="29"/>
      <c r="T441" s="29"/>
      <c r="U441" s="29"/>
      <c r="V441" s="28"/>
      <c r="W441" s="29"/>
      <c r="X441" s="29"/>
      <c r="Y441" s="29"/>
      <c r="Z441" s="29"/>
      <c r="AA441" s="29"/>
      <c r="AB441" s="29"/>
      <c r="AC441" s="29"/>
      <c r="AD441" s="29"/>
    </row>
    <row r="442" spans="12:30" ht="14.25">
      <c r="L442" s="28"/>
      <c r="M442" s="29"/>
      <c r="N442" s="29"/>
      <c r="O442" s="29"/>
      <c r="P442" s="29"/>
      <c r="Q442" s="29"/>
      <c r="R442" s="29"/>
      <c r="S442" s="29"/>
      <c r="T442" s="29"/>
      <c r="U442" s="29"/>
      <c r="V442" s="28"/>
      <c r="W442" s="29"/>
      <c r="X442" s="29"/>
      <c r="Y442" s="29"/>
      <c r="Z442" s="29"/>
      <c r="AA442" s="29"/>
      <c r="AB442" s="29"/>
      <c r="AC442" s="29"/>
      <c r="AD442" s="29"/>
    </row>
    <row r="443" spans="12:30" ht="14.25">
      <c r="L443" s="28"/>
      <c r="M443" s="29"/>
      <c r="N443" s="29"/>
      <c r="O443" s="29"/>
      <c r="P443" s="29"/>
      <c r="Q443" s="29"/>
      <c r="R443" s="29"/>
      <c r="S443" s="29"/>
      <c r="T443" s="29"/>
      <c r="U443" s="29"/>
      <c r="V443" s="28"/>
      <c r="W443" s="29"/>
      <c r="X443" s="29"/>
      <c r="Y443" s="29"/>
      <c r="Z443" s="29"/>
      <c r="AA443" s="29"/>
      <c r="AB443" s="29"/>
      <c r="AC443" s="29"/>
      <c r="AD443" s="29"/>
    </row>
    <row r="444" spans="12:30" ht="14.25">
      <c r="L444" s="28"/>
      <c r="M444" s="29"/>
      <c r="N444" s="29"/>
      <c r="O444" s="29"/>
      <c r="P444" s="29"/>
      <c r="Q444" s="29"/>
      <c r="R444" s="29"/>
      <c r="S444" s="29"/>
      <c r="T444" s="29"/>
      <c r="U444" s="29"/>
      <c r="V444" s="28"/>
      <c r="W444" s="29"/>
      <c r="X444" s="29"/>
      <c r="Y444" s="29"/>
      <c r="Z444" s="29"/>
      <c r="AA444" s="29"/>
      <c r="AB444" s="29"/>
      <c r="AC444" s="29"/>
      <c r="AD444" s="29"/>
    </row>
    <row r="445" spans="12:30" ht="14.25">
      <c r="L445" s="28"/>
      <c r="M445" s="29"/>
      <c r="N445" s="29"/>
      <c r="O445" s="29"/>
      <c r="P445" s="29"/>
      <c r="Q445" s="29"/>
      <c r="R445" s="29"/>
      <c r="S445" s="29"/>
      <c r="T445" s="29"/>
      <c r="U445" s="29"/>
      <c r="V445" s="28"/>
      <c r="W445" s="29"/>
      <c r="X445" s="29"/>
      <c r="Y445" s="29"/>
      <c r="Z445" s="29"/>
      <c r="AA445" s="29"/>
      <c r="AB445" s="29"/>
      <c r="AC445" s="29"/>
      <c r="AD445" s="29"/>
    </row>
    <row r="446" spans="12:30" ht="14.25">
      <c r="L446" s="28"/>
      <c r="M446" s="29"/>
      <c r="N446" s="29"/>
      <c r="O446" s="29"/>
      <c r="P446" s="29"/>
      <c r="Q446" s="29"/>
      <c r="R446" s="29"/>
      <c r="S446" s="29"/>
      <c r="T446" s="29"/>
      <c r="U446" s="29"/>
      <c r="V446" s="28"/>
      <c r="W446" s="29"/>
      <c r="X446" s="29"/>
      <c r="Y446" s="29"/>
      <c r="Z446" s="29"/>
      <c r="AA446" s="29"/>
      <c r="AB446" s="29"/>
      <c r="AC446" s="29"/>
      <c r="AD446" s="29"/>
    </row>
    <row r="447" spans="12:30" ht="14.25">
      <c r="L447" s="28"/>
      <c r="M447" s="29"/>
      <c r="N447" s="29"/>
      <c r="O447" s="29"/>
      <c r="P447" s="29"/>
      <c r="Q447" s="29"/>
      <c r="R447" s="29"/>
      <c r="S447" s="29"/>
      <c r="T447" s="29"/>
      <c r="U447" s="29"/>
      <c r="V447" s="28"/>
      <c r="W447" s="29"/>
      <c r="X447" s="29"/>
      <c r="Y447" s="29"/>
      <c r="Z447" s="29"/>
      <c r="AA447" s="29"/>
      <c r="AB447" s="29"/>
      <c r="AC447" s="29"/>
      <c r="AD447" s="29"/>
    </row>
    <row r="448" spans="12:30" ht="14.25">
      <c r="L448" s="28"/>
      <c r="M448" s="29"/>
      <c r="N448" s="29"/>
      <c r="O448" s="29"/>
      <c r="P448" s="29"/>
      <c r="Q448" s="29"/>
      <c r="R448" s="29"/>
      <c r="S448" s="29"/>
      <c r="T448" s="29"/>
      <c r="U448" s="29"/>
      <c r="V448" s="28"/>
      <c r="W448" s="29"/>
      <c r="X448" s="29"/>
      <c r="Y448" s="29"/>
      <c r="Z448" s="29"/>
      <c r="AA448" s="29"/>
      <c r="AB448" s="29"/>
      <c r="AC448" s="29"/>
      <c r="AD448" s="29"/>
    </row>
    <row r="449" spans="12:30" ht="14.25">
      <c r="L449" s="28"/>
      <c r="M449" s="29"/>
      <c r="N449" s="29"/>
      <c r="O449" s="29"/>
      <c r="P449" s="29"/>
      <c r="Q449" s="29"/>
      <c r="R449" s="29"/>
      <c r="S449" s="29"/>
      <c r="T449" s="29"/>
      <c r="U449" s="29"/>
      <c r="V449" s="28"/>
      <c r="W449" s="29"/>
      <c r="X449" s="29"/>
      <c r="Y449" s="29"/>
      <c r="Z449" s="29"/>
      <c r="AA449" s="29"/>
      <c r="AB449" s="29"/>
      <c r="AC449" s="29"/>
      <c r="AD449" s="29"/>
    </row>
    <row r="450" spans="12:30" ht="14.25">
      <c r="L450" s="28"/>
      <c r="M450" s="29"/>
      <c r="N450" s="29"/>
      <c r="O450" s="29"/>
      <c r="P450" s="29"/>
      <c r="Q450" s="29"/>
      <c r="R450" s="29"/>
      <c r="S450" s="29"/>
      <c r="T450" s="29"/>
      <c r="U450" s="29"/>
      <c r="V450" s="28"/>
      <c r="W450" s="29"/>
      <c r="X450" s="29"/>
      <c r="Y450" s="29"/>
      <c r="Z450" s="29"/>
      <c r="AA450" s="29"/>
      <c r="AB450" s="29"/>
      <c r="AC450" s="29"/>
      <c r="AD450" s="29"/>
    </row>
    <row r="451" spans="12:30" ht="14.25">
      <c r="L451" s="28"/>
      <c r="M451" s="29"/>
      <c r="N451" s="29"/>
      <c r="O451" s="29"/>
      <c r="P451" s="29"/>
      <c r="Q451" s="29"/>
      <c r="R451" s="29"/>
      <c r="S451" s="29"/>
      <c r="T451" s="29"/>
      <c r="U451" s="29"/>
      <c r="V451" s="28"/>
      <c r="W451" s="29"/>
      <c r="X451" s="29"/>
      <c r="Y451" s="29"/>
      <c r="Z451" s="29"/>
      <c r="AA451" s="29"/>
      <c r="AB451" s="29"/>
      <c r="AC451" s="29"/>
      <c r="AD451" s="29"/>
    </row>
    <row r="452" spans="12:30" ht="14.25">
      <c r="L452" s="28"/>
      <c r="M452" s="29"/>
      <c r="N452" s="29"/>
      <c r="O452" s="29"/>
      <c r="P452" s="29"/>
      <c r="Q452" s="29"/>
      <c r="R452" s="29"/>
      <c r="S452" s="29"/>
      <c r="T452" s="29"/>
      <c r="U452" s="29"/>
      <c r="V452" s="28"/>
      <c r="W452" s="29"/>
      <c r="X452" s="29"/>
      <c r="Y452" s="29"/>
      <c r="Z452" s="29"/>
      <c r="AA452" s="29"/>
      <c r="AB452" s="29"/>
      <c r="AC452" s="29"/>
      <c r="AD452" s="29"/>
    </row>
    <row r="453" spans="12:30" ht="14.25">
      <c r="L453" s="28"/>
      <c r="M453" s="29"/>
      <c r="N453" s="29"/>
      <c r="O453" s="29"/>
      <c r="P453" s="29"/>
      <c r="Q453" s="29"/>
      <c r="R453" s="29"/>
      <c r="S453" s="29"/>
      <c r="T453" s="29"/>
      <c r="U453" s="29"/>
      <c r="V453" s="28"/>
      <c r="W453" s="29"/>
      <c r="X453" s="29"/>
      <c r="Y453" s="29"/>
      <c r="Z453" s="29"/>
      <c r="AA453" s="29"/>
      <c r="AB453" s="29"/>
      <c r="AC453" s="29"/>
      <c r="AD453" s="29"/>
    </row>
    <row r="454" spans="12:30" ht="14.25">
      <c r="L454" s="28"/>
      <c r="M454" s="29"/>
      <c r="N454" s="29"/>
      <c r="O454" s="29"/>
      <c r="P454" s="29"/>
      <c r="Q454" s="29"/>
      <c r="R454" s="29"/>
      <c r="S454" s="29"/>
      <c r="T454" s="29"/>
      <c r="U454" s="29"/>
      <c r="V454" s="28"/>
      <c r="W454" s="29"/>
      <c r="X454" s="29"/>
      <c r="Y454" s="29"/>
      <c r="Z454" s="29"/>
      <c r="AA454" s="29"/>
      <c r="AB454" s="29"/>
      <c r="AC454" s="29"/>
      <c r="AD454" s="29"/>
    </row>
    <row r="455" spans="12:30" ht="14.25">
      <c r="L455" s="28"/>
      <c r="M455" s="29"/>
      <c r="N455" s="29"/>
      <c r="O455" s="29"/>
      <c r="P455" s="29"/>
      <c r="Q455" s="29"/>
      <c r="R455" s="29"/>
      <c r="S455" s="29"/>
      <c r="T455" s="29"/>
      <c r="U455" s="29"/>
      <c r="V455" s="28"/>
      <c r="W455" s="29"/>
      <c r="X455" s="29"/>
      <c r="Y455" s="29"/>
      <c r="Z455" s="29"/>
      <c r="AA455" s="29"/>
      <c r="AB455" s="29"/>
      <c r="AC455" s="29"/>
      <c r="AD455" s="29"/>
    </row>
    <row r="456" spans="12:30" ht="14.25">
      <c r="L456" s="28"/>
      <c r="M456" s="29"/>
      <c r="N456" s="29"/>
      <c r="O456" s="29"/>
      <c r="P456" s="29"/>
      <c r="Q456" s="29"/>
      <c r="R456" s="29"/>
      <c r="S456" s="29"/>
      <c r="T456" s="29"/>
      <c r="U456" s="29"/>
      <c r="V456" s="28"/>
      <c r="W456" s="29"/>
      <c r="X456" s="29"/>
      <c r="Y456" s="29"/>
      <c r="Z456" s="29"/>
      <c r="AA456" s="29"/>
      <c r="AB456" s="29"/>
      <c r="AC456" s="29"/>
      <c r="AD456" s="29"/>
    </row>
    <row r="457" spans="12:30" ht="14.25">
      <c r="L457" s="28"/>
      <c r="M457" s="29"/>
      <c r="N457" s="29"/>
      <c r="O457" s="29"/>
      <c r="P457" s="29"/>
      <c r="Q457" s="29"/>
      <c r="R457" s="29"/>
      <c r="S457" s="29"/>
      <c r="T457" s="29"/>
      <c r="U457" s="29"/>
      <c r="V457" s="28"/>
      <c r="W457" s="29"/>
      <c r="X457" s="29"/>
      <c r="Y457" s="29"/>
      <c r="Z457" s="29"/>
      <c r="AA457" s="29"/>
      <c r="AB457" s="29"/>
      <c r="AC457" s="29"/>
      <c r="AD457" s="29"/>
    </row>
    <row r="458" spans="12:30" ht="14.25">
      <c r="L458" s="28"/>
      <c r="M458" s="29"/>
      <c r="N458" s="29"/>
      <c r="O458" s="29"/>
      <c r="P458" s="29"/>
      <c r="Q458" s="29"/>
      <c r="R458" s="29"/>
      <c r="S458" s="29"/>
      <c r="T458" s="29"/>
      <c r="U458" s="29"/>
      <c r="V458" s="28"/>
      <c r="W458" s="29"/>
      <c r="X458" s="29"/>
      <c r="Y458" s="29"/>
      <c r="Z458" s="29"/>
      <c r="AA458" s="29"/>
      <c r="AB458" s="29"/>
      <c r="AC458" s="29"/>
      <c r="AD458" s="29"/>
    </row>
    <row r="459" spans="12:30" ht="14.25">
      <c r="L459" s="28"/>
      <c r="M459" s="29"/>
      <c r="N459" s="29"/>
      <c r="O459" s="29"/>
      <c r="P459" s="29"/>
      <c r="Q459" s="29"/>
      <c r="R459" s="29"/>
      <c r="S459" s="29"/>
      <c r="T459" s="29"/>
      <c r="U459" s="29"/>
      <c r="V459" s="28"/>
      <c r="W459" s="29"/>
      <c r="X459" s="29"/>
      <c r="Y459" s="29"/>
      <c r="Z459" s="29"/>
      <c r="AA459" s="29"/>
      <c r="AB459" s="29"/>
      <c r="AC459" s="29"/>
      <c r="AD459" s="29"/>
    </row>
    <row r="460" spans="12:30" ht="14.25">
      <c r="L460" s="28"/>
      <c r="M460" s="29"/>
      <c r="N460" s="29"/>
      <c r="O460" s="29"/>
      <c r="P460" s="29"/>
      <c r="Q460" s="29"/>
      <c r="R460" s="29"/>
      <c r="S460" s="29"/>
      <c r="T460" s="29"/>
      <c r="U460" s="29"/>
      <c r="V460" s="28"/>
      <c r="W460" s="29"/>
      <c r="X460" s="29"/>
      <c r="Y460" s="29"/>
      <c r="Z460" s="29"/>
      <c r="AA460" s="29"/>
      <c r="AB460" s="29"/>
      <c r="AC460" s="29"/>
      <c r="AD460" s="29"/>
    </row>
    <row r="461" spans="12:30" ht="14.25">
      <c r="L461" s="28"/>
      <c r="M461" s="29"/>
      <c r="N461" s="29"/>
      <c r="O461" s="29"/>
      <c r="P461" s="29"/>
      <c r="Q461" s="29"/>
      <c r="R461" s="29"/>
      <c r="S461" s="29"/>
      <c r="T461" s="29"/>
      <c r="U461" s="29"/>
      <c r="V461" s="28"/>
      <c r="W461" s="29"/>
      <c r="X461" s="29"/>
      <c r="Y461" s="29"/>
      <c r="Z461" s="29"/>
      <c r="AA461" s="29"/>
      <c r="AB461" s="29"/>
      <c r="AC461" s="29"/>
      <c r="AD461" s="29"/>
    </row>
    <row r="462" spans="12:30" ht="14.25">
      <c r="L462" s="28"/>
      <c r="M462" s="29"/>
      <c r="N462" s="29"/>
      <c r="O462" s="29"/>
      <c r="P462" s="29"/>
      <c r="Q462" s="29"/>
      <c r="R462" s="29"/>
      <c r="S462" s="29"/>
      <c r="T462" s="29"/>
      <c r="U462" s="29"/>
      <c r="V462" s="28"/>
      <c r="W462" s="29"/>
      <c r="X462" s="29"/>
      <c r="Y462" s="29"/>
      <c r="Z462" s="29"/>
      <c r="AA462" s="29"/>
      <c r="AB462" s="29"/>
      <c r="AC462" s="29"/>
      <c r="AD462" s="29"/>
    </row>
    <row r="463" spans="12:30" ht="14.25">
      <c r="L463" s="28"/>
      <c r="M463" s="29"/>
      <c r="N463" s="29"/>
      <c r="O463" s="29"/>
      <c r="P463" s="29"/>
      <c r="Q463" s="29"/>
      <c r="R463" s="29"/>
      <c r="S463" s="29"/>
      <c r="T463" s="29"/>
      <c r="U463" s="29"/>
      <c r="V463" s="28"/>
      <c r="W463" s="29"/>
      <c r="X463" s="29"/>
      <c r="Y463" s="29"/>
      <c r="Z463" s="29"/>
      <c r="AA463" s="29"/>
      <c r="AB463" s="29"/>
      <c r="AC463" s="29"/>
      <c r="AD463" s="29"/>
    </row>
    <row r="464" spans="12:30" ht="14.25">
      <c r="L464" s="28"/>
      <c r="M464" s="29"/>
      <c r="N464" s="29"/>
      <c r="O464" s="29"/>
      <c r="P464" s="29"/>
      <c r="Q464" s="29"/>
      <c r="R464" s="29"/>
      <c r="S464" s="29"/>
      <c r="T464" s="29"/>
      <c r="U464" s="29"/>
      <c r="V464" s="28"/>
      <c r="W464" s="29"/>
      <c r="X464" s="29"/>
      <c r="Y464" s="29"/>
      <c r="Z464" s="29"/>
      <c r="AA464" s="29"/>
      <c r="AB464" s="29"/>
      <c r="AC464" s="29"/>
      <c r="AD464" s="29"/>
    </row>
    <row r="465" spans="12:30" ht="14.25">
      <c r="L465" s="28"/>
      <c r="M465" s="29"/>
      <c r="N465" s="29"/>
      <c r="O465" s="29"/>
      <c r="P465" s="29"/>
      <c r="Q465" s="29"/>
      <c r="R465" s="29"/>
      <c r="S465" s="29"/>
      <c r="T465" s="29"/>
      <c r="U465" s="29"/>
      <c r="V465" s="28"/>
      <c r="W465" s="29"/>
      <c r="X465" s="29"/>
      <c r="Y465" s="29"/>
      <c r="Z465" s="29"/>
      <c r="AA465" s="29"/>
      <c r="AB465" s="29"/>
      <c r="AC465" s="29"/>
      <c r="AD465" s="29"/>
    </row>
    <row r="466" spans="12:30" ht="14.25">
      <c r="L466" s="28"/>
      <c r="M466" s="29"/>
      <c r="N466" s="29"/>
      <c r="O466" s="29"/>
      <c r="P466" s="29"/>
      <c r="Q466" s="29"/>
      <c r="R466" s="29"/>
      <c r="S466" s="29"/>
      <c r="T466" s="29"/>
      <c r="U466" s="29"/>
      <c r="V466" s="28"/>
      <c r="W466" s="29"/>
      <c r="X466" s="29"/>
      <c r="Y466" s="29"/>
      <c r="Z466" s="29"/>
      <c r="AA466" s="29"/>
      <c r="AB466" s="29"/>
      <c r="AC466" s="29"/>
      <c r="AD466" s="29"/>
    </row>
    <row r="467" spans="12:30" ht="14.25">
      <c r="L467" s="28"/>
      <c r="M467" s="29"/>
      <c r="N467" s="29"/>
      <c r="O467" s="29"/>
      <c r="P467" s="29"/>
      <c r="Q467" s="29"/>
      <c r="R467" s="29"/>
      <c r="S467" s="29"/>
      <c r="T467" s="29"/>
      <c r="U467" s="29"/>
      <c r="V467" s="28"/>
      <c r="W467" s="29"/>
      <c r="X467" s="29"/>
      <c r="Y467" s="29"/>
      <c r="Z467" s="29"/>
      <c r="AA467" s="29"/>
      <c r="AB467" s="29"/>
      <c r="AC467" s="29"/>
      <c r="AD467" s="29"/>
    </row>
    <row r="468" spans="12:30" ht="14.25">
      <c r="L468" s="28"/>
      <c r="M468" s="29"/>
      <c r="N468" s="29"/>
      <c r="O468" s="29"/>
      <c r="P468" s="29"/>
      <c r="Q468" s="29"/>
      <c r="R468" s="29"/>
      <c r="S468" s="29"/>
      <c r="T468" s="29"/>
      <c r="U468" s="29"/>
      <c r="V468" s="28"/>
      <c r="W468" s="29"/>
      <c r="X468" s="29"/>
      <c r="Y468" s="29"/>
      <c r="Z468" s="29"/>
      <c r="AA468" s="29"/>
      <c r="AB468" s="29"/>
      <c r="AC468" s="29"/>
      <c r="AD468" s="29"/>
    </row>
    <row r="469" spans="12:30" ht="14.25">
      <c r="L469" s="28"/>
      <c r="M469" s="29"/>
      <c r="N469" s="29"/>
      <c r="O469" s="29"/>
      <c r="P469" s="29"/>
      <c r="Q469" s="29"/>
      <c r="R469" s="29"/>
      <c r="S469" s="29"/>
      <c r="T469" s="29"/>
      <c r="U469" s="29"/>
      <c r="V469" s="28"/>
      <c r="W469" s="29"/>
      <c r="X469" s="29"/>
      <c r="Y469" s="29"/>
      <c r="Z469" s="29"/>
      <c r="AA469" s="29"/>
      <c r="AB469" s="29"/>
      <c r="AC469" s="29"/>
      <c r="AD469" s="29"/>
    </row>
    <row r="470" spans="12:30" ht="14.25">
      <c r="L470" s="28"/>
      <c r="M470" s="29"/>
      <c r="N470" s="29"/>
      <c r="O470" s="29"/>
      <c r="P470" s="29"/>
      <c r="Q470" s="29"/>
      <c r="R470" s="29"/>
      <c r="S470" s="29"/>
      <c r="T470" s="29"/>
      <c r="U470" s="29"/>
      <c r="V470" s="28"/>
      <c r="W470" s="29"/>
      <c r="X470" s="29"/>
      <c r="Y470" s="29"/>
      <c r="Z470" s="29"/>
      <c r="AA470" s="29"/>
      <c r="AB470" s="29"/>
      <c r="AC470" s="29"/>
      <c r="AD470" s="29"/>
    </row>
    <row r="471" spans="12:30" ht="14.25">
      <c r="L471" s="28"/>
      <c r="M471" s="29"/>
      <c r="N471" s="29"/>
      <c r="O471" s="29"/>
      <c r="P471" s="29"/>
      <c r="Q471" s="29"/>
      <c r="R471" s="29"/>
      <c r="S471" s="29"/>
      <c r="T471" s="29"/>
      <c r="U471" s="29"/>
      <c r="V471" s="28"/>
      <c r="W471" s="29"/>
      <c r="X471" s="29"/>
      <c r="Y471" s="29"/>
      <c r="Z471" s="29"/>
      <c r="AA471" s="29"/>
      <c r="AB471" s="29"/>
      <c r="AC471" s="29"/>
      <c r="AD471" s="29"/>
    </row>
    <row r="472" spans="12:30" ht="14.25">
      <c r="L472" s="28"/>
      <c r="M472" s="29"/>
      <c r="N472" s="29"/>
      <c r="O472" s="29"/>
      <c r="P472" s="29"/>
      <c r="Q472" s="29"/>
      <c r="R472" s="29"/>
      <c r="S472" s="29"/>
      <c r="T472" s="29"/>
      <c r="U472" s="29"/>
      <c r="V472" s="28"/>
      <c r="W472" s="29"/>
      <c r="X472" s="29"/>
      <c r="Y472" s="29"/>
      <c r="Z472" s="29"/>
      <c r="AA472" s="29"/>
      <c r="AB472" s="29"/>
      <c r="AC472" s="29"/>
      <c r="AD472" s="29"/>
    </row>
    <row r="473" spans="12:30" ht="14.25">
      <c r="L473" s="28"/>
      <c r="M473" s="29"/>
      <c r="N473" s="29"/>
      <c r="O473" s="29"/>
      <c r="P473" s="29"/>
      <c r="Q473" s="29"/>
      <c r="R473" s="29"/>
      <c r="S473" s="29"/>
      <c r="T473" s="29"/>
      <c r="U473" s="29"/>
      <c r="V473" s="28"/>
      <c r="W473" s="29"/>
      <c r="X473" s="29"/>
      <c r="Y473" s="29"/>
      <c r="Z473" s="29"/>
      <c r="AA473" s="29"/>
      <c r="AB473" s="29"/>
      <c r="AC473" s="29"/>
      <c r="AD473" s="29"/>
    </row>
    <row r="474" spans="12:30" ht="14.25">
      <c r="L474" s="28"/>
      <c r="M474" s="29"/>
      <c r="N474" s="29"/>
      <c r="O474" s="29"/>
      <c r="P474" s="29"/>
      <c r="Q474" s="29"/>
      <c r="R474" s="29"/>
      <c r="S474" s="29"/>
      <c r="T474" s="29"/>
      <c r="U474" s="29"/>
      <c r="V474" s="28"/>
      <c r="W474" s="29"/>
      <c r="X474" s="29"/>
      <c r="Y474" s="29"/>
      <c r="Z474" s="29"/>
      <c r="AA474" s="29"/>
      <c r="AB474" s="29"/>
      <c r="AC474" s="29"/>
      <c r="AD474" s="29"/>
    </row>
    <row r="475" spans="12:30" ht="14.25">
      <c r="L475" s="28"/>
      <c r="M475" s="29"/>
      <c r="N475" s="29"/>
      <c r="O475" s="29"/>
      <c r="P475" s="29"/>
      <c r="Q475" s="29"/>
      <c r="R475" s="29"/>
      <c r="S475" s="29"/>
      <c r="T475" s="29"/>
      <c r="U475" s="29"/>
      <c r="V475" s="28"/>
      <c r="W475" s="29"/>
      <c r="X475" s="29"/>
      <c r="Y475" s="29"/>
      <c r="Z475" s="29"/>
      <c r="AA475" s="29"/>
      <c r="AB475" s="29"/>
      <c r="AC475" s="29"/>
      <c r="AD475" s="29"/>
    </row>
    <row r="476" spans="12:30" ht="14.25">
      <c r="L476" s="28"/>
      <c r="M476" s="29"/>
      <c r="N476" s="29"/>
      <c r="O476" s="29"/>
      <c r="P476" s="29"/>
      <c r="Q476" s="29"/>
      <c r="R476" s="29"/>
      <c r="S476" s="29"/>
      <c r="T476" s="29"/>
      <c r="U476" s="29"/>
      <c r="V476" s="28"/>
      <c r="W476" s="29"/>
      <c r="X476" s="29"/>
      <c r="Y476" s="29"/>
      <c r="Z476" s="29"/>
      <c r="AA476" s="29"/>
      <c r="AB476" s="29"/>
      <c r="AC476" s="29"/>
      <c r="AD476" s="29"/>
    </row>
    <row r="477" spans="12:30" ht="14.25">
      <c r="L477" s="28"/>
      <c r="M477" s="29"/>
      <c r="N477" s="29"/>
      <c r="O477" s="29"/>
      <c r="P477" s="29"/>
      <c r="Q477" s="29"/>
      <c r="R477" s="29"/>
      <c r="S477" s="29"/>
      <c r="T477" s="29"/>
      <c r="U477" s="29"/>
      <c r="V477" s="28"/>
      <c r="W477" s="29"/>
      <c r="X477" s="29"/>
      <c r="Y477" s="29"/>
      <c r="Z477" s="29"/>
      <c r="AA477" s="29"/>
      <c r="AB477" s="29"/>
      <c r="AC477" s="29"/>
      <c r="AD477" s="29"/>
    </row>
    <row r="478" spans="12:30" ht="14.25">
      <c r="L478" s="28"/>
      <c r="M478" s="29"/>
      <c r="N478" s="29"/>
      <c r="O478" s="29"/>
      <c r="P478" s="29"/>
      <c r="Q478" s="29"/>
      <c r="R478" s="29"/>
      <c r="S478" s="29"/>
      <c r="T478" s="29"/>
      <c r="U478" s="29"/>
      <c r="V478" s="28"/>
      <c r="W478" s="29"/>
      <c r="X478" s="29"/>
      <c r="Y478" s="29"/>
      <c r="Z478" s="29"/>
      <c r="AA478" s="29"/>
      <c r="AB478" s="29"/>
      <c r="AC478" s="29"/>
      <c r="AD478" s="29"/>
    </row>
    <row r="479" spans="12:30" ht="14.25">
      <c r="L479" s="28"/>
      <c r="M479" s="29"/>
      <c r="N479" s="29"/>
      <c r="O479" s="29"/>
      <c r="P479" s="29"/>
      <c r="Q479" s="29"/>
      <c r="R479" s="29"/>
      <c r="S479" s="29"/>
      <c r="T479" s="29"/>
      <c r="U479" s="29"/>
      <c r="V479" s="28"/>
      <c r="W479" s="29"/>
      <c r="X479" s="29"/>
      <c r="Y479" s="29"/>
      <c r="Z479" s="29"/>
      <c r="AA479" s="29"/>
      <c r="AB479" s="29"/>
      <c r="AC479" s="29"/>
      <c r="AD479" s="29"/>
    </row>
    <row r="480" spans="12:30" ht="14.25">
      <c r="L480" s="28"/>
      <c r="M480" s="29"/>
      <c r="N480" s="29"/>
      <c r="O480" s="29"/>
      <c r="P480" s="29"/>
      <c r="Q480" s="29"/>
      <c r="R480" s="29"/>
      <c r="S480" s="29"/>
      <c r="T480" s="29"/>
      <c r="U480" s="29"/>
      <c r="V480" s="28"/>
      <c r="W480" s="29"/>
      <c r="X480" s="29"/>
      <c r="Y480" s="29"/>
      <c r="Z480" s="29"/>
      <c r="AA480" s="29"/>
      <c r="AB480" s="29"/>
      <c r="AC480" s="29"/>
      <c r="AD480" s="29"/>
    </row>
    <row r="481" spans="12:30" ht="14.25">
      <c r="L481" s="28"/>
      <c r="M481" s="29"/>
      <c r="N481" s="29"/>
      <c r="O481" s="29"/>
      <c r="P481" s="29"/>
      <c r="Q481" s="29"/>
      <c r="R481" s="29"/>
      <c r="S481" s="29"/>
      <c r="T481" s="29"/>
      <c r="U481" s="29"/>
      <c r="V481" s="28"/>
      <c r="W481" s="29"/>
      <c r="X481" s="29"/>
      <c r="Y481" s="29"/>
      <c r="Z481" s="29"/>
      <c r="AA481" s="29"/>
      <c r="AB481" s="29"/>
      <c r="AC481" s="29"/>
      <c r="AD481" s="29"/>
    </row>
    <row r="482" spans="12:30" ht="14.25">
      <c r="L482" s="28"/>
      <c r="M482" s="29"/>
      <c r="N482" s="29"/>
      <c r="O482" s="29"/>
      <c r="P482" s="29"/>
      <c r="Q482" s="29"/>
      <c r="R482" s="29"/>
      <c r="S482" s="29"/>
      <c r="T482" s="29"/>
      <c r="U482" s="29"/>
      <c r="V482" s="28"/>
      <c r="W482" s="29"/>
      <c r="X482" s="29"/>
      <c r="Y482" s="29"/>
      <c r="Z482" s="29"/>
      <c r="AA482" s="29"/>
      <c r="AB482" s="29"/>
      <c r="AC482" s="29"/>
      <c r="AD482" s="29"/>
    </row>
    <row r="483" spans="12:30" ht="14.25">
      <c r="L483" s="28"/>
      <c r="M483" s="29"/>
      <c r="N483" s="29"/>
      <c r="O483" s="29"/>
      <c r="P483" s="29"/>
      <c r="Q483" s="29"/>
      <c r="R483" s="29"/>
      <c r="S483" s="29"/>
      <c r="T483" s="29"/>
      <c r="U483" s="29"/>
      <c r="V483" s="28"/>
      <c r="W483" s="29"/>
      <c r="X483" s="29"/>
      <c r="Y483" s="29"/>
      <c r="Z483" s="29"/>
      <c r="AA483" s="29"/>
      <c r="AB483" s="29"/>
      <c r="AC483" s="29"/>
      <c r="AD483" s="29"/>
    </row>
    <row r="484" spans="12:30" ht="14.25">
      <c r="L484" s="28"/>
      <c r="M484" s="29"/>
      <c r="N484" s="29"/>
      <c r="O484" s="29"/>
      <c r="P484" s="29"/>
      <c r="Q484" s="29"/>
      <c r="R484" s="29"/>
      <c r="S484" s="29"/>
      <c r="T484" s="29"/>
      <c r="U484" s="29"/>
      <c r="V484" s="28"/>
      <c r="W484" s="29"/>
      <c r="X484" s="29"/>
      <c r="Y484" s="29"/>
      <c r="Z484" s="29"/>
      <c r="AA484" s="29"/>
      <c r="AB484" s="29"/>
      <c r="AC484" s="29"/>
      <c r="AD484" s="29"/>
    </row>
    <row r="485" spans="12:30" ht="14.25">
      <c r="L485" s="28"/>
      <c r="M485" s="29"/>
      <c r="N485" s="29"/>
      <c r="O485" s="29"/>
      <c r="P485" s="29"/>
      <c r="Q485" s="29"/>
      <c r="R485" s="29"/>
      <c r="S485" s="29"/>
      <c r="T485" s="29"/>
      <c r="U485" s="29"/>
      <c r="V485" s="28"/>
      <c r="W485" s="29"/>
      <c r="X485" s="29"/>
      <c r="Y485" s="29"/>
      <c r="Z485" s="29"/>
      <c r="AA485" s="29"/>
      <c r="AB485" s="29"/>
      <c r="AC485" s="29"/>
      <c r="AD485" s="29"/>
    </row>
    <row r="486" spans="12:30" ht="14.25">
      <c r="L486" s="28"/>
      <c r="M486" s="29"/>
      <c r="N486" s="29"/>
      <c r="O486" s="29"/>
      <c r="P486" s="29"/>
      <c r="Q486" s="29"/>
      <c r="R486" s="29"/>
      <c r="S486" s="29"/>
      <c r="T486" s="29"/>
      <c r="U486" s="29"/>
      <c r="V486" s="28"/>
      <c r="W486" s="29"/>
      <c r="X486" s="29"/>
      <c r="Y486" s="29"/>
      <c r="Z486" s="29"/>
      <c r="AA486" s="29"/>
      <c r="AB486" s="29"/>
      <c r="AC486" s="29"/>
      <c r="AD486" s="29"/>
    </row>
    <row r="487" spans="12:30" ht="14.25">
      <c r="L487" s="28"/>
      <c r="M487" s="29"/>
      <c r="N487" s="29"/>
      <c r="O487" s="29"/>
      <c r="P487" s="29"/>
      <c r="Q487" s="29"/>
      <c r="R487" s="29"/>
      <c r="S487" s="29"/>
      <c r="T487" s="29"/>
      <c r="U487" s="29"/>
      <c r="V487" s="28"/>
      <c r="W487" s="29"/>
      <c r="X487" s="29"/>
      <c r="Y487" s="29"/>
      <c r="Z487" s="29"/>
      <c r="AA487" s="29"/>
      <c r="AB487" s="29"/>
      <c r="AC487" s="29"/>
      <c r="AD487" s="29"/>
    </row>
    <row r="488" spans="12:30" ht="14.25">
      <c r="L488" s="28"/>
      <c r="M488" s="29"/>
      <c r="N488" s="29"/>
      <c r="O488" s="29"/>
      <c r="P488" s="29"/>
      <c r="Q488" s="29"/>
      <c r="R488" s="29"/>
      <c r="S488" s="29"/>
      <c r="T488" s="29"/>
      <c r="U488" s="29"/>
      <c r="V488" s="28"/>
      <c r="W488" s="29"/>
      <c r="X488" s="29"/>
      <c r="Y488" s="29"/>
      <c r="Z488" s="29"/>
      <c r="AA488" s="29"/>
      <c r="AB488" s="29"/>
      <c r="AC488" s="29"/>
      <c r="AD488" s="29"/>
    </row>
    <row r="489" spans="12:30" ht="14.25">
      <c r="L489" s="28"/>
      <c r="M489" s="29"/>
      <c r="N489" s="29"/>
      <c r="O489" s="29"/>
      <c r="P489" s="29"/>
      <c r="Q489" s="29"/>
      <c r="R489" s="29"/>
      <c r="S489" s="29"/>
      <c r="T489" s="29"/>
      <c r="U489" s="29"/>
      <c r="V489" s="28"/>
      <c r="W489" s="29"/>
      <c r="X489" s="29"/>
      <c r="Y489" s="29"/>
      <c r="Z489" s="29"/>
      <c r="AA489" s="29"/>
      <c r="AB489" s="29"/>
      <c r="AC489" s="29"/>
      <c r="AD489" s="29"/>
    </row>
    <row r="490" spans="12:30" ht="14.25">
      <c r="L490" s="28"/>
      <c r="M490" s="29"/>
      <c r="N490" s="29"/>
      <c r="O490" s="29"/>
      <c r="P490" s="29"/>
      <c r="Q490" s="29"/>
      <c r="R490" s="29"/>
      <c r="S490" s="29"/>
      <c r="T490" s="29"/>
      <c r="U490" s="29"/>
      <c r="V490" s="28"/>
      <c r="W490" s="29"/>
      <c r="X490" s="29"/>
      <c r="Y490" s="29"/>
      <c r="Z490" s="29"/>
      <c r="AA490" s="29"/>
      <c r="AB490" s="29"/>
      <c r="AC490" s="29"/>
      <c r="AD490" s="29"/>
    </row>
    <row r="491" spans="12:30" ht="14.25">
      <c r="L491" s="28"/>
      <c r="M491" s="29"/>
      <c r="N491" s="29"/>
      <c r="O491" s="29"/>
      <c r="P491" s="29"/>
      <c r="Q491" s="29"/>
      <c r="R491" s="29"/>
      <c r="S491" s="29"/>
      <c r="T491" s="29"/>
      <c r="U491" s="29"/>
      <c r="V491" s="28"/>
      <c r="W491" s="29"/>
      <c r="X491" s="29"/>
      <c r="Y491" s="29"/>
      <c r="Z491" s="29"/>
      <c r="AA491" s="29"/>
      <c r="AB491" s="29"/>
      <c r="AC491" s="29"/>
      <c r="AD491" s="29"/>
    </row>
    <row r="492" spans="12:30" ht="14.25">
      <c r="L492" s="28"/>
      <c r="M492" s="29"/>
      <c r="N492" s="29"/>
      <c r="O492" s="29"/>
      <c r="P492" s="29"/>
      <c r="Q492" s="29"/>
      <c r="R492" s="29"/>
      <c r="S492" s="29"/>
      <c r="T492" s="29"/>
      <c r="U492" s="29"/>
      <c r="V492" s="28"/>
      <c r="W492" s="29"/>
      <c r="X492" s="29"/>
      <c r="Y492" s="29"/>
      <c r="Z492" s="29"/>
      <c r="AA492" s="29"/>
      <c r="AB492" s="29"/>
      <c r="AC492" s="29"/>
      <c r="AD492" s="29"/>
    </row>
    <row r="493" spans="12:30" ht="14.25">
      <c r="L493" s="28"/>
      <c r="M493" s="29"/>
      <c r="N493" s="29"/>
      <c r="O493" s="29"/>
      <c r="P493" s="29"/>
      <c r="Q493" s="29"/>
      <c r="R493" s="29"/>
      <c r="S493" s="29"/>
      <c r="T493" s="29"/>
      <c r="U493" s="29"/>
      <c r="V493" s="28"/>
      <c r="W493" s="29"/>
      <c r="X493" s="29"/>
      <c r="Y493" s="29"/>
      <c r="Z493" s="29"/>
      <c r="AA493" s="29"/>
      <c r="AB493" s="29"/>
      <c r="AC493" s="29"/>
      <c r="AD493" s="29"/>
    </row>
    <row r="494" spans="12:30" ht="14.25">
      <c r="L494" s="28"/>
      <c r="M494" s="29"/>
      <c r="N494" s="29"/>
      <c r="O494" s="29"/>
      <c r="P494" s="29"/>
      <c r="Q494" s="29"/>
      <c r="R494" s="29"/>
      <c r="S494" s="29"/>
      <c r="T494" s="29"/>
      <c r="U494" s="29"/>
      <c r="V494" s="28"/>
      <c r="W494" s="29"/>
      <c r="X494" s="29"/>
      <c r="Y494" s="29"/>
      <c r="Z494" s="29"/>
      <c r="AA494" s="29"/>
      <c r="AB494" s="29"/>
      <c r="AC494" s="29"/>
      <c r="AD494" s="29"/>
    </row>
    <row r="495" spans="12:30" ht="14.25">
      <c r="L495" s="28"/>
      <c r="M495" s="29"/>
      <c r="N495" s="29"/>
      <c r="O495" s="29"/>
      <c r="P495" s="29"/>
      <c r="Q495" s="29"/>
      <c r="R495" s="29"/>
      <c r="S495" s="29"/>
      <c r="T495" s="29"/>
      <c r="U495" s="29"/>
      <c r="V495" s="28"/>
      <c r="W495" s="29"/>
      <c r="X495" s="29"/>
      <c r="Y495" s="29"/>
      <c r="Z495" s="29"/>
      <c r="AA495" s="29"/>
      <c r="AB495" s="29"/>
      <c r="AC495" s="29"/>
      <c r="AD495" s="29"/>
    </row>
    <row r="496" spans="12:30" ht="14.25">
      <c r="L496" s="28"/>
      <c r="M496" s="29"/>
      <c r="N496" s="29"/>
      <c r="O496" s="29"/>
      <c r="P496" s="29"/>
      <c r="Q496" s="29"/>
      <c r="R496" s="29"/>
      <c r="S496" s="29"/>
      <c r="T496" s="29"/>
      <c r="U496" s="29"/>
      <c r="V496" s="28"/>
      <c r="W496" s="29"/>
      <c r="X496" s="29"/>
      <c r="Y496" s="29"/>
      <c r="Z496" s="29"/>
      <c r="AA496" s="29"/>
      <c r="AB496" s="29"/>
      <c r="AC496" s="29"/>
      <c r="AD496" s="29"/>
    </row>
    <row r="497" spans="12:30" ht="14.25">
      <c r="L497" s="28"/>
      <c r="M497" s="29"/>
      <c r="N497" s="29"/>
      <c r="O497" s="29"/>
      <c r="P497" s="29"/>
      <c r="Q497" s="29"/>
      <c r="R497" s="29"/>
      <c r="S497" s="29"/>
      <c r="T497" s="29"/>
      <c r="U497" s="29"/>
      <c r="V497" s="28"/>
      <c r="W497" s="29"/>
      <c r="X497" s="29"/>
      <c r="Y497" s="29"/>
      <c r="Z497" s="29"/>
      <c r="AA497" s="29"/>
      <c r="AB497" s="29"/>
      <c r="AC497" s="29"/>
      <c r="AD497" s="29"/>
    </row>
    <row r="498" spans="12:30" ht="14.25">
      <c r="L498" s="28"/>
      <c r="M498" s="29"/>
      <c r="N498" s="29"/>
      <c r="O498" s="29"/>
      <c r="P498" s="29"/>
      <c r="Q498" s="29"/>
      <c r="R498" s="29"/>
      <c r="S498" s="29"/>
      <c r="T498" s="29"/>
      <c r="U498" s="29"/>
      <c r="V498" s="28"/>
      <c r="W498" s="29"/>
      <c r="X498" s="29"/>
      <c r="Y498" s="29"/>
      <c r="Z498" s="29"/>
      <c r="AA498" s="29"/>
      <c r="AB498" s="29"/>
      <c r="AC498" s="29"/>
      <c r="AD498" s="29"/>
    </row>
    <row r="499" spans="12:30" ht="14.25">
      <c r="L499" s="28"/>
      <c r="M499" s="29"/>
      <c r="N499" s="29"/>
      <c r="O499" s="29"/>
      <c r="P499" s="29"/>
      <c r="Q499" s="29"/>
      <c r="R499" s="29"/>
      <c r="S499" s="29"/>
      <c r="T499" s="29"/>
      <c r="U499" s="29"/>
      <c r="V499" s="28"/>
      <c r="W499" s="29"/>
      <c r="X499" s="29"/>
      <c r="Y499" s="29"/>
      <c r="Z499" s="29"/>
      <c r="AA499" s="29"/>
      <c r="AB499" s="29"/>
      <c r="AC499" s="29"/>
      <c r="AD499" s="29"/>
    </row>
    <row r="500" spans="12:30" ht="14.25">
      <c r="L500" s="28"/>
      <c r="M500" s="29"/>
      <c r="N500" s="29"/>
      <c r="O500" s="29"/>
      <c r="P500" s="29"/>
      <c r="Q500" s="29"/>
      <c r="R500" s="29"/>
      <c r="S500" s="29"/>
      <c r="T500" s="29"/>
      <c r="U500" s="29"/>
      <c r="V500" s="28"/>
      <c r="W500" s="29"/>
      <c r="X500" s="29"/>
      <c r="Y500" s="29"/>
      <c r="Z500" s="29"/>
      <c r="AA500" s="29"/>
      <c r="AB500" s="29"/>
      <c r="AC500" s="29"/>
      <c r="AD500" s="29"/>
    </row>
    <row r="501" spans="12:30" ht="14.25">
      <c r="L501" s="28"/>
      <c r="M501" s="29"/>
      <c r="N501" s="29"/>
      <c r="O501" s="29"/>
      <c r="P501" s="29"/>
      <c r="Q501" s="29"/>
      <c r="R501" s="29"/>
      <c r="S501" s="29"/>
      <c r="T501" s="29"/>
      <c r="U501" s="29"/>
      <c r="V501" s="28"/>
      <c r="W501" s="29"/>
      <c r="X501" s="29"/>
      <c r="Y501" s="29"/>
      <c r="Z501" s="29"/>
      <c r="AA501" s="29"/>
      <c r="AB501" s="29"/>
      <c r="AC501" s="29"/>
      <c r="AD501" s="29"/>
    </row>
    <row r="502" spans="12:30" ht="14.25">
      <c r="L502" s="28"/>
      <c r="M502" s="29"/>
      <c r="N502" s="29"/>
      <c r="O502" s="29"/>
      <c r="P502" s="29"/>
      <c r="Q502" s="29"/>
      <c r="R502" s="29"/>
      <c r="S502" s="29"/>
      <c r="T502" s="29"/>
      <c r="U502" s="29"/>
      <c r="V502" s="28"/>
      <c r="W502" s="29"/>
      <c r="X502" s="29"/>
      <c r="Y502" s="29"/>
      <c r="Z502" s="29"/>
      <c r="AA502" s="29"/>
      <c r="AB502" s="29"/>
      <c r="AC502" s="29"/>
      <c r="AD502" s="29"/>
    </row>
    <row r="503" spans="12:30" ht="14.25">
      <c r="L503" s="28"/>
      <c r="M503" s="29"/>
      <c r="N503" s="29"/>
      <c r="O503" s="29"/>
      <c r="P503" s="29"/>
      <c r="Q503" s="29"/>
      <c r="R503" s="29"/>
      <c r="S503" s="29"/>
      <c r="T503" s="29"/>
      <c r="U503" s="29"/>
      <c r="V503" s="28"/>
      <c r="W503" s="29"/>
      <c r="X503" s="29"/>
      <c r="Y503" s="29"/>
      <c r="Z503" s="29"/>
      <c r="AA503" s="29"/>
      <c r="AB503" s="29"/>
      <c r="AC503" s="29"/>
      <c r="AD503" s="29"/>
    </row>
    <row r="504" spans="12:30" ht="14.25">
      <c r="L504" s="28"/>
      <c r="M504" s="29"/>
      <c r="N504" s="29"/>
      <c r="O504" s="29"/>
      <c r="P504" s="29"/>
      <c r="Q504" s="29"/>
      <c r="R504" s="29"/>
      <c r="S504" s="29"/>
      <c r="T504" s="29"/>
      <c r="U504" s="29"/>
      <c r="V504" s="28"/>
      <c r="W504" s="29"/>
      <c r="X504" s="29"/>
      <c r="Y504" s="29"/>
      <c r="Z504" s="29"/>
      <c r="AA504" s="29"/>
      <c r="AB504" s="29"/>
      <c r="AC504" s="29"/>
      <c r="AD504" s="29"/>
    </row>
    <row r="505" spans="12:30" ht="14.25">
      <c r="L505" s="28"/>
      <c r="M505" s="29"/>
      <c r="N505" s="29"/>
      <c r="O505" s="29"/>
      <c r="P505" s="29"/>
      <c r="Q505" s="29"/>
      <c r="R505" s="29"/>
      <c r="S505" s="29"/>
      <c r="T505" s="29"/>
      <c r="U505" s="29"/>
      <c r="V505" s="28"/>
      <c r="W505" s="29"/>
      <c r="X505" s="29"/>
      <c r="Y505" s="29"/>
      <c r="Z505" s="29"/>
      <c r="AA505" s="29"/>
      <c r="AB505" s="29"/>
      <c r="AC505" s="29"/>
      <c r="AD505" s="29"/>
    </row>
    <row r="506" spans="12:30" ht="14.25">
      <c r="L506" s="28"/>
      <c r="M506" s="29"/>
      <c r="N506" s="29"/>
      <c r="O506" s="29"/>
      <c r="P506" s="29"/>
      <c r="Q506" s="29"/>
      <c r="R506" s="29"/>
      <c r="S506" s="29"/>
      <c r="T506" s="29"/>
      <c r="U506" s="29"/>
      <c r="V506" s="28"/>
      <c r="W506" s="29"/>
      <c r="X506" s="29"/>
      <c r="Y506" s="29"/>
      <c r="Z506" s="29"/>
      <c r="AA506" s="29"/>
      <c r="AB506" s="29"/>
      <c r="AC506" s="29"/>
      <c r="AD506" s="29"/>
    </row>
    <row r="507" spans="12:30" ht="14.25">
      <c r="L507" s="28"/>
      <c r="M507" s="29"/>
      <c r="N507" s="29"/>
      <c r="O507" s="29"/>
      <c r="P507" s="29"/>
      <c r="Q507" s="29"/>
      <c r="R507" s="29"/>
      <c r="S507" s="29"/>
      <c r="T507" s="29"/>
      <c r="U507" s="29"/>
      <c r="V507" s="28"/>
      <c r="W507" s="29"/>
      <c r="X507" s="29"/>
      <c r="Y507" s="29"/>
      <c r="Z507" s="29"/>
      <c r="AA507" s="29"/>
      <c r="AB507" s="29"/>
      <c r="AC507" s="29"/>
      <c r="AD507" s="29"/>
    </row>
    <row r="508" spans="12:30" ht="14.25">
      <c r="L508" s="28"/>
      <c r="M508" s="29"/>
      <c r="N508" s="29"/>
      <c r="O508" s="29"/>
      <c r="P508" s="29"/>
      <c r="Q508" s="29"/>
      <c r="R508" s="29"/>
      <c r="S508" s="29"/>
      <c r="T508" s="29"/>
      <c r="U508" s="29"/>
      <c r="V508" s="28"/>
      <c r="W508" s="29"/>
      <c r="X508" s="29"/>
      <c r="Y508" s="29"/>
      <c r="Z508" s="29"/>
      <c r="AA508" s="29"/>
      <c r="AB508" s="29"/>
      <c r="AC508" s="29"/>
      <c r="AD508" s="29"/>
    </row>
    <row r="509" spans="12:30" ht="14.25">
      <c r="L509" s="28"/>
      <c r="M509" s="29"/>
      <c r="N509" s="29"/>
      <c r="O509" s="29"/>
      <c r="P509" s="29"/>
      <c r="Q509" s="29"/>
      <c r="R509" s="29"/>
      <c r="S509" s="29"/>
      <c r="T509" s="29"/>
      <c r="U509" s="29"/>
      <c r="V509" s="28"/>
      <c r="W509" s="29"/>
      <c r="X509" s="29"/>
      <c r="Y509" s="29"/>
      <c r="Z509" s="29"/>
      <c r="AA509" s="29"/>
      <c r="AB509" s="29"/>
      <c r="AC509" s="29"/>
      <c r="AD509" s="29"/>
    </row>
    <row r="510" spans="12:30" ht="14.25">
      <c r="L510" s="28"/>
      <c r="M510" s="29"/>
      <c r="N510" s="29"/>
      <c r="O510" s="29"/>
      <c r="P510" s="29"/>
      <c r="Q510" s="29"/>
      <c r="R510" s="29"/>
      <c r="S510" s="29"/>
      <c r="T510" s="29"/>
      <c r="U510" s="29"/>
      <c r="V510" s="28"/>
      <c r="W510" s="29"/>
      <c r="X510" s="29"/>
      <c r="Y510" s="29"/>
      <c r="Z510" s="29"/>
      <c r="AA510" s="29"/>
      <c r="AB510" s="29"/>
      <c r="AC510" s="29"/>
      <c r="AD510" s="29"/>
    </row>
    <row r="511" spans="12:30" ht="14.25">
      <c r="L511" s="28"/>
      <c r="M511" s="29"/>
      <c r="N511" s="29"/>
      <c r="O511" s="29"/>
      <c r="P511" s="29"/>
      <c r="Q511" s="29"/>
      <c r="R511" s="29"/>
      <c r="S511" s="29"/>
      <c r="T511" s="29"/>
      <c r="U511" s="29"/>
      <c r="V511" s="28"/>
      <c r="W511" s="29"/>
      <c r="X511" s="29"/>
      <c r="Y511" s="29"/>
      <c r="Z511" s="29"/>
      <c r="AA511" s="29"/>
      <c r="AB511" s="29"/>
      <c r="AC511" s="29"/>
      <c r="AD511" s="29"/>
    </row>
    <row r="512" spans="12:30" ht="14.25">
      <c r="L512" s="28"/>
      <c r="M512" s="29"/>
      <c r="N512" s="29"/>
      <c r="O512" s="29"/>
      <c r="P512" s="29"/>
      <c r="Q512" s="29"/>
      <c r="R512" s="29"/>
      <c r="S512" s="29"/>
      <c r="T512" s="29"/>
      <c r="U512" s="29"/>
      <c r="V512" s="28"/>
      <c r="W512" s="29"/>
      <c r="X512" s="29"/>
      <c r="Y512" s="29"/>
      <c r="Z512" s="29"/>
      <c r="AA512" s="29"/>
      <c r="AB512" s="29"/>
      <c r="AC512" s="29"/>
      <c r="AD512" s="29"/>
    </row>
    <row r="513" spans="12:30" ht="14.25">
      <c r="L513" s="28"/>
      <c r="M513" s="29"/>
      <c r="N513" s="29"/>
      <c r="O513" s="29"/>
      <c r="P513" s="29"/>
      <c r="Q513" s="29"/>
      <c r="R513" s="29"/>
      <c r="S513" s="29"/>
      <c r="T513" s="29"/>
      <c r="U513" s="29"/>
      <c r="V513" s="28"/>
      <c r="W513" s="29"/>
      <c r="X513" s="29"/>
      <c r="Y513" s="29"/>
      <c r="Z513" s="29"/>
      <c r="AA513" s="29"/>
      <c r="AB513" s="29"/>
      <c r="AC513" s="29"/>
      <c r="AD513" s="29"/>
    </row>
    <row r="514" spans="12:30" ht="14.25">
      <c r="L514" s="28"/>
      <c r="M514" s="29"/>
      <c r="N514" s="29"/>
      <c r="O514" s="29"/>
      <c r="P514" s="29"/>
      <c r="Q514" s="29"/>
      <c r="R514" s="29"/>
      <c r="S514" s="29"/>
      <c r="T514" s="29"/>
      <c r="U514" s="29"/>
      <c r="V514" s="28"/>
      <c r="W514" s="29"/>
      <c r="X514" s="29"/>
      <c r="Y514" s="29"/>
      <c r="Z514" s="29"/>
      <c r="AA514" s="29"/>
      <c r="AB514" s="29"/>
      <c r="AC514" s="29"/>
      <c r="AD514" s="29"/>
    </row>
    <row r="515" spans="12:30" ht="14.25">
      <c r="L515" s="28"/>
      <c r="M515" s="29"/>
      <c r="N515" s="29"/>
      <c r="O515" s="29"/>
      <c r="P515" s="29"/>
      <c r="Q515" s="29"/>
      <c r="R515" s="29"/>
      <c r="S515" s="29"/>
      <c r="T515" s="29"/>
      <c r="U515" s="29"/>
      <c r="V515" s="28"/>
      <c r="W515" s="29"/>
      <c r="X515" s="29"/>
      <c r="Y515" s="29"/>
      <c r="Z515" s="29"/>
      <c r="AA515" s="29"/>
      <c r="AB515" s="29"/>
      <c r="AC515" s="29"/>
      <c r="AD515" s="29"/>
    </row>
    <row r="516" spans="12:30" ht="14.25">
      <c r="L516" s="28"/>
      <c r="M516" s="29"/>
      <c r="N516" s="29"/>
      <c r="O516" s="29"/>
      <c r="P516" s="29"/>
      <c r="Q516" s="29"/>
      <c r="R516" s="29"/>
      <c r="S516" s="29"/>
      <c r="T516" s="29"/>
      <c r="U516" s="29"/>
      <c r="V516" s="28"/>
      <c r="W516" s="29"/>
      <c r="X516" s="29"/>
      <c r="Y516" s="29"/>
      <c r="Z516" s="29"/>
      <c r="AA516" s="29"/>
      <c r="AB516" s="29"/>
      <c r="AC516" s="29"/>
      <c r="AD516" s="29"/>
    </row>
    <row r="517" spans="12:30" ht="14.25">
      <c r="L517" s="28"/>
      <c r="M517" s="29"/>
      <c r="N517" s="29"/>
      <c r="O517" s="29"/>
      <c r="P517" s="29"/>
      <c r="Q517" s="29"/>
      <c r="R517" s="29"/>
      <c r="S517" s="29"/>
      <c r="T517" s="29"/>
      <c r="U517" s="29"/>
      <c r="V517" s="28"/>
      <c r="W517" s="29"/>
      <c r="X517" s="29"/>
      <c r="Y517" s="29"/>
      <c r="Z517" s="29"/>
      <c r="AA517" s="29"/>
      <c r="AB517" s="29"/>
      <c r="AC517" s="29"/>
      <c r="AD517" s="29"/>
    </row>
    <row r="518" spans="12:30" ht="14.25">
      <c r="L518" s="28"/>
      <c r="M518" s="29"/>
      <c r="N518" s="29"/>
      <c r="O518" s="29"/>
      <c r="P518" s="29"/>
      <c r="Q518" s="29"/>
      <c r="R518" s="29"/>
      <c r="S518" s="29"/>
      <c r="T518" s="29"/>
      <c r="U518" s="29"/>
      <c r="V518" s="28"/>
      <c r="W518" s="29"/>
      <c r="X518" s="29"/>
      <c r="Y518" s="29"/>
      <c r="Z518" s="29"/>
      <c r="AA518" s="29"/>
      <c r="AB518" s="29"/>
      <c r="AC518" s="29"/>
      <c r="AD518" s="29"/>
    </row>
    <row r="519" spans="12:30" ht="14.25">
      <c r="L519" s="28"/>
      <c r="M519" s="29"/>
      <c r="N519" s="29"/>
      <c r="O519" s="29"/>
      <c r="P519" s="29"/>
      <c r="Q519" s="29"/>
      <c r="R519" s="29"/>
      <c r="S519" s="29"/>
      <c r="T519" s="29"/>
      <c r="U519" s="29"/>
      <c r="V519" s="28"/>
      <c r="W519" s="29"/>
      <c r="X519" s="29"/>
      <c r="Y519" s="29"/>
      <c r="Z519" s="29"/>
      <c r="AA519" s="29"/>
      <c r="AB519" s="29"/>
      <c r="AC519" s="29"/>
      <c r="AD519" s="29"/>
    </row>
    <row r="520" spans="12:30" ht="14.25">
      <c r="L520" s="28"/>
      <c r="M520" s="29"/>
      <c r="N520" s="29"/>
      <c r="O520" s="29"/>
      <c r="P520" s="29"/>
      <c r="Q520" s="29"/>
      <c r="R520" s="29"/>
      <c r="S520" s="29"/>
      <c r="T520" s="29"/>
      <c r="U520" s="29"/>
      <c r="V520" s="28"/>
      <c r="W520" s="29"/>
      <c r="X520" s="29"/>
      <c r="Y520" s="29"/>
      <c r="Z520" s="29"/>
      <c r="AA520" s="29"/>
      <c r="AB520" s="29"/>
      <c r="AC520" s="29"/>
      <c r="AD520" s="29"/>
    </row>
    <row r="521" spans="12:30" ht="14.25">
      <c r="L521" s="28"/>
      <c r="M521" s="29"/>
      <c r="N521" s="29"/>
      <c r="O521" s="29"/>
      <c r="P521" s="29"/>
      <c r="Q521" s="29"/>
      <c r="R521" s="29"/>
      <c r="S521" s="29"/>
      <c r="T521" s="29"/>
      <c r="U521" s="29"/>
      <c r="V521" s="28"/>
      <c r="W521" s="29"/>
      <c r="X521" s="29"/>
      <c r="Y521" s="29"/>
      <c r="Z521" s="29"/>
      <c r="AA521" s="29"/>
      <c r="AB521" s="29"/>
      <c r="AC521" s="29"/>
      <c r="AD521" s="29"/>
    </row>
    <row r="522" spans="12:30" ht="14.25">
      <c r="L522" s="28"/>
      <c r="M522" s="29"/>
      <c r="N522" s="29"/>
      <c r="O522" s="29"/>
      <c r="P522" s="29"/>
      <c r="Q522" s="29"/>
      <c r="R522" s="29"/>
      <c r="S522" s="29"/>
      <c r="T522" s="29"/>
      <c r="U522" s="29"/>
      <c r="V522" s="28"/>
      <c r="W522" s="29"/>
      <c r="X522" s="29"/>
      <c r="Y522" s="29"/>
      <c r="Z522" s="29"/>
      <c r="AA522" s="29"/>
      <c r="AB522" s="29"/>
      <c r="AC522" s="29"/>
      <c r="AD522" s="29"/>
    </row>
    <row r="523" spans="12:30" ht="14.25">
      <c r="L523" s="28"/>
      <c r="M523" s="29"/>
      <c r="N523" s="29"/>
      <c r="O523" s="29"/>
      <c r="P523" s="29"/>
      <c r="Q523" s="29"/>
      <c r="R523" s="29"/>
      <c r="S523" s="29"/>
      <c r="T523" s="29"/>
      <c r="U523" s="29"/>
      <c r="V523" s="28"/>
      <c r="W523" s="29"/>
      <c r="X523" s="29"/>
      <c r="Y523" s="29"/>
      <c r="Z523" s="29"/>
      <c r="AA523" s="29"/>
      <c r="AB523" s="29"/>
      <c r="AC523" s="29"/>
      <c r="AD523" s="29"/>
    </row>
    <row r="524" spans="12:30" ht="14.25">
      <c r="L524" s="28"/>
      <c r="M524" s="29"/>
      <c r="N524" s="29"/>
      <c r="O524" s="29"/>
      <c r="P524" s="29"/>
      <c r="Q524" s="29"/>
      <c r="R524" s="29"/>
      <c r="S524" s="29"/>
      <c r="T524" s="29"/>
      <c r="U524" s="29"/>
      <c r="V524" s="28"/>
      <c r="W524" s="29"/>
      <c r="X524" s="29"/>
      <c r="Y524" s="29"/>
      <c r="Z524" s="29"/>
      <c r="AA524" s="29"/>
      <c r="AB524" s="29"/>
      <c r="AC524" s="29"/>
      <c r="AD524" s="29"/>
    </row>
    <row r="525" spans="12:30" ht="14.25">
      <c r="L525" s="28"/>
      <c r="M525" s="29"/>
      <c r="N525" s="29"/>
      <c r="O525" s="29"/>
      <c r="P525" s="29"/>
      <c r="Q525" s="29"/>
      <c r="R525" s="29"/>
      <c r="S525" s="29"/>
      <c r="T525" s="29"/>
      <c r="U525" s="29"/>
      <c r="V525" s="28"/>
      <c r="W525" s="29"/>
      <c r="X525" s="29"/>
      <c r="Y525" s="29"/>
      <c r="Z525" s="29"/>
      <c r="AA525" s="29"/>
      <c r="AB525" s="29"/>
      <c r="AC525" s="29"/>
      <c r="AD525" s="29"/>
    </row>
    <row r="526" spans="12:30" ht="14.25">
      <c r="L526" s="28"/>
      <c r="M526" s="29"/>
      <c r="N526" s="29"/>
      <c r="O526" s="29"/>
      <c r="P526" s="29"/>
      <c r="Q526" s="29"/>
      <c r="R526" s="29"/>
      <c r="S526" s="29"/>
      <c r="T526" s="29"/>
      <c r="U526" s="29"/>
      <c r="V526" s="28"/>
      <c r="W526" s="29"/>
      <c r="X526" s="29"/>
      <c r="Y526" s="29"/>
      <c r="Z526" s="29"/>
      <c r="AA526" s="29"/>
      <c r="AB526" s="29"/>
      <c r="AC526" s="29"/>
      <c r="AD526" s="29"/>
    </row>
    <row r="527" spans="12:30" ht="14.25">
      <c r="L527" s="28"/>
      <c r="M527" s="29"/>
      <c r="N527" s="29"/>
      <c r="O527" s="29"/>
      <c r="P527" s="29"/>
      <c r="Q527" s="29"/>
      <c r="R527" s="29"/>
      <c r="S527" s="29"/>
      <c r="T527" s="29"/>
      <c r="U527" s="29"/>
      <c r="V527" s="28"/>
      <c r="W527" s="29"/>
      <c r="X527" s="29"/>
      <c r="Y527" s="29"/>
      <c r="Z527" s="29"/>
      <c r="AA527" s="29"/>
      <c r="AB527" s="29"/>
      <c r="AC527" s="29"/>
      <c r="AD527" s="29"/>
    </row>
    <row r="528" spans="12:30" ht="14.25">
      <c r="L528" s="28"/>
      <c r="M528" s="29"/>
      <c r="N528" s="29"/>
      <c r="O528" s="29"/>
      <c r="P528" s="29"/>
      <c r="Q528" s="29"/>
      <c r="R528" s="29"/>
      <c r="S528" s="29"/>
      <c r="T528" s="29"/>
      <c r="U528" s="29"/>
      <c r="V528" s="28"/>
      <c r="W528" s="29"/>
      <c r="X528" s="29"/>
      <c r="Y528" s="29"/>
      <c r="Z528" s="29"/>
      <c r="AA528" s="29"/>
      <c r="AB528" s="29"/>
      <c r="AC528" s="29"/>
      <c r="AD528" s="29"/>
    </row>
    <row r="529" spans="12:30" ht="14.25">
      <c r="L529" s="28"/>
      <c r="M529" s="29"/>
      <c r="N529" s="29"/>
      <c r="O529" s="29"/>
      <c r="P529" s="29"/>
      <c r="Q529" s="29"/>
      <c r="R529" s="29"/>
      <c r="S529" s="29"/>
      <c r="T529" s="29"/>
      <c r="U529" s="29"/>
      <c r="V529" s="28"/>
      <c r="W529" s="29"/>
      <c r="X529" s="29"/>
      <c r="Y529" s="29"/>
      <c r="Z529" s="29"/>
      <c r="AA529" s="29"/>
      <c r="AB529" s="29"/>
      <c r="AC529" s="29"/>
      <c r="AD529" s="29"/>
    </row>
    <row r="530" spans="12:30" ht="14.25">
      <c r="L530" s="28"/>
      <c r="M530" s="29"/>
      <c r="N530" s="29"/>
      <c r="O530" s="29"/>
      <c r="P530" s="29"/>
      <c r="Q530" s="29"/>
      <c r="R530" s="29"/>
      <c r="S530" s="29"/>
      <c r="T530" s="29"/>
      <c r="U530" s="29"/>
      <c r="V530" s="28"/>
      <c r="W530" s="29"/>
      <c r="X530" s="29"/>
      <c r="Y530" s="29"/>
      <c r="Z530" s="29"/>
      <c r="AA530" s="29"/>
      <c r="AB530" s="29"/>
      <c r="AC530" s="29"/>
      <c r="AD530" s="29"/>
    </row>
    <row r="531" spans="12:30" ht="14.25">
      <c r="L531" s="28"/>
      <c r="M531" s="29"/>
      <c r="N531" s="29"/>
      <c r="O531" s="29"/>
      <c r="P531" s="29"/>
      <c r="Q531" s="29"/>
      <c r="R531" s="29"/>
      <c r="S531" s="29"/>
      <c r="T531" s="29"/>
      <c r="U531" s="29"/>
      <c r="V531" s="28"/>
      <c r="W531" s="29"/>
      <c r="X531" s="29"/>
      <c r="Y531" s="29"/>
      <c r="Z531" s="29"/>
      <c r="AA531" s="29"/>
      <c r="AB531" s="29"/>
      <c r="AC531" s="29"/>
      <c r="AD531" s="29"/>
    </row>
    <row r="532" spans="12:30" ht="14.25">
      <c r="L532" s="28"/>
      <c r="M532" s="29"/>
      <c r="N532" s="29"/>
      <c r="O532" s="29"/>
      <c r="P532" s="29"/>
      <c r="Q532" s="29"/>
      <c r="R532" s="29"/>
      <c r="S532" s="29"/>
      <c r="T532" s="29"/>
      <c r="U532" s="29"/>
      <c r="V532" s="28"/>
      <c r="W532" s="29"/>
      <c r="X532" s="29"/>
      <c r="Y532" s="29"/>
      <c r="Z532" s="29"/>
      <c r="AA532" s="29"/>
      <c r="AB532" s="29"/>
      <c r="AC532" s="29"/>
      <c r="AD532" s="29"/>
    </row>
    <row r="533" spans="12:30" ht="14.25">
      <c r="L533" s="28"/>
      <c r="M533" s="29"/>
      <c r="N533" s="29"/>
      <c r="O533" s="29"/>
      <c r="P533" s="29"/>
      <c r="Q533" s="29"/>
      <c r="R533" s="29"/>
      <c r="S533" s="29"/>
      <c r="T533" s="29"/>
      <c r="U533" s="29"/>
      <c r="V533" s="28"/>
      <c r="W533" s="29"/>
      <c r="X533" s="29"/>
      <c r="Y533" s="29"/>
      <c r="Z533" s="29"/>
      <c r="AA533" s="29"/>
      <c r="AB533" s="29"/>
      <c r="AC533" s="29"/>
      <c r="AD533" s="29"/>
    </row>
    <row r="534" spans="12:30" ht="14.25">
      <c r="L534" s="28"/>
      <c r="M534" s="29"/>
      <c r="N534" s="29"/>
      <c r="O534" s="29"/>
      <c r="P534" s="29"/>
      <c r="Q534" s="29"/>
      <c r="R534" s="29"/>
      <c r="S534" s="29"/>
      <c r="T534" s="29"/>
      <c r="U534" s="29"/>
      <c r="V534" s="28"/>
      <c r="W534" s="29"/>
      <c r="X534" s="29"/>
      <c r="Y534" s="29"/>
      <c r="Z534" s="29"/>
      <c r="AA534" s="29"/>
      <c r="AB534" s="29"/>
      <c r="AC534" s="29"/>
      <c r="AD534" s="29"/>
    </row>
    <row r="535" spans="12:30" ht="14.25">
      <c r="L535" s="28"/>
      <c r="M535" s="29"/>
      <c r="N535" s="29"/>
      <c r="O535" s="29"/>
      <c r="P535" s="29"/>
      <c r="Q535" s="29"/>
      <c r="R535" s="29"/>
      <c r="S535" s="29"/>
      <c r="T535" s="29"/>
      <c r="U535" s="29"/>
      <c r="V535" s="28"/>
      <c r="W535" s="29"/>
      <c r="X535" s="29"/>
      <c r="Y535" s="29"/>
      <c r="Z535" s="29"/>
      <c r="AA535" s="29"/>
      <c r="AB535" s="29"/>
      <c r="AC535" s="29"/>
      <c r="AD535" s="29"/>
    </row>
    <row r="536" spans="12:30" ht="14.25">
      <c r="L536" s="28"/>
      <c r="M536" s="29"/>
      <c r="N536" s="29"/>
      <c r="O536" s="29"/>
      <c r="P536" s="29"/>
      <c r="Q536" s="29"/>
      <c r="R536" s="29"/>
      <c r="S536" s="29"/>
      <c r="T536" s="29"/>
      <c r="U536" s="29"/>
      <c r="V536" s="28"/>
      <c r="W536" s="29"/>
      <c r="X536" s="29"/>
      <c r="Y536" s="29"/>
      <c r="Z536" s="29"/>
      <c r="AA536" s="29"/>
      <c r="AB536" s="29"/>
      <c r="AC536" s="29"/>
      <c r="AD536" s="29"/>
    </row>
    <row r="537" spans="12:30" ht="14.25">
      <c r="L537" s="28"/>
      <c r="M537" s="29"/>
      <c r="N537" s="29"/>
      <c r="O537" s="29"/>
      <c r="P537" s="29"/>
      <c r="Q537" s="29"/>
      <c r="R537" s="29"/>
      <c r="S537" s="29"/>
      <c r="T537" s="29"/>
      <c r="U537" s="29"/>
      <c r="V537" s="28"/>
      <c r="W537" s="29"/>
      <c r="X537" s="29"/>
      <c r="Y537" s="29"/>
      <c r="Z537" s="29"/>
      <c r="AA537" s="29"/>
      <c r="AB537" s="29"/>
      <c r="AC537" s="29"/>
      <c r="AD537" s="29"/>
    </row>
    <row r="538" spans="12:30" ht="14.25">
      <c r="L538" s="28"/>
      <c r="M538" s="29"/>
      <c r="N538" s="29"/>
      <c r="O538" s="29"/>
      <c r="P538" s="29"/>
      <c r="Q538" s="29"/>
      <c r="R538" s="29"/>
      <c r="S538" s="29"/>
      <c r="T538" s="29"/>
      <c r="U538" s="29"/>
      <c r="V538" s="28"/>
      <c r="W538" s="29"/>
      <c r="X538" s="29"/>
      <c r="Y538" s="29"/>
      <c r="Z538" s="29"/>
      <c r="AA538" s="29"/>
      <c r="AB538" s="29"/>
      <c r="AC538" s="29"/>
      <c r="AD538" s="29"/>
    </row>
    <row r="539" spans="12:30" ht="14.25">
      <c r="L539" s="28"/>
      <c r="M539" s="29"/>
      <c r="N539" s="29"/>
      <c r="O539" s="29"/>
      <c r="P539" s="29"/>
      <c r="Q539" s="29"/>
      <c r="R539" s="29"/>
      <c r="S539" s="29"/>
      <c r="T539" s="29"/>
      <c r="U539" s="29"/>
      <c r="V539" s="28"/>
      <c r="W539" s="29"/>
      <c r="X539" s="29"/>
      <c r="Y539" s="29"/>
      <c r="Z539" s="29"/>
      <c r="AA539" s="29"/>
      <c r="AB539" s="29"/>
      <c r="AC539" s="29"/>
      <c r="AD539" s="29"/>
    </row>
    <row r="540" spans="12:30" ht="14.25">
      <c r="L540" s="28"/>
      <c r="M540" s="29"/>
      <c r="N540" s="29"/>
      <c r="O540" s="29"/>
      <c r="P540" s="29"/>
      <c r="Q540" s="29"/>
      <c r="R540" s="29"/>
      <c r="S540" s="29"/>
      <c r="T540" s="29"/>
      <c r="U540" s="29"/>
      <c r="V540" s="28"/>
      <c r="W540" s="29"/>
      <c r="X540" s="29"/>
      <c r="Y540" s="29"/>
      <c r="Z540" s="29"/>
      <c r="AA540" s="29"/>
      <c r="AB540" s="29"/>
      <c r="AC540" s="29"/>
      <c r="AD540" s="29"/>
    </row>
    <row r="541" spans="12:30" ht="14.25">
      <c r="L541" s="28"/>
      <c r="M541" s="29"/>
      <c r="N541" s="29"/>
      <c r="O541" s="29"/>
      <c r="P541" s="29"/>
      <c r="Q541" s="29"/>
      <c r="R541" s="29"/>
      <c r="S541" s="29"/>
      <c r="T541" s="29"/>
      <c r="U541" s="29"/>
      <c r="V541" s="28"/>
      <c r="W541" s="29"/>
      <c r="X541" s="29"/>
      <c r="Y541" s="29"/>
      <c r="Z541" s="29"/>
      <c r="AA541" s="29"/>
      <c r="AB541" s="29"/>
      <c r="AC541" s="29"/>
      <c r="AD541" s="29"/>
    </row>
    <row r="542" spans="12:30" ht="14.25">
      <c r="L542" s="28"/>
      <c r="M542" s="29"/>
      <c r="N542" s="29"/>
      <c r="O542" s="29"/>
      <c r="P542" s="29"/>
      <c r="Q542" s="29"/>
      <c r="R542" s="29"/>
      <c r="S542" s="29"/>
      <c r="T542" s="29"/>
      <c r="U542" s="29"/>
      <c r="V542" s="28"/>
      <c r="W542" s="29"/>
      <c r="X542" s="29"/>
      <c r="Y542" s="29"/>
      <c r="Z542" s="29"/>
      <c r="AA542" s="29"/>
      <c r="AB542" s="29"/>
      <c r="AC542" s="29"/>
      <c r="AD542" s="29"/>
    </row>
    <row r="543" spans="12:30" ht="14.25">
      <c r="L543" s="28"/>
      <c r="M543" s="29"/>
      <c r="N543" s="29"/>
      <c r="O543" s="29"/>
      <c r="P543" s="29"/>
      <c r="Q543" s="29"/>
      <c r="R543" s="29"/>
      <c r="S543" s="29"/>
      <c r="T543" s="29"/>
      <c r="U543" s="29"/>
      <c r="V543" s="28"/>
      <c r="W543" s="29"/>
      <c r="X543" s="29"/>
      <c r="Y543" s="29"/>
      <c r="Z543" s="29"/>
      <c r="AA543" s="29"/>
      <c r="AB543" s="29"/>
      <c r="AC543" s="29"/>
      <c r="AD543" s="29"/>
    </row>
    <row r="544" spans="12:30" ht="14.25">
      <c r="L544" s="28"/>
      <c r="M544" s="29"/>
      <c r="N544" s="29"/>
      <c r="O544" s="29"/>
      <c r="P544" s="29"/>
      <c r="Q544" s="29"/>
      <c r="R544" s="29"/>
      <c r="S544" s="29"/>
      <c r="T544" s="29"/>
      <c r="U544" s="29"/>
      <c r="V544" s="28"/>
      <c r="W544" s="29"/>
      <c r="X544" s="29"/>
      <c r="Y544" s="29"/>
      <c r="Z544" s="29"/>
      <c r="AA544" s="29"/>
      <c r="AB544" s="29"/>
      <c r="AC544" s="29"/>
      <c r="AD544" s="29"/>
    </row>
    <row r="545" spans="12:30" ht="14.25">
      <c r="L545" s="28"/>
      <c r="M545" s="29"/>
      <c r="N545" s="29"/>
      <c r="O545" s="29"/>
      <c r="P545" s="29"/>
      <c r="Q545" s="29"/>
      <c r="R545" s="29"/>
      <c r="S545" s="29"/>
      <c r="T545" s="29"/>
      <c r="U545" s="29"/>
      <c r="V545" s="28"/>
      <c r="W545" s="29"/>
      <c r="X545" s="29"/>
      <c r="Y545" s="29"/>
      <c r="Z545" s="29"/>
      <c r="AA545" s="29"/>
      <c r="AB545" s="29"/>
      <c r="AC545" s="29"/>
      <c r="AD545" s="29"/>
    </row>
    <row r="546" spans="12:30" ht="14.25">
      <c r="L546" s="28"/>
      <c r="M546" s="29"/>
      <c r="N546" s="29"/>
      <c r="O546" s="29"/>
      <c r="P546" s="29"/>
      <c r="Q546" s="29"/>
      <c r="R546" s="29"/>
      <c r="S546" s="29"/>
      <c r="T546" s="29"/>
      <c r="U546" s="29"/>
      <c r="V546" s="28"/>
      <c r="W546" s="29"/>
      <c r="X546" s="29"/>
      <c r="Y546" s="29"/>
      <c r="Z546" s="29"/>
      <c r="AA546" s="29"/>
      <c r="AB546" s="29"/>
      <c r="AC546" s="29"/>
      <c r="AD546" s="29"/>
    </row>
    <row r="547" spans="12:30" ht="14.25">
      <c r="L547" s="28"/>
      <c r="M547" s="29"/>
      <c r="N547" s="29"/>
      <c r="O547" s="29"/>
      <c r="P547" s="29"/>
      <c r="Q547" s="29"/>
      <c r="R547" s="29"/>
      <c r="S547" s="29"/>
      <c r="T547" s="29"/>
      <c r="U547" s="29"/>
      <c r="V547" s="28"/>
      <c r="W547" s="29"/>
      <c r="X547" s="29"/>
      <c r="Y547" s="29"/>
      <c r="Z547" s="29"/>
      <c r="AA547" s="29"/>
      <c r="AB547" s="29"/>
      <c r="AC547" s="29"/>
      <c r="AD547" s="29"/>
    </row>
    <row r="548" spans="12:30" ht="14.25">
      <c r="L548" s="28"/>
      <c r="M548" s="29"/>
      <c r="N548" s="29"/>
      <c r="O548" s="29"/>
      <c r="P548" s="29"/>
      <c r="Q548" s="29"/>
      <c r="R548" s="29"/>
      <c r="S548" s="29"/>
      <c r="T548" s="29"/>
      <c r="U548" s="29"/>
      <c r="V548" s="28"/>
      <c r="W548" s="29"/>
      <c r="X548" s="29"/>
      <c r="Y548" s="29"/>
      <c r="Z548" s="29"/>
      <c r="AA548" s="29"/>
      <c r="AB548" s="29"/>
      <c r="AC548" s="29"/>
      <c r="AD548" s="29"/>
    </row>
    <row r="549" spans="12:30" ht="14.25">
      <c r="L549" s="28"/>
      <c r="M549" s="29"/>
      <c r="N549" s="29"/>
      <c r="O549" s="29"/>
      <c r="P549" s="29"/>
      <c r="Q549" s="29"/>
      <c r="R549" s="29"/>
      <c r="S549" s="29"/>
      <c r="T549" s="29"/>
      <c r="U549" s="29"/>
      <c r="V549" s="28"/>
      <c r="W549" s="29"/>
      <c r="X549" s="29"/>
      <c r="Y549" s="29"/>
      <c r="Z549" s="29"/>
      <c r="AA549" s="29"/>
      <c r="AB549" s="29"/>
      <c r="AC549" s="29"/>
      <c r="AD549" s="29"/>
    </row>
    <row r="550" spans="12:30" ht="14.25">
      <c r="L550" s="28"/>
      <c r="M550" s="29"/>
      <c r="N550" s="29"/>
      <c r="O550" s="29"/>
      <c r="P550" s="29"/>
      <c r="Q550" s="29"/>
      <c r="R550" s="29"/>
      <c r="S550" s="29"/>
      <c r="T550" s="29"/>
      <c r="U550" s="29"/>
      <c r="V550" s="28"/>
      <c r="W550" s="29"/>
      <c r="X550" s="29"/>
      <c r="Y550" s="29"/>
      <c r="Z550" s="29"/>
      <c r="AA550" s="29"/>
      <c r="AB550" s="29"/>
      <c r="AC550" s="29"/>
      <c r="AD550" s="29"/>
    </row>
    <row r="551" spans="12:30" ht="14.25">
      <c r="L551" s="28"/>
      <c r="M551" s="29"/>
      <c r="N551" s="29"/>
      <c r="O551" s="29"/>
      <c r="P551" s="29"/>
      <c r="Q551" s="29"/>
      <c r="R551" s="29"/>
      <c r="S551" s="29"/>
      <c r="T551" s="29"/>
      <c r="U551" s="29"/>
      <c r="V551" s="28"/>
      <c r="W551" s="29"/>
      <c r="X551" s="29"/>
      <c r="Y551" s="29"/>
      <c r="Z551" s="29"/>
      <c r="AA551" s="29"/>
      <c r="AB551" s="29"/>
      <c r="AC551" s="29"/>
      <c r="AD551" s="29"/>
    </row>
    <row r="552" spans="12:30" ht="14.25">
      <c r="L552" s="28"/>
      <c r="M552" s="29"/>
      <c r="N552" s="29"/>
      <c r="O552" s="29"/>
      <c r="P552" s="29"/>
      <c r="Q552" s="29"/>
      <c r="R552" s="29"/>
      <c r="S552" s="29"/>
      <c r="T552" s="29"/>
      <c r="U552" s="29"/>
      <c r="V552" s="28"/>
      <c r="W552" s="29"/>
      <c r="X552" s="29"/>
      <c r="Y552" s="29"/>
      <c r="Z552" s="29"/>
      <c r="AA552" s="29"/>
      <c r="AB552" s="29"/>
      <c r="AC552" s="29"/>
      <c r="AD552" s="29"/>
    </row>
    <row r="553" spans="12:30" ht="14.25">
      <c r="L553" s="28"/>
      <c r="M553" s="29"/>
      <c r="N553" s="29"/>
      <c r="O553" s="29"/>
      <c r="P553" s="29"/>
      <c r="Q553" s="29"/>
      <c r="R553" s="29"/>
      <c r="S553" s="29"/>
      <c r="T553" s="29"/>
      <c r="U553" s="29"/>
      <c r="V553" s="28"/>
      <c r="W553" s="29"/>
      <c r="X553" s="29"/>
      <c r="Y553" s="29"/>
      <c r="Z553" s="29"/>
      <c r="AA553" s="29"/>
      <c r="AB553" s="29"/>
      <c r="AC553" s="29"/>
      <c r="AD553" s="29"/>
    </row>
    <row r="554" spans="12:30" ht="14.25">
      <c r="L554" s="28"/>
      <c r="M554" s="29"/>
      <c r="N554" s="29"/>
      <c r="O554" s="29"/>
      <c r="P554" s="29"/>
      <c r="Q554" s="29"/>
      <c r="R554" s="29"/>
      <c r="S554" s="29"/>
      <c r="T554" s="29"/>
      <c r="U554" s="29"/>
      <c r="V554" s="28"/>
      <c r="W554" s="29"/>
      <c r="X554" s="29"/>
      <c r="Y554" s="29"/>
      <c r="Z554" s="29"/>
      <c r="AA554" s="29"/>
      <c r="AB554" s="29"/>
      <c r="AC554" s="29"/>
      <c r="AD554" s="29"/>
    </row>
    <row r="555" spans="12:30" ht="14.25">
      <c r="L555" s="28"/>
      <c r="M555" s="29"/>
      <c r="N555" s="29"/>
      <c r="O555" s="29"/>
      <c r="P555" s="29"/>
      <c r="Q555" s="29"/>
      <c r="R555" s="29"/>
      <c r="S555" s="29"/>
      <c r="T555" s="29"/>
      <c r="U555" s="29"/>
      <c r="V555" s="28"/>
      <c r="W555" s="29"/>
      <c r="X555" s="29"/>
      <c r="Y555" s="29"/>
      <c r="Z555" s="29"/>
      <c r="AA555" s="29"/>
      <c r="AB555" s="29"/>
      <c r="AC555" s="29"/>
      <c r="AD555" s="29"/>
    </row>
    <row r="556" spans="12:30" ht="14.25">
      <c r="L556" s="28"/>
      <c r="M556" s="29"/>
      <c r="N556" s="29"/>
      <c r="O556" s="29"/>
      <c r="P556" s="29"/>
      <c r="Q556" s="29"/>
      <c r="R556" s="29"/>
      <c r="S556" s="29"/>
      <c r="T556" s="29"/>
      <c r="U556" s="29"/>
      <c r="V556" s="28"/>
      <c r="W556" s="29"/>
      <c r="X556" s="29"/>
      <c r="Y556" s="29"/>
      <c r="Z556" s="29"/>
      <c r="AA556" s="29"/>
      <c r="AB556" s="29"/>
      <c r="AC556" s="29"/>
      <c r="AD556" s="29"/>
    </row>
    <row r="557" spans="12:30" ht="14.25">
      <c r="L557" s="28"/>
      <c r="M557" s="29"/>
      <c r="N557" s="29"/>
      <c r="O557" s="29"/>
      <c r="P557" s="29"/>
      <c r="Q557" s="29"/>
      <c r="R557" s="29"/>
      <c r="S557" s="29"/>
      <c r="T557" s="29"/>
      <c r="U557" s="29"/>
      <c r="V557" s="28"/>
      <c r="W557" s="29"/>
      <c r="X557" s="29"/>
      <c r="Y557" s="29"/>
      <c r="Z557" s="29"/>
      <c r="AA557" s="29"/>
      <c r="AB557" s="29"/>
      <c r="AC557" s="29"/>
      <c r="AD557" s="29"/>
    </row>
    <row r="558" spans="12:30" ht="14.25">
      <c r="L558" s="28"/>
      <c r="M558" s="29"/>
      <c r="N558" s="29"/>
      <c r="O558" s="29"/>
      <c r="P558" s="29"/>
      <c r="Q558" s="29"/>
      <c r="R558" s="29"/>
      <c r="S558" s="29"/>
      <c r="T558" s="29"/>
      <c r="U558" s="29"/>
      <c r="V558" s="28"/>
      <c r="W558" s="29"/>
      <c r="X558" s="29"/>
      <c r="Y558" s="29"/>
      <c r="Z558" s="29"/>
      <c r="AA558" s="29"/>
      <c r="AB558" s="29"/>
      <c r="AC558" s="29"/>
      <c r="AD558" s="29"/>
    </row>
    <row r="559" spans="12:30" ht="14.25">
      <c r="L559" s="28"/>
      <c r="M559" s="29"/>
      <c r="N559" s="29"/>
      <c r="O559" s="29"/>
      <c r="P559" s="29"/>
      <c r="Q559" s="29"/>
      <c r="R559" s="29"/>
      <c r="S559" s="29"/>
      <c r="T559" s="29"/>
      <c r="U559" s="29"/>
      <c r="V559" s="28"/>
      <c r="W559" s="29"/>
      <c r="X559" s="29"/>
      <c r="Y559" s="29"/>
      <c r="Z559" s="29"/>
      <c r="AA559" s="29"/>
      <c r="AB559" s="29"/>
      <c r="AC559" s="29"/>
      <c r="AD559" s="29"/>
    </row>
    <row r="560" spans="12:30" ht="14.25">
      <c r="L560" s="28"/>
      <c r="M560" s="29"/>
      <c r="N560" s="29"/>
      <c r="O560" s="29"/>
      <c r="P560" s="29"/>
      <c r="Q560" s="29"/>
      <c r="R560" s="29"/>
      <c r="S560" s="29"/>
      <c r="T560" s="29"/>
      <c r="U560" s="29"/>
      <c r="V560" s="28"/>
      <c r="W560" s="29"/>
      <c r="X560" s="29"/>
      <c r="Y560" s="29"/>
      <c r="Z560" s="29"/>
      <c r="AA560" s="29"/>
      <c r="AB560" s="29"/>
      <c r="AC560" s="29"/>
      <c r="AD560" s="29"/>
    </row>
    <row r="561" spans="12:30" ht="14.25">
      <c r="L561" s="28"/>
      <c r="M561" s="29"/>
      <c r="N561" s="29"/>
      <c r="O561" s="29"/>
      <c r="P561" s="29"/>
      <c r="Q561" s="29"/>
      <c r="R561" s="29"/>
      <c r="S561" s="29"/>
      <c r="T561" s="29"/>
      <c r="U561" s="29"/>
      <c r="V561" s="28"/>
      <c r="W561" s="29"/>
      <c r="X561" s="29"/>
      <c r="Y561" s="29"/>
      <c r="Z561" s="29"/>
      <c r="AA561" s="29"/>
      <c r="AB561" s="29"/>
      <c r="AC561" s="29"/>
      <c r="AD561" s="29"/>
    </row>
    <row r="562" spans="12:30" ht="14.25">
      <c r="L562" s="28"/>
      <c r="M562" s="29"/>
      <c r="N562" s="29"/>
      <c r="O562" s="29"/>
      <c r="P562" s="29"/>
      <c r="Q562" s="29"/>
      <c r="R562" s="29"/>
      <c r="S562" s="29"/>
      <c r="T562" s="29"/>
      <c r="U562" s="29"/>
      <c r="V562" s="28"/>
      <c r="W562" s="29"/>
      <c r="X562" s="29"/>
      <c r="Y562" s="29"/>
      <c r="Z562" s="29"/>
      <c r="AA562" s="29"/>
      <c r="AB562" s="29"/>
      <c r="AC562" s="29"/>
      <c r="AD562" s="29"/>
    </row>
    <row r="563" spans="12:30" ht="14.25">
      <c r="L563" s="28"/>
      <c r="M563" s="29"/>
      <c r="N563" s="29"/>
      <c r="O563" s="29"/>
      <c r="P563" s="29"/>
      <c r="Q563" s="29"/>
      <c r="R563" s="29"/>
      <c r="S563" s="29"/>
      <c r="T563" s="29"/>
      <c r="U563" s="29"/>
      <c r="V563" s="28"/>
      <c r="W563" s="29"/>
      <c r="X563" s="29"/>
      <c r="Y563" s="29"/>
      <c r="Z563" s="29"/>
      <c r="AA563" s="29"/>
      <c r="AB563" s="29"/>
      <c r="AC563" s="29"/>
      <c r="AD563" s="29"/>
    </row>
    <row r="564" spans="12:30" ht="14.25">
      <c r="L564" s="28"/>
      <c r="M564" s="29"/>
      <c r="N564" s="29"/>
      <c r="O564" s="29"/>
      <c r="P564" s="29"/>
      <c r="Q564" s="29"/>
      <c r="R564" s="29"/>
      <c r="S564" s="29"/>
      <c r="T564" s="29"/>
      <c r="U564" s="29"/>
      <c r="V564" s="28"/>
      <c r="W564" s="29"/>
      <c r="X564" s="29"/>
      <c r="Y564" s="29"/>
      <c r="Z564" s="29"/>
      <c r="AA564" s="29"/>
      <c r="AB564" s="29"/>
      <c r="AC564" s="29"/>
      <c r="AD564" s="29"/>
    </row>
    <row r="565" spans="12:30" ht="14.25">
      <c r="L565" s="28"/>
      <c r="M565" s="29"/>
      <c r="N565" s="29"/>
      <c r="O565" s="29"/>
      <c r="P565" s="29"/>
      <c r="Q565" s="29"/>
      <c r="R565" s="29"/>
      <c r="S565" s="29"/>
      <c r="T565" s="29"/>
      <c r="U565" s="29"/>
      <c r="V565" s="28"/>
      <c r="W565" s="29"/>
      <c r="X565" s="29"/>
      <c r="Y565" s="29"/>
      <c r="Z565" s="29"/>
      <c r="AA565" s="29"/>
      <c r="AB565" s="29"/>
      <c r="AC565" s="29"/>
      <c r="AD565" s="29"/>
    </row>
    <row r="566" spans="12:30" ht="14.25">
      <c r="L566" s="28"/>
      <c r="M566" s="29"/>
      <c r="N566" s="29"/>
      <c r="O566" s="29"/>
      <c r="P566" s="29"/>
      <c r="Q566" s="29"/>
      <c r="R566" s="29"/>
      <c r="S566" s="29"/>
      <c r="T566" s="29"/>
      <c r="U566" s="29"/>
      <c r="V566" s="28"/>
      <c r="W566" s="29"/>
      <c r="X566" s="29"/>
      <c r="Y566" s="29"/>
      <c r="Z566" s="29"/>
      <c r="AA566" s="29"/>
      <c r="AB566" s="29"/>
      <c r="AC566" s="29"/>
      <c r="AD566" s="29"/>
    </row>
    <row r="567" spans="12:30" ht="14.25">
      <c r="L567" s="28"/>
      <c r="M567" s="29"/>
      <c r="N567" s="29"/>
      <c r="O567" s="29"/>
      <c r="P567" s="29"/>
      <c r="Q567" s="29"/>
      <c r="R567" s="29"/>
      <c r="S567" s="29"/>
      <c r="T567" s="29"/>
      <c r="U567" s="29"/>
      <c r="V567" s="28"/>
      <c r="W567" s="29"/>
      <c r="X567" s="29"/>
      <c r="Y567" s="29"/>
      <c r="Z567" s="29"/>
      <c r="AA567" s="29"/>
      <c r="AB567" s="29"/>
      <c r="AC567" s="29"/>
      <c r="AD567" s="29"/>
    </row>
    <row r="568" spans="12:30" ht="14.25">
      <c r="L568" s="28"/>
      <c r="M568" s="29"/>
      <c r="N568" s="29"/>
      <c r="O568" s="29"/>
      <c r="P568" s="29"/>
      <c r="Q568" s="29"/>
      <c r="R568" s="29"/>
      <c r="S568" s="29"/>
      <c r="T568" s="29"/>
      <c r="U568" s="29"/>
      <c r="V568" s="28"/>
      <c r="W568" s="29"/>
      <c r="X568" s="29"/>
      <c r="Y568" s="29"/>
      <c r="Z568" s="29"/>
      <c r="AA568" s="29"/>
      <c r="AB568" s="29"/>
      <c r="AC568" s="29"/>
      <c r="AD568" s="29"/>
    </row>
    <row r="569" spans="12:30" ht="14.25">
      <c r="L569" s="28"/>
      <c r="M569" s="29"/>
      <c r="N569" s="29"/>
      <c r="O569" s="29"/>
      <c r="P569" s="29"/>
      <c r="Q569" s="29"/>
      <c r="R569" s="29"/>
      <c r="S569" s="29"/>
      <c r="T569" s="29"/>
      <c r="U569" s="29"/>
      <c r="V569" s="28"/>
      <c r="W569" s="29"/>
      <c r="X569" s="29"/>
      <c r="Y569" s="29"/>
      <c r="Z569" s="29"/>
      <c r="AA569" s="29"/>
      <c r="AB569" s="29"/>
      <c r="AC569" s="29"/>
      <c r="AD569" s="29"/>
    </row>
    <row r="570" spans="12:30" ht="14.25">
      <c r="L570" s="28"/>
      <c r="M570" s="29"/>
      <c r="N570" s="29"/>
      <c r="O570" s="29"/>
      <c r="P570" s="29"/>
      <c r="Q570" s="29"/>
      <c r="R570" s="29"/>
      <c r="S570" s="29"/>
      <c r="T570" s="29"/>
      <c r="U570" s="29"/>
      <c r="V570" s="28"/>
      <c r="W570" s="29"/>
      <c r="X570" s="29"/>
      <c r="Y570" s="29"/>
      <c r="Z570" s="29"/>
      <c r="AA570" s="29"/>
      <c r="AB570" s="29"/>
      <c r="AC570" s="29"/>
      <c r="AD570" s="29"/>
    </row>
    <row r="571" spans="12:30" ht="14.25">
      <c r="L571" s="28"/>
      <c r="M571" s="29"/>
      <c r="N571" s="29"/>
      <c r="O571" s="29"/>
      <c r="P571" s="29"/>
      <c r="Q571" s="29"/>
      <c r="R571" s="29"/>
      <c r="S571" s="29"/>
      <c r="T571" s="29"/>
      <c r="U571" s="29"/>
      <c r="V571" s="28"/>
      <c r="W571" s="29"/>
      <c r="X571" s="29"/>
      <c r="Y571" s="29"/>
      <c r="Z571" s="29"/>
      <c r="AA571" s="29"/>
      <c r="AB571" s="29"/>
      <c r="AC571" s="29"/>
      <c r="AD571" s="29"/>
    </row>
    <row r="572" spans="12:30" ht="14.25">
      <c r="L572" s="28"/>
      <c r="M572" s="29"/>
      <c r="N572" s="29"/>
      <c r="O572" s="29"/>
      <c r="P572" s="29"/>
      <c r="Q572" s="29"/>
      <c r="R572" s="29"/>
      <c r="S572" s="29"/>
      <c r="T572" s="29"/>
      <c r="U572" s="29"/>
      <c r="V572" s="28"/>
      <c r="W572" s="29"/>
      <c r="X572" s="29"/>
      <c r="Y572" s="29"/>
      <c r="Z572" s="29"/>
      <c r="AA572" s="29"/>
      <c r="AB572" s="29"/>
      <c r="AC572" s="29"/>
      <c r="AD572" s="29"/>
    </row>
    <row r="573" spans="12:30" ht="14.25">
      <c r="L573" s="28"/>
      <c r="M573" s="29"/>
      <c r="N573" s="29"/>
      <c r="O573" s="29"/>
      <c r="P573" s="29"/>
      <c r="Q573" s="29"/>
      <c r="R573" s="29"/>
      <c r="S573" s="29"/>
      <c r="T573" s="29"/>
      <c r="U573" s="29"/>
      <c r="V573" s="28"/>
      <c r="W573" s="29"/>
      <c r="X573" s="29"/>
      <c r="Y573" s="29"/>
      <c r="Z573" s="29"/>
      <c r="AA573" s="29"/>
      <c r="AB573" s="29"/>
      <c r="AC573" s="29"/>
      <c r="AD573" s="29"/>
    </row>
    <row r="574" spans="12:30" ht="14.25">
      <c r="L574" s="28"/>
      <c r="M574" s="29"/>
      <c r="N574" s="29"/>
      <c r="O574" s="29"/>
      <c r="P574" s="29"/>
      <c r="Q574" s="29"/>
      <c r="R574" s="29"/>
      <c r="S574" s="29"/>
      <c r="T574" s="29"/>
      <c r="U574" s="29"/>
      <c r="V574" s="28"/>
      <c r="W574" s="29"/>
      <c r="X574" s="29"/>
      <c r="Y574" s="29"/>
      <c r="Z574" s="29"/>
      <c r="AA574" s="29"/>
      <c r="AB574" s="29"/>
      <c r="AC574" s="29"/>
      <c r="AD574" s="29"/>
    </row>
    <row r="575" spans="12:30" ht="14.25">
      <c r="L575" s="28"/>
      <c r="M575" s="29"/>
      <c r="N575" s="29"/>
      <c r="O575" s="29"/>
      <c r="P575" s="29"/>
      <c r="Q575" s="29"/>
      <c r="R575" s="29"/>
      <c r="S575" s="29"/>
      <c r="T575" s="29"/>
      <c r="U575" s="29"/>
      <c r="V575" s="28"/>
      <c r="W575" s="29"/>
      <c r="X575" s="29"/>
      <c r="Y575" s="29"/>
      <c r="Z575" s="29"/>
      <c r="AA575" s="29"/>
      <c r="AB575" s="29"/>
      <c r="AC575" s="29"/>
      <c r="AD575" s="29"/>
    </row>
    <row r="576" spans="12:30" ht="14.25">
      <c r="L576" s="28"/>
      <c r="M576" s="29"/>
      <c r="N576" s="29"/>
      <c r="O576" s="29"/>
      <c r="P576" s="29"/>
      <c r="Q576" s="29"/>
      <c r="R576" s="29"/>
      <c r="S576" s="29"/>
      <c r="T576" s="29"/>
      <c r="U576" s="29"/>
      <c r="V576" s="28"/>
      <c r="W576" s="29"/>
      <c r="X576" s="29"/>
      <c r="Y576" s="29"/>
      <c r="Z576" s="29"/>
      <c r="AA576" s="29"/>
      <c r="AB576" s="29"/>
      <c r="AC576" s="29"/>
      <c r="AD576" s="29"/>
    </row>
    <row r="577" spans="12:30" ht="14.25">
      <c r="L577" s="28"/>
      <c r="M577" s="29"/>
      <c r="N577" s="29"/>
      <c r="O577" s="29"/>
      <c r="P577" s="29"/>
      <c r="Q577" s="29"/>
      <c r="R577" s="29"/>
      <c r="S577" s="29"/>
      <c r="T577" s="29"/>
      <c r="U577" s="29"/>
      <c r="V577" s="28"/>
      <c r="W577" s="29"/>
      <c r="X577" s="29"/>
      <c r="Y577" s="29"/>
      <c r="Z577" s="29"/>
      <c r="AA577" s="29"/>
      <c r="AB577" s="29"/>
      <c r="AC577" s="29"/>
      <c r="AD577" s="29"/>
    </row>
    <row r="578" spans="12:30" ht="14.25">
      <c r="L578" s="28"/>
      <c r="M578" s="29"/>
      <c r="N578" s="29"/>
      <c r="O578" s="29"/>
      <c r="P578" s="29"/>
      <c r="Q578" s="29"/>
      <c r="R578" s="29"/>
      <c r="S578" s="29"/>
      <c r="T578" s="29"/>
      <c r="U578" s="29"/>
      <c r="V578" s="28"/>
      <c r="W578" s="29"/>
      <c r="X578" s="29"/>
      <c r="Y578" s="29"/>
      <c r="Z578" s="29"/>
      <c r="AA578" s="29"/>
      <c r="AB578" s="29"/>
      <c r="AC578" s="29"/>
      <c r="AD578" s="29"/>
    </row>
    <row r="579" spans="12:30" ht="14.25">
      <c r="L579" s="28"/>
      <c r="M579" s="29"/>
      <c r="N579" s="29"/>
      <c r="O579" s="29"/>
      <c r="P579" s="29"/>
      <c r="Q579" s="29"/>
      <c r="R579" s="29"/>
      <c r="S579" s="29"/>
      <c r="T579" s="29"/>
      <c r="U579" s="29"/>
      <c r="V579" s="28"/>
      <c r="W579" s="29"/>
      <c r="X579" s="29"/>
      <c r="Y579" s="29"/>
      <c r="Z579" s="29"/>
      <c r="AA579" s="29"/>
      <c r="AB579" s="29"/>
      <c r="AC579" s="29"/>
      <c r="AD579" s="29"/>
    </row>
    <row r="580" spans="12:30" ht="14.25">
      <c r="L580" s="28"/>
      <c r="M580" s="29"/>
      <c r="N580" s="29"/>
      <c r="O580" s="29"/>
      <c r="P580" s="29"/>
      <c r="Q580" s="29"/>
      <c r="R580" s="29"/>
      <c r="S580" s="29"/>
      <c r="T580" s="29"/>
      <c r="U580" s="29"/>
      <c r="V580" s="28"/>
      <c r="W580" s="29"/>
      <c r="X580" s="29"/>
      <c r="Y580" s="29"/>
      <c r="Z580" s="29"/>
      <c r="AA580" s="29"/>
      <c r="AB580" s="29"/>
      <c r="AC580" s="29"/>
      <c r="AD580" s="29"/>
    </row>
    <row r="581" spans="12:30" ht="14.25">
      <c r="L581" s="28"/>
      <c r="M581" s="29"/>
      <c r="N581" s="29"/>
      <c r="O581" s="29"/>
      <c r="P581" s="29"/>
      <c r="Q581" s="29"/>
      <c r="R581" s="29"/>
      <c r="S581" s="29"/>
      <c r="T581" s="29"/>
      <c r="U581" s="29"/>
      <c r="V581" s="28"/>
      <c r="W581" s="29"/>
      <c r="X581" s="29"/>
      <c r="Y581" s="29"/>
      <c r="Z581" s="29"/>
      <c r="AA581" s="29"/>
      <c r="AB581" s="29"/>
      <c r="AC581" s="29"/>
      <c r="AD581" s="29"/>
    </row>
    <row r="582" spans="12:30" ht="14.25">
      <c r="L582" s="28"/>
      <c r="M582" s="29"/>
      <c r="N582" s="29"/>
      <c r="O582" s="29"/>
      <c r="P582" s="29"/>
      <c r="Q582" s="29"/>
      <c r="R582" s="29"/>
      <c r="S582" s="29"/>
      <c r="T582" s="29"/>
      <c r="U582" s="29"/>
      <c r="V582" s="28"/>
      <c r="W582" s="29"/>
      <c r="X582" s="29"/>
      <c r="Y582" s="29"/>
      <c r="Z582" s="29"/>
      <c r="AA582" s="29"/>
      <c r="AB582" s="29"/>
      <c r="AC582" s="29"/>
      <c r="AD582" s="29"/>
    </row>
    <row r="583" spans="12:30" ht="14.25">
      <c r="L583" s="28"/>
      <c r="M583" s="29"/>
      <c r="N583" s="29"/>
      <c r="O583" s="29"/>
      <c r="P583" s="29"/>
      <c r="Q583" s="29"/>
      <c r="R583" s="29"/>
      <c r="S583" s="29"/>
      <c r="T583" s="29"/>
      <c r="U583" s="29"/>
      <c r="V583" s="28"/>
      <c r="W583" s="29"/>
      <c r="X583" s="29"/>
      <c r="Y583" s="29"/>
      <c r="Z583" s="29"/>
      <c r="AA583" s="29"/>
      <c r="AB583" s="29"/>
      <c r="AC583" s="29"/>
      <c r="AD583" s="29"/>
    </row>
    <row r="584" spans="12:30" ht="14.25">
      <c r="L584" s="28"/>
      <c r="M584" s="29"/>
      <c r="N584" s="29"/>
      <c r="O584" s="29"/>
      <c r="P584" s="29"/>
      <c r="Q584" s="29"/>
      <c r="R584" s="29"/>
      <c r="S584" s="29"/>
      <c r="T584" s="29"/>
      <c r="U584" s="29"/>
      <c r="V584" s="28"/>
      <c r="W584" s="29"/>
      <c r="X584" s="29"/>
      <c r="Y584" s="29"/>
      <c r="Z584" s="29"/>
      <c r="AA584" s="29"/>
      <c r="AB584" s="29"/>
      <c r="AC584" s="29"/>
      <c r="AD584" s="29"/>
    </row>
    <row r="585" spans="12:30" ht="14.25">
      <c r="L585" s="28"/>
      <c r="M585" s="29"/>
      <c r="N585" s="29"/>
      <c r="O585" s="29"/>
      <c r="P585" s="29"/>
      <c r="Q585" s="29"/>
      <c r="R585" s="29"/>
      <c r="S585" s="29"/>
      <c r="T585" s="29"/>
      <c r="U585" s="29"/>
      <c r="V585" s="28"/>
      <c r="W585" s="29"/>
      <c r="X585" s="29"/>
      <c r="Y585" s="29"/>
      <c r="Z585" s="29"/>
      <c r="AA585" s="29"/>
      <c r="AB585" s="29"/>
      <c r="AC585" s="29"/>
      <c r="AD585" s="29"/>
    </row>
    <row r="586" spans="12:30" ht="14.25">
      <c r="L586" s="28"/>
      <c r="M586" s="29"/>
      <c r="N586" s="29"/>
      <c r="O586" s="29"/>
      <c r="P586" s="29"/>
      <c r="Q586" s="29"/>
      <c r="R586" s="29"/>
      <c r="S586" s="29"/>
      <c r="T586" s="29"/>
      <c r="U586" s="29"/>
      <c r="V586" s="28"/>
      <c r="W586" s="29"/>
      <c r="X586" s="29"/>
      <c r="Y586" s="29"/>
      <c r="Z586" s="29"/>
      <c r="AA586" s="29"/>
      <c r="AB586" s="29"/>
      <c r="AC586" s="29"/>
      <c r="AD586" s="29"/>
    </row>
    <row r="587" spans="12:30" ht="14.25">
      <c r="L587" s="28"/>
      <c r="M587" s="29"/>
      <c r="N587" s="29"/>
      <c r="O587" s="29"/>
      <c r="P587" s="29"/>
      <c r="Q587" s="29"/>
      <c r="R587" s="29"/>
      <c r="S587" s="29"/>
      <c r="T587" s="29"/>
      <c r="U587" s="29"/>
      <c r="V587" s="28"/>
      <c r="W587" s="29"/>
      <c r="X587" s="29"/>
      <c r="Y587" s="29"/>
      <c r="Z587" s="29"/>
      <c r="AA587" s="29"/>
      <c r="AB587" s="29"/>
      <c r="AC587" s="29"/>
      <c r="AD587" s="29"/>
    </row>
    <row r="588" spans="12:30" ht="14.25">
      <c r="L588" s="28"/>
      <c r="M588" s="29"/>
      <c r="N588" s="29"/>
      <c r="O588" s="29"/>
      <c r="P588" s="29"/>
      <c r="Q588" s="29"/>
      <c r="R588" s="29"/>
      <c r="S588" s="29"/>
      <c r="T588" s="29"/>
      <c r="U588" s="29"/>
      <c r="V588" s="28"/>
      <c r="W588" s="29"/>
      <c r="X588" s="29"/>
      <c r="Y588" s="29"/>
      <c r="Z588" s="29"/>
      <c r="AA588" s="29"/>
      <c r="AB588" s="29"/>
      <c r="AC588" s="29"/>
      <c r="AD588" s="29"/>
    </row>
    <row r="589" spans="12:30" ht="14.25">
      <c r="L589" s="28"/>
      <c r="M589" s="29"/>
      <c r="N589" s="29"/>
      <c r="O589" s="29"/>
      <c r="P589" s="29"/>
      <c r="Q589" s="29"/>
      <c r="R589" s="29"/>
      <c r="S589" s="29"/>
      <c r="T589" s="29"/>
      <c r="U589" s="29"/>
      <c r="V589" s="28"/>
      <c r="W589" s="29"/>
      <c r="X589" s="29"/>
      <c r="Y589" s="29"/>
      <c r="Z589" s="29"/>
      <c r="AA589" s="29"/>
      <c r="AB589" s="29"/>
      <c r="AC589" s="29"/>
      <c r="AD589" s="29"/>
    </row>
    <row r="590" spans="12:30" ht="14.25">
      <c r="L590" s="28"/>
      <c r="M590" s="29"/>
      <c r="N590" s="29"/>
      <c r="O590" s="29"/>
      <c r="P590" s="29"/>
      <c r="Q590" s="29"/>
      <c r="R590" s="29"/>
      <c r="S590" s="29"/>
      <c r="T590" s="29"/>
      <c r="U590" s="29"/>
      <c r="V590" s="28"/>
      <c r="W590" s="29"/>
      <c r="X590" s="29"/>
      <c r="Y590" s="29"/>
      <c r="Z590" s="29"/>
      <c r="AA590" s="29"/>
      <c r="AB590" s="29"/>
      <c r="AC590" s="29"/>
      <c r="AD590" s="29"/>
    </row>
    <row r="591" spans="12:30" ht="14.25">
      <c r="L591" s="28"/>
      <c r="M591" s="29"/>
      <c r="N591" s="29"/>
      <c r="O591" s="29"/>
      <c r="P591" s="29"/>
      <c r="Q591" s="29"/>
      <c r="R591" s="29"/>
      <c r="S591" s="29"/>
      <c r="T591" s="29"/>
      <c r="U591" s="29"/>
      <c r="V591" s="28"/>
      <c r="W591" s="29"/>
      <c r="X591" s="29"/>
      <c r="Y591" s="29"/>
      <c r="Z591" s="29"/>
      <c r="AA591" s="29"/>
      <c r="AB591" s="29"/>
      <c r="AC591" s="29"/>
      <c r="AD591" s="29"/>
    </row>
    <row r="592" spans="12:30" ht="14.25">
      <c r="L592" s="28"/>
      <c r="M592" s="29"/>
      <c r="N592" s="29"/>
      <c r="O592" s="29"/>
      <c r="P592" s="29"/>
      <c r="Q592" s="29"/>
      <c r="R592" s="29"/>
      <c r="S592" s="29"/>
      <c r="T592" s="29"/>
      <c r="U592" s="29"/>
      <c r="V592" s="28"/>
      <c r="W592" s="29"/>
      <c r="X592" s="29"/>
      <c r="Y592" s="29"/>
      <c r="Z592" s="29"/>
      <c r="AA592" s="29"/>
      <c r="AB592" s="29"/>
      <c r="AC592" s="29"/>
      <c r="AD592" s="29"/>
    </row>
    <row r="593" spans="12:30" ht="14.25">
      <c r="L593" s="28"/>
      <c r="M593" s="29"/>
      <c r="N593" s="29"/>
      <c r="O593" s="29"/>
      <c r="P593" s="29"/>
      <c r="Q593" s="29"/>
      <c r="R593" s="29"/>
      <c r="S593" s="29"/>
      <c r="T593" s="29"/>
      <c r="U593" s="29"/>
      <c r="V593" s="28"/>
      <c r="W593" s="29"/>
      <c r="X593" s="29"/>
      <c r="Y593" s="29"/>
      <c r="Z593" s="29"/>
      <c r="AA593" s="29"/>
      <c r="AB593" s="29"/>
      <c r="AC593" s="29"/>
      <c r="AD593" s="29"/>
    </row>
    <row r="594" spans="12:30" ht="14.25">
      <c r="L594" s="28"/>
      <c r="M594" s="29"/>
      <c r="N594" s="29"/>
      <c r="O594" s="29"/>
      <c r="P594" s="29"/>
      <c r="Q594" s="29"/>
      <c r="R594" s="29"/>
      <c r="S594" s="29"/>
      <c r="T594" s="29"/>
      <c r="U594" s="29"/>
      <c r="V594" s="28"/>
      <c r="W594" s="29"/>
      <c r="X594" s="29"/>
      <c r="Y594" s="29"/>
      <c r="Z594" s="29"/>
      <c r="AA594" s="29"/>
      <c r="AB594" s="29"/>
      <c r="AC594" s="29"/>
      <c r="AD594" s="29"/>
    </row>
    <row r="595" spans="12:30" ht="14.25">
      <c r="L595" s="28"/>
      <c r="M595" s="29"/>
      <c r="N595" s="29"/>
      <c r="O595" s="29"/>
      <c r="P595" s="29"/>
      <c r="Q595" s="29"/>
      <c r="R595" s="29"/>
      <c r="S595" s="29"/>
      <c r="T595" s="29"/>
      <c r="U595" s="29"/>
      <c r="V595" s="28"/>
      <c r="W595" s="29"/>
      <c r="X595" s="29"/>
      <c r="Y595" s="29"/>
      <c r="Z595" s="29"/>
      <c r="AA595" s="29"/>
      <c r="AB595" s="29"/>
      <c r="AC595" s="29"/>
      <c r="AD595" s="29"/>
    </row>
    <row r="596" spans="12:30" ht="14.25">
      <c r="L596" s="28"/>
      <c r="M596" s="29"/>
      <c r="N596" s="29"/>
      <c r="O596" s="29"/>
      <c r="P596" s="29"/>
      <c r="Q596" s="29"/>
      <c r="R596" s="29"/>
      <c r="S596" s="29"/>
      <c r="T596" s="29"/>
      <c r="U596" s="29"/>
      <c r="V596" s="28"/>
      <c r="W596" s="29"/>
      <c r="X596" s="29"/>
      <c r="Y596" s="29"/>
      <c r="Z596" s="29"/>
      <c r="AA596" s="29"/>
      <c r="AB596" s="29"/>
      <c r="AC596" s="29"/>
      <c r="AD596" s="29"/>
    </row>
    <row r="597" spans="12:30" ht="14.25">
      <c r="L597" s="28"/>
      <c r="M597" s="29"/>
      <c r="N597" s="29"/>
      <c r="O597" s="29"/>
      <c r="P597" s="29"/>
      <c r="Q597" s="29"/>
      <c r="R597" s="29"/>
      <c r="S597" s="29"/>
      <c r="T597" s="29"/>
      <c r="U597" s="29"/>
      <c r="V597" s="28"/>
      <c r="W597" s="29"/>
      <c r="X597" s="29"/>
      <c r="Y597" s="29"/>
      <c r="Z597" s="29"/>
      <c r="AA597" s="29"/>
      <c r="AB597" s="29"/>
      <c r="AC597" s="29"/>
      <c r="AD597" s="29"/>
    </row>
    <row r="598" spans="12:30" ht="14.25">
      <c r="L598" s="28"/>
      <c r="M598" s="29"/>
      <c r="N598" s="29"/>
      <c r="O598" s="29"/>
      <c r="P598" s="29"/>
      <c r="Q598" s="29"/>
      <c r="R598" s="29"/>
      <c r="S598" s="29"/>
      <c r="T598" s="29"/>
      <c r="U598" s="29"/>
      <c r="V598" s="28"/>
      <c r="W598" s="29"/>
      <c r="X598" s="29"/>
      <c r="Y598" s="29"/>
      <c r="Z598" s="29"/>
      <c r="AA598" s="29"/>
      <c r="AB598" s="29"/>
      <c r="AC598" s="29"/>
      <c r="AD598" s="29"/>
    </row>
    <row r="599" spans="12:30" ht="14.25">
      <c r="L599" s="28"/>
      <c r="M599" s="29"/>
      <c r="N599" s="29"/>
      <c r="O599" s="29"/>
      <c r="P599" s="29"/>
      <c r="Q599" s="29"/>
      <c r="R599" s="29"/>
      <c r="S599" s="29"/>
      <c r="T599" s="29"/>
      <c r="U599" s="29"/>
      <c r="V599" s="28"/>
      <c r="W599" s="29"/>
      <c r="X599" s="29"/>
      <c r="Y599" s="29"/>
      <c r="Z599" s="29"/>
      <c r="AA599" s="29"/>
      <c r="AB599" s="29"/>
      <c r="AC599" s="29"/>
      <c r="AD599" s="29"/>
    </row>
    <row r="600" spans="12:30" ht="14.25">
      <c r="L600" s="28"/>
      <c r="M600" s="29"/>
      <c r="N600" s="29"/>
      <c r="O600" s="29"/>
      <c r="P600" s="29"/>
      <c r="Q600" s="29"/>
      <c r="R600" s="29"/>
      <c r="S600" s="29"/>
      <c r="T600" s="29"/>
      <c r="U600" s="29"/>
      <c r="V600" s="28"/>
      <c r="W600" s="29"/>
      <c r="X600" s="29"/>
      <c r="Y600" s="29"/>
      <c r="Z600" s="29"/>
      <c r="AA600" s="29"/>
      <c r="AB600" s="29"/>
      <c r="AC600" s="29"/>
      <c r="AD600" s="29"/>
    </row>
    <row r="601" spans="12:30" ht="14.25">
      <c r="L601" s="28"/>
      <c r="M601" s="29"/>
      <c r="N601" s="29"/>
      <c r="O601" s="29"/>
      <c r="P601" s="29"/>
      <c r="Q601" s="29"/>
      <c r="R601" s="29"/>
      <c r="S601" s="29"/>
      <c r="T601" s="29"/>
      <c r="U601" s="29"/>
      <c r="V601" s="28"/>
      <c r="W601" s="29"/>
      <c r="X601" s="29"/>
      <c r="Y601" s="29"/>
      <c r="Z601" s="29"/>
      <c r="AA601" s="29"/>
      <c r="AB601" s="29"/>
      <c r="AC601" s="29"/>
      <c r="AD601" s="29"/>
    </row>
    <row r="602" spans="12:30" ht="14.25">
      <c r="L602" s="28"/>
      <c r="M602" s="29"/>
      <c r="N602" s="29"/>
      <c r="O602" s="29"/>
      <c r="P602" s="29"/>
      <c r="Q602" s="29"/>
      <c r="R602" s="29"/>
      <c r="S602" s="29"/>
      <c r="T602" s="29"/>
      <c r="U602" s="29"/>
      <c r="V602" s="28"/>
      <c r="W602" s="29"/>
      <c r="X602" s="29"/>
      <c r="Y602" s="29"/>
      <c r="Z602" s="29"/>
      <c r="AA602" s="29"/>
      <c r="AB602" s="29"/>
      <c r="AC602" s="29"/>
      <c r="AD602" s="29"/>
    </row>
    <row r="603" spans="12:30" ht="14.25">
      <c r="L603" s="28"/>
      <c r="M603" s="29"/>
      <c r="N603" s="29"/>
      <c r="O603" s="29"/>
      <c r="P603" s="29"/>
      <c r="Q603" s="29"/>
      <c r="R603" s="29"/>
      <c r="S603" s="29"/>
      <c r="T603" s="29"/>
      <c r="U603" s="29"/>
      <c r="V603" s="28"/>
      <c r="W603" s="29"/>
      <c r="X603" s="29"/>
      <c r="Y603" s="29"/>
      <c r="Z603" s="29"/>
      <c r="AA603" s="29"/>
      <c r="AB603" s="29"/>
      <c r="AC603" s="29"/>
      <c r="AD603" s="29"/>
    </row>
    <row r="604" spans="12:30" ht="14.25">
      <c r="L604" s="28"/>
      <c r="M604" s="29"/>
      <c r="N604" s="29"/>
      <c r="O604" s="29"/>
      <c r="P604" s="29"/>
      <c r="Q604" s="29"/>
      <c r="R604" s="29"/>
      <c r="S604" s="29"/>
      <c r="T604" s="29"/>
      <c r="U604" s="29"/>
      <c r="V604" s="28"/>
      <c r="W604" s="29"/>
      <c r="X604" s="29"/>
      <c r="Y604" s="29"/>
      <c r="Z604" s="29"/>
      <c r="AA604" s="29"/>
      <c r="AB604" s="29"/>
      <c r="AC604" s="29"/>
      <c r="AD604" s="29"/>
    </row>
    <row r="605" spans="12:30" ht="14.25">
      <c r="L605" s="28"/>
      <c r="M605" s="29"/>
      <c r="N605" s="29"/>
      <c r="O605" s="29"/>
      <c r="P605" s="29"/>
      <c r="Q605" s="29"/>
      <c r="R605" s="29"/>
      <c r="S605" s="29"/>
      <c r="T605" s="29"/>
      <c r="U605" s="29"/>
      <c r="V605" s="28"/>
      <c r="W605" s="29"/>
      <c r="X605" s="29"/>
      <c r="Y605" s="29"/>
      <c r="Z605" s="29"/>
      <c r="AA605" s="29"/>
      <c r="AB605" s="29"/>
      <c r="AC605" s="29"/>
      <c r="AD605" s="29"/>
    </row>
    <row r="606" spans="12:30" ht="14.25">
      <c r="L606" s="28"/>
      <c r="M606" s="29"/>
      <c r="N606" s="29"/>
      <c r="O606" s="29"/>
      <c r="P606" s="29"/>
      <c r="Q606" s="29"/>
      <c r="R606" s="29"/>
      <c r="S606" s="29"/>
      <c r="T606" s="29"/>
      <c r="U606" s="29"/>
      <c r="V606" s="28"/>
      <c r="W606" s="29"/>
      <c r="X606" s="29"/>
      <c r="Y606" s="29"/>
      <c r="Z606" s="29"/>
      <c r="AA606" s="29"/>
      <c r="AB606" s="29"/>
      <c r="AC606" s="29"/>
      <c r="AD606" s="29"/>
    </row>
    <row r="607" spans="12:30" ht="14.25">
      <c r="L607" s="28"/>
      <c r="M607" s="29"/>
      <c r="N607" s="29"/>
      <c r="O607" s="29"/>
      <c r="P607" s="29"/>
      <c r="Q607" s="29"/>
      <c r="R607" s="29"/>
      <c r="S607" s="29"/>
      <c r="T607" s="29"/>
      <c r="U607" s="29"/>
      <c r="V607" s="28"/>
      <c r="W607" s="29"/>
      <c r="X607" s="29"/>
      <c r="Y607" s="29"/>
      <c r="Z607" s="29"/>
      <c r="AA607" s="29"/>
      <c r="AB607" s="29"/>
      <c r="AC607" s="29"/>
      <c r="AD607" s="29"/>
    </row>
    <row r="608" spans="12:30" ht="14.25">
      <c r="L608" s="28"/>
      <c r="M608" s="29"/>
      <c r="N608" s="29"/>
      <c r="O608" s="29"/>
      <c r="P608" s="29"/>
      <c r="Q608" s="29"/>
      <c r="R608" s="29"/>
      <c r="S608" s="29"/>
      <c r="T608" s="29"/>
      <c r="U608" s="29"/>
      <c r="V608" s="28"/>
      <c r="W608" s="29"/>
      <c r="X608" s="29"/>
      <c r="Y608" s="29"/>
      <c r="Z608" s="29"/>
      <c r="AA608" s="29"/>
      <c r="AB608" s="29"/>
      <c r="AC608" s="29"/>
      <c r="AD608" s="29"/>
    </row>
    <row r="609" spans="12:30" ht="14.25">
      <c r="L609" s="28"/>
      <c r="M609" s="29"/>
      <c r="N609" s="29"/>
      <c r="O609" s="29"/>
      <c r="P609" s="29"/>
      <c r="Q609" s="29"/>
      <c r="R609" s="29"/>
      <c r="S609" s="29"/>
      <c r="T609" s="29"/>
      <c r="U609" s="29"/>
      <c r="V609" s="28"/>
      <c r="W609" s="29"/>
      <c r="X609" s="29"/>
      <c r="Y609" s="29"/>
      <c r="Z609" s="29"/>
      <c r="AA609" s="29"/>
      <c r="AB609" s="29"/>
      <c r="AC609" s="29"/>
      <c r="AD609" s="29"/>
    </row>
    <row r="610" spans="12:30" ht="14.25">
      <c r="L610" s="28"/>
      <c r="M610" s="29"/>
      <c r="N610" s="29"/>
      <c r="O610" s="29"/>
      <c r="P610" s="29"/>
      <c r="Q610" s="29"/>
      <c r="R610" s="29"/>
      <c r="S610" s="29"/>
      <c r="T610" s="29"/>
      <c r="U610" s="29"/>
      <c r="V610" s="28"/>
      <c r="W610" s="29"/>
      <c r="X610" s="29"/>
      <c r="Y610" s="29"/>
      <c r="Z610" s="29"/>
      <c r="AA610" s="29"/>
      <c r="AB610" s="29"/>
      <c r="AC610" s="29"/>
      <c r="AD610" s="29"/>
    </row>
    <row r="611" spans="12:30" ht="14.25">
      <c r="L611" s="28"/>
      <c r="M611" s="29"/>
      <c r="N611" s="29"/>
      <c r="O611" s="29"/>
      <c r="P611" s="29"/>
      <c r="Q611" s="29"/>
      <c r="R611" s="29"/>
      <c r="S611" s="29"/>
      <c r="T611" s="29"/>
      <c r="U611" s="29"/>
      <c r="V611" s="28"/>
      <c r="W611" s="29"/>
      <c r="X611" s="29"/>
      <c r="Y611" s="29"/>
      <c r="Z611" s="29"/>
      <c r="AA611" s="29"/>
      <c r="AB611" s="29"/>
      <c r="AC611" s="29"/>
      <c r="AD611" s="29"/>
    </row>
    <row r="612" spans="12:30" ht="14.25">
      <c r="L612" s="28"/>
      <c r="M612" s="29"/>
      <c r="N612" s="29"/>
      <c r="O612" s="29"/>
      <c r="P612" s="29"/>
      <c r="Q612" s="29"/>
      <c r="R612" s="29"/>
      <c r="S612" s="29"/>
      <c r="T612" s="29"/>
      <c r="U612" s="29"/>
      <c r="V612" s="28"/>
      <c r="W612" s="29"/>
      <c r="X612" s="29"/>
      <c r="Y612" s="29"/>
      <c r="Z612" s="29"/>
      <c r="AA612" s="29"/>
      <c r="AB612" s="29"/>
      <c r="AC612" s="29"/>
      <c r="AD612" s="29"/>
    </row>
    <row r="613" spans="12:30" ht="14.25">
      <c r="L613" s="28"/>
      <c r="M613" s="29"/>
      <c r="N613" s="29"/>
      <c r="O613" s="29"/>
      <c r="P613" s="29"/>
      <c r="Q613" s="29"/>
      <c r="R613" s="29"/>
      <c r="S613" s="29"/>
      <c r="T613" s="29"/>
      <c r="U613" s="29"/>
      <c r="V613" s="28"/>
      <c r="W613" s="29"/>
      <c r="X613" s="29"/>
      <c r="Y613" s="29"/>
      <c r="Z613" s="29"/>
      <c r="AA613" s="29"/>
      <c r="AB613" s="29"/>
      <c r="AC613" s="29"/>
      <c r="AD613" s="29"/>
    </row>
    <row r="614" spans="12:30" ht="14.25">
      <c r="L614" s="28"/>
      <c r="M614" s="29"/>
      <c r="N614" s="29"/>
      <c r="O614" s="29"/>
      <c r="P614" s="29"/>
      <c r="Q614" s="29"/>
      <c r="R614" s="29"/>
      <c r="S614" s="29"/>
      <c r="T614" s="29"/>
      <c r="U614" s="29"/>
      <c r="V614" s="28"/>
      <c r="W614" s="29"/>
      <c r="X614" s="29"/>
      <c r="Y614" s="29"/>
      <c r="Z614" s="29"/>
      <c r="AA614" s="29"/>
      <c r="AB614" s="29"/>
      <c r="AC614" s="29"/>
      <c r="AD614" s="29"/>
    </row>
    <row r="615" spans="12:30" ht="14.25">
      <c r="L615" s="28"/>
      <c r="M615" s="29"/>
      <c r="N615" s="29"/>
      <c r="O615" s="29"/>
      <c r="P615" s="29"/>
      <c r="Q615" s="29"/>
      <c r="R615" s="29"/>
      <c r="S615" s="29"/>
      <c r="T615" s="29"/>
      <c r="U615" s="29"/>
      <c r="V615" s="28"/>
      <c r="W615" s="29"/>
      <c r="X615" s="29"/>
      <c r="Y615" s="29"/>
      <c r="Z615" s="29"/>
      <c r="AA615" s="29"/>
      <c r="AB615" s="29"/>
      <c r="AC615" s="29"/>
      <c r="AD615" s="29"/>
    </row>
    <row r="616" spans="12:30" ht="14.25">
      <c r="L616" s="28"/>
      <c r="M616" s="29"/>
      <c r="N616" s="29"/>
      <c r="O616" s="29"/>
      <c r="P616" s="29"/>
      <c r="Q616" s="29"/>
      <c r="R616" s="29"/>
      <c r="S616" s="29"/>
      <c r="T616" s="29"/>
      <c r="U616" s="29"/>
      <c r="V616" s="28"/>
      <c r="W616" s="29"/>
      <c r="X616" s="29"/>
      <c r="Y616" s="29"/>
      <c r="Z616" s="29"/>
      <c r="AA616" s="29"/>
      <c r="AB616" s="29"/>
      <c r="AC616" s="29"/>
      <c r="AD616" s="29"/>
    </row>
    <row r="617" spans="12:30" ht="14.25">
      <c r="L617" s="28"/>
      <c r="M617" s="29"/>
      <c r="N617" s="29"/>
      <c r="O617" s="29"/>
      <c r="P617" s="29"/>
      <c r="Q617" s="29"/>
      <c r="R617" s="29"/>
      <c r="S617" s="29"/>
      <c r="T617" s="29"/>
      <c r="U617" s="29"/>
      <c r="V617" s="28"/>
      <c r="W617" s="29"/>
      <c r="X617" s="29"/>
      <c r="Y617" s="29"/>
      <c r="Z617" s="29"/>
      <c r="AA617" s="29"/>
      <c r="AB617" s="29"/>
      <c r="AC617" s="29"/>
      <c r="AD617" s="29"/>
    </row>
    <row r="618" spans="12:30" ht="14.25">
      <c r="L618" s="28"/>
      <c r="M618" s="29"/>
      <c r="N618" s="29"/>
      <c r="O618" s="29"/>
      <c r="P618" s="29"/>
      <c r="Q618" s="29"/>
      <c r="R618" s="29"/>
      <c r="S618" s="29"/>
      <c r="T618" s="29"/>
      <c r="U618" s="29"/>
      <c r="V618" s="28"/>
      <c r="W618" s="29"/>
      <c r="X618" s="29"/>
      <c r="Y618" s="29"/>
      <c r="Z618" s="29"/>
      <c r="AA618" s="29"/>
      <c r="AB618" s="29"/>
      <c r="AC618" s="29"/>
      <c r="AD618" s="29"/>
    </row>
    <row r="619" spans="12:30" ht="14.25">
      <c r="L619" s="28"/>
      <c r="M619" s="29"/>
      <c r="N619" s="29"/>
      <c r="O619" s="29"/>
      <c r="P619" s="29"/>
      <c r="Q619" s="29"/>
      <c r="R619" s="29"/>
      <c r="S619" s="29"/>
      <c r="T619" s="29"/>
      <c r="U619" s="29"/>
      <c r="V619" s="28"/>
      <c r="W619" s="29"/>
      <c r="X619" s="29"/>
      <c r="Y619" s="29"/>
      <c r="Z619" s="29"/>
      <c r="AA619" s="29"/>
      <c r="AB619" s="29"/>
      <c r="AC619" s="29"/>
      <c r="AD619" s="29"/>
    </row>
    <row r="620" spans="12:30" ht="14.25">
      <c r="L620" s="28"/>
      <c r="M620" s="29"/>
      <c r="N620" s="29"/>
      <c r="O620" s="29"/>
      <c r="P620" s="29"/>
      <c r="Q620" s="29"/>
      <c r="R620" s="29"/>
      <c r="S620" s="29"/>
      <c r="T620" s="29"/>
      <c r="U620" s="29"/>
      <c r="V620" s="28"/>
      <c r="W620" s="29"/>
      <c r="X620" s="29"/>
      <c r="Y620" s="29"/>
      <c r="Z620" s="29"/>
      <c r="AA620" s="29"/>
      <c r="AB620" s="29"/>
      <c r="AC620" s="29"/>
      <c r="AD620" s="29"/>
    </row>
    <row r="621" spans="12:30" ht="14.25">
      <c r="L621" s="28"/>
      <c r="M621" s="29"/>
      <c r="N621" s="29"/>
      <c r="O621" s="29"/>
      <c r="P621" s="29"/>
      <c r="Q621" s="29"/>
      <c r="R621" s="29"/>
      <c r="S621" s="29"/>
      <c r="T621" s="29"/>
      <c r="U621" s="29"/>
      <c r="V621" s="28"/>
      <c r="W621" s="29"/>
      <c r="X621" s="29"/>
      <c r="Y621" s="29"/>
      <c r="Z621" s="29"/>
      <c r="AA621" s="29"/>
      <c r="AB621" s="29"/>
      <c r="AC621" s="29"/>
      <c r="AD621" s="29"/>
    </row>
    <row r="622" spans="12:30" ht="14.25">
      <c r="L622" s="28"/>
      <c r="M622" s="29"/>
      <c r="N622" s="29"/>
      <c r="O622" s="29"/>
      <c r="P622" s="29"/>
      <c r="Q622" s="29"/>
      <c r="R622" s="29"/>
      <c r="S622" s="29"/>
      <c r="T622" s="29"/>
      <c r="U622" s="29"/>
      <c r="V622" s="28"/>
      <c r="W622" s="29"/>
      <c r="X622" s="29"/>
      <c r="Y622" s="29"/>
      <c r="Z622" s="29"/>
      <c r="AA622" s="29"/>
      <c r="AB622" s="29"/>
      <c r="AC622" s="29"/>
      <c r="AD622" s="29"/>
    </row>
    <row r="623" spans="12:30" ht="14.25">
      <c r="L623" s="28"/>
      <c r="M623" s="29"/>
      <c r="N623" s="29"/>
      <c r="O623" s="29"/>
      <c r="P623" s="29"/>
      <c r="Q623" s="29"/>
      <c r="R623" s="29"/>
      <c r="S623" s="29"/>
      <c r="T623" s="29"/>
      <c r="U623" s="29"/>
      <c r="V623" s="28"/>
      <c r="W623" s="29"/>
      <c r="X623" s="29"/>
      <c r="Y623" s="29"/>
      <c r="Z623" s="29"/>
      <c r="AA623" s="29"/>
      <c r="AB623" s="29"/>
      <c r="AC623" s="29"/>
      <c r="AD623" s="29"/>
    </row>
    <row r="624" spans="12:30" ht="14.25">
      <c r="L624" s="28"/>
      <c r="M624" s="29"/>
      <c r="N624" s="29"/>
      <c r="O624" s="29"/>
      <c r="P624" s="29"/>
      <c r="Q624" s="29"/>
      <c r="R624" s="29"/>
      <c r="S624" s="29"/>
      <c r="T624" s="29"/>
      <c r="U624" s="29"/>
      <c r="V624" s="28"/>
      <c r="W624" s="29"/>
      <c r="X624" s="29"/>
      <c r="Y624" s="29"/>
      <c r="Z624" s="29"/>
      <c r="AA624" s="29"/>
      <c r="AB624" s="29"/>
      <c r="AC624" s="29"/>
      <c r="AD624" s="29"/>
    </row>
    <row r="625" spans="12:30" ht="14.25">
      <c r="L625" s="28"/>
      <c r="M625" s="29"/>
      <c r="N625" s="29"/>
      <c r="O625" s="29"/>
      <c r="P625" s="29"/>
      <c r="Q625" s="29"/>
      <c r="R625" s="29"/>
      <c r="S625" s="29"/>
      <c r="T625" s="29"/>
      <c r="U625" s="29"/>
      <c r="V625" s="28"/>
      <c r="W625" s="29"/>
      <c r="X625" s="29"/>
      <c r="Y625" s="29"/>
      <c r="Z625" s="29"/>
      <c r="AA625" s="29"/>
      <c r="AB625" s="29"/>
      <c r="AC625" s="29"/>
      <c r="AD625" s="29"/>
    </row>
    <row r="626" spans="12:30" ht="14.25">
      <c r="L626" s="28"/>
      <c r="M626" s="29"/>
      <c r="N626" s="29"/>
      <c r="O626" s="29"/>
      <c r="P626" s="29"/>
      <c r="Q626" s="29"/>
      <c r="R626" s="29"/>
      <c r="S626" s="29"/>
      <c r="T626" s="29"/>
      <c r="U626" s="29"/>
      <c r="V626" s="28"/>
      <c r="W626" s="29"/>
      <c r="X626" s="29"/>
      <c r="Y626" s="29"/>
      <c r="Z626" s="29"/>
      <c r="AA626" s="29"/>
      <c r="AB626" s="29"/>
      <c r="AC626" s="29"/>
      <c r="AD626" s="29"/>
    </row>
    <row r="627" spans="12:30" ht="14.25">
      <c r="L627" s="28"/>
      <c r="M627" s="29"/>
      <c r="N627" s="29"/>
      <c r="O627" s="29"/>
      <c r="P627" s="29"/>
      <c r="Q627" s="29"/>
      <c r="R627" s="29"/>
      <c r="S627" s="29"/>
      <c r="T627" s="29"/>
      <c r="U627" s="29"/>
      <c r="V627" s="28"/>
      <c r="W627" s="29"/>
      <c r="X627" s="29"/>
      <c r="Y627" s="29"/>
      <c r="Z627" s="29"/>
      <c r="AA627" s="29"/>
      <c r="AB627" s="29"/>
      <c r="AC627" s="29"/>
      <c r="AD627" s="29"/>
    </row>
    <row r="628" spans="12:30" ht="14.25">
      <c r="L628" s="28"/>
      <c r="M628" s="29"/>
      <c r="N628" s="29"/>
      <c r="O628" s="29"/>
      <c r="P628" s="29"/>
      <c r="Q628" s="29"/>
      <c r="R628" s="29"/>
      <c r="S628" s="29"/>
      <c r="T628" s="29"/>
      <c r="U628" s="29"/>
      <c r="V628" s="28"/>
      <c r="W628" s="29"/>
      <c r="X628" s="29"/>
      <c r="Y628" s="29"/>
      <c r="Z628" s="29"/>
      <c r="AA628" s="29"/>
      <c r="AB628" s="29"/>
      <c r="AC628" s="29"/>
      <c r="AD628" s="29"/>
    </row>
    <row r="629" spans="12:30" ht="14.25">
      <c r="L629" s="28"/>
      <c r="M629" s="29"/>
      <c r="N629" s="29"/>
      <c r="O629" s="29"/>
      <c r="P629" s="29"/>
      <c r="Q629" s="29"/>
      <c r="R629" s="29"/>
      <c r="S629" s="29"/>
      <c r="T629" s="29"/>
      <c r="U629" s="29"/>
      <c r="V629" s="28"/>
      <c r="W629" s="29"/>
      <c r="X629" s="29"/>
      <c r="Y629" s="29"/>
      <c r="Z629" s="29"/>
      <c r="AA629" s="29"/>
      <c r="AB629" s="29"/>
      <c r="AC629" s="29"/>
      <c r="AD629" s="29"/>
    </row>
    <row r="630" spans="12:30" ht="14.25">
      <c r="L630" s="28"/>
      <c r="M630" s="29"/>
      <c r="N630" s="29"/>
      <c r="O630" s="29"/>
      <c r="P630" s="29"/>
      <c r="Q630" s="29"/>
      <c r="R630" s="29"/>
      <c r="S630" s="29"/>
      <c r="T630" s="29"/>
      <c r="U630" s="29"/>
      <c r="V630" s="28"/>
      <c r="W630" s="29"/>
      <c r="X630" s="29"/>
      <c r="Y630" s="29"/>
      <c r="Z630" s="29"/>
      <c r="AA630" s="29"/>
      <c r="AB630" s="29"/>
      <c r="AC630" s="29"/>
      <c r="AD630" s="29"/>
    </row>
    <row r="631" spans="12:30" ht="14.25">
      <c r="L631" s="28"/>
      <c r="M631" s="29"/>
      <c r="N631" s="29"/>
      <c r="O631" s="29"/>
      <c r="P631" s="29"/>
      <c r="Q631" s="29"/>
      <c r="R631" s="29"/>
      <c r="S631" s="29"/>
      <c r="T631" s="29"/>
      <c r="U631" s="29"/>
      <c r="V631" s="28"/>
      <c r="W631" s="29"/>
      <c r="X631" s="29"/>
      <c r="Y631" s="29"/>
      <c r="Z631" s="29"/>
      <c r="AA631" s="29"/>
      <c r="AB631" s="29"/>
      <c r="AC631" s="29"/>
      <c r="AD631" s="29"/>
    </row>
    <row r="632" spans="12:30" ht="14.25">
      <c r="L632" s="28"/>
      <c r="M632" s="29"/>
      <c r="N632" s="29"/>
      <c r="O632" s="29"/>
      <c r="P632" s="29"/>
      <c r="Q632" s="29"/>
      <c r="R632" s="29"/>
      <c r="S632" s="29"/>
      <c r="T632" s="29"/>
      <c r="U632" s="29"/>
      <c r="V632" s="28"/>
      <c r="W632" s="29"/>
      <c r="X632" s="29"/>
      <c r="Y632" s="29"/>
      <c r="Z632" s="29"/>
      <c r="AA632" s="29"/>
      <c r="AB632" s="29"/>
      <c r="AC632" s="29"/>
      <c r="AD632" s="29"/>
    </row>
    <row r="633" spans="12:30" ht="14.25">
      <c r="L633" s="28"/>
      <c r="M633" s="29"/>
      <c r="N633" s="29"/>
      <c r="O633" s="29"/>
      <c r="P633" s="29"/>
      <c r="Q633" s="29"/>
      <c r="R633" s="29"/>
      <c r="S633" s="29"/>
      <c r="T633" s="29"/>
      <c r="U633" s="29"/>
      <c r="V633" s="28"/>
      <c r="W633" s="29"/>
      <c r="X633" s="29"/>
      <c r="Y633" s="29"/>
      <c r="Z633" s="29"/>
      <c r="AA633" s="29"/>
      <c r="AB633" s="29"/>
      <c r="AC633" s="29"/>
      <c r="AD633" s="29"/>
    </row>
    <row r="634" spans="12:30" ht="14.25">
      <c r="L634" s="28"/>
      <c r="M634" s="29"/>
      <c r="N634" s="29"/>
      <c r="O634" s="29"/>
      <c r="P634" s="29"/>
      <c r="Q634" s="29"/>
      <c r="R634" s="29"/>
      <c r="S634" s="29"/>
      <c r="T634" s="29"/>
      <c r="U634" s="29"/>
      <c r="V634" s="28"/>
      <c r="W634" s="29"/>
      <c r="X634" s="29"/>
      <c r="Y634" s="29"/>
      <c r="Z634" s="29"/>
      <c r="AA634" s="29"/>
      <c r="AB634" s="29"/>
      <c r="AC634" s="29"/>
      <c r="AD634" s="29"/>
    </row>
    <row r="635" spans="12:30" ht="14.25">
      <c r="L635" s="28"/>
      <c r="M635" s="29"/>
      <c r="N635" s="29"/>
      <c r="O635" s="29"/>
      <c r="P635" s="29"/>
      <c r="Q635" s="29"/>
      <c r="R635" s="29"/>
      <c r="S635" s="29"/>
      <c r="T635" s="29"/>
      <c r="U635" s="29"/>
      <c r="V635" s="28"/>
      <c r="W635" s="29"/>
      <c r="X635" s="29"/>
      <c r="Y635" s="29"/>
      <c r="Z635" s="29"/>
      <c r="AA635" s="29"/>
      <c r="AB635" s="29"/>
      <c r="AC635" s="29"/>
      <c r="AD635" s="29"/>
    </row>
    <row r="636" spans="12:30" ht="14.25">
      <c r="L636" s="28"/>
      <c r="M636" s="29"/>
      <c r="N636" s="29"/>
      <c r="O636" s="29"/>
      <c r="P636" s="29"/>
      <c r="Q636" s="29"/>
      <c r="R636" s="29"/>
      <c r="S636" s="29"/>
      <c r="T636" s="29"/>
      <c r="U636" s="29"/>
      <c r="V636" s="28"/>
      <c r="W636" s="29"/>
      <c r="X636" s="29"/>
      <c r="Y636" s="29"/>
      <c r="Z636" s="29"/>
      <c r="AA636" s="29"/>
      <c r="AB636" s="29"/>
      <c r="AC636" s="29"/>
      <c r="AD636" s="29"/>
    </row>
    <row r="637" spans="12:30" ht="14.25">
      <c r="L637" s="28"/>
      <c r="M637" s="29"/>
      <c r="N637" s="29"/>
      <c r="O637" s="29"/>
      <c r="P637" s="29"/>
      <c r="Q637" s="29"/>
      <c r="R637" s="29"/>
      <c r="S637" s="29"/>
      <c r="T637" s="29"/>
      <c r="U637" s="29"/>
      <c r="V637" s="28"/>
      <c r="W637" s="29"/>
      <c r="X637" s="29"/>
      <c r="Y637" s="29"/>
      <c r="Z637" s="29"/>
      <c r="AA637" s="29"/>
      <c r="AB637" s="29"/>
      <c r="AC637" s="29"/>
      <c r="AD637" s="29"/>
    </row>
    <row r="638" spans="12:30" ht="14.25">
      <c r="L638" s="28"/>
      <c r="M638" s="29"/>
      <c r="N638" s="29"/>
      <c r="O638" s="29"/>
      <c r="P638" s="29"/>
      <c r="Q638" s="29"/>
      <c r="R638" s="29"/>
      <c r="S638" s="29"/>
      <c r="T638" s="29"/>
      <c r="U638" s="29"/>
      <c r="V638" s="28"/>
      <c r="W638" s="29"/>
      <c r="X638" s="29"/>
      <c r="Y638" s="29"/>
      <c r="Z638" s="29"/>
      <c r="AA638" s="29"/>
      <c r="AB638" s="29"/>
      <c r="AC638" s="29"/>
      <c r="AD638" s="29"/>
    </row>
    <row r="639" spans="12:30" ht="14.25">
      <c r="L639" s="28"/>
      <c r="M639" s="29"/>
      <c r="N639" s="29"/>
      <c r="O639" s="29"/>
      <c r="P639" s="29"/>
      <c r="Q639" s="29"/>
      <c r="R639" s="29"/>
      <c r="S639" s="29"/>
      <c r="T639" s="29"/>
      <c r="U639" s="29"/>
      <c r="V639" s="28"/>
      <c r="W639" s="29"/>
      <c r="X639" s="29"/>
      <c r="Y639" s="29"/>
      <c r="Z639" s="29"/>
      <c r="AA639" s="29"/>
      <c r="AB639" s="29"/>
      <c r="AC639" s="29"/>
      <c r="AD639" s="29"/>
    </row>
    <row r="640" spans="12:30" ht="14.25">
      <c r="L640" s="28"/>
      <c r="M640" s="29"/>
      <c r="N640" s="29"/>
      <c r="O640" s="29"/>
      <c r="P640" s="29"/>
      <c r="Q640" s="29"/>
      <c r="R640" s="29"/>
      <c r="S640" s="29"/>
      <c r="T640" s="29"/>
      <c r="U640" s="29"/>
      <c r="V640" s="28"/>
      <c r="W640" s="29"/>
      <c r="X640" s="29"/>
      <c r="Y640" s="29"/>
      <c r="Z640" s="29"/>
      <c r="AA640" s="29"/>
      <c r="AB640" s="29"/>
      <c r="AC640" s="29"/>
      <c r="AD640" s="29"/>
    </row>
    <row r="641" spans="12:30" ht="14.25">
      <c r="L641" s="28"/>
      <c r="M641" s="29"/>
      <c r="N641" s="29"/>
      <c r="O641" s="29"/>
      <c r="P641" s="29"/>
      <c r="Q641" s="29"/>
      <c r="R641" s="29"/>
      <c r="S641" s="29"/>
      <c r="T641" s="29"/>
      <c r="U641" s="29"/>
      <c r="V641" s="28"/>
      <c r="W641" s="29"/>
      <c r="X641" s="29"/>
      <c r="Y641" s="29"/>
      <c r="Z641" s="29"/>
      <c r="AA641" s="29"/>
      <c r="AB641" s="29"/>
      <c r="AC641" s="29"/>
      <c r="AD641" s="29"/>
    </row>
    <row r="642" spans="12:30" ht="14.25">
      <c r="L642" s="28"/>
      <c r="M642" s="29"/>
      <c r="N642" s="29"/>
      <c r="O642" s="29"/>
      <c r="P642" s="29"/>
      <c r="Q642" s="29"/>
      <c r="R642" s="29"/>
      <c r="S642" s="29"/>
      <c r="T642" s="29"/>
      <c r="U642" s="29"/>
      <c r="V642" s="28"/>
      <c r="W642" s="29"/>
      <c r="X642" s="29"/>
      <c r="Y642" s="29"/>
      <c r="Z642" s="29"/>
      <c r="AA642" s="29"/>
      <c r="AB642" s="29"/>
      <c r="AC642" s="29"/>
      <c r="AD642" s="29"/>
    </row>
    <row r="643" spans="12:30" ht="14.25">
      <c r="L643" s="28"/>
      <c r="M643" s="29"/>
      <c r="N643" s="29"/>
      <c r="O643" s="29"/>
      <c r="P643" s="29"/>
      <c r="Q643" s="29"/>
      <c r="R643" s="29"/>
      <c r="S643" s="29"/>
      <c r="T643" s="29"/>
      <c r="U643" s="29"/>
      <c r="V643" s="28"/>
      <c r="W643" s="29"/>
      <c r="X643" s="29"/>
      <c r="Y643" s="29"/>
      <c r="Z643" s="29"/>
      <c r="AA643" s="29"/>
      <c r="AB643" s="29"/>
      <c r="AC643" s="29"/>
      <c r="AD643" s="29"/>
    </row>
    <row r="644" spans="12:30" ht="14.25">
      <c r="L644" s="28"/>
      <c r="M644" s="29"/>
      <c r="N644" s="29"/>
      <c r="O644" s="29"/>
      <c r="P644" s="29"/>
      <c r="Q644" s="29"/>
      <c r="R644" s="29"/>
      <c r="S644" s="29"/>
      <c r="T644" s="29"/>
      <c r="U644" s="29"/>
      <c r="V644" s="28"/>
      <c r="W644" s="29"/>
      <c r="X644" s="29"/>
      <c r="Y644" s="29"/>
      <c r="Z644" s="29"/>
      <c r="AA644" s="29"/>
      <c r="AB644" s="29"/>
      <c r="AC644" s="29"/>
      <c r="AD644" s="29"/>
    </row>
    <row r="645" spans="12:30" ht="14.25">
      <c r="L645" s="28"/>
      <c r="M645" s="29"/>
      <c r="N645" s="29"/>
      <c r="O645" s="29"/>
      <c r="P645" s="29"/>
      <c r="Q645" s="29"/>
      <c r="R645" s="29"/>
      <c r="S645" s="29"/>
      <c r="T645" s="29"/>
      <c r="U645" s="29"/>
      <c r="V645" s="28"/>
      <c r="W645" s="29"/>
      <c r="X645" s="29"/>
      <c r="Y645" s="29"/>
      <c r="Z645" s="29"/>
      <c r="AA645" s="29"/>
      <c r="AB645" s="29"/>
      <c r="AC645" s="29"/>
      <c r="AD645" s="29"/>
    </row>
    <row r="646" spans="12:30" ht="14.25">
      <c r="L646" s="28"/>
      <c r="M646" s="29"/>
      <c r="N646" s="29"/>
      <c r="O646" s="29"/>
      <c r="P646" s="29"/>
      <c r="Q646" s="29"/>
      <c r="R646" s="29"/>
      <c r="S646" s="29"/>
      <c r="T646" s="29"/>
      <c r="U646" s="29"/>
      <c r="V646" s="28"/>
      <c r="W646" s="29"/>
      <c r="X646" s="29"/>
      <c r="Y646" s="29"/>
      <c r="Z646" s="29"/>
      <c r="AA646" s="29"/>
      <c r="AB646" s="29"/>
      <c r="AC646" s="29"/>
      <c r="AD646" s="29"/>
    </row>
    <row r="647" spans="12:30" ht="14.25">
      <c r="L647" s="28"/>
      <c r="M647" s="29"/>
      <c r="N647" s="29"/>
      <c r="O647" s="29"/>
      <c r="P647" s="29"/>
      <c r="Q647" s="29"/>
      <c r="R647" s="29"/>
      <c r="S647" s="29"/>
      <c r="T647" s="29"/>
      <c r="U647" s="29"/>
      <c r="V647" s="28"/>
      <c r="W647" s="29"/>
      <c r="X647" s="29"/>
      <c r="Y647" s="29"/>
      <c r="Z647" s="29"/>
      <c r="AA647" s="29"/>
      <c r="AB647" s="29"/>
      <c r="AC647" s="29"/>
      <c r="AD647" s="29"/>
    </row>
    <row r="648" spans="12:30" ht="14.25">
      <c r="L648" s="28"/>
      <c r="M648" s="29"/>
      <c r="N648" s="29"/>
      <c r="O648" s="29"/>
      <c r="P648" s="29"/>
      <c r="Q648" s="29"/>
      <c r="R648" s="29"/>
      <c r="S648" s="29"/>
      <c r="T648" s="29"/>
      <c r="U648" s="29"/>
      <c r="V648" s="28"/>
      <c r="W648" s="29"/>
      <c r="X648" s="29"/>
      <c r="Y648" s="29"/>
      <c r="Z648" s="29"/>
      <c r="AA648" s="29"/>
      <c r="AB648" s="29"/>
      <c r="AC648" s="29"/>
      <c r="AD648" s="29"/>
    </row>
    <row r="649" spans="12:30" ht="14.25">
      <c r="L649" s="28"/>
      <c r="M649" s="29"/>
      <c r="N649" s="29"/>
      <c r="O649" s="29"/>
      <c r="P649" s="29"/>
      <c r="Q649" s="29"/>
      <c r="R649" s="29"/>
      <c r="S649" s="29"/>
      <c r="T649" s="29"/>
      <c r="U649" s="29"/>
      <c r="V649" s="28"/>
      <c r="W649" s="29"/>
      <c r="X649" s="29"/>
      <c r="Y649" s="29"/>
      <c r="Z649" s="29"/>
      <c r="AA649" s="29"/>
      <c r="AB649" s="29"/>
      <c r="AC649" s="29"/>
      <c r="AD649" s="29"/>
    </row>
    <row r="650" spans="12:30" ht="14.25">
      <c r="L650" s="28"/>
      <c r="M650" s="29"/>
      <c r="N650" s="29"/>
      <c r="O650" s="29"/>
      <c r="P650" s="29"/>
      <c r="Q650" s="29"/>
      <c r="R650" s="29"/>
      <c r="S650" s="29"/>
      <c r="T650" s="29"/>
      <c r="U650" s="29"/>
      <c r="V650" s="28"/>
      <c r="W650" s="29"/>
      <c r="X650" s="29"/>
      <c r="Y650" s="29"/>
      <c r="Z650" s="29"/>
      <c r="AA650" s="29"/>
      <c r="AB650" s="29"/>
      <c r="AC650" s="29"/>
      <c r="AD650" s="29"/>
    </row>
    <row r="651" spans="12:30" ht="14.25">
      <c r="L651" s="28"/>
      <c r="M651" s="29"/>
      <c r="N651" s="29"/>
      <c r="O651" s="29"/>
      <c r="P651" s="29"/>
      <c r="Q651" s="29"/>
      <c r="R651" s="29"/>
      <c r="S651" s="29"/>
      <c r="T651" s="29"/>
      <c r="U651" s="29"/>
      <c r="V651" s="28"/>
      <c r="W651" s="29"/>
      <c r="X651" s="29"/>
      <c r="Y651" s="29"/>
      <c r="Z651" s="29"/>
      <c r="AA651" s="29"/>
      <c r="AB651" s="29"/>
      <c r="AC651" s="29"/>
      <c r="AD651" s="29"/>
    </row>
    <row r="652" spans="12:30" ht="14.25">
      <c r="L652" s="28"/>
      <c r="M652" s="29"/>
      <c r="N652" s="29"/>
      <c r="O652" s="29"/>
      <c r="P652" s="29"/>
      <c r="Q652" s="29"/>
      <c r="R652" s="29"/>
      <c r="S652" s="29"/>
      <c r="T652" s="29"/>
      <c r="U652" s="29"/>
      <c r="V652" s="28"/>
      <c r="W652" s="29"/>
      <c r="X652" s="29"/>
      <c r="Y652" s="29"/>
      <c r="Z652" s="29"/>
      <c r="AA652" s="29"/>
      <c r="AB652" s="29"/>
      <c r="AC652" s="29"/>
      <c r="AD652" s="29"/>
    </row>
    <row r="653" spans="12:30" ht="14.25">
      <c r="L653" s="28"/>
      <c r="M653" s="29"/>
      <c r="N653" s="29"/>
      <c r="O653" s="29"/>
      <c r="P653" s="29"/>
      <c r="Q653" s="29"/>
      <c r="R653" s="29"/>
      <c r="S653" s="29"/>
      <c r="T653" s="29"/>
      <c r="U653" s="29"/>
      <c r="V653" s="28"/>
      <c r="W653" s="29"/>
      <c r="X653" s="29"/>
      <c r="Y653" s="29"/>
      <c r="Z653" s="29"/>
      <c r="AA653" s="29"/>
      <c r="AB653" s="29"/>
      <c r="AC653" s="29"/>
      <c r="AD653" s="29"/>
    </row>
    <row r="654" spans="12:30" ht="14.25">
      <c r="L654" s="28"/>
      <c r="M654" s="29"/>
      <c r="N654" s="29"/>
      <c r="O654" s="29"/>
      <c r="P654" s="29"/>
      <c r="Q654" s="29"/>
      <c r="R654" s="29"/>
      <c r="S654" s="29"/>
      <c r="T654" s="29"/>
      <c r="U654" s="29"/>
      <c r="V654" s="28"/>
      <c r="W654" s="29"/>
      <c r="X654" s="29"/>
      <c r="Y654" s="29"/>
      <c r="Z654" s="29"/>
      <c r="AA654" s="29"/>
      <c r="AB654" s="29"/>
      <c r="AC654" s="29"/>
      <c r="AD654" s="29"/>
    </row>
    <row r="655" spans="12:30" ht="14.25">
      <c r="L655" s="28"/>
      <c r="M655" s="29"/>
      <c r="N655" s="29"/>
      <c r="O655" s="29"/>
      <c r="P655" s="29"/>
      <c r="Q655" s="29"/>
      <c r="R655" s="29"/>
      <c r="S655" s="29"/>
      <c r="T655" s="29"/>
      <c r="U655" s="29"/>
      <c r="V655" s="28"/>
      <c r="W655" s="29"/>
      <c r="X655" s="29"/>
      <c r="Y655" s="29"/>
      <c r="Z655" s="29"/>
      <c r="AA655" s="29"/>
      <c r="AB655" s="29"/>
      <c r="AC655" s="29"/>
      <c r="AD655" s="29"/>
    </row>
    <row r="656" spans="12:30" ht="14.25">
      <c r="L656" s="28"/>
      <c r="M656" s="29"/>
      <c r="N656" s="29"/>
      <c r="O656" s="29"/>
      <c r="P656" s="29"/>
      <c r="Q656" s="29"/>
      <c r="R656" s="29"/>
      <c r="S656" s="29"/>
      <c r="T656" s="29"/>
      <c r="U656" s="29"/>
      <c r="V656" s="28"/>
      <c r="W656" s="29"/>
      <c r="X656" s="29"/>
      <c r="Y656" s="29"/>
      <c r="Z656" s="29"/>
      <c r="AA656" s="29"/>
      <c r="AB656" s="29"/>
      <c r="AC656" s="29"/>
      <c r="AD656" s="29"/>
    </row>
    <row r="657" spans="12:30" ht="14.25">
      <c r="L657" s="28"/>
      <c r="M657" s="29"/>
      <c r="N657" s="29"/>
      <c r="O657" s="29"/>
      <c r="P657" s="29"/>
      <c r="Q657" s="29"/>
      <c r="R657" s="29"/>
      <c r="S657" s="29"/>
      <c r="T657" s="29"/>
      <c r="U657" s="29"/>
      <c r="V657" s="28"/>
      <c r="W657" s="29"/>
      <c r="X657" s="29"/>
      <c r="Y657" s="29"/>
      <c r="Z657" s="29"/>
      <c r="AA657" s="29"/>
      <c r="AB657" s="29"/>
      <c r="AC657" s="29"/>
      <c r="AD657" s="29"/>
    </row>
    <row r="658" spans="12:30" ht="14.25">
      <c r="L658" s="28"/>
      <c r="M658" s="29"/>
      <c r="N658" s="29"/>
      <c r="O658" s="29"/>
      <c r="P658" s="29"/>
      <c r="Q658" s="29"/>
      <c r="R658" s="29"/>
      <c r="S658" s="29"/>
      <c r="T658" s="29"/>
      <c r="U658" s="29"/>
      <c r="V658" s="28"/>
      <c r="W658" s="29"/>
      <c r="X658" s="29"/>
      <c r="Y658" s="29"/>
      <c r="Z658" s="29"/>
      <c r="AA658" s="29"/>
      <c r="AB658" s="29"/>
      <c r="AC658" s="29"/>
      <c r="AD658" s="29"/>
    </row>
    <row r="659" spans="12:30" ht="14.25">
      <c r="L659" s="28"/>
      <c r="M659" s="29"/>
      <c r="N659" s="29"/>
      <c r="O659" s="29"/>
      <c r="P659" s="29"/>
      <c r="Q659" s="29"/>
      <c r="R659" s="29"/>
      <c r="S659" s="29"/>
      <c r="T659" s="29"/>
      <c r="U659" s="29"/>
      <c r="V659" s="28"/>
      <c r="W659" s="29"/>
      <c r="X659" s="29"/>
      <c r="Y659" s="29"/>
      <c r="Z659" s="29"/>
      <c r="AA659" s="29"/>
      <c r="AB659" s="29"/>
      <c r="AC659" s="29"/>
      <c r="AD659" s="29"/>
    </row>
    <row r="660" spans="12:30" ht="14.25">
      <c r="L660" s="28"/>
      <c r="M660" s="29"/>
      <c r="N660" s="29"/>
      <c r="O660" s="29"/>
      <c r="P660" s="29"/>
      <c r="Q660" s="29"/>
      <c r="R660" s="29"/>
      <c r="S660" s="29"/>
      <c r="T660" s="29"/>
      <c r="U660" s="29"/>
      <c r="V660" s="28"/>
      <c r="W660" s="29"/>
      <c r="X660" s="29"/>
      <c r="Y660" s="29"/>
      <c r="Z660" s="29"/>
      <c r="AA660" s="29"/>
      <c r="AB660" s="29"/>
      <c r="AC660" s="29"/>
      <c r="AD660" s="29"/>
    </row>
    <row r="661" spans="12:30" ht="14.25">
      <c r="L661" s="28"/>
      <c r="M661" s="29"/>
      <c r="N661" s="29"/>
      <c r="O661" s="29"/>
      <c r="P661" s="29"/>
      <c r="Q661" s="29"/>
      <c r="R661" s="29"/>
      <c r="S661" s="29"/>
      <c r="T661" s="29"/>
      <c r="U661" s="29"/>
      <c r="V661" s="28"/>
      <c r="W661" s="29"/>
      <c r="X661" s="29"/>
      <c r="Y661" s="29"/>
      <c r="Z661" s="29"/>
      <c r="AA661" s="29"/>
      <c r="AB661" s="29"/>
      <c r="AC661" s="29"/>
      <c r="AD661" s="29"/>
    </row>
    <row r="662" spans="12:30" ht="14.25">
      <c r="L662" s="28"/>
      <c r="M662" s="29"/>
      <c r="N662" s="29"/>
      <c r="O662" s="29"/>
      <c r="P662" s="29"/>
      <c r="Q662" s="29"/>
      <c r="R662" s="29"/>
      <c r="S662" s="29"/>
      <c r="T662" s="29"/>
      <c r="U662" s="29"/>
      <c r="V662" s="28"/>
      <c r="W662" s="29"/>
      <c r="X662" s="29"/>
      <c r="Y662" s="29"/>
      <c r="Z662" s="29"/>
      <c r="AA662" s="29"/>
      <c r="AB662" s="29"/>
      <c r="AC662" s="29"/>
      <c r="AD662" s="29"/>
    </row>
    <row r="663" spans="12:30" ht="14.25">
      <c r="L663" s="28"/>
      <c r="M663" s="29"/>
      <c r="N663" s="29"/>
      <c r="O663" s="29"/>
      <c r="P663" s="29"/>
      <c r="Q663" s="29"/>
      <c r="R663" s="29"/>
      <c r="S663" s="29"/>
      <c r="T663" s="29"/>
      <c r="U663" s="29"/>
      <c r="V663" s="28"/>
      <c r="W663" s="29"/>
      <c r="X663" s="29"/>
      <c r="Y663" s="29"/>
      <c r="Z663" s="29"/>
      <c r="AA663" s="29"/>
      <c r="AB663" s="29"/>
      <c r="AC663" s="29"/>
      <c r="AD663" s="29"/>
    </row>
    <row r="664" spans="12:30" ht="14.25">
      <c r="L664" s="28"/>
      <c r="M664" s="29"/>
      <c r="N664" s="29"/>
      <c r="O664" s="29"/>
      <c r="P664" s="29"/>
      <c r="Q664" s="29"/>
      <c r="R664" s="29"/>
      <c r="S664" s="29"/>
      <c r="T664" s="29"/>
      <c r="U664" s="29"/>
      <c r="V664" s="28"/>
      <c r="W664" s="29"/>
      <c r="X664" s="29"/>
      <c r="Y664" s="29"/>
      <c r="Z664" s="29"/>
      <c r="AA664" s="29"/>
      <c r="AB664" s="29"/>
      <c r="AC664" s="29"/>
      <c r="AD664" s="29"/>
    </row>
    <row r="665" spans="12:30" ht="14.25">
      <c r="L665" s="28"/>
      <c r="M665" s="29"/>
      <c r="N665" s="29"/>
      <c r="O665" s="29"/>
      <c r="P665" s="29"/>
      <c r="Q665" s="29"/>
      <c r="R665" s="29"/>
      <c r="S665" s="29"/>
      <c r="T665" s="29"/>
      <c r="U665" s="29"/>
      <c r="V665" s="28"/>
      <c r="W665" s="29"/>
      <c r="X665" s="29"/>
      <c r="Y665" s="29"/>
      <c r="Z665" s="29"/>
      <c r="AA665" s="29"/>
      <c r="AB665" s="29"/>
      <c r="AC665" s="29"/>
      <c r="AD665" s="29"/>
    </row>
    <row r="666" spans="12:30" ht="14.25">
      <c r="L666" s="28"/>
      <c r="M666" s="29"/>
      <c r="N666" s="29"/>
      <c r="O666" s="29"/>
      <c r="P666" s="29"/>
      <c r="Q666" s="29"/>
      <c r="R666" s="29"/>
      <c r="S666" s="29"/>
      <c r="T666" s="29"/>
      <c r="U666" s="29"/>
      <c r="V666" s="28"/>
      <c r="W666" s="29"/>
      <c r="X666" s="29"/>
      <c r="Y666" s="29"/>
      <c r="Z666" s="29"/>
      <c r="AA666" s="29"/>
      <c r="AB666" s="29"/>
      <c r="AC666" s="29"/>
      <c r="AD666" s="29"/>
    </row>
    <row r="667" spans="12:30" ht="14.25">
      <c r="L667" s="28"/>
      <c r="M667" s="29"/>
      <c r="N667" s="29"/>
      <c r="O667" s="29"/>
      <c r="P667" s="29"/>
      <c r="Q667" s="29"/>
      <c r="R667" s="29"/>
      <c r="S667" s="29"/>
      <c r="T667" s="29"/>
      <c r="U667" s="29"/>
      <c r="V667" s="28"/>
      <c r="W667" s="29"/>
      <c r="X667" s="29"/>
      <c r="Y667" s="29"/>
      <c r="Z667" s="29"/>
      <c r="AA667" s="29"/>
      <c r="AB667" s="29"/>
      <c r="AC667" s="29"/>
      <c r="AD667" s="29"/>
    </row>
    <row r="668" spans="12:30" ht="14.25">
      <c r="L668" s="28"/>
      <c r="M668" s="29"/>
      <c r="N668" s="29"/>
      <c r="O668" s="29"/>
      <c r="P668" s="29"/>
      <c r="Q668" s="29"/>
      <c r="R668" s="29"/>
      <c r="S668" s="29"/>
      <c r="T668" s="29"/>
      <c r="U668" s="29"/>
      <c r="V668" s="28"/>
      <c r="W668" s="29"/>
      <c r="X668" s="29"/>
      <c r="Y668" s="29"/>
      <c r="Z668" s="29"/>
      <c r="AA668" s="29"/>
      <c r="AB668" s="29"/>
      <c r="AC668" s="29"/>
      <c r="AD668" s="29"/>
    </row>
    <row r="669" spans="12:30" ht="14.25">
      <c r="L669" s="28"/>
      <c r="M669" s="29"/>
      <c r="N669" s="29"/>
      <c r="O669" s="29"/>
      <c r="P669" s="29"/>
      <c r="Q669" s="29"/>
      <c r="R669" s="29"/>
      <c r="S669" s="29"/>
      <c r="T669" s="29"/>
      <c r="U669" s="29"/>
      <c r="V669" s="28"/>
      <c r="W669" s="29"/>
      <c r="X669" s="29"/>
      <c r="Y669" s="29"/>
      <c r="Z669" s="29"/>
      <c r="AA669" s="29"/>
      <c r="AB669" s="29"/>
      <c r="AC669" s="29"/>
      <c r="AD669" s="29"/>
    </row>
    <row r="670" spans="12:30" ht="14.25">
      <c r="L670" s="28"/>
      <c r="M670" s="29"/>
      <c r="N670" s="29"/>
      <c r="O670" s="29"/>
      <c r="P670" s="29"/>
      <c r="Q670" s="29"/>
      <c r="R670" s="29"/>
      <c r="S670" s="29"/>
      <c r="T670" s="29"/>
      <c r="U670" s="29"/>
      <c r="V670" s="28"/>
      <c r="W670" s="29"/>
      <c r="X670" s="29"/>
      <c r="Y670" s="29"/>
      <c r="Z670" s="29"/>
      <c r="AA670" s="29"/>
      <c r="AB670" s="29"/>
      <c r="AC670" s="29"/>
      <c r="AD670" s="29"/>
    </row>
    <row r="671" spans="12:30" ht="14.25">
      <c r="L671" s="28"/>
      <c r="M671" s="29"/>
      <c r="N671" s="29"/>
      <c r="O671" s="29"/>
      <c r="P671" s="29"/>
      <c r="Q671" s="29"/>
      <c r="R671" s="29"/>
      <c r="S671" s="29"/>
      <c r="T671" s="29"/>
      <c r="U671" s="29"/>
      <c r="V671" s="28"/>
      <c r="W671" s="29"/>
      <c r="X671" s="29"/>
      <c r="Y671" s="29"/>
      <c r="Z671" s="29"/>
      <c r="AA671" s="29"/>
      <c r="AB671" s="29"/>
      <c r="AC671" s="29"/>
      <c r="AD671" s="29"/>
    </row>
    <row r="672" spans="12:30" ht="14.25">
      <c r="L672" s="28"/>
      <c r="M672" s="29"/>
      <c r="N672" s="29"/>
      <c r="O672" s="29"/>
      <c r="P672" s="29"/>
      <c r="Q672" s="29"/>
      <c r="R672" s="29"/>
      <c r="S672" s="29"/>
      <c r="T672" s="29"/>
      <c r="U672" s="29"/>
      <c r="V672" s="28"/>
      <c r="W672" s="29"/>
      <c r="X672" s="29"/>
      <c r="Y672" s="29"/>
      <c r="Z672" s="29"/>
      <c r="AA672" s="29"/>
      <c r="AB672" s="29"/>
      <c r="AC672" s="29"/>
      <c r="AD672" s="29"/>
    </row>
    <row r="673" spans="12:30" ht="14.25">
      <c r="L673" s="28"/>
      <c r="M673" s="29"/>
      <c r="N673" s="29"/>
      <c r="O673" s="29"/>
      <c r="P673" s="29"/>
      <c r="Q673" s="29"/>
      <c r="R673" s="29"/>
      <c r="S673" s="29"/>
      <c r="T673" s="29"/>
      <c r="U673" s="29"/>
      <c r="V673" s="28"/>
      <c r="W673" s="29"/>
      <c r="X673" s="29"/>
      <c r="Y673" s="29"/>
      <c r="Z673" s="29"/>
      <c r="AA673" s="29"/>
      <c r="AB673" s="29"/>
      <c r="AC673" s="29"/>
      <c r="AD673" s="29"/>
    </row>
    <row r="674" spans="12:30" ht="14.25">
      <c r="L674" s="28"/>
      <c r="M674" s="29"/>
      <c r="N674" s="29"/>
      <c r="O674" s="29"/>
      <c r="P674" s="29"/>
      <c r="Q674" s="29"/>
      <c r="R674" s="29"/>
      <c r="S674" s="29"/>
      <c r="T674" s="29"/>
      <c r="U674" s="29"/>
      <c r="V674" s="28"/>
      <c r="W674" s="29"/>
      <c r="X674" s="29"/>
      <c r="Y674" s="29"/>
      <c r="Z674" s="29"/>
      <c r="AA674" s="29"/>
      <c r="AB674" s="29"/>
      <c r="AC674" s="29"/>
      <c r="AD674" s="29"/>
    </row>
    <row r="675" spans="12:30" ht="14.25">
      <c r="L675" s="28"/>
      <c r="M675" s="29"/>
      <c r="N675" s="29"/>
      <c r="O675" s="29"/>
      <c r="P675" s="29"/>
      <c r="Q675" s="29"/>
      <c r="R675" s="29"/>
      <c r="S675" s="29"/>
      <c r="T675" s="29"/>
      <c r="U675" s="29"/>
      <c r="V675" s="28"/>
      <c r="W675" s="29"/>
      <c r="X675" s="29"/>
      <c r="Y675" s="29"/>
      <c r="Z675" s="29"/>
      <c r="AA675" s="29"/>
      <c r="AB675" s="29"/>
      <c r="AC675" s="29"/>
      <c r="AD675" s="29"/>
    </row>
    <row r="676" spans="12:30" ht="14.25">
      <c r="L676" s="28"/>
      <c r="M676" s="29"/>
      <c r="N676" s="29"/>
      <c r="O676" s="29"/>
      <c r="P676" s="29"/>
      <c r="Q676" s="29"/>
      <c r="R676" s="29"/>
      <c r="S676" s="29"/>
      <c r="T676" s="29"/>
      <c r="U676" s="29"/>
      <c r="V676" s="28"/>
      <c r="W676" s="29"/>
      <c r="X676" s="29"/>
      <c r="Y676" s="29"/>
      <c r="Z676" s="29"/>
      <c r="AA676" s="29"/>
      <c r="AB676" s="29"/>
      <c r="AC676" s="29"/>
      <c r="AD676" s="29"/>
    </row>
    <row r="677" spans="12:30" ht="14.25">
      <c r="L677" s="28"/>
      <c r="M677" s="29"/>
      <c r="N677" s="29"/>
      <c r="O677" s="29"/>
      <c r="P677" s="29"/>
      <c r="Q677" s="29"/>
      <c r="R677" s="29"/>
      <c r="S677" s="29"/>
      <c r="T677" s="29"/>
      <c r="U677" s="29"/>
      <c r="V677" s="28"/>
      <c r="W677" s="29"/>
      <c r="X677" s="29"/>
      <c r="Y677" s="29"/>
      <c r="Z677" s="29"/>
      <c r="AA677" s="29"/>
      <c r="AB677" s="29"/>
      <c r="AC677" s="29"/>
      <c r="AD677" s="29"/>
    </row>
    <row r="678" spans="12:30" ht="14.25">
      <c r="L678" s="28"/>
      <c r="M678" s="29"/>
      <c r="N678" s="29"/>
      <c r="O678" s="29"/>
      <c r="P678" s="29"/>
      <c r="Q678" s="29"/>
      <c r="R678" s="29"/>
      <c r="S678" s="29"/>
      <c r="T678" s="29"/>
      <c r="U678" s="29"/>
      <c r="V678" s="28"/>
      <c r="W678" s="29"/>
      <c r="X678" s="29"/>
      <c r="Y678" s="29"/>
      <c r="Z678" s="29"/>
      <c r="AA678" s="29"/>
      <c r="AB678" s="29"/>
      <c r="AC678" s="29"/>
      <c r="AD678" s="29"/>
    </row>
    <row r="679" spans="12:30" ht="14.25">
      <c r="L679" s="28"/>
      <c r="M679" s="29"/>
      <c r="N679" s="29"/>
      <c r="O679" s="29"/>
      <c r="P679" s="29"/>
      <c r="Q679" s="29"/>
      <c r="R679" s="29"/>
      <c r="S679" s="29"/>
      <c r="T679" s="29"/>
      <c r="U679" s="29"/>
      <c r="V679" s="28"/>
      <c r="W679" s="29"/>
      <c r="X679" s="29"/>
      <c r="Y679" s="29"/>
      <c r="Z679" s="29"/>
      <c r="AA679" s="29"/>
      <c r="AB679" s="29"/>
      <c r="AC679" s="29"/>
      <c r="AD679" s="29"/>
    </row>
    <row r="680" spans="12:30" ht="14.25">
      <c r="L680" s="28"/>
      <c r="M680" s="29"/>
      <c r="N680" s="29"/>
      <c r="O680" s="29"/>
      <c r="P680" s="29"/>
      <c r="Q680" s="29"/>
      <c r="R680" s="29"/>
      <c r="S680" s="29"/>
      <c r="T680" s="29"/>
      <c r="U680" s="29"/>
      <c r="V680" s="28"/>
      <c r="W680" s="29"/>
      <c r="X680" s="29"/>
      <c r="Y680" s="29"/>
      <c r="Z680" s="29"/>
      <c r="AA680" s="29"/>
      <c r="AB680" s="29"/>
      <c r="AC680" s="29"/>
      <c r="AD680" s="29"/>
    </row>
    <row r="681" spans="12:30" ht="14.25">
      <c r="L681" s="28"/>
      <c r="M681" s="29"/>
      <c r="N681" s="29"/>
      <c r="O681" s="29"/>
      <c r="P681" s="29"/>
      <c r="Q681" s="29"/>
      <c r="R681" s="29"/>
      <c r="S681" s="29"/>
      <c r="T681" s="29"/>
      <c r="U681" s="29"/>
      <c r="V681" s="28"/>
      <c r="W681" s="29"/>
      <c r="X681" s="29"/>
      <c r="Y681" s="29"/>
      <c r="Z681" s="29"/>
      <c r="AA681" s="29"/>
      <c r="AB681" s="29"/>
      <c r="AC681" s="29"/>
      <c r="AD681" s="29"/>
    </row>
    <row r="682" spans="12:30" ht="14.25">
      <c r="L682" s="28"/>
      <c r="M682" s="29"/>
      <c r="N682" s="29"/>
      <c r="O682" s="29"/>
      <c r="P682" s="29"/>
      <c r="Q682" s="29"/>
      <c r="R682" s="29"/>
      <c r="S682" s="29"/>
      <c r="T682" s="29"/>
      <c r="U682" s="29"/>
      <c r="V682" s="28"/>
      <c r="W682" s="29"/>
      <c r="X682" s="29"/>
      <c r="Y682" s="29"/>
      <c r="Z682" s="29"/>
      <c r="AA682" s="29"/>
      <c r="AB682" s="29"/>
      <c r="AC682" s="29"/>
      <c r="AD682" s="29"/>
    </row>
    <row r="683" spans="12:30" ht="14.25">
      <c r="L683" s="28"/>
      <c r="M683" s="29"/>
      <c r="N683" s="29"/>
      <c r="O683" s="29"/>
      <c r="P683" s="29"/>
      <c r="Q683" s="29"/>
      <c r="R683" s="29"/>
      <c r="S683" s="29"/>
      <c r="T683" s="29"/>
      <c r="U683" s="29"/>
      <c r="V683" s="28"/>
      <c r="W683" s="29"/>
      <c r="X683" s="29"/>
      <c r="Y683" s="29"/>
      <c r="Z683" s="29"/>
      <c r="AA683" s="29"/>
      <c r="AB683" s="29"/>
      <c r="AC683" s="29"/>
      <c r="AD683" s="29"/>
    </row>
    <row r="684" spans="12:30" ht="14.25">
      <c r="L684" s="28"/>
      <c r="M684" s="29"/>
      <c r="N684" s="29"/>
      <c r="O684" s="29"/>
      <c r="P684" s="29"/>
      <c r="Q684" s="29"/>
      <c r="R684" s="29"/>
      <c r="S684" s="29"/>
      <c r="T684" s="29"/>
      <c r="U684" s="29"/>
      <c r="V684" s="28"/>
      <c r="W684" s="29"/>
      <c r="X684" s="29"/>
      <c r="Y684" s="29"/>
      <c r="Z684" s="29"/>
      <c r="AA684" s="29"/>
      <c r="AB684" s="29"/>
      <c r="AC684" s="29"/>
      <c r="AD684" s="29"/>
    </row>
    <row r="685" spans="12:30" ht="14.25">
      <c r="L685" s="28"/>
      <c r="M685" s="29"/>
      <c r="N685" s="29"/>
      <c r="O685" s="29"/>
      <c r="P685" s="29"/>
      <c r="Q685" s="29"/>
      <c r="R685" s="29"/>
      <c r="S685" s="29"/>
      <c r="T685" s="29"/>
      <c r="U685" s="29"/>
      <c r="V685" s="28"/>
      <c r="W685" s="29"/>
      <c r="X685" s="29"/>
      <c r="Y685" s="29"/>
      <c r="Z685" s="29"/>
      <c r="AA685" s="29"/>
      <c r="AB685" s="29"/>
      <c r="AC685" s="29"/>
      <c r="AD685" s="29"/>
    </row>
    <row r="686" spans="12:30" ht="14.25">
      <c r="L686" s="28"/>
      <c r="M686" s="29"/>
      <c r="N686" s="29"/>
      <c r="O686" s="29"/>
      <c r="P686" s="29"/>
      <c r="Q686" s="29"/>
      <c r="R686" s="29"/>
      <c r="S686" s="29"/>
      <c r="T686" s="29"/>
      <c r="U686" s="29"/>
      <c r="V686" s="28"/>
      <c r="W686" s="29"/>
      <c r="X686" s="29"/>
      <c r="Y686" s="29"/>
      <c r="Z686" s="29"/>
      <c r="AA686" s="29"/>
      <c r="AB686" s="29"/>
      <c r="AC686" s="29"/>
      <c r="AD686" s="29"/>
    </row>
    <row r="687" spans="12:30" ht="14.25">
      <c r="L687" s="28"/>
      <c r="M687" s="29"/>
      <c r="N687" s="29"/>
      <c r="O687" s="29"/>
      <c r="P687" s="29"/>
      <c r="Q687" s="29"/>
      <c r="R687" s="29"/>
      <c r="S687" s="29"/>
      <c r="T687" s="29"/>
      <c r="U687" s="29"/>
      <c r="V687" s="28"/>
      <c r="W687" s="29"/>
      <c r="X687" s="29"/>
      <c r="Y687" s="29"/>
      <c r="Z687" s="29"/>
      <c r="AA687" s="29"/>
      <c r="AB687" s="29"/>
      <c r="AC687" s="29"/>
      <c r="AD687" s="29"/>
    </row>
    <row r="688" spans="12:30" ht="14.25">
      <c r="L688" s="28"/>
      <c r="M688" s="29"/>
      <c r="N688" s="29"/>
      <c r="O688" s="29"/>
      <c r="P688" s="29"/>
      <c r="Q688" s="29"/>
      <c r="R688" s="29"/>
      <c r="S688" s="29"/>
      <c r="T688" s="29"/>
      <c r="U688" s="29"/>
      <c r="V688" s="28"/>
      <c r="W688" s="29"/>
      <c r="X688" s="29"/>
      <c r="Y688" s="29"/>
      <c r="Z688" s="29"/>
      <c r="AA688" s="29"/>
      <c r="AB688" s="29"/>
      <c r="AC688" s="29"/>
      <c r="AD688" s="29"/>
    </row>
    <row r="689" spans="12:30" ht="14.25">
      <c r="L689" s="28"/>
      <c r="M689" s="29"/>
      <c r="N689" s="29"/>
      <c r="O689" s="29"/>
      <c r="P689" s="29"/>
      <c r="Q689" s="29"/>
      <c r="R689" s="29"/>
      <c r="S689" s="29"/>
      <c r="T689" s="29"/>
      <c r="U689" s="29"/>
      <c r="V689" s="28"/>
      <c r="W689" s="29"/>
      <c r="X689" s="29"/>
      <c r="Y689" s="29"/>
      <c r="Z689" s="29"/>
      <c r="AA689" s="29"/>
      <c r="AB689" s="29"/>
      <c r="AC689" s="29"/>
      <c r="AD689" s="29"/>
    </row>
    <row r="690" spans="12:30" ht="14.25">
      <c r="L690" s="28"/>
      <c r="M690" s="29"/>
      <c r="N690" s="29"/>
      <c r="O690" s="29"/>
      <c r="P690" s="29"/>
      <c r="Q690" s="29"/>
      <c r="R690" s="29"/>
      <c r="S690" s="29"/>
      <c r="T690" s="29"/>
      <c r="U690" s="29"/>
      <c r="V690" s="28"/>
      <c r="W690" s="29"/>
      <c r="X690" s="29"/>
      <c r="Y690" s="29"/>
      <c r="Z690" s="29"/>
      <c r="AA690" s="29"/>
      <c r="AB690" s="29"/>
      <c r="AC690" s="29"/>
      <c r="AD690" s="29"/>
    </row>
    <row r="691" spans="12:30" ht="14.25">
      <c r="L691" s="28"/>
      <c r="M691" s="29"/>
      <c r="N691" s="29"/>
      <c r="O691" s="29"/>
      <c r="P691" s="29"/>
      <c r="Q691" s="29"/>
      <c r="R691" s="29"/>
      <c r="S691" s="29"/>
      <c r="T691" s="29"/>
      <c r="U691" s="29"/>
      <c r="V691" s="28"/>
      <c r="W691" s="29"/>
      <c r="X691" s="29"/>
      <c r="Y691" s="29"/>
      <c r="Z691" s="29"/>
      <c r="AA691" s="29"/>
      <c r="AB691" s="29"/>
      <c r="AC691" s="29"/>
      <c r="AD691" s="29"/>
    </row>
    <row r="692" spans="12:30" ht="14.25">
      <c r="L692" s="28"/>
      <c r="M692" s="29"/>
      <c r="N692" s="29"/>
      <c r="O692" s="29"/>
      <c r="P692" s="29"/>
      <c r="Q692" s="29"/>
      <c r="R692" s="29"/>
      <c r="S692" s="29"/>
      <c r="T692" s="29"/>
      <c r="U692" s="29"/>
      <c r="V692" s="28"/>
      <c r="W692" s="29"/>
      <c r="X692" s="29"/>
      <c r="Y692" s="29"/>
      <c r="Z692" s="29"/>
      <c r="AA692" s="29"/>
      <c r="AB692" s="29"/>
      <c r="AC692" s="29"/>
      <c r="AD692" s="29"/>
    </row>
    <row r="693" spans="12:30" ht="14.25">
      <c r="L693" s="28"/>
      <c r="M693" s="29"/>
      <c r="N693" s="29"/>
      <c r="O693" s="29"/>
      <c r="P693" s="29"/>
      <c r="Q693" s="29"/>
      <c r="R693" s="29"/>
      <c r="S693" s="29"/>
      <c r="T693" s="29"/>
      <c r="U693" s="29"/>
      <c r="V693" s="28"/>
      <c r="W693" s="29"/>
      <c r="X693" s="29"/>
      <c r="Y693" s="29"/>
      <c r="Z693" s="29"/>
      <c r="AA693" s="29"/>
      <c r="AB693" s="29"/>
      <c r="AC693" s="29"/>
      <c r="AD693" s="29"/>
    </row>
    <row r="694" spans="12:30" ht="14.25">
      <c r="L694" s="28"/>
      <c r="M694" s="29"/>
      <c r="N694" s="29"/>
      <c r="O694" s="29"/>
      <c r="P694" s="29"/>
      <c r="Q694" s="29"/>
      <c r="R694" s="29"/>
      <c r="S694" s="29"/>
      <c r="T694" s="29"/>
      <c r="U694" s="29"/>
      <c r="V694" s="28"/>
      <c r="W694" s="29"/>
      <c r="X694" s="29"/>
      <c r="Y694" s="29"/>
      <c r="Z694" s="29"/>
      <c r="AA694" s="29"/>
      <c r="AB694" s="29"/>
      <c r="AC694" s="29"/>
      <c r="AD694" s="29"/>
    </row>
    <row r="695" spans="12:30" ht="14.25">
      <c r="L695" s="28"/>
      <c r="M695" s="29"/>
      <c r="N695" s="29"/>
      <c r="O695" s="29"/>
      <c r="P695" s="29"/>
      <c r="Q695" s="29"/>
      <c r="R695" s="29"/>
      <c r="S695" s="29"/>
      <c r="T695" s="29"/>
      <c r="U695" s="29"/>
      <c r="V695" s="28"/>
      <c r="W695" s="29"/>
      <c r="X695" s="29"/>
      <c r="Y695" s="29"/>
      <c r="Z695" s="29"/>
      <c r="AA695" s="29"/>
      <c r="AB695" s="29"/>
      <c r="AC695" s="29"/>
      <c r="AD695" s="29"/>
    </row>
    <row r="696" spans="12:30" ht="14.25">
      <c r="L696" s="28"/>
      <c r="M696" s="29"/>
      <c r="N696" s="29"/>
      <c r="O696" s="29"/>
      <c r="P696" s="29"/>
      <c r="Q696" s="29"/>
      <c r="R696" s="29"/>
      <c r="S696" s="29"/>
      <c r="T696" s="29"/>
      <c r="U696" s="29"/>
      <c r="V696" s="28"/>
      <c r="W696" s="29"/>
      <c r="X696" s="29"/>
      <c r="Y696" s="29"/>
      <c r="Z696" s="29"/>
      <c r="AA696" s="29"/>
      <c r="AB696" s="29"/>
      <c r="AC696" s="29"/>
      <c r="AD696" s="29"/>
    </row>
    <row r="697" spans="12:30" ht="14.25">
      <c r="L697" s="28"/>
      <c r="M697" s="29"/>
      <c r="N697" s="29"/>
      <c r="O697" s="29"/>
      <c r="P697" s="29"/>
      <c r="Q697" s="29"/>
      <c r="R697" s="29"/>
      <c r="S697" s="29"/>
      <c r="T697" s="29"/>
      <c r="U697" s="29"/>
      <c r="V697" s="28"/>
      <c r="W697" s="29"/>
      <c r="X697" s="29"/>
      <c r="Y697" s="29"/>
      <c r="Z697" s="29"/>
      <c r="AA697" s="29"/>
      <c r="AB697" s="29"/>
      <c r="AC697" s="29"/>
      <c r="AD697" s="29"/>
    </row>
    <row r="698" spans="12:30" ht="14.25">
      <c r="L698" s="28"/>
      <c r="M698" s="29"/>
      <c r="N698" s="29"/>
      <c r="O698" s="29"/>
      <c r="P698" s="29"/>
      <c r="Q698" s="29"/>
      <c r="R698" s="29"/>
      <c r="S698" s="29"/>
      <c r="T698" s="29"/>
      <c r="U698" s="29"/>
      <c r="V698" s="28"/>
      <c r="W698" s="29"/>
      <c r="X698" s="29"/>
      <c r="Y698" s="29"/>
      <c r="Z698" s="29"/>
      <c r="AA698" s="29"/>
      <c r="AB698" s="29"/>
      <c r="AC698" s="29"/>
      <c r="AD698" s="29"/>
    </row>
    <row r="699" spans="12:30" ht="14.25">
      <c r="L699" s="28"/>
      <c r="M699" s="29"/>
      <c r="N699" s="29"/>
      <c r="O699" s="29"/>
      <c r="P699" s="29"/>
      <c r="Q699" s="29"/>
      <c r="R699" s="29"/>
      <c r="S699" s="29"/>
      <c r="T699" s="29"/>
      <c r="U699" s="29"/>
      <c r="V699" s="28"/>
      <c r="W699" s="29"/>
      <c r="X699" s="29"/>
      <c r="Y699" s="29"/>
      <c r="Z699" s="29"/>
      <c r="AA699" s="29"/>
      <c r="AB699" s="29"/>
      <c r="AC699" s="29"/>
      <c r="AD699" s="29"/>
    </row>
    <row r="700" spans="12:30" ht="14.25">
      <c r="L700" s="28"/>
      <c r="M700" s="29"/>
      <c r="N700" s="29"/>
      <c r="O700" s="29"/>
      <c r="P700" s="29"/>
      <c r="Q700" s="29"/>
      <c r="R700" s="29"/>
      <c r="S700" s="29"/>
      <c r="T700" s="29"/>
      <c r="U700" s="29"/>
      <c r="V700" s="28"/>
      <c r="W700" s="29"/>
      <c r="X700" s="29"/>
      <c r="Y700" s="29"/>
      <c r="Z700" s="29"/>
      <c r="AA700" s="29"/>
      <c r="AB700" s="29"/>
      <c r="AC700" s="29"/>
      <c r="AD700" s="29"/>
    </row>
    <row r="701" spans="12:30" ht="14.25">
      <c r="L701" s="28"/>
      <c r="M701" s="29"/>
      <c r="N701" s="29"/>
      <c r="O701" s="29"/>
      <c r="P701" s="29"/>
      <c r="Q701" s="29"/>
      <c r="R701" s="29"/>
      <c r="S701" s="29"/>
      <c r="T701" s="29"/>
      <c r="U701" s="29"/>
      <c r="V701" s="28"/>
      <c r="W701" s="29"/>
      <c r="X701" s="29"/>
      <c r="Y701" s="29"/>
      <c r="Z701" s="29"/>
      <c r="AA701" s="29"/>
      <c r="AB701" s="29"/>
      <c r="AC701" s="29"/>
      <c r="AD701" s="29"/>
    </row>
    <row r="702" spans="12:30" ht="14.25">
      <c r="L702" s="28"/>
      <c r="M702" s="29"/>
      <c r="N702" s="29"/>
      <c r="O702" s="29"/>
      <c r="P702" s="29"/>
      <c r="Q702" s="29"/>
      <c r="R702" s="29"/>
      <c r="S702" s="29"/>
      <c r="T702" s="29"/>
      <c r="U702" s="29"/>
      <c r="V702" s="28"/>
      <c r="W702" s="29"/>
      <c r="X702" s="29"/>
      <c r="Y702" s="29"/>
      <c r="Z702" s="29"/>
      <c r="AA702" s="29"/>
      <c r="AB702" s="29"/>
      <c r="AC702" s="29"/>
      <c r="AD702" s="29"/>
    </row>
    <row r="703" spans="12:30" ht="14.25">
      <c r="L703" s="28"/>
      <c r="M703" s="29"/>
      <c r="N703" s="29"/>
      <c r="O703" s="29"/>
      <c r="P703" s="29"/>
      <c r="Q703" s="29"/>
      <c r="R703" s="29"/>
      <c r="S703" s="29"/>
      <c r="T703" s="29"/>
      <c r="U703" s="29"/>
      <c r="V703" s="28"/>
      <c r="W703" s="29"/>
      <c r="X703" s="29"/>
      <c r="Y703" s="29"/>
      <c r="Z703" s="29"/>
      <c r="AA703" s="29"/>
      <c r="AB703" s="29"/>
      <c r="AC703" s="29"/>
      <c r="AD703" s="29"/>
    </row>
    <row r="704" spans="12:30" ht="14.25">
      <c r="L704" s="28"/>
      <c r="M704" s="29"/>
      <c r="N704" s="29"/>
      <c r="O704" s="29"/>
      <c r="P704" s="29"/>
      <c r="Q704" s="29"/>
      <c r="R704" s="29"/>
      <c r="S704" s="29"/>
      <c r="T704" s="29"/>
      <c r="U704" s="29"/>
      <c r="V704" s="28"/>
      <c r="W704" s="29"/>
      <c r="X704" s="29"/>
      <c r="Y704" s="29"/>
      <c r="Z704" s="29"/>
      <c r="AA704" s="29"/>
      <c r="AB704" s="29"/>
      <c r="AC704" s="29"/>
      <c r="AD704" s="29"/>
    </row>
    <row r="705" spans="12:30" ht="14.25">
      <c r="L705" s="28"/>
      <c r="M705" s="29"/>
      <c r="N705" s="29"/>
      <c r="O705" s="29"/>
      <c r="P705" s="29"/>
      <c r="Q705" s="29"/>
      <c r="R705" s="29"/>
      <c r="S705" s="29"/>
      <c r="T705" s="29"/>
      <c r="U705" s="29"/>
      <c r="V705" s="28"/>
      <c r="W705" s="29"/>
      <c r="X705" s="29"/>
      <c r="Y705" s="29"/>
      <c r="Z705" s="29"/>
      <c r="AA705" s="29"/>
      <c r="AB705" s="29"/>
      <c r="AC705" s="29"/>
      <c r="AD705" s="29"/>
    </row>
    <row r="706" spans="12:30" ht="14.25">
      <c r="L706" s="28"/>
      <c r="M706" s="29"/>
      <c r="N706" s="29"/>
      <c r="O706" s="29"/>
      <c r="P706" s="29"/>
      <c r="Q706" s="29"/>
      <c r="R706" s="29"/>
      <c r="S706" s="29"/>
      <c r="T706" s="29"/>
      <c r="U706" s="29"/>
      <c r="V706" s="28"/>
      <c r="W706" s="29"/>
      <c r="X706" s="29"/>
      <c r="Y706" s="29"/>
      <c r="Z706" s="29"/>
      <c r="AA706" s="29"/>
      <c r="AB706" s="29"/>
      <c r="AC706" s="29"/>
      <c r="AD706" s="29"/>
    </row>
    <row r="707" spans="12:30" ht="14.25">
      <c r="L707" s="28"/>
      <c r="M707" s="29"/>
      <c r="N707" s="29"/>
      <c r="O707" s="29"/>
      <c r="P707" s="29"/>
      <c r="Q707" s="29"/>
      <c r="R707" s="29"/>
      <c r="S707" s="29"/>
      <c r="T707" s="29"/>
      <c r="U707" s="29"/>
      <c r="V707" s="28"/>
      <c r="W707" s="29"/>
      <c r="X707" s="29"/>
      <c r="Y707" s="29"/>
      <c r="Z707" s="29"/>
      <c r="AA707" s="29"/>
      <c r="AB707" s="29"/>
      <c r="AC707" s="29"/>
      <c r="AD707" s="29"/>
    </row>
    <row r="708" spans="12:30" ht="14.25">
      <c r="L708" s="28"/>
      <c r="M708" s="29"/>
      <c r="N708" s="29"/>
      <c r="O708" s="29"/>
      <c r="P708" s="29"/>
      <c r="Q708" s="29"/>
      <c r="R708" s="29"/>
      <c r="S708" s="29"/>
      <c r="T708" s="29"/>
      <c r="U708" s="29"/>
      <c r="V708" s="28"/>
      <c r="W708" s="29"/>
      <c r="X708" s="29"/>
      <c r="Y708" s="29"/>
      <c r="Z708" s="29"/>
      <c r="AA708" s="29"/>
      <c r="AB708" s="29"/>
      <c r="AC708" s="29"/>
      <c r="AD708" s="29"/>
    </row>
    <row r="709" spans="12:30" ht="14.25">
      <c r="L709" s="28"/>
      <c r="M709" s="29"/>
      <c r="N709" s="29"/>
      <c r="O709" s="29"/>
      <c r="P709" s="29"/>
      <c r="Q709" s="29"/>
      <c r="R709" s="29"/>
      <c r="S709" s="29"/>
      <c r="T709" s="29"/>
      <c r="U709" s="29"/>
      <c r="V709" s="28"/>
      <c r="W709" s="29"/>
      <c r="X709" s="29"/>
      <c r="Y709" s="29"/>
      <c r="Z709" s="29"/>
      <c r="AA709" s="29"/>
      <c r="AB709" s="29"/>
      <c r="AC709" s="29"/>
      <c r="AD709" s="29"/>
    </row>
    <row r="710" spans="12:30" ht="14.25">
      <c r="L710" s="28"/>
      <c r="M710" s="29"/>
      <c r="N710" s="29"/>
      <c r="O710" s="29"/>
      <c r="P710" s="29"/>
      <c r="Q710" s="29"/>
      <c r="R710" s="29"/>
      <c r="S710" s="29"/>
      <c r="T710" s="29"/>
      <c r="U710" s="29"/>
      <c r="V710" s="28"/>
      <c r="W710" s="29"/>
      <c r="X710" s="29"/>
      <c r="Y710" s="29"/>
      <c r="Z710" s="29"/>
      <c r="AA710" s="29"/>
      <c r="AB710" s="29"/>
      <c r="AC710" s="29"/>
      <c r="AD710" s="29"/>
    </row>
    <row r="711" spans="12:30" ht="14.25">
      <c r="L711" s="28"/>
      <c r="M711" s="29"/>
      <c r="N711" s="29"/>
      <c r="O711" s="29"/>
      <c r="P711" s="29"/>
      <c r="Q711" s="29"/>
      <c r="R711" s="29"/>
      <c r="S711" s="29"/>
      <c r="T711" s="29"/>
      <c r="U711" s="29"/>
      <c r="V711" s="28"/>
      <c r="W711" s="29"/>
      <c r="X711" s="29"/>
      <c r="Y711" s="29"/>
      <c r="Z711" s="29"/>
      <c r="AA711" s="29"/>
      <c r="AB711" s="29"/>
      <c r="AC711" s="29"/>
      <c r="AD711" s="29"/>
    </row>
    <row r="712" spans="12:30" ht="14.25">
      <c r="L712" s="28"/>
      <c r="M712" s="29"/>
      <c r="N712" s="29"/>
      <c r="O712" s="29"/>
      <c r="P712" s="29"/>
      <c r="Q712" s="29"/>
      <c r="R712" s="29"/>
      <c r="S712" s="29"/>
      <c r="T712" s="29"/>
      <c r="U712" s="29"/>
      <c r="V712" s="28"/>
      <c r="W712" s="29"/>
      <c r="X712" s="29"/>
      <c r="Y712" s="29"/>
      <c r="Z712" s="29"/>
      <c r="AA712" s="29"/>
      <c r="AB712" s="29"/>
      <c r="AC712" s="29"/>
      <c r="AD712" s="29"/>
    </row>
    <row r="713" spans="12:30" ht="14.25">
      <c r="L713" s="28"/>
      <c r="M713" s="29"/>
      <c r="N713" s="29"/>
      <c r="O713" s="29"/>
      <c r="P713" s="29"/>
      <c r="Q713" s="29"/>
      <c r="R713" s="29"/>
      <c r="S713" s="29"/>
      <c r="T713" s="29"/>
      <c r="U713" s="29"/>
      <c r="V713" s="28"/>
      <c r="W713" s="29"/>
      <c r="X713" s="29"/>
      <c r="Y713" s="29"/>
      <c r="Z713" s="29"/>
      <c r="AA713" s="29"/>
      <c r="AB713" s="29"/>
      <c r="AC713" s="29"/>
      <c r="AD713" s="29"/>
    </row>
    <row r="714" spans="12:30" ht="14.25">
      <c r="L714" s="28"/>
      <c r="M714" s="29"/>
      <c r="N714" s="29"/>
      <c r="O714" s="29"/>
      <c r="P714" s="29"/>
      <c r="Q714" s="29"/>
      <c r="R714" s="29"/>
      <c r="S714" s="29"/>
      <c r="T714" s="29"/>
      <c r="U714" s="29"/>
      <c r="V714" s="28"/>
      <c r="W714" s="29"/>
      <c r="X714" s="29"/>
      <c r="Y714" s="29"/>
      <c r="Z714" s="29"/>
      <c r="AA714" s="29"/>
      <c r="AB714" s="29"/>
      <c r="AC714" s="29"/>
      <c r="AD714" s="29"/>
    </row>
    <row r="715" spans="12:30" ht="14.25">
      <c r="L715" s="28"/>
      <c r="M715" s="29"/>
      <c r="N715" s="29"/>
      <c r="O715" s="29"/>
      <c r="P715" s="29"/>
      <c r="Q715" s="29"/>
      <c r="R715" s="29"/>
      <c r="S715" s="29"/>
      <c r="T715" s="29"/>
      <c r="U715" s="29"/>
      <c r="V715" s="28"/>
      <c r="W715" s="29"/>
      <c r="X715" s="29"/>
      <c r="Y715" s="29"/>
      <c r="Z715" s="29"/>
      <c r="AA715" s="29"/>
      <c r="AB715" s="29"/>
      <c r="AC715" s="29"/>
      <c r="AD715" s="29"/>
    </row>
    <row r="716" spans="12:30" ht="14.25">
      <c r="L716" s="28"/>
      <c r="M716" s="29"/>
      <c r="N716" s="29"/>
      <c r="O716" s="29"/>
      <c r="P716" s="29"/>
      <c r="Q716" s="29"/>
      <c r="R716" s="29"/>
      <c r="S716" s="29"/>
      <c r="T716" s="29"/>
      <c r="U716" s="29"/>
      <c r="V716" s="28"/>
      <c r="W716" s="29"/>
      <c r="X716" s="29"/>
      <c r="Y716" s="29"/>
      <c r="Z716" s="29"/>
      <c r="AA716" s="29"/>
      <c r="AB716" s="29"/>
      <c r="AC716" s="29"/>
      <c r="AD716" s="29"/>
    </row>
    <row r="717" spans="12:30" ht="14.25">
      <c r="L717" s="28"/>
      <c r="M717" s="29"/>
      <c r="N717" s="29"/>
      <c r="O717" s="29"/>
      <c r="P717" s="29"/>
      <c r="Q717" s="29"/>
      <c r="R717" s="29"/>
      <c r="S717" s="29"/>
      <c r="T717" s="29"/>
      <c r="U717" s="29"/>
      <c r="V717" s="28"/>
      <c r="W717" s="29"/>
      <c r="X717" s="29"/>
      <c r="Y717" s="29"/>
      <c r="Z717" s="29"/>
      <c r="AA717" s="29"/>
      <c r="AB717" s="29"/>
      <c r="AC717" s="29"/>
      <c r="AD717" s="29"/>
    </row>
    <row r="718" spans="12:30" ht="14.25">
      <c r="L718" s="28"/>
      <c r="M718" s="29"/>
      <c r="N718" s="29"/>
      <c r="O718" s="29"/>
      <c r="P718" s="29"/>
      <c r="Q718" s="29"/>
      <c r="R718" s="29"/>
      <c r="S718" s="29"/>
      <c r="T718" s="29"/>
      <c r="U718" s="29"/>
      <c r="V718" s="28"/>
      <c r="W718" s="29"/>
      <c r="X718" s="29"/>
      <c r="Y718" s="29"/>
      <c r="Z718" s="29"/>
      <c r="AA718" s="29"/>
      <c r="AB718" s="29"/>
      <c r="AC718" s="29"/>
      <c r="AD718" s="29"/>
    </row>
    <row r="719" spans="12:30" ht="14.25">
      <c r="L719" s="28"/>
      <c r="M719" s="29"/>
      <c r="N719" s="29"/>
      <c r="O719" s="29"/>
      <c r="P719" s="29"/>
      <c r="Q719" s="29"/>
      <c r="R719" s="29"/>
      <c r="S719" s="29"/>
      <c r="T719" s="29"/>
      <c r="U719" s="29"/>
      <c r="V719" s="28"/>
      <c r="W719" s="29"/>
      <c r="X719" s="29"/>
      <c r="Y719" s="29"/>
      <c r="Z719" s="29"/>
      <c r="AA719" s="29"/>
      <c r="AB719" s="29"/>
      <c r="AC719" s="29"/>
      <c r="AD719" s="29"/>
    </row>
    <row r="720" spans="12:30" ht="14.25">
      <c r="L720" s="28"/>
      <c r="M720" s="29"/>
      <c r="N720" s="29"/>
      <c r="O720" s="29"/>
      <c r="P720" s="29"/>
      <c r="Q720" s="29"/>
      <c r="R720" s="29"/>
      <c r="S720" s="29"/>
      <c r="T720" s="29"/>
      <c r="U720" s="29"/>
      <c r="V720" s="28"/>
      <c r="W720" s="29"/>
      <c r="X720" s="29"/>
      <c r="Y720" s="29"/>
      <c r="Z720" s="29"/>
      <c r="AA720" s="29"/>
      <c r="AB720" s="29"/>
      <c r="AC720" s="29"/>
      <c r="AD720" s="29"/>
    </row>
    <row r="721" spans="12:30" ht="14.25">
      <c r="L721" s="28"/>
      <c r="M721" s="29"/>
      <c r="N721" s="29"/>
      <c r="O721" s="29"/>
      <c r="P721" s="29"/>
      <c r="Q721" s="29"/>
      <c r="R721" s="29"/>
      <c r="S721" s="29"/>
      <c r="T721" s="29"/>
      <c r="U721" s="29"/>
      <c r="V721" s="28"/>
      <c r="W721" s="29"/>
      <c r="X721" s="29"/>
      <c r="Y721" s="29"/>
      <c r="Z721" s="29"/>
      <c r="AA721" s="29"/>
      <c r="AB721" s="29"/>
      <c r="AC721" s="29"/>
      <c r="AD721" s="29"/>
    </row>
    <row r="722" spans="12:30" ht="14.25">
      <c r="L722" s="28"/>
      <c r="M722" s="29"/>
      <c r="N722" s="29"/>
      <c r="O722" s="29"/>
      <c r="P722" s="29"/>
      <c r="Q722" s="29"/>
      <c r="R722" s="29"/>
      <c r="S722" s="29"/>
      <c r="T722" s="29"/>
      <c r="U722" s="29"/>
      <c r="V722" s="28"/>
      <c r="W722" s="29"/>
      <c r="X722" s="29"/>
      <c r="Y722" s="29"/>
      <c r="Z722" s="29"/>
      <c r="AA722" s="29"/>
      <c r="AB722" s="29"/>
      <c r="AC722" s="29"/>
      <c r="AD722" s="29"/>
    </row>
    <row r="723" spans="12:30" ht="14.25">
      <c r="L723" s="28"/>
      <c r="M723" s="29"/>
      <c r="N723" s="29"/>
      <c r="O723" s="29"/>
      <c r="P723" s="29"/>
      <c r="Q723" s="29"/>
      <c r="R723" s="29"/>
      <c r="S723" s="29"/>
      <c r="T723" s="29"/>
      <c r="U723" s="29"/>
      <c r="V723" s="28"/>
      <c r="W723" s="29"/>
      <c r="X723" s="29"/>
      <c r="Y723" s="29"/>
      <c r="Z723" s="29"/>
      <c r="AA723" s="29"/>
      <c r="AB723" s="29"/>
      <c r="AC723" s="29"/>
      <c r="AD723" s="29"/>
    </row>
    <row r="724" spans="12:30" ht="14.25">
      <c r="L724" s="28"/>
      <c r="M724" s="29"/>
      <c r="N724" s="29"/>
      <c r="O724" s="29"/>
      <c r="P724" s="29"/>
      <c r="Q724" s="29"/>
      <c r="R724" s="29"/>
      <c r="S724" s="29"/>
      <c r="T724" s="29"/>
      <c r="U724" s="29"/>
      <c r="V724" s="28"/>
      <c r="W724" s="29"/>
      <c r="X724" s="29"/>
      <c r="Y724" s="29"/>
      <c r="Z724" s="29"/>
      <c r="AA724" s="29"/>
      <c r="AB724" s="29"/>
      <c r="AC724" s="29"/>
      <c r="AD724" s="29"/>
    </row>
    <row r="725" spans="12:30" ht="14.25">
      <c r="L725" s="28"/>
      <c r="M725" s="29"/>
      <c r="N725" s="29"/>
      <c r="O725" s="29"/>
      <c r="P725" s="29"/>
      <c r="Q725" s="29"/>
      <c r="R725" s="29"/>
      <c r="S725" s="29"/>
      <c r="T725" s="29"/>
      <c r="U725" s="29"/>
      <c r="V725" s="28"/>
      <c r="W725" s="29"/>
      <c r="X725" s="29"/>
      <c r="Y725" s="29"/>
      <c r="Z725" s="29"/>
      <c r="AA725" s="29"/>
      <c r="AB725" s="29"/>
      <c r="AC725" s="29"/>
      <c r="AD725" s="29"/>
    </row>
    <row r="726" spans="12:30" ht="14.25">
      <c r="L726" s="28"/>
      <c r="M726" s="29"/>
      <c r="N726" s="29"/>
      <c r="O726" s="29"/>
      <c r="P726" s="29"/>
      <c r="Q726" s="29"/>
      <c r="R726" s="29"/>
      <c r="S726" s="29"/>
      <c r="T726" s="29"/>
      <c r="U726" s="29"/>
      <c r="V726" s="28"/>
      <c r="W726" s="29"/>
      <c r="X726" s="29"/>
      <c r="Y726" s="29"/>
      <c r="Z726" s="29"/>
      <c r="AA726" s="29"/>
      <c r="AB726" s="29"/>
      <c r="AC726" s="29"/>
      <c r="AD726" s="29"/>
    </row>
    <row r="727" spans="12:30" ht="14.25">
      <c r="L727" s="28"/>
      <c r="M727" s="29"/>
      <c r="N727" s="29"/>
      <c r="O727" s="29"/>
      <c r="P727" s="29"/>
      <c r="Q727" s="29"/>
      <c r="R727" s="29"/>
      <c r="S727" s="29"/>
      <c r="T727" s="29"/>
      <c r="U727" s="29"/>
      <c r="V727" s="28"/>
      <c r="W727" s="29"/>
      <c r="X727" s="29"/>
      <c r="Y727" s="29"/>
      <c r="Z727" s="29"/>
      <c r="AA727" s="29"/>
      <c r="AB727" s="29"/>
      <c r="AC727" s="29"/>
      <c r="AD727" s="29"/>
    </row>
    <row r="728" spans="12:30" ht="14.25">
      <c r="L728" s="28"/>
      <c r="M728" s="29"/>
      <c r="N728" s="29"/>
      <c r="O728" s="29"/>
      <c r="P728" s="29"/>
      <c r="Q728" s="29"/>
      <c r="R728" s="29"/>
      <c r="S728" s="29"/>
      <c r="T728" s="29"/>
      <c r="U728" s="29"/>
      <c r="V728" s="28"/>
      <c r="W728" s="29"/>
      <c r="X728" s="29"/>
      <c r="Y728" s="29"/>
      <c r="Z728" s="29"/>
      <c r="AA728" s="29"/>
      <c r="AB728" s="29"/>
      <c r="AC728" s="29"/>
      <c r="AD728" s="29"/>
    </row>
    <row r="729" spans="12:30" ht="14.25">
      <c r="L729" s="28"/>
      <c r="M729" s="29"/>
      <c r="N729" s="29"/>
      <c r="O729" s="29"/>
      <c r="P729" s="29"/>
      <c r="Q729" s="29"/>
      <c r="R729" s="29"/>
      <c r="S729" s="29"/>
      <c r="T729" s="29"/>
      <c r="U729" s="29"/>
      <c r="V729" s="28"/>
      <c r="W729" s="29"/>
      <c r="X729" s="29"/>
      <c r="Y729" s="29"/>
      <c r="Z729" s="29"/>
      <c r="AA729" s="29"/>
      <c r="AB729" s="29"/>
      <c r="AC729" s="29"/>
      <c r="AD729" s="29"/>
    </row>
    <row r="730" spans="12:30" ht="14.25">
      <c r="L730" s="28"/>
      <c r="M730" s="29"/>
      <c r="N730" s="29"/>
      <c r="O730" s="29"/>
      <c r="P730" s="29"/>
      <c r="Q730" s="29"/>
      <c r="R730" s="29"/>
      <c r="S730" s="29"/>
      <c r="T730" s="29"/>
      <c r="U730" s="29"/>
      <c r="V730" s="28"/>
      <c r="W730" s="29"/>
      <c r="X730" s="29"/>
      <c r="Y730" s="29"/>
      <c r="Z730" s="29"/>
      <c r="AA730" s="29"/>
      <c r="AB730" s="29"/>
      <c r="AC730" s="29"/>
      <c r="AD730" s="29"/>
    </row>
    <row r="731" spans="12:30" ht="14.25">
      <c r="L731" s="28"/>
      <c r="M731" s="29"/>
      <c r="N731" s="29"/>
      <c r="O731" s="29"/>
      <c r="P731" s="29"/>
      <c r="Q731" s="29"/>
      <c r="R731" s="29"/>
      <c r="S731" s="29"/>
      <c r="T731" s="29"/>
      <c r="U731" s="29"/>
      <c r="V731" s="28"/>
      <c r="W731" s="29"/>
      <c r="X731" s="29"/>
      <c r="Y731" s="29"/>
      <c r="Z731" s="29"/>
      <c r="AA731" s="29"/>
      <c r="AB731" s="29"/>
      <c r="AC731" s="29"/>
      <c r="AD731" s="29"/>
    </row>
    <row r="732" spans="12:30" ht="14.25">
      <c r="L732" s="28"/>
      <c r="M732" s="29"/>
      <c r="N732" s="29"/>
      <c r="O732" s="29"/>
      <c r="P732" s="29"/>
      <c r="Q732" s="29"/>
      <c r="R732" s="29"/>
      <c r="S732" s="29"/>
      <c r="T732" s="29"/>
      <c r="U732" s="29"/>
      <c r="V732" s="28"/>
      <c r="W732" s="29"/>
      <c r="X732" s="29"/>
      <c r="Y732" s="29"/>
      <c r="Z732" s="29"/>
      <c r="AA732" s="29"/>
      <c r="AB732" s="29"/>
      <c r="AC732" s="29"/>
      <c r="AD732" s="29"/>
    </row>
    <row r="733" spans="12:30" ht="14.25">
      <c r="L733" s="28"/>
      <c r="M733" s="29"/>
      <c r="N733" s="29"/>
      <c r="O733" s="29"/>
      <c r="P733" s="29"/>
      <c r="Q733" s="29"/>
      <c r="R733" s="29"/>
      <c r="S733" s="29"/>
      <c r="T733" s="29"/>
      <c r="U733" s="29"/>
      <c r="V733" s="28"/>
      <c r="W733" s="29"/>
      <c r="X733" s="29"/>
      <c r="Y733" s="29"/>
      <c r="Z733" s="29"/>
      <c r="AA733" s="29"/>
      <c r="AB733" s="29"/>
      <c r="AC733" s="29"/>
      <c r="AD733" s="29"/>
    </row>
    <row r="734" spans="12:30" ht="14.25">
      <c r="L734" s="28"/>
      <c r="M734" s="29"/>
      <c r="N734" s="29"/>
      <c r="O734" s="29"/>
      <c r="P734" s="29"/>
      <c r="Q734" s="29"/>
      <c r="R734" s="29"/>
      <c r="S734" s="29"/>
      <c r="T734" s="29"/>
      <c r="U734" s="29"/>
      <c r="V734" s="28"/>
      <c r="W734" s="29"/>
      <c r="X734" s="29"/>
      <c r="Y734" s="29"/>
      <c r="Z734" s="29"/>
      <c r="AA734" s="29"/>
      <c r="AB734" s="29"/>
      <c r="AC734" s="29"/>
      <c r="AD734" s="29"/>
    </row>
    <row r="735" spans="12:30" ht="14.25">
      <c r="L735" s="28"/>
      <c r="M735" s="29"/>
      <c r="N735" s="29"/>
      <c r="O735" s="29"/>
      <c r="P735" s="29"/>
      <c r="Q735" s="29"/>
      <c r="R735" s="29"/>
      <c r="S735" s="29"/>
      <c r="T735" s="29"/>
      <c r="U735" s="29"/>
      <c r="V735" s="28"/>
      <c r="W735" s="29"/>
      <c r="X735" s="29"/>
      <c r="Y735" s="29"/>
      <c r="Z735" s="29"/>
      <c r="AA735" s="29"/>
      <c r="AB735" s="29"/>
      <c r="AC735" s="29"/>
      <c r="AD735" s="29"/>
    </row>
    <row r="736" spans="12:30" ht="14.25">
      <c r="L736" s="28"/>
      <c r="M736" s="29"/>
      <c r="N736" s="29"/>
      <c r="O736" s="29"/>
      <c r="P736" s="29"/>
      <c r="Q736" s="29"/>
      <c r="R736" s="29"/>
      <c r="S736" s="29"/>
      <c r="T736" s="29"/>
      <c r="U736" s="29"/>
      <c r="V736" s="28"/>
      <c r="W736" s="29"/>
      <c r="X736" s="29"/>
      <c r="Y736" s="29"/>
      <c r="Z736" s="29"/>
      <c r="AA736" s="29"/>
      <c r="AB736" s="29"/>
      <c r="AC736" s="29"/>
      <c r="AD736" s="29"/>
    </row>
    <row r="737" spans="12:30" ht="14.25">
      <c r="L737" s="28"/>
      <c r="M737" s="29"/>
      <c r="N737" s="29"/>
      <c r="O737" s="29"/>
      <c r="P737" s="29"/>
      <c r="Q737" s="29"/>
      <c r="R737" s="29"/>
      <c r="S737" s="29"/>
      <c r="T737" s="29"/>
      <c r="U737" s="29"/>
      <c r="V737" s="28"/>
      <c r="W737" s="29"/>
      <c r="X737" s="29"/>
      <c r="Y737" s="29"/>
      <c r="Z737" s="29"/>
      <c r="AA737" s="29"/>
      <c r="AB737" s="29"/>
      <c r="AC737" s="29"/>
      <c r="AD737" s="29"/>
    </row>
    <row r="738" spans="12:30" ht="14.25">
      <c r="L738" s="28"/>
      <c r="M738" s="29"/>
      <c r="N738" s="29"/>
      <c r="O738" s="29"/>
      <c r="P738" s="29"/>
      <c r="Q738" s="29"/>
      <c r="R738" s="29"/>
      <c r="S738" s="29"/>
      <c r="T738" s="29"/>
      <c r="U738" s="29"/>
      <c r="V738" s="28"/>
      <c r="W738" s="29"/>
      <c r="X738" s="29"/>
      <c r="Y738" s="29"/>
      <c r="Z738" s="29"/>
      <c r="AA738" s="29"/>
      <c r="AB738" s="29"/>
      <c r="AC738" s="29"/>
      <c r="AD738" s="29"/>
    </row>
    <row r="739" spans="12:30" ht="14.25">
      <c r="L739" s="28"/>
      <c r="M739" s="29"/>
      <c r="N739" s="29"/>
      <c r="O739" s="29"/>
      <c r="P739" s="29"/>
      <c r="Q739" s="29"/>
      <c r="R739" s="29"/>
      <c r="S739" s="29"/>
      <c r="T739" s="29"/>
      <c r="U739" s="29"/>
      <c r="V739" s="28"/>
      <c r="W739" s="29"/>
      <c r="X739" s="29"/>
      <c r="Y739" s="29"/>
      <c r="Z739" s="29"/>
      <c r="AA739" s="29"/>
      <c r="AB739" s="29"/>
      <c r="AC739" s="29"/>
      <c r="AD739" s="29"/>
    </row>
    <row r="740" spans="12:30" ht="14.25">
      <c r="L740" s="28"/>
      <c r="M740" s="29"/>
      <c r="N740" s="29"/>
      <c r="O740" s="29"/>
      <c r="P740" s="29"/>
      <c r="Q740" s="29"/>
      <c r="R740" s="29"/>
      <c r="S740" s="29"/>
      <c r="T740" s="29"/>
      <c r="U740" s="29"/>
      <c r="V740" s="28"/>
      <c r="W740" s="29"/>
      <c r="X740" s="29"/>
      <c r="Y740" s="29"/>
      <c r="Z740" s="29"/>
      <c r="AA740" s="29"/>
      <c r="AB740" s="29"/>
      <c r="AC740" s="29"/>
      <c r="AD740" s="29"/>
    </row>
    <row r="741" spans="12:30" ht="14.25">
      <c r="L741" s="28"/>
      <c r="M741" s="29"/>
      <c r="N741" s="29"/>
      <c r="O741" s="29"/>
      <c r="P741" s="29"/>
      <c r="Q741" s="29"/>
      <c r="R741" s="29"/>
      <c r="S741" s="29"/>
      <c r="T741" s="29"/>
      <c r="U741" s="29"/>
      <c r="V741" s="28"/>
      <c r="W741" s="29"/>
      <c r="X741" s="29"/>
      <c r="Y741" s="29"/>
      <c r="Z741" s="29"/>
      <c r="AA741" s="29"/>
      <c r="AB741" s="29"/>
      <c r="AC741" s="29"/>
      <c r="AD741" s="29"/>
    </row>
    <row r="742" spans="12:30" ht="14.25">
      <c r="L742" s="28"/>
      <c r="M742" s="29"/>
      <c r="N742" s="29"/>
      <c r="O742" s="29"/>
      <c r="P742" s="29"/>
      <c r="Q742" s="29"/>
      <c r="R742" s="29"/>
      <c r="S742" s="29"/>
      <c r="T742" s="29"/>
      <c r="U742" s="29"/>
      <c r="V742" s="28"/>
      <c r="W742" s="29"/>
      <c r="X742" s="29"/>
      <c r="Y742" s="29"/>
      <c r="Z742" s="29"/>
      <c r="AA742" s="29"/>
      <c r="AB742" s="29"/>
      <c r="AC742" s="29"/>
      <c r="AD742" s="29"/>
    </row>
    <row r="743" spans="12:30" ht="14.25">
      <c r="L743" s="28"/>
      <c r="M743" s="29"/>
      <c r="N743" s="29"/>
      <c r="O743" s="29"/>
      <c r="P743" s="29"/>
      <c r="Q743" s="29"/>
      <c r="R743" s="29"/>
      <c r="S743" s="29"/>
      <c r="T743" s="29"/>
      <c r="U743" s="29"/>
      <c r="V743" s="28"/>
      <c r="W743" s="29"/>
      <c r="X743" s="29"/>
      <c r="Y743" s="29"/>
      <c r="Z743" s="29"/>
      <c r="AA743" s="29"/>
      <c r="AB743" s="29"/>
      <c r="AC743" s="29"/>
      <c r="AD743" s="29"/>
    </row>
    <row r="744" spans="12:30" ht="14.25">
      <c r="L744" s="28"/>
      <c r="M744" s="29"/>
      <c r="N744" s="29"/>
      <c r="O744" s="29"/>
      <c r="P744" s="29"/>
      <c r="Q744" s="29"/>
      <c r="R744" s="29"/>
      <c r="S744" s="29"/>
      <c r="T744" s="29"/>
      <c r="U744" s="29"/>
      <c r="V744" s="28"/>
      <c r="W744" s="29"/>
      <c r="X744" s="29"/>
      <c r="Y744" s="29"/>
      <c r="Z744" s="29"/>
      <c r="AA744" s="29"/>
      <c r="AB744" s="29"/>
      <c r="AC744" s="29"/>
      <c r="AD744" s="29"/>
    </row>
    <row r="745" spans="12:30" ht="14.25">
      <c r="L745" s="28"/>
      <c r="M745" s="29"/>
      <c r="N745" s="29"/>
      <c r="O745" s="29"/>
      <c r="P745" s="29"/>
      <c r="Q745" s="29"/>
      <c r="R745" s="29"/>
      <c r="S745" s="29"/>
      <c r="T745" s="29"/>
      <c r="U745" s="29"/>
      <c r="V745" s="28"/>
      <c r="W745" s="29"/>
      <c r="X745" s="29"/>
      <c r="Y745" s="29"/>
      <c r="Z745" s="29"/>
      <c r="AA745" s="29"/>
      <c r="AB745" s="29"/>
      <c r="AC745" s="29"/>
      <c r="AD745" s="29"/>
    </row>
    <row r="746" spans="12:30" ht="14.25">
      <c r="L746" s="28"/>
      <c r="M746" s="29"/>
      <c r="N746" s="29"/>
      <c r="O746" s="29"/>
      <c r="P746" s="29"/>
      <c r="Q746" s="29"/>
      <c r="R746" s="29"/>
      <c r="S746" s="29"/>
      <c r="T746" s="29"/>
      <c r="U746" s="29"/>
      <c r="V746" s="28"/>
      <c r="W746" s="29"/>
      <c r="X746" s="29"/>
      <c r="Y746" s="29"/>
      <c r="Z746" s="29"/>
      <c r="AA746" s="29"/>
      <c r="AB746" s="29"/>
      <c r="AC746" s="29"/>
      <c r="AD746" s="29"/>
    </row>
    <row r="747" spans="12:30" ht="14.25">
      <c r="L747" s="28"/>
      <c r="M747" s="29"/>
      <c r="N747" s="29"/>
      <c r="O747" s="29"/>
      <c r="P747" s="29"/>
      <c r="Q747" s="29"/>
      <c r="R747" s="29"/>
      <c r="S747" s="29"/>
      <c r="T747" s="29"/>
      <c r="U747" s="29"/>
      <c r="V747" s="28"/>
      <c r="W747" s="29"/>
      <c r="X747" s="29"/>
      <c r="Y747" s="29"/>
      <c r="Z747" s="29"/>
      <c r="AA747" s="29"/>
      <c r="AB747" s="29"/>
      <c r="AC747" s="29"/>
      <c r="AD747" s="29"/>
    </row>
    <row r="748" spans="12:30" ht="14.25">
      <c r="L748" s="28"/>
      <c r="M748" s="29"/>
      <c r="N748" s="29"/>
      <c r="O748" s="29"/>
      <c r="P748" s="29"/>
      <c r="Q748" s="29"/>
      <c r="R748" s="29"/>
      <c r="S748" s="29"/>
      <c r="T748" s="29"/>
      <c r="U748" s="29"/>
      <c r="V748" s="28"/>
      <c r="W748" s="29"/>
      <c r="X748" s="29"/>
      <c r="Y748" s="29"/>
      <c r="Z748" s="29"/>
      <c r="AA748" s="29"/>
      <c r="AB748" s="29"/>
      <c r="AC748" s="29"/>
      <c r="AD748" s="29"/>
    </row>
    <row r="749" spans="12:30" ht="14.25">
      <c r="L749" s="28"/>
      <c r="M749" s="29"/>
      <c r="N749" s="29"/>
      <c r="O749" s="29"/>
      <c r="P749" s="29"/>
      <c r="Q749" s="29"/>
      <c r="R749" s="29"/>
      <c r="S749" s="29"/>
      <c r="T749" s="29"/>
      <c r="U749" s="29"/>
      <c r="V749" s="28"/>
      <c r="W749" s="29"/>
      <c r="X749" s="29"/>
      <c r="Y749" s="29"/>
      <c r="Z749" s="29"/>
      <c r="AA749" s="29"/>
      <c r="AB749" s="29"/>
      <c r="AC749" s="29"/>
      <c r="AD749" s="29"/>
    </row>
    <row r="750" spans="12:30" ht="14.25">
      <c r="L750" s="28"/>
      <c r="M750" s="29"/>
      <c r="N750" s="29"/>
      <c r="O750" s="29"/>
      <c r="P750" s="29"/>
      <c r="Q750" s="29"/>
      <c r="R750" s="29"/>
      <c r="S750" s="29"/>
      <c r="T750" s="29"/>
      <c r="U750" s="29"/>
      <c r="V750" s="28"/>
      <c r="W750" s="29"/>
      <c r="X750" s="29"/>
      <c r="Y750" s="29"/>
      <c r="Z750" s="29"/>
      <c r="AA750" s="29"/>
      <c r="AB750" s="29"/>
      <c r="AC750" s="29"/>
      <c r="AD750" s="29"/>
    </row>
    <row r="751" spans="12:30" ht="14.25">
      <c r="L751" s="28"/>
      <c r="M751" s="29"/>
      <c r="N751" s="29"/>
      <c r="O751" s="29"/>
      <c r="P751" s="29"/>
      <c r="Q751" s="29"/>
      <c r="R751" s="29"/>
      <c r="S751" s="29"/>
      <c r="T751" s="29"/>
      <c r="U751" s="29"/>
      <c r="V751" s="28"/>
      <c r="W751" s="29"/>
      <c r="X751" s="29"/>
      <c r="Y751" s="29"/>
      <c r="Z751" s="29"/>
      <c r="AA751" s="29"/>
      <c r="AB751" s="29"/>
      <c r="AC751" s="29"/>
      <c r="AD751" s="29"/>
    </row>
    <row r="752" spans="12:30" ht="14.25">
      <c r="L752" s="28"/>
      <c r="M752" s="29"/>
      <c r="N752" s="29"/>
      <c r="O752" s="29"/>
      <c r="P752" s="29"/>
      <c r="Q752" s="29"/>
      <c r="R752" s="29"/>
      <c r="S752" s="29"/>
      <c r="T752" s="29"/>
      <c r="U752" s="29"/>
      <c r="V752" s="28"/>
      <c r="W752" s="29"/>
      <c r="X752" s="29"/>
      <c r="Y752" s="29"/>
      <c r="Z752" s="29"/>
      <c r="AA752" s="29"/>
      <c r="AB752" s="29"/>
      <c r="AC752" s="29"/>
      <c r="AD752" s="29"/>
    </row>
    <row r="753" spans="12:30" ht="14.25">
      <c r="L753" s="28"/>
      <c r="M753" s="29"/>
      <c r="N753" s="29"/>
      <c r="O753" s="29"/>
      <c r="P753" s="29"/>
      <c r="Q753" s="29"/>
      <c r="R753" s="29"/>
      <c r="S753" s="29"/>
      <c r="T753" s="29"/>
      <c r="U753" s="29"/>
      <c r="V753" s="28"/>
      <c r="W753" s="29"/>
      <c r="X753" s="29"/>
      <c r="Y753" s="29"/>
      <c r="Z753" s="29"/>
      <c r="AA753" s="29"/>
      <c r="AB753" s="29"/>
      <c r="AC753" s="29"/>
      <c r="AD753" s="29"/>
    </row>
    <row r="754" spans="12:30" ht="14.25">
      <c r="L754" s="28"/>
      <c r="M754" s="29"/>
      <c r="N754" s="29"/>
      <c r="O754" s="29"/>
      <c r="P754" s="29"/>
      <c r="Q754" s="29"/>
      <c r="R754" s="29"/>
      <c r="S754" s="29"/>
      <c r="T754" s="29"/>
      <c r="U754" s="29"/>
      <c r="V754" s="28"/>
      <c r="W754" s="29"/>
      <c r="X754" s="29"/>
      <c r="Y754" s="29"/>
      <c r="Z754" s="29"/>
      <c r="AA754" s="29"/>
      <c r="AB754" s="29"/>
      <c r="AC754" s="29"/>
      <c r="AD754" s="29"/>
    </row>
    <row r="755" spans="12:30" ht="14.25">
      <c r="L755" s="28"/>
      <c r="M755" s="29"/>
      <c r="N755" s="29"/>
      <c r="O755" s="29"/>
      <c r="P755" s="29"/>
      <c r="Q755" s="29"/>
      <c r="R755" s="29"/>
      <c r="S755" s="29"/>
      <c r="T755" s="29"/>
      <c r="U755" s="29"/>
      <c r="V755" s="28"/>
      <c r="W755" s="29"/>
      <c r="X755" s="29"/>
      <c r="Y755" s="29"/>
      <c r="Z755" s="29"/>
      <c r="AA755" s="29"/>
      <c r="AB755" s="29"/>
      <c r="AC755" s="29"/>
      <c r="AD755" s="29"/>
    </row>
    <row r="756" spans="12:30" ht="14.25">
      <c r="L756" s="28"/>
      <c r="M756" s="29"/>
      <c r="N756" s="29"/>
      <c r="O756" s="29"/>
      <c r="P756" s="29"/>
      <c r="Q756" s="29"/>
      <c r="R756" s="29"/>
      <c r="S756" s="29"/>
      <c r="T756" s="29"/>
      <c r="U756" s="29"/>
      <c r="V756" s="28"/>
      <c r="W756" s="29"/>
      <c r="X756" s="29"/>
      <c r="Y756" s="29"/>
      <c r="Z756" s="29"/>
      <c r="AA756" s="29"/>
      <c r="AB756" s="29"/>
      <c r="AC756" s="29"/>
      <c r="AD756" s="29"/>
    </row>
    <row r="757" spans="12:30" ht="14.25">
      <c r="L757" s="28"/>
      <c r="M757" s="29"/>
      <c r="N757" s="29"/>
      <c r="O757" s="29"/>
      <c r="P757" s="29"/>
      <c r="Q757" s="29"/>
      <c r="R757" s="29"/>
      <c r="S757" s="29"/>
      <c r="T757" s="29"/>
      <c r="U757" s="29"/>
      <c r="V757" s="28"/>
      <c r="W757" s="29"/>
      <c r="X757" s="29"/>
      <c r="Y757" s="29"/>
      <c r="Z757" s="29"/>
      <c r="AA757" s="29"/>
      <c r="AB757" s="29"/>
      <c r="AC757" s="29"/>
      <c r="AD757" s="29"/>
    </row>
    <row r="758" spans="12:30" ht="14.25">
      <c r="L758" s="28"/>
      <c r="M758" s="29"/>
      <c r="N758" s="29"/>
      <c r="O758" s="29"/>
      <c r="P758" s="29"/>
      <c r="Q758" s="29"/>
      <c r="R758" s="29"/>
      <c r="S758" s="29"/>
      <c r="T758" s="29"/>
      <c r="U758" s="29"/>
      <c r="V758" s="28"/>
      <c r="W758" s="29"/>
      <c r="X758" s="29"/>
      <c r="Y758" s="29"/>
      <c r="Z758" s="29"/>
      <c r="AA758" s="29"/>
      <c r="AB758" s="29"/>
      <c r="AC758" s="29"/>
      <c r="AD758" s="29"/>
    </row>
    <row r="759" spans="12:30" ht="14.25">
      <c r="L759" s="28"/>
      <c r="M759" s="29"/>
      <c r="N759" s="29"/>
      <c r="O759" s="29"/>
      <c r="P759" s="29"/>
      <c r="Q759" s="29"/>
      <c r="R759" s="29"/>
      <c r="S759" s="29"/>
      <c r="T759" s="29"/>
      <c r="U759" s="29"/>
      <c r="V759" s="28"/>
      <c r="W759" s="29"/>
      <c r="X759" s="29"/>
      <c r="Y759" s="29"/>
      <c r="Z759" s="29"/>
      <c r="AA759" s="29"/>
      <c r="AB759" s="29"/>
      <c r="AC759" s="29"/>
      <c r="AD759" s="29"/>
    </row>
    <row r="760" spans="12:30" ht="14.25">
      <c r="L760" s="28"/>
      <c r="M760" s="29"/>
      <c r="N760" s="29"/>
      <c r="O760" s="29"/>
      <c r="P760" s="29"/>
      <c r="Q760" s="29"/>
      <c r="R760" s="29"/>
      <c r="S760" s="29"/>
      <c r="T760" s="29"/>
      <c r="U760" s="29"/>
      <c r="V760" s="28"/>
      <c r="W760" s="29"/>
      <c r="X760" s="29"/>
      <c r="Y760" s="29"/>
      <c r="Z760" s="29"/>
      <c r="AA760" s="29"/>
      <c r="AB760" s="29"/>
      <c r="AC760" s="29"/>
      <c r="AD760" s="29"/>
    </row>
    <row r="761" spans="12:30" ht="14.25">
      <c r="L761" s="28"/>
      <c r="M761" s="29"/>
      <c r="N761" s="29"/>
      <c r="O761" s="29"/>
      <c r="P761" s="29"/>
      <c r="Q761" s="29"/>
      <c r="R761" s="29"/>
      <c r="S761" s="29"/>
      <c r="T761" s="29"/>
      <c r="U761" s="29"/>
      <c r="V761" s="28"/>
      <c r="W761" s="29"/>
      <c r="X761" s="29"/>
      <c r="Y761" s="29"/>
      <c r="Z761" s="29"/>
      <c r="AA761" s="29"/>
      <c r="AB761" s="29"/>
      <c r="AC761" s="29"/>
      <c r="AD761" s="29"/>
    </row>
    <row r="762" spans="12:30" ht="14.25">
      <c r="L762" s="28"/>
      <c r="M762" s="29"/>
      <c r="N762" s="29"/>
      <c r="O762" s="29"/>
      <c r="P762" s="29"/>
      <c r="Q762" s="29"/>
      <c r="R762" s="29"/>
      <c r="S762" s="29"/>
      <c r="T762" s="29"/>
      <c r="U762" s="29"/>
      <c r="V762" s="28"/>
      <c r="W762" s="29"/>
      <c r="X762" s="29"/>
      <c r="Y762" s="29"/>
      <c r="Z762" s="29"/>
      <c r="AA762" s="29"/>
      <c r="AB762" s="29"/>
      <c r="AC762" s="29"/>
      <c r="AD762" s="29"/>
    </row>
    <row r="763" spans="12:30" ht="14.25">
      <c r="L763" s="28"/>
      <c r="M763" s="29"/>
      <c r="N763" s="29"/>
      <c r="O763" s="29"/>
      <c r="P763" s="29"/>
      <c r="Q763" s="29"/>
      <c r="R763" s="29"/>
      <c r="S763" s="29"/>
      <c r="T763" s="29"/>
      <c r="U763" s="29"/>
      <c r="V763" s="28"/>
      <c r="W763" s="29"/>
      <c r="X763" s="29"/>
      <c r="Y763" s="29"/>
      <c r="Z763" s="29"/>
      <c r="AA763" s="29"/>
      <c r="AB763" s="29"/>
      <c r="AC763" s="29"/>
      <c r="AD763" s="29"/>
    </row>
    <row r="764" spans="12:30" ht="14.25">
      <c r="L764" s="28"/>
      <c r="M764" s="29"/>
      <c r="N764" s="29"/>
      <c r="O764" s="29"/>
      <c r="P764" s="29"/>
      <c r="Q764" s="29"/>
      <c r="R764" s="29"/>
      <c r="S764" s="29"/>
      <c r="T764" s="29"/>
      <c r="U764" s="29"/>
      <c r="V764" s="28"/>
      <c r="W764" s="29"/>
      <c r="X764" s="29"/>
      <c r="Y764" s="29"/>
      <c r="Z764" s="29"/>
      <c r="AA764" s="29"/>
      <c r="AB764" s="29"/>
      <c r="AC764" s="29"/>
      <c r="AD764" s="29"/>
    </row>
    <row r="765" spans="12:30" ht="14.25">
      <c r="L765" s="28"/>
      <c r="M765" s="29"/>
      <c r="N765" s="29"/>
      <c r="O765" s="29"/>
      <c r="P765" s="29"/>
      <c r="Q765" s="29"/>
      <c r="R765" s="29"/>
      <c r="S765" s="29"/>
      <c r="T765" s="29"/>
      <c r="U765" s="29"/>
      <c r="V765" s="28"/>
      <c r="W765" s="29"/>
      <c r="X765" s="29"/>
      <c r="Y765" s="29"/>
      <c r="Z765" s="29"/>
      <c r="AA765" s="29"/>
      <c r="AB765" s="29"/>
      <c r="AC765" s="29"/>
      <c r="AD765" s="29"/>
    </row>
    <row r="766" spans="12:30" ht="14.25">
      <c r="L766" s="28"/>
      <c r="M766" s="29"/>
      <c r="N766" s="29"/>
      <c r="O766" s="29"/>
      <c r="P766" s="29"/>
      <c r="Q766" s="29"/>
      <c r="R766" s="29"/>
      <c r="S766" s="29"/>
      <c r="T766" s="29"/>
      <c r="U766" s="29"/>
      <c r="V766" s="28"/>
      <c r="W766" s="29"/>
      <c r="X766" s="29"/>
      <c r="Y766" s="29"/>
      <c r="Z766" s="29"/>
      <c r="AA766" s="29"/>
      <c r="AB766" s="29"/>
      <c r="AC766" s="29"/>
      <c r="AD766" s="29"/>
    </row>
    <row r="767" spans="12:30" ht="14.25">
      <c r="L767" s="28"/>
      <c r="M767" s="29"/>
      <c r="N767" s="29"/>
      <c r="O767" s="29"/>
      <c r="P767" s="29"/>
      <c r="Q767" s="29"/>
      <c r="R767" s="29"/>
      <c r="S767" s="29"/>
      <c r="T767" s="29"/>
      <c r="U767" s="29"/>
      <c r="V767" s="28"/>
      <c r="W767" s="29"/>
      <c r="X767" s="29"/>
      <c r="Y767" s="29"/>
      <c r="Z767" s="29"/>
      <c r="AA767" s="29"/>
      <c r="AB767" s="29"/>
      <c r="AC767" s="29"/>
      <c r="AD767" s="29"/>
    </row>
    <row r="768" spans="12:30" ht="14.25">
      <c r="L768" s="28"/>
      <c r="M768" s="29"/>
      <c r="N768" s="29"/>
      <c r="O768" s="29"/>
      <c r="P768" s="29"/>
      <c r="Q768" s="29"/>
      <c r="R768" s="29"/>
      <c r="S768" s="29"/>
      <c r="T768" s="29"/>
      <c r="U768" s="29"/>
      <c r="V768" s="28"/>
      <c r="W768" s="29"/>
      <c r="X768" s="29"/>
      <c r="Y768" s="29"/>
      <c r="Z768" s="29"/>
      <c r="AA768" s="29"/>
      <c r="AB768" s="29"/>
      <c r="AC768" s="29"/>
      <c r="AD768" s="29"/>
    </row>
    <row r="769" spans="12:30" ht="14.25">
      <c r="L769" s="28"/>
      <c r="M769" s="29"/>
      <c r="N769" s="29"/>
      <c r="O769" s="29"/>
      <c r="P769" s="29"/>
      <c r="Q769" s="29"/>
      <c r="R769" s="29"/>
      <c r="S769" s="29"/>
      <c r="T769" s="29"/>
      <c r="U769" s="29"/>
      <c r="V769" s="28"/>
      <c r="W769" s="29"/>
      <c r="X769" s="29"/>
      <c r="Y769" s="29"/>
      <c r="Z769" s="29"/>
      <c r="AA769" s="29"/>
      <c r="AB769" s="29"/>
      <c r="AC769" s="29"/>
      <c r="AD769" s="29"/>
    </row>
    <row r="770" spans="12:30" ht="14.25">
      <c r="L770" s="28"/>
      <c r="M770" s="29"/>
      <c r="N770" s="29"/>
      <c r="O770" s="29"/>
      <c r="P770" s="29"/>
      <c r="Q770" s="29"/>
      <c r="R770" s="29"/>
      <c r="S770" s="29"/>
      <c r="T770" s="29"/>
      <c r="U770" s="29"/>
      <c r="V770" s="28"/>
      <c r="W770" s="29"/>
      <c r="X770" s="29"/>
      <c r="Y770" s="29"/>
      <c r="Z770" s="29"/>
      <c r="AA770" s="29"/>
      <c r="AB770" s="29"/>
      <c r="AC770" s="29"/>
      <c r="AD770" s="29"/>
    </row>
    <row r="771" spans="12:30" ht="14.25">
      <c r="L771" s="28"/>
      <c r="M771" s="29"/>
      <c r="N771" s="29"/>
      <c r="O771" s="29"/>
      <c r="P771" s="29"/>
      <c r="Q771" s="29"/>
      <c r="R771" s="29"/>
      <c r="S771" s="29"/>
      <c r="T771" s="29"/>
      <c r="U771" s="29"/>
      <c r="V771" s="28"/>
      <c r="W771" s="29"/>
      <c r="X771" s="29"/>
      <c r="Y771" s="29"/>
      <c r="Z771" s="29"/>
      <c r="AA771" s="29"/>
      <c r="AB771" s="29"/>
      <c r="AC771" s="29"/>
      <c r="AD771" s="29"/>
    </row>
    <row r="772" spans="12:30" ht="14.25">
      <c r="L772" s="28"/>
      <c r="M772" s="29"/>
      <c r="N772" s="29"/>
      <c r="O772" s="29"/>
      <c r="P772" s="29"/>
      <c r="Q772" s="29"/>
      <c r="R772" s="29"/>
      <c r="S772" s="29"/>
      <c r="T772" s="29"/>
      <c r="U772" s="29"/>
      <c r="V772" s="28"/>
      <c r="W772" s="29"/>
      <c r="X772" s="29"/>
      <c r="Y772" s="29"/>
      <c r="Z772" s="29"/>
      <c r="AA772" s="29"/>
      <c r="AB772" s="29"/>
      <c r="AC772" s="29"/>
      <c r="AD772" s="29"/>
    </row>
    <row r="773" spans="12:30" ht="14.25">
      <c r="L773" s="28"/>
      <c r="M773" s="29"/>
      <c r="N773" s="29"/>
      <c r="O773" s="29"/>
      <c r="P773" s="29"/>
      <c r="Q773" s="29"/>
      <c r="R773" s="29"/>
      <c r="S773" s="29"/>
      <c r="T773" s="29"/>
      <c r="U773" s="29"/>
      <c r="V773" s="28"/>
      <c r="W773" s="29"/>
      <c r="X773" s="29"/>
      <c r="Y773" s="29"/>
      <c r="Z773" s="29"/>
      <c r="AA773" s="29"/>
      <c r="AB773" s="29"/>
      <c r="AC773" s="29"/>
      <c r="AD773" s="29"/>
    </row>
    <row r="774" spans="12:30" ht="14.25">
      <c r="L774" s="28"/>
      <c r="M774" s="29"/>
      <c r="N774" s="29"/>
      <c r="O774" s="29"/>
      <c r="P774" s="29"/>
      <c r="Q774" s="29"/>
      <c r="R774" s="29"/>
      <c r="S774" s="29"/>
      <c r="T774" s="29"/>
      <c r="U774" s="29"/>
      <c r="V774" s="28"/>
      <c r="W774" s="29"/>
      <c r="X774" s="29"/>
      <c r="Y774" s="29"/>
      <c r="Z774" s="29"/>
      <c r="AA774" s="29"/>
      <c r="AB774" s="29"/>
      <c r="AC774" s="29"/>
      <c r="AD774" s="29"/>
    </row>
    <row r="775" spans="12:30" ht="14.25">
      <c r="L775" s="28"/>
      <c r="M775" s="29"/>
      <c r="N775" s="29"/>
      <c r="O775" s="29"/>
      <c r="P775" s="29"/>
      <c r="Q775" s="29"/>
      <c r="R775" s="29"/>
      <c r="S775" s="29"/>
      <c r="T775" s="29"/>
      <c r="U775" s="29"/>
      <c r="V775" s="28"/>
      <c r="W775" s="29"/>
      <c r="X775" s="29"/>
      <c r="Y775" s="29"/>
      <c r="Z775" s="29"/>
      <c r="AA775" s="29"/>
      <c r="AB775" s="29"/>
      <c r="AC775" s="29"/>
      <c r="AD775" s="29"/>
    </row>
    <row r="776" spans="12:30" ht="14.25">
      <c r="L776" s="28"/>
      <c r="M776" s="29"/>
      <c r="N776" s="29"/>
      <c r="O776" s="29"/>
      <c r="P776" s="29"/>
      <c r="Q776" s="29"/>
      <c r="R776" s="29"/>
      <c r="S776" s="29"/>
      <c r="T776" s="29"/>
      <c r="U776" s="29"/>
      <c r="V776" s="28"/>
      <c r="W776" s="29"/>
      <c r="X776" s="29"/>
      <c r="Y776" s="29"/>
      <c r="Z776" s="29"/>
      <c r="AA776" s="29"/>
      <c r="AB776" s="29"/>
      <c r="AC776" s="29"/>
      <c r="AD776" s="29"/>
    </row>
    <row r="777" spans="12:30" ht="14.25">
      <c r="L777" s="28"/>
      <c r="M777" s="29"/>
      <c r="N777" s="29"/>
      <c r="O777" s="29"/>
      <c r="P777" s="29"/>
      <c r="Q777" s="29"/>
      <c r="R777" s="29"/>
      <c r="S777" s="29"/>
      <c r="T777" s="29"/>
      <c r="U777" s="29"/>
      <c r="V777" s="28"/>
      <c r="W777" s="29"/>
      <c r="X777" s="29"/>
      <c r="Y777" s="29"/>
      <c r="Z777" s="29"/>
      <c r="AA777" s="29"/>
      <c r="AB777" s="29"/>
      <c r="AC777" s="29"/>
      <c r="AD777" s="29"/>
    </row>
    <row r="778" spans="12:30" ht="14.25">
      <c r="L778" s="28"/>
      <c r="M778" s="29"/>
      <c r="N778" s="29"/>
      <c r="O778" s="29"/>
      <c r="P778" s="29"/>
      <c r="Q778" s="29"/>
      <c r="R778" s="29"/>
      <c r="S778" s="29"/>
      <c r="T778" s="29"/>
      <c r="U778" s="29"/>
      <c r="V778" s="28"/>
      <c r="W778" s="29"/>
      <c r="X778" s="29"/>
      <c r="Y778" s="29"/>
      <c r="Z778" s="29"/>
      <c r="AA778" s="29"/>
      <c r="AB778" s="29"/>
      <c r="AC778" s="29"/>
      <c r="AD778" s="29"/>
    </row>
    <row r="779" spans="12:30" ht="14.25">
      <c r="L779" s="28"/>
      <c r="M779" s="29"/>
      <c r="N779" s="29"/>
      <c r="O779" s="29"/>
      <c r="P779" s="29"/>
      <c r="Q779" s="29"/>
      <c r="R779" s="29"/>
      <c r="S779" s="29"/>
      <c r="T779" s="29"/>
      <c r="U779" s="29"/>
      <c r="V779" s="28"/>
      <c r="W779" s="29"/>
      <c r="X779" s="29"/>
      <c r="Y779" s="29"/>
      <c r="Z779" s="29"/>
      <c r="AA779" s="29"/>
      <c r="AB779" s="29"/>
      <c r="AC779" s="29"/>
      <c r="AD779" s="29"/>
    </row>
    <row r="780" spans="12:30" ht="14.25">
      <c r="L780" s="28"/>
      <c r="M780" s="29"/>
      <c r="N780" s="29"/>
      <c r="O780" s="29"/>
      <c r="P780" s="29"/>
      <c r="Q780" s="29"/>
      <c r="R780" s="29"/>
      <c r="S780" s="29"/>
      <c r="T780" s="29"/>
      <c r="U780" s="29"/>
      <c r="V780" s="28"/>
      <c r="W780" s="29"/>
      <c r="X780" s="29"/>
      <c r="Y780" s="29"/>
      <c r="Z780" s="29"/>
      <c r="AA780" s="29"/>
      <c r="AB780" s="29"/>
      <c r="AC780" s="29"/>
      <c r="AD780" s="29"/>
    </row>
    <row r="781" spans="12:30" ht="14.25">
      <c r="L781" s="28"/>
      <c r="M781" s="29"/>
      <c r="N781" s="29"/>
      <c r="O781" s="29"/>
      <c r="P781" s="29"/>
      <c r="Q781" s="29"/>
      <c r="R781" s="29"/>
      <c r="S781" s="29"/>
      <c r="T781" s="29"/>
      <c r="U781" s="29"/>
      <c r="V781" s="28"/>
      <c r="W781" s="29"/>
      <c r="X781" s="29"/>
      <c r="Y781" s="29"/>
      <c r="Z781" s="29"/>
      <c r="AA781" s="29"/>
      <c r="AB781" s="29"/>
      <c r="AC781" s="29"/>
      <c r="AD781" s="29"/>
    </row>
    <row r="782" spans="12:30" ht="14.25">
      <c r="L782" s="28"/>
      <c r="M782" s="29"/>
      <c r="N782" s="29"/>
      <c r="O782" s="29"/>
      <c r="P782" s="29"/>
      <c r="Q782" s="29"/>
      <c r="R782" s="29"/>
      <c r="S782" s="29"/>
      <c r="T782" s="29"/>
      <c r="U782" s="29"/>
      <c r="V782" s="28"/>
      <c r="W782" s="29"/>
      <c r="X782" s="29"/>
      <c r="Y782" s="29"/>
      <c r="Z782" s="29"/>
      <c r="AA782" s="29"/>
      <c r="AB782" s="29"/>
      <c r="AC782" s="29"/>
      <c r="AD782" s="29"/>
    </row>
    <row r="783" spans="12:30" ht="14.25">
      <c r="L783" s="28"/>
      <c r="M783" s="29"/>
      <c r="N783" s="29"/>
      <c r="O783" s="29"/>
      <c r="P783" s="29"/>
      <c r="Q783" s="29"/>
      <c r="R783" s="29"/>
      <c r="S783" s="29"/>
      <c r="T783" s="29"/>
      <c r="U783" s="29"/>
      <c r="V783" s="28"/>
      <c r="W783" s="29"/>
      <c r="X783" s="29"/>
      <c r="Y783" s="29"/>
      <c r="Z783" s="29"/>
      <c r="AA783" s="29"/>
      <c r="AB783" s="29"/>
      <c r="AC783" s="29"/>
      <c r="AD783" s="29"/>
    </row>
    <row r="784" spans="12:30" ht="14.25">
      <c r="L784" s="28"/>
      <c r="M784" s="29"/>
      <c r="N784" s="29"/>
      <c r="O784" s="29"/>
      <c r="P784" s="29"/>
      <c r="Q784" s="29"/>
      <c r="R784" s="29"/>
      <c r="S784" s="29"/>
      <c r="T784" s="29"/>
      <c r="U784" s="29"/>
      <c r="V784" s="28"/>
      <c r="W784" s="29"/>
      <c r="X784" s="29"/>
      <c r="Y784" s="29"/>
      <c r="Z784" s="29"/>
      <c r="AA784" s="29"/>
      <c r="AB784" s="29"/>
      <c r="AC784" s="29"/>
      <c r="AD784" s="29"/>
    </row>
    <row r="785" spans="12:30" ht="14.25">
      <c r="L785" s="28"/>
      <c r="M785" s="29"/>
      <c r="N785" s="29"/>
      <c r="O785" s="29"/>
      <c r="P785" s="29"/>
      <c r="Q785" s="29"/>
      <c r="R785" s="29"/>
      <c r="S785" s="29"/>
      <c r="T785" s="29"/>
      <c r="U785" s="29"/>
      <c r="V785" s="28"/>
      <c r="W785" s="29"/>
      <c r="X785" s="29"/>
      <c r="Y785" s="29"/>
      <c r="Z785" s="29"/>
      <c r="AA785" s="29"/>
      <c r="AB785" s="29"/>
      <c r="AC785" s="29"/>
      <c r="AD785" s="29"/>
    </row>
    <row r="786" spans="12:30" ht="14.25">
      <c r="L786" s="28"/>
      <c r="M786" s="29"/>
      <c r="N786" s="29"/>
      <c r="O786" s="29"/>
      <c r="P786" s="29"/>
      <c r="Q786" s="29"/>
      <c r="R786" s="29"/>
      <c r="S786" s="29"/>
      <c r="T786" s="29"/>
      <c r="U786" s="29"/>
      <c r="V786" s="28"/>
      <c r="W786" s="29"/>
      <c r="X786" s="29"/>
      <c r="Y786" s="29"/>
      <c r="Z786" s="29"/>
      <c r="AA786" s="29"/>
      <c r="AB786" s="29"/>
      <c r="AC786" s="29"/>
      <c r="AD786" s="29"/>
    </row>
    <row r="787" spans="12:30" ht="14.25">
      <c r="L787" s="28"/>
      <c r="M787" s="29"/>
      <c r="N787" s="29"/>
      <c r="O787" s="29"/>
      <c r="P787" s="29"/>
      <c r="Q787" s="29"/>
      <c r="R787" s="29"/>
      <c r="S787" s="29"/>
      <c r="T787" s="29"/>
      <c r="U787" s="29"/>
      <c r="V787" s="28"/>
      <c r="W787" s="29"/>
      <c r="X787" s="29"/>
      <c r="Y787" s="29"/>
      <c r="Z787" s="29"/>
      <c r="AA787" s="29"/>
      <c r="AB787" s="29"/>
      <c r="AC787" s="29"/>
      <c r="AD787" s="29"/>
    </row>
    <row r="788" spans="12:30" ht="14.25">
      <c r="L788" s="28"/>
      <c r="M788" s="29"/>
      <c r="N788" s="29"/>
      <c r="O788" s="29"/>
      <c r="P788" s="29"/>
      <c r="Q788" s="29"/>
      <c r="R788" s="29"/>
      <c r="S788" s="29"/>
      <c r="T788" s="29"/>
      <c r="U788" s="29"/>
      <c r="V788" s="28"/>
      <c r="W788" s="29"/>
      <c r="X788" s="29"/>
      <c r="Y788" s="29"/>
      <c r="Z788" s="29"/>
      <c r="AA788" s="29"/>
      <c r="AB788" s="29"/>
      <c r="AC788" s="29"/>
      <c r="AD788" s="29"/>
    </row>
    <row r="789" spans="12:30" ht="14.25">
      <c r="L789" s="28"/>
      <c r="M789" s="29"/>
      <c r="N789" s="29"/>
      <c r="O789" s="29"/>
      <c r="P789" s="29"/>
      <c r="Q789" s="29"/>
      <c r="R789" s="29"/>
      <c r="S789" s="29"/>
      <c r="T789" s="29"/>
      <c r="U789" s="29"/>
      <c r="V789" s="28"/>
      <c r="W789" s="29"/>
      <c r="X789" s="29"/>
      <c r="Y789" s="29"/>
      <c r="Z789" s="29"/>
      <c r="AA789" s="29"/>
      <c r="AB789" s="29"/>
      <c r="AC789" s="29"/>
      <c r="AD789" s="29"/>
    </row>
    <row r="790" spans="12:30" ht="14.25">
      <c r="L790" s="28"/>
      <c r="M790" s="29"/>
      <c r="N790" s="29"/>
      <c r="O790" s="29"/>
      <c r="P790" s="29"/>
      <c r="Q790" s="29"/>
      <c r="R790" s="29"/>
      <c r="S790" s="29"/>
      <c r="T790" s="29"/>
      <c r="U790" s="29"/>
      <c r="V790" s="28"/>
      <c r="W790" s="29"/>
      <c r="X790" s="29"/>
      <c r="Y790" s="29"/>
      <c r="Z790" s="29"/>
      <c r="AA790" s="29"/>
      <c r="AB790" s="29"/>
      <c r="AC790" s="29"/>
      <c r="AD790" s="29"/>
    </row>
    <row r="791" spans="12:30" ht="14.25">
      <c r="L791" s="28"/>
      <c r="M791" s="29"/>
      <c r="N791" s="29"/>
      <c r="O791" s="29"/>
      <c r="P791" s="29"/>
      <c r="Q791" s="29"/>
      <c r="R791" s="29"/>
      <c r="S791" s="29"/>
      <c r="T791" s="29"/>
      <c r="U791" s="29"/>
      <c r="V791" s="28"/>
      <c r="W791" s="29"/>
      <c r="X791" s="29"/>
      <c r="Y791" s="29"/>
      <c r="Z791" s="29"/>
      <c r="AA791" s="29"/>
      <c r="AB791" s="29"/>
      <c r="AC791" s="29"/>
      <c r="AD791" s="29"/>
    </row>
    <row r="792" spans="12:30" ht="14.25">
      <c r="L792" s="28"/>
      <c r="M792" s="29"/>
      <c r="N792" s="29"/>
      <c r="O792" s="29"/>
      <c r="P792" s="29"/>
      <c r="Q792" s="29"/>
      <c r="R792" s="29"/>
      <c r="S792" s="29"/>
      <c r="T792" s="29"/>
      <c r="U792" s="29"/>
      <c r="V792" s="28"/>
      <c r="W792" s="29"/>
      <c r="X792" s="29"/>
      <c r="Y792" s="29"/>
      <c r="Z792" s="29"/>
      <c r="AA792" s="29"/>
      <c r="AB792" s="29"/>
      <c r="AC792" s="29"/>
      <c r="AD792" s="29"/>
    </row>
    <row r="793" spans="12:30" ht="14.25">
      <c r="L793" s="28"/>
      <c r="M793" s="29"/>
      <c r="N793" s="29"/>
      <c r="O793" s="29"/>
      <c r="P793" s="29"/>
      <c r="Q793" s="29"/>
      <c r="R793" s="29"/>
      <c r="S793" s="29"/>
      <c r="T793" s="29"/>
      <c r="U793" s="29"/>
      <c r="V793" s="28"/>
      <c r="W793" s="29"/>
      <c r="X793" s="29"/>
      <c r="Y793" s="29"/>
      <c r="Z793" s="29"/>
      <c r="AA793" s="29"/>
      <c r="AB793" s="29"/>
      <c r="AC793" s="29"/>
      <c r="AD793" s="29"/>
    </row>
    <row r="794" spans="12:30" ht="14.25">
      <c r="L794" s="28"/>
      <c r="M794" s="29"/>
      <c r="N794" s="29"/>
      <c r="O794" s="29"/>
      <c r="P794" s="29"/>
      <c r="Q794" s="29"/>
      <c r="R794" s="29"/>
      <c r="S794" s="29"/>
      <c r="T794" s="29"/>
      <c r="U794" s="29"/>
      <c r="V794" s="28"/>
      <c r="W794" s="29"/>
      <c r="X794" s="29"/>
      <c r="Y794" s="29"/>
      <c r="Z794" s="29"/>
      <c r="AA794" s="29"/>
      <c r="AB794" s="29"/>
      <c r="AC794" s="29"/>
      <c r="AD794" s="29"/>
    </row>
    <row r="795" spans="12:30" ht="14.25">
      <c r="L795" s="28"/>
      <c r="M795" s="29"/>
      <c r="N795" s="29"/>
      <c r="O795" s="29"/>
      <c r="P795" s="29"/>
      <c r="Q795" s="29"/>
      <c r="R795" s="29"/>
      <c r="S795" s="29"/>
      <c r="T795" s="29"/>
      <c r="U795" s="29"/>
      <c r="V795" s="28"/>
      <c r="W795" s="29"/>
      <c r="X795" s="29"/>
      <c r="Y795" s="29"/>
      <c r="Z795" s="29"/>
      <c r="AA795" s="29"/>
      <c r="AB795" s="29"/>
      <c r="AC795" s="29"/>
      <c r="AD795" s="29"/>
    </row>
    <row r="796" spans="12:30" ht="14.25">
      <c r="L796" s="28"/>
      <c r="M796" s="29"/>
      <c r="N796" s="29"/>
      <c r="O796" s="29"/>
      <c r="P796" s="29"/>
      <c r="Q796" s="29"/>
      <c r="R796" s="29"/>
      <c r="S796" s="29"/>
      <c r="T796" s="29"/>
      <c r="U796" s="29"/>
      <c r="V796" s="28"/>
      <c r="W796" s="29"/>
      <c r="X796" s="29"/>
      <c r="Y796" s="29"/>
      <c r="Z796" s="29"/>
      <c r="AA796" s="29"/>
      <c r="AB796" s="29"/>
      <c r="AC796" s="29"/>
      <c r="AD796" s="29"/>
    </row>
    <row r="797" spans="12:30" ht="14.25">
      <c r="L797" s="28"/>
      <c r="M797" s="29"/>
      <c r="N797" s="29"/>
      <c r="O797" s="29"/>
      <c r="P797" s="29"/>
      <c r="Q797" s="29"/>
      <c r="R797" s="29"/>
      <c r="S797" s="29"/>
      <c r="T797" s="29"/>
      <c r="U797" s="29"/>
      <c r="V797" s="28"/>
      <c r="W797" s="29"/>
      <c r="X797" s="29"/>
      <c r="Y797" s="29"/>
      <c r="Z797" s="29"/>
      <c r="AA797" s="29"/>
      <c r="AB797" s="29"/>
      <c r="AC797" s="29"/>
      <c r="AD797" s="29"/>
    </row>
    <row r="798" spans="12:30" ht="14.25">
      <c r="L798" s="28"/>
      <c r="M798" s="29"/>
      <c r="N798" s="29"/>
      <c r="O798" s="29"/>
      <c r="P798" s="29"/>
      <c r="Q798" s="29"/>
      <c r="R798" s="29"/>
      <c r="S798" s="29"/>
      <c r="T798" s="29"/>
      <c r="U798" s="29"/>
      <c r="V798" s="28"/>
      <c r="W798" s="29"/>
      <c r="X798" s="29"/>
      <c r="Y798" s="29"/>
      <c r="Z798" s="29"/>
      <c r="AA798" s="29"/>
      <c r="AB798" s="29"/>
      <c r="AC798" s="29"/>
      <c r="AD798" s="29"/>
    </row>
    <row r="799" spans="12:30" ht="14.25">
      <c r="L799" s="28"/>
      <c r="M799" s="29"/>
      <c r="N799" s="29"/>
      <c r="O799" s="29"/>
      <c r="P799" s="29"/>
      <c r="Q799" s="29"/>
      <c r="R799" s="29"/>
      <c r="S799" s="29"/>
      <c r="T799" s="29"/>
      <c r="U799" s="29"/>
      <c r="V799" s="28"/>
      <c r="W799" s="29"/>
      <c r="X799" s="29"/>
      <c r="Y799" s="29"/>
      <c r="Z799" s="29"/>
      <c r="AA799" s="29"/>
      <c r="AB799" s="29"/>
      <c r="AC799" s="29"/>
      <c r="AD799" s="29"/>
    </row>
    <row r="800" spans="12:30" ht="14.25">
      <c r="L800" s="28"/>
      <c r="M800" s="29"/>
      <c r="N800" s="29"/>
      <c r="O800" s="29"/>
      <c r="P800" s="29"/>
      <c r="Q800" s="29"/>
      <c r="R800" s="29"/>
      <c r="S800" s="29"/>
      <c r="T800" s="29"/>
      <c r="U800" s="29"/>
      <c r="V800" s="28"/>
      <c r="W800" s="29"/>
      <c r="X800" s="29"/>
      <c r="Y800" s="29"/>
      <c r="Z800" s="29"/>
      <c r="AA800" s="29"/>
      <c r="AB800" s="29"/>
      <c r="AC800" s="29"/>
      <c r="AD800" s="29"/>
    </row>
    <row r="801" spans="12:30" ht="14.25">
      <c r="L801" s="28"/>
      <c r="M801" s="29"/>
      <c r="N801" s="29"/>
      <c r="O801" s="29"/>
      <c r="P801" s="29"/>
      <c r="Q801" s="29"/>
      <c r="R801" s="29"/>
      <c r="S801" s="29"/>
      <c r="T801" s="29"/>
      <c r="U801" s="29"/>
      <c r="V801" s="28"/>
      <c r="W801" s="29"/>
      <c r="X801" s="29"/>
      <c r="Y801" s="29"/>
      <c r="Z801" s="29"/>
      <c r="AA801" s="29"/>
      <c r="AB801" s="29"/>
      <c r="AC801" s="29"/>
      <c r="AD801" s="29"/>
    </row>
    <row r="802" spans="12:30" ht="14.25">
      <c r="L802" s="28"/>
      <c r="M802" s="29"/>
      <c r="N802" s="29"/>
      <c r="O802" s="29"/>
      <c r="P802" s="29"/>
      <c r="Q802" s="29"/>
      <c r="R802" s="29"/>
      <c r="S802" s="29"/>
      <c r="T802" s="29"/>
      <c r="U802" s="29"/>
      <c r="V802" s="28"/>
      <c r="W802" s="29"/>
      <c r="X802" s="29"/>
      <c r="Y802" s="29"/>
      <c r="Z802" s="29"/>
      <c r="AA802" s="29"/>
      <c r="AB802" s="29"/>
      <c r="AC802" s="29"/>
      <c r="AD802" s="29"/>
    </row>
    <row r="803" spans="12:30" ht="14.25">
      <c r="L803" s="28"/>
      <c r="M803" s="29"/>
      <c r="N803" s="29"/>
      <c r="O803" s="29"/>
      <c r="P803" s="29"/>
      <c r="Q803" s="29"/>
      <c r="R803" s="29"/>
      <c r="S803" s="29"/>
      <c r="T803" s="29"/>
      <c r="U803" s="29"/>
      <c r="V803" s="28"/>
      <c r="W803" s="29"/>
      <c r="X803" s="29"/>
      <c r="Y803" s="29"/>
      <c r="Z803" s="29"/>
      <c r="AA803" s="29"/>
      <c r="AB803" s="29"/>
      <c r="AC803" s="29"/>
      <c r="AD803" s="29"/>
    </row>
    <row r="804" spans="12:30" ht="14.25">
      <c r="L804" s="28"/>
      <c r="M804" s="29"/>
      <c r="N804" s="29"/>
      <c r="O804" s="29"/>
      <c r="P804" s="29"/>
      <c r="Q804" s="29"/>
      <c r="R804" s="29"/>
      <c r="S804" s="29"/>
      <c r="T804" s="29"/>
      <c r="U804" s="29"/>
      <c r="V804" s="28"/>
      <c r="W804" s="29"/>
      <c r="X804" s="29"/>
      <c r="Y804" s="29"/>
      <c r="Z804" s="29"/>
      <c r="AA804" s="29"/>
      <c r="AB804" s="29"/>
      <c r="AC804" s="29"/>
      <c r="AD804" s="29"/>
    </row>
    <row r="805" spans="12:30" ht="14.25">
      <c r="L805" s="28"/>
      <c r="M805" s="29"/>
      <c r="N805" s="29"/>
      <c r="O805" s="29"/>
      <c r="P805" s="29"/>
      <c r="Q805" s="29"/>
      <c r="R805" s="29"/>
      <c r="S805" s="29"/>
      <c r="T805" s="29"/>
      <c r="U805" s="29"/>
      <c r="V805" s="28"/>
      <c r="W805" s="29"/>
      <c r="X805" s="29"/>
      <c r="Y805" s="29"/>
      <c r="Z805" s="29"/>
      <c r="AA805" s="29"/>
      <c r="AB805" s="29"/>
      <c r="AC805" s="29"/>
      <c r="AD805" s="29"/>
    </row>
    <row r="806" spans="12:30" ht="14.25">
      <c r="L806" s="28"/>
      <c r="M806" s="29"/>
      <c r="N806" s="29"/>
      <c r="O806" s="29"/>
      <c r="P806" s="29"/>
      <c r="Q806" s="29"/>
      <c r="R806" s="29"/>
      <c r="S806" s="29"/>
      <c r="T806" s="29"/>
      <c r="U806" s="29"/>
      <c r="V806" s="28"/>
      <c r="W806" s="29"/>
      <c r="X806" s="29"/>
      <c r="Y806" s="29"/>
      <c r="Z806" s="29"/>
      <c r="AA806" s="29"/>
      <c r="AB806" s="29"/>
      <c r="AC806" s="29"/>
      <c r="AD806" s="29"/>
    </row>
    <row r="807" spans="12:30" ht="14.25">
      <c r="L807" s="28"/>
      <c r="M807" s="29"/>
      <c r="N807" s="29"/>
      <c r="O807" s="29"/>
      <c r="P807" s="29"/>
      <c r="Q807" s="29"/>
      <c r="R807" s="29"/>
      <c r="S807" s="29"/>
      <c r="T807" s="29"/>
      <c r="U807" s="29"/>
      <c r="V807" s="28"/>
      <c r="W807" s="29"/>
      <c r="X807" s="29"/>
      <c r="Y807" s="29"/>
      <c r="Z807" s="29"/>
      <c r="AA807" s="29"/>
      <c r="AB807" s="29"/>
      <c r="AC807" s="29"/>
      <c r="AD807" s="29"/>
    </row>
    <row r="808" spans="12:30" ht="14.25">
      <c r="L808" s="28"/>
      <c r="M808" s="29"/>
      <c r="N808" s="29"/>
      <c r="O808" s="29"/>
      <c r="P808" s="29"/>
      <c r="Q808" s="29"/>
      <c r="R808" s="29"/>
      <c r="S808" s="29"/>
      <c r="T808" s="29"/>
      <c r="U808" s="29"/>
      <c r="V808" s="28"/>
      <c r="W808" s="29"/>
      <c r="X808" s="29"/>
      <c r="Y808" s="29"/>
      <c r="Z808" s="29"/>
      <c r="AA808" s="29"/>
      <c r="AB808" s="29"/>
      <c r="AC808" s="29"/>
      <c r="AD808" s="29"/>
    </row>
    <row r="809" spans="12:30" ht="14.25">
      <c r="L809" s="28"/>
      <c r="M809" s="29"/>
      <c r="N809" s="29"/>
      <c r="O809" s="29"/>
      <c r="P809" s="29"/>
      <c r="Q809" s="29"/>
      <c r="R809" s="29"/>
      <c r="S809" s="29"/>
      <c r="T809" s="29"/>
      <c r="U809" s="29"/>
      <c r="V809" s="28"/>
      <c r="W809" s="29"/>
      <c r="X809" s="29"/>
      <c r="Y809" s="29"/>
      <c r="Z809" s="29"/>
      <c r="AA809" s="29"/>
      <c r="AB809" s="29"/>
      <c r="AC809" s="29"/>
      <c r="AD809" s="29"/>
    </row>
    <row r="810" spans="12:30" ht="14.25">
      <c r="L810" s="28"/>
      <c r="M810" s="29"/>
      <c r="N810" s="29"/>
      <c r="O810" s="29"/>
      <c r="P810" s="29"/>
      <c r="Q810" s="29"/>
      <c r="R810" s="29"/>
      <c r="S810" s="29"/>
      <c r="T810" s="29"/>
      <c r="U810" s="29"/>
      <c r="V810" s="28"/>
      <c r="W810" s="29"/>
      <c r="X810" s="29"/>
      <c r="Y810" s="29"/>
      <c r="Z810" s="29"/>
      <c r="AA810" s="29"/>
      <c r="AB810" s="29"/>
      <c r="AC810" s="29"/>
      <c r="AD810" s="29"/>
    </row>
    <row r="811" spans="12:30" ht="14.25">
      <c r="L811" s="28"/>
      <c r="M811" s="29"/>
      <c r="N811" s="29"/>
      <c r="O811" s="29"/>
      <c r="P811" s="29"/>
      <c r="Q811" s="29"/>
      <c r="R811" s="29"/>
      <c r="S811" s="29"/>
      <c r="T811" s="29"/>
      <c r="U811" s="29"/>
      <c r="V811" s="28"/>
      <c r="W811" s="29"/>
      <c r="X811" s="29"/>
      <c r="Y811" s="29"/>
      <c r="Z811" s="29"/>
      <c r="AA811" s="29"/>
      <c r="AB811" s="29"/>
      <c r="AC811" s="29"/>
      <c r="AD811" s="29"/>
    </row>
    <row r="812" spans="12:30" ht="14.25">
      <c r="L812" s="28"/>
      <c r="M812" s="29"/>
      <c r="N812" s="29"/>
      <c r="O812" s="29"/>
      <c r="P812" s="29"/>
      <c r="Q812" s="29"/>
      <c r="R812" s="29"/>
      <c r="S812" s="29"/>
      <c r="T812" s="29"/>
      <c r="U812" s="29"/>
      <c r="V812" s="28"/>
      <c r="W812" s="29"/>
      <c r="X812" s="29"/>
      <c r="Y812" s="29"/>
      <c r="Z812" s="29"/>
      <c r="AA812" s="29"/>
      <c r="AB812" s="29"/>
      <c r="AC812" s="29"/>
      <c r="AD812" s="29"/>
    </row>
    <row r="813" spans="12:30" ht="14.25">
      <c r="L813" s="28"/>
      <c r="M813" s="29"/>
      <c r="N813" s="29"/>
      <c r="O813" s="29"/>
      <c r="P813" s="29"/>
      <c r="Q813" s="29"/>
      <c r="R813" s="29"/>
      <c r="S813" s="29"/>
      <c r="T813" s="29"/>
      <c r="U813" s="29"/>
      <c r="V813" s="28"/>
      <c r="W813" s="29"/>
      <c r="X813" s="29"/>
      <c r="Y813" s="29"/>
      <c r="Z813" s="29"/>
      <c r="AA813" s="29"/>
      <c r="AB813" s="29"/>
      <c r="AC813" s="29"/>
      <c r="AD813" s="29"/>
    </row>
    <row r="814" spans="12:30" ht="14.25">
      <c r="L814" s="28"/>
      <c r="M814" s="29"/>
      <c r="N814" s="29"/>
      <c r="O814" s="29"/>
      <c r="P814" s="29"/>
      <c r="Q814" s="29"/>
      <c r="R814" s="29"/>
      <c r="S814" s="29"/>
      <c r="T814" s="29"/>
      <c r="U814" s="29"/>
      <c r="V814" s="28"/>
      <c r="W814" s="29"/>
      <c r="X814" s="29"/>
      <c r="Y814" s="29"/>
      <c r="Z814" s="29"/>
      <c r="AA814" s="29"/>
      <c r="AB814" s="29"/>
      <c r="AC814" s="29"/>
      <c r="AD814" s="29"/>
    </row>
    <row r="815" spans="12:30" ht="14.25">
      <c r="L815" s="28"/>
      <c r="M815" s="29"/>
      <c r="N815" s="29"/>
      <c r="O815" s="29"/>
      <c r="P815" s="29"/>
      <c r="Q815" s="29"/>
      <c r="R815" s="29"/>
      <c r="S815" s="29"/>
      <c r="T815" s="29"/>
      <c r="U815" s="29"/>
      <c r="V815" s="28"/>
      <c r="W815" s="29"/>
      <c r="X815" s="29"/>
      <c r="Y815" s="29"/>
      <c r="Z815" s="29"/>
      <c r="AA815" s="29"/>
      <c r="AB815" s="29"/>
      <c r="AC815" s="29"/>
      <c r="AD815" s="29"/>
    </row>
    <row r="816" spans="12:30" ht="14.25">
      <c r="L816" s="28"/>
      <c r="M816" s="29"/>
      <c r="N816" s="29"/>
      <c r="O816" s="29"/>
      <c r="P816" s="29"/>
      <c r="Q816" s="29"/>
      <c r="R816" s="29"/>
      <c r="S816" s="29"/>
      <c r="T816" s="29"/>
      <c r="U816" s="29"/>
      <c r="V816" s="28"/>
      <c r="W816" s="29"/>
      <c r="X816" s="29"/>
      <c r="Y816" s="29"/>
      <c r="Z816" s="29"/>
      <c r="AA816" s="29"/>
      <c r="AB816" s="29"/>
      <c r="AC816" s="29"/>
      <c r="AD816" s="29"/>
    </row>
    <row r="817" spans="12:30" ht="14.25">
      <c r="L817" s="28"/>
      <c r="M817" s="29"/>
      <c r="N817" s="29"/>
      <c r="O817" s="29"/>
      <c r="P817" s="29"/>
      <c r="Q817" s="29"/>
      <c r="R817" s="29"/>
      <c r="S817" s="29"/>
      <c r="T817" s="29"/>
      <c r="U817" s="29"/>
      <c r="V817" s="28"/>
      <c r="W817" s="29"/>
      <c r="X817" s="29"/>
      <c r="Y817" s="29"/>
      <c r="Z817" s="29"/>
      <c r="AA817" s="29"/>
      <c r="AB817" s="29"/>
      <c r="AC817" s="29"/>
      <c r="AD817" s="29"/>
    </row>
    <row r="818" spans="12:30" ht="14.25">
      <c r="L818" s="28"/>
      <c r="M818" s="29"/>
      <c r="N818" s="29"/>
      <c r="O818" s="29"/>
      <c r="P818" s="29"/>
      <c r="Q818" s="29"/>
      <c r="R818" s="29"/>
      <c r="S818" s="29"/>
      <c r="T818" s="29"/>
      <c r="U818" s="29"/>
      <c r="V818" s="28"/>
      <c r="W818" s="29"/>
      <c r="X818" s="29"/>
      <c r="Y818" s="29"/>
      <c r="Z818" s="29"/>
      <c r="AA818" s="29"/>
      <c r="AB818" s="29"/>
      <c r="AC818" s="29"/>
      <c r="AD818" s="29"/>
    </row>
    <row r="819" spans="12:30" ht="14.25">
      <c r="L819" s="28"/>
      <c r="M819" s="29"/>
      <c r="N819" s="29"/>
      <c r="O819" s="29"/>
      <c r="P819" s="29"/>
      <c r="Q819" s="29"/>
      <c r="R819" s="29"/>
      <c r="S819" s="29"/>
      <c r="T819" s="29"/>
      <c r="U819" s="29"/>
      <c r="V819" s="28"/>
      <c r="W819" s="29"/>
      <c r="X819" s="29"/>
      <c r="Y819" s="29"/>
      <c r="Z819" s="29"/>
      <c r="AA819" s="29"/>
      <c r="AB819" s="29"/>
      <c r="AC819" s="29"/>
      <c r="AD819" s="29"/>
    </row>
    <row r="820" spans="12:30" ht="14.25">
      <c r="L820" s="28"/>
      <c r="M820" s="29"/>
      <c r="N820" s="29"/>
      <c r="O820" s="29"/>
      <c r="P820" s="29"/>
      <c r="Q820" s="29"/>
      <c r="R820" s="29"/>
      <c r="S820" s="29"/>
      <c r="T820" s="29"/>
      <c r="U820" s="29"/>
      <c r="V820" s="28"/>
      <c r="W820" s="29"/>
      <c r="X820" s="29"/>
      <c r="Y820" s="29"/>
      <c r="Z820" s="29"/>
      <c r="AA820" s="29"/>
      <c r="AB820" s="29"/>
      <c r="AC820" s="29"/>
      <c r="AD820" s="29"/>
    </row>
    <row r="821" spans="12:30" ht="14.25">
      <c r="L821" s="28"/>
      <c r="M821" s="29"/>
      <c r="N821" s="29"/>
      <c r="O821" s="29"/>
      <c r="P821" s="29"/>
      <c r="Q821" s="29"/>
      <c r="R821" s="29"/>
      <c r="S821" s="29"/>
      <c r="T821" s="29"/>
      <c r="U821" s="29"/>
      <c r="V821" s="28"/>
      <c r="W821" s="29"/>
      <c r="X821" s="29"/>
      <c r="Y821" s="29"/>
      <c r="Z821" s="29"/>
      <c r="AA821" s="29"/>
      <c r="AB821" s="29"/>
      <c r="AC821" s="29"/>
      <c r="AD821" s="29"/>
    </row>
    <row r="822" spans="12:30" ht="14.25">
      <c r="L822" s="28"/>
      <c r="M822" s="29"/>
      <c r="N822" s="29"/>
      <c r="O822" s="29"/>
      <c r="P822" s="29"/>
      <c r="Q822" s="29"/>
      <c r="R822" s="29"/>
      <c r="S822" s="29"/>
      <c r="T822" s="29"/>
      <c r="U822" s="29"/>
      <c r="V822" s="28"/>
      <c r="W822" s="29"/>
      <c r="X822" s="29"/>
      <c r="Y822" s="29"/>
      <c r="Z822" s="29"/>
      <c r="AA822" s="29"/>
      <c r="AB822" s="29"/>
      <c r="AC822" s="29"/>
      <c r="AD822" s="29"/>
    </row>
    <row r="823" spans="12:30" ht="14.25">
      <c r="L823" s="28"/>
      <c r="M823" s="29"/>
      <c r="N823" s="29"/>
      <c r="O823" s="29"/>
      <c r="P823" s="29"/>
      <c r="Q823" s="29"/>
      <c r="R823" s="29"/>
      <c r="S823" s="29"/>
      <c r="T823" s="29"/>
      <c r="U823" s="29"/>
      <c r="V823" s="28"/>
      <c r="W823" s="29"/>
      <c r="X823" s="29"/>
      <c r="Y823" s="29"/>
      <c r="Z823" s="29"/>
      <c r="AA823" s="29"/>
      <c r="AB823" s="29"/>
      <c r="AC823" s="29"/>
      <c r="AD823" s="29"/>
    </row>
    <row r="824" spans="12:30" ht="14.25">
      <c r="L824" s="28"/>
      <c r="M824" s="29"/>
      <c r="N824" s="29"/>
      <c r="O824" s="29"/>
      <c r="P824" s="29"/>
      <c r="Q824" s="29"/>
      <c r="R824" s="29"/>
      <c r="S824" s="29"/>
      <c r="T824" s="29"/>
      <c r="U824" s="29"/>
      <c r="V824" s="28"/>
      <c r="W824" s="29"/>
      <c r="X824" s="29"/>
      <c r="Y824" s="29"/>
      <c r="Z824" s="29"/>
      <c r="AA824" s="29"/>
      <c r="AB824" s="29"/>
      <c r="AC824" s="29"/>
      <c r="AD824" s="29"/>
    </row>
    <row r="825" spans="12:30" ht="14.25">
      <c r="L825" s="28"/>
      <c r="M825" s="29"/>
      <c r="N825" s="29"/>
      <c r="O825" s="29"/>
      <c r="P825" s="29"/>
      <c r="Q825" s="29"/>
      <c r="R825" s="29"/>
      <c r="S825" s="29"/>
      <c r="T825" s="29"/>
      <c r="U825" s="29"/>
      <c r="V825" s="28"/>
      <c r="W825" s="29"/>
      <c r="X825" s="29"/>
      <c r="Y825" s="29"/>
      <c r="Z825" s="29"/>
      <c r="AA825" s="29"/>
      <c r="AB825" s="29"/>
      <c r="AC825" s="29"/>
      <c r="AD825" s="29"/>
    </row>
    <row r="826" spans="12:30" ht="14.25">
      <c r="L826" s="28"/>
      <c r="M826" s="29"/>
      <c r="N826" s="29"/>
      <c r="O826" s="29"/>
      <c r="P826" s="29"/>
      <c r="Q826" s="29"/>
      <c r="R826" s="29"/>
      <c r="S826" s="29"/>
      <c r="T826" s="29"/>
      <c r="U826" s="29"/>
      <c r="V826" s="28"/>
      <c r="W826" s="29"/>
      <c r="X826" s="29"/>
      <c r="Y826" s="29"/>
      <c r="Z826" s="29"/>
      <c r="AA826" s="29"/>
      <c r="AB826" s="29"/>
      <c r="AC826" s="29"/>
      <c r="AD826" s="29"/>
    </row>
    <row r="827" spans="12:30" ht="14.25">
      <c r="L827" s="28"/>
      <c r="M827" s="29"/>
      <c r="N827" s="29"/>
      <c r="O827" s="29"/>
      <c r="P827" s="29"/>
      <c r="Q827" s="29"/>
      <c r="R827" s="29"/>
      <c r="S827" s="29"/>
      <c r="T827" s="29"/>
      <c r="U827" s="29"/>
      <c r="V827" s="28"/>
      <c r="W827" s="29"/>
      <c r="X827" s="29"/>
      <c r="Y827" s="29"/>
      <c r="Z827" s="29"/>
      <c r="AA827" s="29"/>
      <c r="AB827" s="29"/>
      <c r="AC827" s="29"/>
      <c r="AD827" s="29"/>
    </row>
    <row r="828" spans="12:30" ht="14.25">
      <c r="L828" s="28"/>
      <c r="M828" s="29"/>
      <c r="N828" s="29"/>
      <c r="O828" s="29"/>
      <c r="P828" s="29"/>
      <c r="Q828" s="29"/>
      <c r="R828" s="29"/>
      <c r="S828" s="29"/>
      <c r="T828" s="29"/>
      <c r="U828" s="29"/>
      <c r="V828" s="28"/>
      <c r="W828" s="29"/>
      <c r="X828" s="29"/>
      <c r="Y828" s="29"/>
      <c r="Z828" s="29"/>
      <c r="AA828" s="29"/>
      <c r="AB828" s="29"/>
      <c r="AC828" s="29"/>
      <c r="AD828" s="29"/>
    </row>
    <row r="829" spans="12:30" ht="14.25">
      <c r="L829" s="28"/>
      <c r="M829" s="29"/>
      <c r="N829" s="29"/>
      <c r="O829" s="29"/>
      <c r="P829" s="29"/>
      <c r="Q829" s="29"/>
      <c r="R829" s="29"/>
      <c r="S829" s="29"/>
      <c r="T829" s="29"/>
      <c r="U829" s="29"/>
      <c r="V829" s="28"/>
      <c r="W829" s="29"/>
      <c r="X829" s="29"/>
      <c r="Y829" s="29"/>
      <c r="Z829" s="29"/>
      <c r="AA829" s="29"/>
      <c r="AB829" s="29"/>
      <c r="AC829" s="29"/>
      <c r="AD829" s="29"/>
    </row>
    <row r="830" spans="12:30" ht="14.25">
      <c r="L830" s="28"/>
      <c r="M830" s="29"/>
      <c r="N830" s="29"/>
      <c r="O830" s="29"/>
      <c r="P830" s="29"/>
      <c r="Q830" s="29"/>
      <c r="R830" s="29"/>
      <c r="S830" s="29"/>
      <c r="T830" s="29"/>
      <c r="U830" s="29"/>
      <c r="V830" s="28"/>
      <c r="W830" s="29"/>
      <c r="X830" s="29"/>
      <c r="Y830" s="29"/>
      <c r="Z830" s="29"/>
      <c r="AA830" s="29"/>
      <c r="AB830" s="29"/>
      <c r="AC830" s="29"/>
      <c r="AD830" s="29"/>
    </row>
    <row r="831" spans="12:30" ht="14.25">
      <c r="L831" s="28"/>
      <c r="M831" s="29"/>
      <c r="N831" s="29"/>
      <c r="O831" s="29"/>
      <c r="P831" s="29"/>
      <c r="Q831" s="29"/>
      <c r="R831" s="29"/>
      <c r="S831" s="29"/>
      <c r="T831" s="29"/>
      <c r="U831" s="29"/>
      <c r="V831" s="28"/>
      <c r="W831" s="29"/>
      <c r="X831" s="29"/>
      <c r="Y831" s="29"/>
      <c r="Z831" s="29"/>
      <c r="AA831" s="29"/>
      <c r="AB831" s="29"/>
      <c r="AC831" s="29"/>
      <c r="AD831" s="29"/>
    </row>
    <row r="832" spans="12:30" ht="14.25">
      <c r="L832" s="28"/>
      <c r="M832" s="29"/>
      <c r="N832" s="29"/>
      <c r="O832" s="29"/>
      <c r="P832" s="29"/>
      <c r="Q832" s="29"/>
      <c r="R832" s="29"/>
      <c r="S832" s="29"/>
      <c r="T832" s="29"/>
      <c r="U832" s="29"/>
      <c r="V832" s="28"/>
      <c r="W832" s="29"/>
      <c r="X832" s="29"/>
      <c r="Y832" s="29"/>
      <c r="Z832" s="29"/>
      <c r="AA832" s="29"/>
      <c r="AB832" s="29"/>
      <c r="AC832" s="29"/>
      <c r="AD832" s="29"/>
    </row>
    <row r="833" spans="12:30" ht="14.25">
      <c r="L833" s="28"/>
      <c r="M833" s="29"/>
      <c r="N833" s="29"/>
      <c r="O833" s="29"/>
      <c r="P833" s="29"/>
      <c r="Q833" s="29"/>
      <c r="R833" s="29"/>
      <c r="S833" s="29"/>
      <c r="T833" s="29"/>
      <c r="U833" s="29"/>
      <c r="V833" s="28"/>
      <c r="W833" s="29"/>
      <c r="X833" s="29"/>
      <c r="Y833" s="29"/>
      <c r="Z833" s="29"/>
      <c r="AA833" s="29"/>
      <c r="AB833" s="29"/>
      <c r="AC833" s="29"/>
      <c r="AD833" s="29"/>
    </row>
    <row r="834" spans="12:30" ht="14.25">
      <c r="L834" s="28"/>
      <c r="M834" s="29"/>
      <c r="N834" s="29"/>
      <c r="O834" s="29"/>
      <c r="P834" s="29"/>
      <c r="Q834" s="29"/>
      <c r="R834" s="29"/>
      <c r="S834" s="29"/>
      <c r="T834" s="29"/>
      <c r="U834" s="29"/>
      <c r="V834" s="28"/>
      <c r="W834" s="29"/>
      <c r="X834" s="29"/>
      <c r="Y834" s="29"/>
      <c r="Z834" s="29"/>
      <c r="AA834" s="29"/>
      <c r="AB834" s="29"/>
      <c r="AC834" s="29"/>
      <c r="AD834" s="29"/>
    </row>
    <row r="835" spans="12:30" ht="14.25">
      <c r="L835" s="28"/>
      <c r="M835" s="29"/>
      <c r="N835" s="29"/>
      <c r="O835" s="29"/>
      <c r="P835" s="29"/>
      <c r="Q835" s="29"/>
      <c r="R835" s="29"/>
      <c r="S835" s="29"/>
      <c r="T835" s="29"/>
      <c r="U835" s="29"/>
      <c r="V835" s="28"/>
      <c r="W835" s="29"/>
      <c r="X835" s="29"/>
      <c r="Y835" s="29"/>
      <c r="Z835" s="29"/>
      <c r="AA835" s="29"/>
      <c r="AB835" s="29"/>
      <c r="AC835" s="29"/>
      <c r="AD835" s="29"/>
    </row>
    <row r="836" spans="12:30" ht="14.25">
      <c r="L836" s="28"/>
      <c r="M836" s="29"/>
      <c r="N836" s="29"/>
      <c r="O836" s="29"/>
      <c r="P836" s="29"/>
      <c r="Q836" s="29"/>
      <c r="R836" s="29"/>
      <c r="S836" s="29"/>
      <c r="T836" s="29"/>
      <c r="U836" s="29"/>
      <c r="V836" s="28"/>
      <c r="W836" s="29"/>
      <c r="X836" s="29"/>
      <c r="Y836" s="29"/>
      <c r="Z836" s="29"/>
      <c r="AA836" s="29"/>
      <c r="AB836" s="29"/>
      <c r="AC836" s="29"/>
      <c r="AD836" s="29"/>
    </row>
    <row r="837" spans="12:30" ht="14.25">
      <c r="L837" s="28"/>
      <c r="M837" s="29"/>
      <c r="N837" s="29"/>
      <c r="O837" s="29"/>
      <c r="P837" s="29"/>
      <c r="Q837" s="29"/>
      <c r="R837" s="29"/>
      <c r="S837" s="29"/>
      <c r="T837" s="29"/>
      <c r="U837" s="29"/>
      <c r="V837" s="28"/>
      <c r="W837" s="29"/>
      <c r="X837" s="29"/>
      <c r="Y837" s="29"/>
      <c r="Z837" s="29"/>
      <c r="AA837" s="29"/>
      <c r="AB837" s="29"/>
      <c r="AC837" s="29"/>
      <c r="AD837" s="29"/>
    </row>
    <row r="838" spans="12:30" ht="14.25">
      <c r="L838" s="28"/>
      <c r="M838" s="29"/>
      <c r="N838" s="29"/>
      <c r="O838" s="29"/>
      <c r="P838" s="29"/>
      <c r="Q838" s="29"/>
      <c r="R838" s="29"/>
      <c r="S838" s="29"/>
      <c r="T838" s="29"/>
      <c r="U838" s="29"/>
      <c r="V838" s="28"/>
      <c r="W838" s="29"/>
      <c r="X838" s="29"/>
      <c r="Y838" s="29"/>
      <c r="Z838" s="29"/>
      <c r="AA838" s="29"/>
      <c r="AB838" s="29"/>
      <c r="AC838" s="29"/>
      <c r="AD838" s="29"/>
    </row>
    <row r="839" spans="12:30" ht="14.25">
      <c r="L839" s="28"/>
      <c r="M839" s="29"/>
      <c r="N839" s="29"/>
      <c r="O839" s="29"/>
      <c r="P839" s="29"/>
      <c r="Q839" s="29"/>
      <c r="R839" s="29"/>
      <c r="S839" s="29"/>
      <c r="T839" s="29"/>
      <c r="U839" s="29"/>
      <c r="V839" s="28"/>
      <c r="W839" s="29"/>
      <c r="X839" s="29"/>
      <c r="Y839" s="29"/>
      <c r="Z839" s="29"/>
      <c r="AA839" s="29"/>
      <c r="AB839" s="29"/>
      <c r="AC839" s="29"/>
      <c r="AD839" s="29"/>
    </row>
    <row r="840" spans="12:30" ht="14.25">
      <c r="L840" s="28"/>
      <c r="M840" s="29"/>
      <c r="N840" s="29"/>
      <c r="O840" s="29"/>
      <c r="P840" s="29"/>
      <c r="Q840" s="29"/>
      <c r="R840" s="29"/>
      <c r="S840" s="29"/>
      <c r="T840" s="29"/>
      <c r="U840" s="29"/>
      <c r="V840" s="28"/>
      <c r="W840" s="29"/>
      <c r="X840" s="29"/>
      <c r="Y840" s="29"/>
      <c r="Z840" s="29"/>
      <c r="AA840" s="29"/>
      <c r="AB840" s="29"/>
      <c r="AC840" s="29"/>
      <c r="AD840" s="29"/>
    </row>
    <row r="841" spans="12:30" ht="14.25">
      <c r="L841" s="28"/>
      <c r="M841" s="29"/>
      <c r="N841" s="29"/>
      <c r="O841" s="29"/>
      <c r="P841" s="29"/>
      <c r="Q841" s="29"/>
      <c r="R841" s="29"/>
      <c r="S841" s="29"/>
      <c r="T841" s="29"/>
      <c r="U841" s="29"/>
      <c r="V841" s="28"/>
      <c r="W841" s="29"/>
      <c r="X841" s="29"/>
      <c r="Y841" s="29"/>
      <c r="Z841" s="29"/>
      <c r="AA841" s="29"/>
      <c r="AB841" s="29"/>
      <c r="AC841" s="29"/>
      <c r="AD841" s="29"/>
    </row>
    <row r="842" spans="12:30" ht="14.25">
      <c r="L842" s="28"/>
      <c r="M842" s="29"/>
      <c r="N842" s="29"/>
      <c r="O842" s="29"/>
      <c r="P842" s="29"/>
      <c r="Q842" s="29"/>
      <c r="R842" s="29"/>
      <c r="S842" s="29"/>
      <c r="T842" s="29"/>
      <c r="U842" s="29"/>
      <c r="V842" s="28"/>
      <c r="W842" s="29"/>
      <c r="X842" s="29"/>
      <c r="Y842" s="29"/>
      <c r="Z842" s="29"/>
      <c r="AA842" s="29"/>
      <c r="AB842" s="29"/>
      <c r="AC842" s="29"/>
      <c r="AD842" s="29"/>
    </row>
    <row r="843" spans="12:30" ht="14.25">
      <c r="L843" s="28"/>
      <c r="M843" s="29"/>
      <c r="N843" s="29"/>
      <c r="O843" s="29"/>
      <c r="P843" s="29"/>
      <c r="Q843" s="29"/>
      <c r="R843" s="29"/>
      <c r="S843" s="29"/>
      <c r="T843" s="29"/>
      <c r="U843" s="29"/>
      <c r="V843" s="28"/>
      <c r="W843" s="29"/>
      <c r="X843" s="29"/>
      <c r="Y843" s="29"/>
      <c r="Z843" s="29"/>
      <c r="AA843" s="29"/>
      <c r="AB843" s="29"/>
      <c r="AC843" s="29"/>
      <c r="AD843" s="29"/>
    </row>
    <row r="844" spans="12:30" ht="14.25">
      <c r="L844" s="28"/>
      <c r="M844" s="29"/>
      <c r="N844" s="29"/>
      <c r="O844" s="29"/>
      <c r="P844" s="29"/>
      <c r="Q844" s="29"/>
      <c r="R844" s="29"/>
      <c r="S844" s="29"/>
      <c r="T844" s="29"/>
      <c r="U844" s="29"/>
      <c r="V844" s="28"/>
      <c r="W844" s="29"/>
      <c r="X844" s="29"/>
      <c r="Y844" s="29"/>
      <c r="Z844" s="29"/>
      <c r="AA844" s="29"/>
      <c r="AB844" s="29"/>
      <c r="AC844" s="29"/>
      <c r="AD844" s="29"/>
    </row>
    <row r="845" spans="12:30" ht="14.25">
      <c r="L845" s="28"/>
      <c r="M845" s="29"/>
      <c r="N845" s="29"/>
      <c r="O845" s="29"/>
      <c r="P845" s="29"/>
      <c r="Q845" s="29"/>
      <c r="R845" s="29"/>
      <c r="S845" s="29"/>
      <c r="T845" s="29"/>
      <c r="U845" s="29"/>
      <c r="V845" s="28"/>
      <c r="W845" s="29"/>
      <c r="X845" s="29"/>
      <c r="Y845" s="29"/>
      <c r="Z845" s="29"/>
      <c r="AA845" s="29"/>
      <c r="AB845" s="29"/>
      <c r="AC845" s="29"/>
      <c r="AD845" s="29"/>
    </row>
    <row r="846" spans="12:30" ht="14.25">
      <c r="L846" s="28"/>
      <c r="M846" s="29"/>
      <c r="N846" s="29"/>
      <c r="O846" s="29"/>
      <c r="P846" s="29"/>
      <c r="Q846" s="29"/>
      <c r="R846" s="29"/>
      <c r="S846" s="29"/>
      <c r="T846" s="29"/>
      <c r="U846" s="29"/>
      <c r="V846" s="28"/>
      <c r="W846" s="29"/>
      <c r="X846" s="29"/>
      <c r="Y846" s="29"/>
      <c r="Z846" s="29"/>
      <c r="AA846" s="29"/>
      <c r="AB846" s="29"/>
      <c r="AC846" s="29"/>
      <c r="AD846" s="29"/>
    </row>
    <row r="847" spans="12:30" ht="14.25">
      <c r="L847" s="28"/>
      <c r="M847" s="29"/>
      <c r="N847" s="29"/>
      <c r="O847" s="29"/>
      <c r="P847" s="29"/>
      <c r="Q847" s="29"/>
      <c r="R847" s="29"/>
      <c r="S847" s="29"/>
      <c r="T847" s="29"/>
      <c r="U847" s="29"/>
      <c r="V847" s="28"/>
      <c r="W847" s="29"/>
      <c r="X847" s="29"/>
      <c r="Y847" s="29"/>
      <c r="Z847" s="29"/>
      <c r="AA847" s="29"/>
      <c r="AB847" s="29"/>
      <c r="AC847" s="29"/>
      <c r="AD847" s="29"/>
    </row>
    <row r="848" spans="12:30" ht="14.25">
      <c r="L848" s="28"/>
      <c r="M848" s="29"/>
      <c r="N848" s="29"/>
      <c r="O848" s="29"/>
      <c r="P848" s="29"/>
      <c r="Q848" s="29"/>
      <c r="R848" s="29"/>
      <c r="S848" s="29"/>
      <c r="T848" s="29"/>
      <c r="U848" s="29"/>
      <c r="V848" s="28"/>
      <c r="W848" s="29"/>
      <c r="X848" s="29"/>
      <c r="Y848" s="29"/>
      <c r="Z848" s="29"/>
      <c r="AA848" s="29"/>
      <c r="AB848" s="29"/>
      <c r="AC848" s="29"/>
      <c r="AD848" s="29"/>
    </row>
    <row r="849" spans="12:30" ht="14.25">
      <c r="L849" s="28"/>
      <c r="M849" s="29"/>
      <c r="N849" s="29"/>
      <c r="O849" s="29"/>
      <c r="P849" s="29"/>
      <c r="Q849" s="29"/>
      <c r="R849" s="29"/>
      <c r="S849" s="29"/>
      <c r="T849" s="29"/>
      <c r="U849" s="29"/>
      <c r="V849" s="28"/>
      <c r="W849" s="29"/>
      <c r="X849" s="29"/>
      <c r="Y849" s="29"/>
      <c r="Z849" s="29"/>
      <c r="AA849" s="29"/>
      <c r="AB849" s="29"/>
      <c r="AC849" s="29"/>
      <c r="AD849" s="29"/>
    </row>
    <row r="850" spans="12:30" ht="14.25">
      <c r="L850" s="28"/>
      <c r="M850" s="29"/>
      <c r="N850" s="29"/>
      <c r="O850" s="29"/>
      <c r="P850" s="29"/>
      <c r="Q850" s="29"/>
      <c r="R850" s="29"/>
      <c r="S850" s="29"/>
      <c r="T850" s="29"/>
      <c r="U850" s="29"/>
      <c r="V850" s="28"/>
      <c r="W850" s="29"/>
      <c r="X850" s="29"/>
      <c r="Y850" s="29"/>
      <c r="Z850" s="29"/>
      <c r="AA850" s="29"/>
      <c r="AB850" s="29"/>
      <c r="AC850" s="29"/>
      <c r="AD850" s="29"/>
    </row>
    <row r="851" spans="12:30" ht="14.25">
      <c r="L851" s="28"/>
      <c r="M851" s="29"/>
      <c r="N851" s="29"/>
      <c r="O851" s="29"/>
      <c r="P851" s="29"/>
      <c r="Q851" s="29"/>
      <c r="R851" s="29"/>
      <c r="S851" s="29"/>
      <c r="T851" s="29"/>
      <c r="U851" s="29"/>
      <c r="V851" s="28"/>
      <c r="W851" s="29"/>
      <c r="X851" s="29"/>
      <c r="Y851" s="29"/>
      <c r="Z851" s="29"/>
      <c r="AA851" s="29"/>
      <c r="AB851" s="29"/>
      <c r="AC851" s="29"/>
      <c r="AD851" s="29"/>
    </row>
    <row r="852" spans="12:30" ht="14.25">
      <c r="L852" s="28"/>
      <c r="M852" s="29"/>
      <c r="N852" s="29"/>
      <c r="O852" s="29"/>
      <c r="P852" s="29"/>
      <c r="Q852" s="29"/>
      <c r="R852" s="29"/>
      <c r="S852" s="29"/>
      <c r="T852" s="29"/>
      <c r="U852" s="29"/>
      <c r="V852" s="28"/>
      <c r="W852" s="29"/>
      <c r="X852" s="29"/>
      <c r="Y852" s="29"/>
      <c r="Z852" s="29"/>
      <c r="AA852" s="29"/>
      <c r="AB852" s="29"/>
      <c r="AC852" s="29"/>
      <c r="AD852" s="29"/>
    </row>
    <row r="853" spans="12:30" ht="14.25">
      <c r="L853" s="28"/>
      <c r="M853" s="29"/>
      <c r="N853" s="29"/>
      <c r="O853" s="29"/>
      <c r="P853" s="29"/>
      <c r="Q853" s="29"/>
      <c r="R853" s="29"/>
      <c r="S853" s="29"/>
      <c r="T853" s="29"/>
      <c r="U853" s="29"/>
      <c r="V853" s="28"/>
      <c r="W853" s="29"/>
      <c r="X853" s="29"/>
      <c r="Y853" s="29"/>
      <c r="Z853" s="29"/>
      <c r="AA853" s="29"/>
      <c r="AB853" s="29"/>
      <c r="AC853" s="29"/>
      <c r="AD853" s="29"/>
    </row>
    <row r="854" spans="12:30" ht="14.25">
      <c r="L854" s="28"/>
      <c r="M854" s="29"/>
      <c r="N854" s="29"/>
      <c r="O854" s="29"/>
      <c r="P854" s="29"/>
      <c r="Q854" s="29"/>
      <c r="R854" s="29"/>
      <c r="S854" s="29"/>
      <c r="T854" s="29"/>
      <c r="U854" s="29"/>
      <c r="V854" s="28"/>
      <c r="W854" s="29"/>
      <c r="X854" s="29"/>
      <c r="Y854" s="29"/>
      <c r="Z854" s="29"/>
      <c r="AA854" s="29"/>
      <c r="AB854" s="29"/>
      <c r="AC854" s="29"/>
      <c r="AD854" s="29"/>
    </row>
    <row r="855" spans="12:30" ht="14.25">
      <c r="L855" s="28"/>
      <c r="M855" s="29"/>
      <c r="N855" s="29"/>
      <c r="O855" s="29"/>
      <c r="P855" s="29"/>
      <c r="Q855" s="29"/>
      <c r="R855" s="29"/>
      <c r="S855" s="29"/>
      <c r="T855" s="29"/>
      <c r="U855" s="29"/>
      <c r="V855" s="28"/>
      <c r="W855" s="29"/>
      <c r="X855" s="29"/>
      <c r="Y855" s="29"/>
      <c r="Z855" s="29"/>
      <c r="AA855" s="29"/>
      <c r="AB855" s="29"/>
      <c r="AC855" s="29"/>
      <c r="AD855" s="29"/>
    </row>
    <row r="856" spans="12:30" ht="14.25">
      <c r="L856" s="28"/>
      <c r="M856" s="29"/>
      <c r="N856" s="29"/>
      <c r="O856" s="29"/>
      <c r="P856" s="29"/>
      <c r="Q856" s="29"/>
      <c r="R856" s="29"/>
      <c r="S856" s="29"/>
      <c r="T856" s="29"/>
      <c r="U856" s="29"/>
      <c r="V856" s="28"/>
      <c r="W856" s="29"/>
      <c r="X856" s="29"/>
      <c r="Y856" s="29"/>
      <c r="Z856" s="29"/>
      <c r="AA856" s="29"/>
      <c r="AB856" s="29"/>
      <c r="AC856" s="29"/>
      <c r="AD856" s="29"/>
    </row>
    <row r="857" spans="12:30" ht="14.25">
      <c r="L857" s="28"/>
      <c r="M857" s="29"/>
      <c r="N857" s="29"/>
      <c r="O857" s="29"/>
      <c r="P857" s="29"/>
      <c r="Q857" s="29"/>
      <c r="R857" s="29"/>
      <c r="S857" s="29"/>
      <c r="T857" s="29"/>
      <c r="U857" s="29"/>
      <c r="V857" s="28"/>
      <c r="W857" s="29"/>
      <c r="X857" s="29"/>
      <c r="Y857" s="29"/>
      <c r="Z857" s="29"/>
      <c r="AA857" s="29"/>
      <c r="AB857" s="29"/>
      <c r="AC857" s="29"/>
      <c r="AD857" s="29"/>
    </row>
    <row r="858" spans="12:30" ht="14.25">
      <c r="L858" s="28"/>
      <c r="M858" s="29"/>
      <c r="N858" s="29"/>
      <c r="O858" s="29"/>
      <c r="P858" s="29"/>
      <c r="Q858" s="29"/>
      <c r="R858" s="29"/>
      <c r="S858" s="29"/>
      <c r="T858" s="29"/>
      <c r="U858" s="29"/>
      <c r="V858" s="28"/>
      <c r="W858" s="29"/>
      <c r="X858" s="29"/>
      <c r="Y858" s="29"/>
      <c r="Z858" s="29"/>
      <c r="AA858" s="29"/>
      <c r="AB858" s="29"/>
      <c r="AC858" s="29"/>
      <c r="AD858" s="29"/>
    </row>
    <row r="859" spans="12:30" ht="14.25">
      <c r="L859" s="28"/>
      <c r="M859" s="29"/>
      <c r="N859" s="29"/>
      <c r="O859" s="29"/>
      <c r="P859" s="29"/>
      <c r="Q859" s="29"/>
      <c r="R859" s="29"/>
      <c r="S859" s="29"/>
      <c r="T859" s="29"/>
      <c r="U859" s="29"/>
      <c r="V859" s="28"/>
      <c r="W859" s="29"/>
      <c r="X859" s="29"/>
      <c r="Y859" s="29"/>
      <c r="Z859" s="29"/>
      <c r="AA859" s="29"/>
      <c r="AB859" s="29"/>
      <c r="AC859" s="29"/>
      <c r="AD859" s="29"/>
    </row>
    <row r="860" spans="12:30" ht="14.25">
      <c r="L860" s="28"/>
      <c r="M860" s="29"/>
      <c r="N860" s="29"/>
      <c r="O860" s="29"/>
      <c r="P860" s="29"/>
      <c r="Q860" s="29"/>
      <c r="R860" s="29"/>
      <c r="S860" s="29"/>
      <c r="T860" s="29"/>
      <c r="U860" s="29"/>
      <c r="V860" s="28"/>
      <c r="W860" s="29"/>
      <c r="X860" s="29"/>
      <c r="Y860" s="29"/>
      <c r="Z860" s="29"/>
      <c r="AA860" s="29"/>
      <c r="AB860" s="29"/>
      <c r="AC860" s="29"/>
      <c r="AD860" s="29"/>
    </row>
    <row r="861" spans="12:30" ht="14.25">
      <c r="L861" s="28"/>
      <c r="M861" s="29"/>
      <c r="N861" s="29"/>
      <c r="O861" s="29"/>
      <c r="P861" s="29"/>
      <c r="Q861" s="29"/>
      <c r="R861" s="29"/>
      <c r="S861" s="29"/>
      <c r="T861" s="29"/>
      <c r="U861" s="29"/>
      <c r="V861" s="28"/>
      <c r="W861" s="29"/>
      <c r="X861" s="29"/>
      <c r="Y861" s="29"/>
      <c r="Z861" s="29"/>
      <c r="AA861" s="29"/>
      <c r="AB861" s="29"/>
      <c r="AC861" s="29"/>
      <c r="AD861" s="29"/>
    </row>
    <row r="862" spans="12:30" ht="14.25">
      <c r="L862" s="28"/>
      <c r="M862" s="29"/>
      <c r="N862" s="29"/>
      <c r="O862" s="29"/>
      <c r="P862" s="29"/>
      <c r="Q862" s="29"/>
      <c r="R862" s="29"/>
      <c r="S862" s="29"/>
      <c r="T862" s="29"/>
      <c r="U862" s="29"/>
      <c r="V862" s="28"/>
      <c r="W862" s="29"/>
      <c r="X862" s="29"/>
      <c r="Y862" s="29"/>
      <c r="Z862" s="29"/>
      <c r="AA862" s="29"/>
      <c r="AB862" s="29"/>
      <c r="AC862" s="29"/>
      <c r="AD862" s="29"/>
    </row>
    <row r="863" spans="12:30" ht="14.25">
      <c r="L863" s="28"/>
      <c r="M863" s="29"/>
      <c r="N863" s="29"/>
      <c r="O863" s="29"/>
      <c r="P863" s="29"/>
      <c r="Q863" s="29"/>
      <c r="R863" s="29"/>
      <c r="S863" s="29"/>
      <c r="T863" s="29"/>
      <c r="U863" s="29"/>
      <c r="V863" s="28"/>
      <c r="W863" s="29"/>
      <c r="X863" s="29"/>
      <c r="Y863" s="29"/>
      <c r="Z863" s="29"/>
      <c r="AA863" s="29"/>
      <c r="AB863" s="29"/>
      <c r="AC863" s="29"/>
      <c r="AD863" s="29"/>
    </row>
    <row r="864" spans="12:30" ht="14.25">
      <c r="L864" s="28"/>
      <c r="M864" s="29"/>
      <c r="N864" s="29"/>
      <c r="O864" s="29"/>
      <c r="P864" s="29"/>
      <c r="Q864" s="29"/>
      <c r="R864" s="29"/>
      <c r="S864" s="29"/>
      <c r="T864" s="29"/>
      <c r="U864" s="29"/>
      <c r="V864" s="28"/>
      <c r="W864" s="29"/>
      <c r="X864" s="29"/>
      <c r="Y864" s="29"/>
      <c r="Z864" s="29"/>
      <c r="AA864" s="29"/>
      <c r="AB864" s="29"/>
      <c r="AC864" s="29"/>
      <c r="AD864" s="29"/>
    </row>
    <row r="865" spans="12:30" ht="14.25">
      <c r="L865" s="28"/>
      <c r="M865" s="29"/>
      <c r="N865" s="29"/>
      <c r="O865" s="29"/>
      <c r="P865" s="29"/>
      <c r="Q865" s="29"/>
      <c r="R865" s="29"/>
      <c r="S865" s="29"/>
      <c r="T865" s="29"/>
      <c r="U865" s="29"/>
      <c r="V865" s="28"/>
      <c r="W865" s="29"/>
      <c r="X865" s="29"/>
      <c r="Y865" s="29"/>
      <c r="Z865" s="29"/>
      <c r="AA865" s="29"/>
      <c r="AB865" s="29"/>
      <c r="AC865" s="29"/>
      <c r="AD865" s="29"/>
    </row>
    <row r="866" spans="12:30" ht="14.25">
      <c r="L866" s="28"/>
      <c r="M866" s="29"/>
      <c r="N866" s="29"/>
      <c r="O866" s="29"/>
      <c r="P866" s="29"/>
      <c r="Q866" s="29"/>
      <c r="R866" s="29"/>
      <c r="S866" s="29"/>
      <c r="T866" s="29"/>
      <c r="U866" s="29"/>
      <c r="V866" s="28"/>
      <c r="W866" s="29"/>
      <c r="X866" s="29"/>
      <c r="Y866" s="29"/>
      <c r="Z866" s="29"/>
      <c r="AA866" s="29"/>
      <c r="AB866" s="29"/>
      <c r="AC866" s="29"/>
      <c r="AD866" s="29"/>
    </row>
    <row r="867" spans="12:30" ht="14.25">
      <c r="L867" s="28"/>
      <c r="M867" s="29"/>
      <c r="N867" s="29"/>
      <c r="O867" s="29"/>
      <c r="P867" s="29"/>
      <c r="Q867" s="29"/>
      <c r="R867" s="29"/>
      <c r="S867" s="29"/>
      <c r="T867" s="29"/>
      <c r="U867" s="29"/>
      <c r="V867" s="28"/>
      <c r="W867" s="29"/>
      <c r="X867" s="29"/>
      <c r="Y867" s="29"/>
      <c r="Z867" s="29"/>
      <c r="AA867" s="29"/>
      <c r="AB867" s="29"/>
      <c r="AC867" s="29"/>
      <c r="AD867" s="29"/>
    </row>
    <row r="868" spans="12:30" ht="14.25">
      <c r="L868" s="28"/>
      <c r="M868" s="29"/>
      <c r="N868" s="29"/>
      <c r="O868" s="29"/>
      <c r="P868" s="29"/>
      <c r="Q868" s="29"/>
      <c r="R868" s="29"/>
      <c r="S868" s="29"/>
      <c r="T868" s="29"/>
      <c r="U868" s="29"/>
      <c r="V868" s="28"/>
      <c r="W868" s="29"/>
      <c r="X868" s="29"/>
      <c r="Y868" s="29"/>
      <c r="Z868" s="29"/>
      <c r="AA868" s="29"/>
      <c r="AB868" s="29"/>
      <c r="AC868" s="29"/>
      <c r="AD868" s="29"/>
    </row>
    <row r="869" spans="12:30" ht="14.25">
      <c r="L869" s="28"/>
      <c r="M869" s="29"/>
      <c r="N869" s="29"/>
      <c r="O869" s="29"/>
      <c r="P869" s="29"/>
      <c r="Q869" s="29"/>
      <c r="R869" s="29"/>
      <c r="S869" s="29"/>
      <c r="T869" s="29"/>
      <c r="U869" s="29"/>
      <c r="V869" s="28"/>
      <c r="W869" s="29"/>
      <c r="X869" s="29"/>
      <c r="Y869" s="29"/>
      <c r="Z869" s="29"/>
      <c r="AA869" s="29"/>
      <c r="AB869" s="29"/>
      <c r="AC869" s="29"/>
      <c r="AD869" s="29"/>
    </row>
    <row r="870" spans="12:30" ht="14.25">
      <c r="L870" s="28"/>
      <c r="M870" s="29"/>
      <c r="N870" s="29"/>
      <c r="O870" s="29"/>
      <c r="P870" s="29"/>
      <c r="Q870" s="29"/>
      <c r="R870" s="29"/>
      <c r="S870" s="29"/>
      <c r="T870" s="29"/>
      <c r="U870" s="29"/>
      <c r="V870" s="28"/>
      <c r="W870" s="29"/>
      <c r="X870" s="29"/>
      <c r="Y870" s="29"/>
      <c r="Z870" s="29"/>
      <c r="AA870" s="29"/>
      <c r="AB870" s="29"/>
      <c r="AC870" s="29"/>
      <c r="AD870" s="29"/>
    </row>
    <row r="871" spans="12:30" ht="14.25">
      <c r="L871" s="28"/>
      <c r="M871" s="29"/>
      <c r="N871" s="29"/>
      <c r="O871" s="29"/>
      <c r="P871" s="29"/>
      <c r="Q871" s="29"/>
      <c r="R871" s="29"/>
      <c r="S871" s="29"/>
      <c r="T871" s="29"/>
      <c r="U871" s="29"/>
      <c r="V871" s="28"/>
      <c r="W871" s="29"/>
      <c r="X871" s="29"/>
      <c r="Y871" s="29"/>
      <c r="Z871" s="29"/>
      <c r="AA871" s="29"/>
      <c r="AB871" s="29"/>
      <c r="AC871" s="29"/>
      <c r="AD871" s="29"/>
    </row>
    <row r="872" spans="12:30" ht="14.25">
      <c r="L872" s="28"/>
      <c r="M872" s="29"/>
      <c r="N872" s="29"/>
      <c r="O872" s="29"/>
      <c r="P872" s="29"/>
      <c r="Q872" s="29"/>
      <c r="R872" s="29"/>
      <c r="S872" s="29"/>
      <c r="T872" s="29"/>
      <c r="U872" s="29"/>
      <c r="V872" s="28"/>
      <c r="W872" s="29"/>
      <c r="X872" s="29"/>
      <c r="Y872" s="29"/>
      <c r="Z872" s="29"/>
      <c r="AA872" s="29"/>
      <c r="AB872" s="29"/>
      <c r="AC872" s="29"/>
      <c r="AD872" s="29"/>
    </row>
    <row r="873" spans="12:30" ht="14.25">
      <c r="L873" s="28"/>
      <c r="M873" s="29"/>
      <c r="N873" s="29"/>
      <c r="O873" s="29"/>
      <c r="P873" s="29"/>
      <c r="Q873" s="29"/>
      <c r="R873" s="29"/>
      <c r="S873" s="29"/>
      <c r="T873" s="29"/>
      <c r="U873" s="29"/>
      <c r="V873" s="28"/>
      <c r="W873" s="29"/>
      <c r="X873" s="29"/>
      <c r="Y873" s="29"/>
      <c r="Z873" s="29"/>
      <c r="AA873" s="29"/>
      <c r="AB873" s="29"/>
      <c r="AC873" s="29"/>
      <c r="AD873" s="29"/>
    </row>
    <row r="874" spans="12:30" ht="14.25">
      <c r="L874" s="28"/>
      <c r="M874" s="29"/>
      <c r="N874" s="29"/>
      <c r="O874" s="29"/>
      <c r="P874" s="29"/>
      <c r="Q874" s="29"/>
      <c r="R874" s="29"/>
      <c r="S874" s="29"/>
      <c r="T874" s="29"/>
      <c r="U874" s="29"/>
      <c r="V874" s="28"/>
      <c r="W874" s="29"/>
      <c r="X874" s="29"/>
      <c r="Y874" s="29"/>
      <c r="Z874" s="29"/>
      <c r="AA874" s="29"/>
      <c r="AB874" s="29"/>
      <c r="AC874" s="29"/>
      <c r="AD874" s="29"/>
    </row>
    <row r="875" spans="12:30" ht="14.25">
      <c r="L875" s="28"/>
      <c r="M875" s="29"/>
      <c r="N875" s="29"/>
      <c r="O875" s="29"/>
      <c r="P875" s="29"/>
      <c r="Q875" s="29"/>
      <c r="R875" s="29"/>
      <c r="S875" s="29"/>
      <c r="T875" s="29"/>
      <c r="U875" s="29"/>
      <c r="V875" s="28"/>
      <c r="W875" s="29"/>
      <c r="X875" s="29"/>
      <c r="Y875" s="29"/>
      <c r="Z875" s="29"/>
      <c r="AA875" s="29"/>
      <c r="AB875" s="29"/>
      <c r="AC875" s="29"/>
      <c r="AD875" s="29"/>
    </row>
    <row r="876" spans="12:30" ht="14.25">
      <c r="L876" s="28"/>
      <c r="M876" s="29"/>
      <c r="N876" s="29"/>
      <c r="O876" s="29"/>
      <c r="P876" s="29"/>
      <c r="Q876" s="29"/>
      <c r="R876" s="29"/>
      <c r="S876" s="29"/>
      <c r="T876" s="29"/>
      <c r="U876" s="29"/>
      <c r="V876" s="28"/>
      <c r="W876" s="29"/>
      <c r="X876" s="29"/>
      <c r="Y876" s="29"/>
      <c r="Z876" s="29"/>
      <c r="AA876" s="29"/>
      <c r="AB876" s="29"/>
      <c r="AC876" s="29"/>
      <c r="AD876" s="29"/>
    </row>
    <row r="877" spans="12:30" ht="14.25">
      <c r="L877" s="28"/>
      <c r="M877" s="29"/>
      <c r="N877" s="29"/>
      <c r="O877" s="29"/>
      <c r="P877" s="29"/>
      <c r="Q877" s="29"/>
      <c r="R877" s="29"/>
      <c r="S877" s="29"/>
      <c r="T877" s="29"/>
      <c r="U877" s="29"/>
      <c r="V877" s="28"/>
      <c r="W877" s="29"/>
      <c r="X877" s="29"/>
      <c r="Y877" s="29"/>
      <c r="Z877" s="29"/>
      <c r="AA877" s="29"/>
      <c r="AB877" s="29"/>
      <c r="AC877" s="29"/>
      <c r="AD877" s="29"/>
    </row>
    <row r="878" spans="12:30" ht="14.25">
      <c r="L878" s="28"/>
      <c r="M878" s="29"/>
      <c r="N878" s="29"/>
      <c r="O878" s="29"/>
      <c r="P878" s="29"/>
      <c r="Q878" s="29"/>
      <c r="R878" s="29"/>
      <c r="S878" s="29"/>
      <c r="T878" s="29"/>
      <c r="U878" s="29"/>
      <c r="V878" s="28"/>
      <c r="W878" s="29"/>
      <c r="X878" s="29"/>
      <c r="Y878" s="29"/>
      <c r="Z878" s="29"/>
      <c r="AA878" s="29"/>
      <c r="AB878" s="29"/>
      <c r="AC878" s="29"/>
      <c r="AD878" s="29"/>
    </row>
    <row r="879" spans="12:30" ht="14.25">
      <c r="L879" s="28"/>
      <c r="M879" s="29"/>
      <c r="N879" s="29"/>
      <c r="O879" s="29"/>
      <c r="P879" s="29"/>
      <c r="Q879" s="29"/>
      <c r="R879" s="29"/>
      <c r="S879" s="29"/>
      <c r="T879" s="29"/>
      <c r="U879" s="29"/>
      <c r="V879" s="28"/>
      <c r="W879" s="29"/>
      <c r="X879" s="29"/>
      <c r="Y879" s="29"/>
      <c r="Z879" s="29"/>
      <c r="AA879" s="29"/>
      <c r="AB879" s="29"/>
      <c r="AC879" s="29"/>
      <c r="AD879" s="29"/>
    </row>
    <row r="880" spans="12:30" ht="14.25">
      <c r="L880" s="28"/>
      <c r="M880" s="29"/>
      <c r="N880" s="29"/>
      <c r="O880" s="29"/>
      <c r="P880" s="29"/>
      <c r="Q880" s="29"/>
      <c r="R880" s="29"/>
      <c r="S880" s="29"/>
      <c r="T880" s="29"/>
      <c r="U880" s="29"/>
      <c r="V880" s="28"/>
      <c r="W880" s="29"/>
      <c r="X880" s="29"/>
      <c r="Y880" s="29"/>
      <c r="Z880" s="29"/>
      <c r="AA880" s="29"/>
      <c r="AB880" s="29"/>
      <c r="AC880" s="29"/>
      <c r="AD880" s="29"/>
    </row>
    <row r="881" spans="12:30" ht="14.25">
      <c r="L881" s="28"/>
      <c r="M881" s="29"/>
      <c r="N881" s="29"/>
      <c r="O881" s="29"/>
      <c r="P881" s="29"/>
      <c r="Q881" s="29"/>
      <c r="R881" s="29"/>
      <c r="S881" s="29"/>
      <c r="T881" s="29"/>
      <c r="U881" s="29"/>
      <c r="V881" s="28"/>
      <c r="W881" s="29"/>
      <c r="X881" s="29"/>
      <c r="Y881" s="29"/>
      <c r="Z881" s="29"/>
      <c r="AA881" s="29"/>
      <c r="AB881" s="29"/>
      <c r="AC881" s="29"/>
      <c r="AD881" s="29"/>
    </row>
    <row r="882" spans="12:30" ht="14.25">
      <c r="L882" s="28"/>
      <c r="M882" s="29"/>
      <c r="N882" s="29"/>
      <c r="O882" s="29"/>
      <c r="P882" s="29"/>
      <c r="Q882" s="29"/>
      <c r="R882" s="29"/>
      <c r="S882" s="29"/>
      <c r="T882" s="29"/>
      <c r="U882" s="29"/>
      <c r="V882" s="28"/>
      <c r="W882" s="29"/>
      <c r="X882" s="29"/>
      <c r="Y882" s="29"/>
      <c r="Z882" s="29"/>
      <c r="AA882" s="29"/>
      <c r="AB882" s="29"/>
      <c r="AC882" s="29"/>
      <c r="AD882" s="29"/>
    </row>
    <row r="883" spans="12:30" ht="14.25">
      <c r="L883" s="28"/>
      <c r="M883" s="29"/>
      <c r="N883" s="29"/>
      <c r="O883" s="29"/>
      <c r="P883" s="29"/>
      <c r="Q883" s="29"/>
      <c r="R883" s="29"/>
      <c r="S883" s="29"/>
      <c r="T883" s="29"/>
      <c r="U883" s="29"/>
      <c r="V883" s="28"/>
      <c r="W883" s="29"/>
      <c r="X883" s="29"/>
      <c r="Y883" s="29"/>
      <c r="Z883" s="29"/>
      <c r="AA883" s="29"/>
      <c r="AB883" s="29"/>
      <c r="AC883" s="29"/>
      <c r="AD883" s="29"/>
    </row>
    <row r="884" spans="12:30" ht="14.25">
      <c r="L884" s="28"/>
      <c r="M884" s="29"/>
      <c r="N884" s="29"/>
      <c r="O884" s="29"/>
      <c r="P884" s="29"/>
      <c r="Q884" s="29"/>
      <c r="R884" s="29"/>
      <c r="S884" s="29"/>
      <c r="T884" s="29"/>
      <c r="U884" s="29"/>
      <c r="V884" s="28"/>
      <c r="W884" s="29"/>
      <c r="X884" s="29"/>
      <c r="Y884" s="29"/>
      <c r="Z884" s="29"/>
      <c r="AA884" s="29"/>
      <c r="AB884" s="29"/>
      <c r="AC884" s="29"/>
      <c r="AD884" s="29"/>
    </row>
    <row r="885" spans="12:30" ht="14.25">
      <c r="L885" s="28"/>
      <c r="M885" s="29"/>
      <c r="N885" s="29"/>
      <c r="O885" s="29"/>
      <c r="P885" s="29"/>
      <c r="Q885" s="29"/>
      <c r="R885" s="29"/>
      <c r="S885" s="29"/>
      <c r="T885" s="29"/>
      <c r="U885" s="29"/>
      <c r="V885" s="28"/>
      <c r="W885" s="29"/>
      <c r="X885" s="29"/>
      <c r="Y885" s="29"/>
      <c r="Z885" s="29"/>
      <c r="AA885" s="29"/>
      <c r="AB885" s="29"/>
      <c r="AC885" s="29"/>
      <c r="AD885" s="29"/>
    </row>
    <row r="886" spans="12:30" ht="14.25">
      <c r="L886" s="28"/>
      <c r="M886" s="29"/>
      <c r="N886" s="29"/>
      <c r="O886" s="29"/>
      <c r="P886" s="29"/>
      <c r="Q886" s="29"/>
      <c r="R886" s="29"/>
      <c r="S886" s="29"/>
      <c r="T886" s="29"/>
      <c r="U886" s="29"/>
      <c r="V886" s="28"/>
      <c r="W886" s="29"/>
      <c r="X886" s="29"/>
      <c r="Y886" s="29"/>
      <c r="Z886" s="29"/>
      <c r="AA886" s="29"/>
      <c r="AB886" s="29"/>
      <c r="AC886" s="29"/>
      <c r="AD886" s="29"/>
    </row>
    <row r="887" spans="12:30" ht="14.25">
      <c r="L887" s="28"/>
      <c r="M887" s="29"/>
      <c r="N887" s="29"/>
      <c r="O887" s="29"/>
      <c r="P887" s="29"/>
      <c r="Q887" s="29"/>
      <c r="R887" s="29"/>
      <c r="S887" s="29"/>
      <c r="T887" s="29"/>
      <c r="U887" s="29"/>
      <c r="V887" s="28"/>
      <c r="W887" s="29"/>
      <c r="X887" s="29"/>
      <c r="Y887" s="29"/>
      <c r="Z887" s="29"/>
      <c r="AA887" s="29"/>
      <c r="AB887" s="29"/>
      <c r="AC887" s="29"/>
      <c r="AD887" s="29"/>
    </row>
    <row r="888" spans="12:30" ht="14.25">
      <c r="L888" s="28"/>
      <c r="M888" s="29"/>
      <c r="N888" s="29"/>
      <c r="O888" s="29"/>
      <c r="P888" s="29"/>
      <c r="Q888" s="29"/>
      <c r="R888" s="29"/>
      <c r="S888" s="29"/>
      <c r="T888" s="29"/>
      <c r="U888" s="29"/>
      <c r="V888" s="28"/>
      <c r="W888" s="29"/>
      <c r="X888" s="29"/>
      <c r="Y888" s="29"/>
      <c r="Z888" s="29"/>
      <c r="AA888" s="29"/>
      <c r="AB888" s="29"/>
      <c r="AC888" s="29"/>
      <c r="AD888" s="29"/>
    </row>
    <row r="889" spans="12:30" ht="14.25">
      <c r="L889" s="28"/>
      <c r="M889" s="29"/>
      <c r="N889" s="29"/>
      <c r="O889" s="29"/>
      <c r="P889" s="29"/>
      <c r="Q889" s="29"/>
      <c r="R889" s="29"/>
      <c r="S889" s="29"/>
      <c r="T889" s="29"/>
      <c r="U889" s="29"/>
      <c r="V889" s="28"/>
      <c r="W889" s="29"/>
      <c r="X889" s="29"/>
      <c r="Y889" s="29"/>
      <c r="Z889" s="29"/>
      <c r="AA889" s="29"/>
      <c r="AB889" s="29"/>
      <c r="AC889" s="29"/>
      <c r="AD889" s="29"/>
    </row>
    <row r="890" spans="12:30" ht="14.25">
      <c r="L890" s="28"/>
      <c r="M890" s="29"/>
      <c r="N890" s="29"/>
      <c r="O890" s="29"/>
      <c r="P890" s="29"/>
      <c r="Q890" s="29"/>
      <c r="R890" s="29"/>
      <c r="S890" s="29"/>
      <c r="T890" s="29"/>
      <c r="U890" s="29"/>
      <c r="V890" s="28"/>
      <c r="W890" s="29"/>
      <c r="X890" s="29"/>
      <c r="Y890" s="29"/>
      <c r="Z890" s="29"/>
      <c r="AA890" s="29"/>
      <c r="AB890" s="29"/>
      <c r="AC890" s="29"/>
      <c r="AD890" s="29"/>
    </row>
    <row r="891" spans="12:30" ht="14.25">
      <c r="L891" s="28"/>
      <c r="M891" s="29"/>
      <c r="N891" s="29"/>
      <c r="O891" s="29"/>
      <c r="P891" s="29"/>
      <c r="Q891" s="29"/>
      <c r="R891" s="29"/>
      <c r="S891" s="29"/>
      <c r="T891" s="29"/>
      <c r="U891" s="29"/>
      <c r="V891" s="28"/>
      <c r="W891" s="29"/>
      <c r="X891" s="29"/>
      <c r="Y891" s="29"/>
      <c r="Z891" s="29"/>
      <c r="AA891" s="29"/>
      <c r="AB891" s="29"/>
      <c r="AC891" s="29"/>
      <c r="AD891" s="29"/>
    </row>
    <row r="892" spans="12:30" ht="14.25">
      <c r="L892" s="28"/>
      <c r="M892" s="29"/>
      <c r="N892" s="29"/>
      <c r="O892" s="29"/>
      <c r="P892" s="29"/>
      <c r="Q892" s="29"/>
      <c r="R892" s="29"/>
      <c r="S892" s="29"/>
      <c r="T892" s="29"/>
      <c r="U892" s="29"/>
      <c r="V892" s="28"/>
      <c r="W892" s="29"/>
      <c r="X892" s="29"/>
      <c r="Y892" s="29"/>
      <c r="Z892" s="29"/>
      <c r="AA892" s="29"/>
      <c r="AB892" s="29"/>
      <c r="AC892" s="29"/>
      <c r="AD892" s="29"/>
    </row>
    <row r="893" spans="12:30" ht="14.25">
      <c r="L893" s="28"/>
      <c r="M893" s="29"/>
      <c r="N893" s="29"/>
      <c r="O893" s="29"/>
      <c r="P893" s="29"/>
      <c r="Q893" s="29"/>
      <c r="R893" s="29"/>
      <c r="S893" s="29"/>
      <c r="T893" s="29"/>
      <c r="U893" s="29"/>
      <c r="V893" s="28"/>
      <c r="W893" s="29"/>
      <c r="X893" s="29"/>
      <c r="Y893" s="29"/>
      <c r="Z893" s="29"/>
      <c r="AA893" s="29"/>
      <c r="AB893" s="29"/>
      <c r="AC893" s="29"/>
      <c r="AD893" s="29"/>
    </row>
    <row r="894" spans="12:30" ht="14.25">
      <c r="L894" s="28"/>
      <c r="M894" s="29"/>
      <c r="N894" s="29"/>
      <c r="O894" s="29"/>
      <c r="P894" s="29"/>
      <c r="Q894" s="29"/>
      <c r="R894" s="29"/>
      <c r="S894" s="29"/>
      <c r="T894" s="29"/>
      <c r="U894" s="29"/>
      <c r="V894" s="28"/>
      <c r="W894" s="29"/>
      <c r="X894" s="29"/>
      <c r="Y894" s="29"/>
      <c r="Z894" s="29"/>
      <c r="AA894" s="29"/>
      <c r="AB894" s="29"/>
      <c r="AC894" s="29"/>
      <c r="AD894" s="29"/>
    </row>
    <row r="895" spans="12:30" ht="14.25">
      <c r="L895" s="28"/>
      <c r="M895" s="29"/>
      <c r="N895" s="29"/>
      <c r="O895" s="29"/>
      <c r="P895" s="29"/>
      <c r="Q895" s="29"/>
      <c r="R895" s="29"/>
      <c r="S895" s="29"/>
      <c r="T895" s="29"/>
      <c r="U895" s="29"/>
      <c r="V895" s="28"/>
      <c r="W895" s="29"/>
      <c r="X895" s="29"/>
      <c r="Y895" s="29"/>
      <c r="Z895" s="29"/>
      <c r="AA895" s="29"/>
      <c r="AB895" s="29"/>
      <c r="AC895" s="29"/>
      <c r="AD895" s="29"/>
    </row>
    <row r="896" spans="12:30" ht="14.25">
      <c r="L896" s="28"/>
      <c r="M896" s="29"/>
      <c r="N896" s="29"/>
      <c r="O896" s="29"/>
      <c r="P896" s="29"/>
      <c r="Q896" s="29"/>
      <c r="R896" s="29"/>
      <c r="S896" s="29"/>
      <c r="T896" s="29"/>
      <c r="U896" s="29"/>
      <c r="V896" s="28"/>
      <c r="W896" s="29"/>
      <c r="X896" s="29"/>
      <c r="Y896" s="29"/>
      <c r="Z896" s="29"/>
      <c r="AA896" s="29"/>
      <c r="AB896" s="29"/>
      <c r="AC896" s="29"/>
      <c r="AD896" s="29"/>
    </row>
    <row r="897" spans="12:30" ht="14.25">
      <c r="L897" s="28"/>
      <c r="M897" s="29"/>
      <c r="N897" s="29"/>
      <c r="O897" s="29"/>
      <c r="P897" s="29"/>
      <c r="Q897" s="29"/>
      <c r="R897" s="29"/>
      <c r="S897" s="29"/>
      <c r="T897" s="29"/>
      <c r="U897" s="29"/>
      <c r="V897" s="28"/>
      <c r="W897" s="29"/>
      <c r="X897" s="29"/>
      <c r="Y897" s="29"/>
      <c r="Z897" s="29"/>
      <c r="AA897" s="29"/>
      <c r="AB897" s="29"/>
      <c r="AC897" s="29"/>
      <c r="AD897" s="29"/>
    </row>
    <row r="898" spans="12:30" ht="14.25">
      <c r="L898" s="28"/>
      <c r="M898" s="29"/>
      <c r="N898" s="29"/>
      <c r="O898" s="29"/>
      <c r="P898" s="29"/>
      <c r="Q898" s="29"/>
      <c r="R898" s="29"/>
      <c r="S898" s="29"/>
      <c r="T898" s="29"/>
      <c r="U898" s="29"/>
      <c r="V898" s="28"/>
      <c r="W898" s="29"/>
      <c r="X898" s="29"/>
      <c r="Y898" s="29"/>
      <c r="Z898" s="29"/>
      <c r="AA898" s="29"/>
      <c r="AB898" s="29"/>
      <c r="AC898" s="29"/>
      <c r="AD898" s="29"/>
    </row>
    <row r="899" spans="12:30" ht="14.25">
      <c r="L899" s="28"/>
      <c r="M899" s="29"/>
      <c r="N899" s="29"/>
      <c r="O899" s="29"/>
      <c r="P899" s="29"/>
      <c r="Q899" s="29"/>
      <c r="R899" s="29"/>
      <c r="S899" s="29"/>
      <c r="T899" s="29"/>
      <c r="U899" s="29"/>
      <c r="V899" s="28"/>
      <c r="W899" s="29"/>
      <c r="X899" s="29"/>
      <c r="Y899" s="29"/>
      <c r="Z899" s="29"/>
      <c r="AA899" s="29"/>
      <c r="AB899" s="29"/>
      <c r="AC899" s="29"/>
      <c r="AD899" s="29"/>
    </row>
    <row r="900" spans="12:30" ht="14.25">
      <c r="L900" s="28"/>
      <c r="M900" s="29"/>
      <c r="N900" s="29"/>
      <c r="O900" s="29"/>
      <c r="P900" s="29"/>
      <c r="Q900" s="29"/>
      <c r="R900" s="29"/>
      <c r="S900" s="29"/>
      <c r="T900" s="29"/>
      <c r="U900" s="29"/>
      <c r="V900" s="28"/>
      <c r="W900" s="29"/>
      <c r="X900" s="29"/>
      <c r="Y900" s="29"/>
      <c r="Z900" s="29"/>
      <c r="AA900" s="29"/>
      <c r="AB900" s="29"/>
      <c r="AC900" s="29"/>
      <c r="AD900" s="29"/>
    </row>
    <row r="901" spans="12:30" ht="14.25">
      <c r="L901" s="28"/>
      <c r="M901" s="29"/>
      <c r="N901" s="29"/>
      <c r="O901" s="29"/>
      <c r="P901" s="29"/>
      <c r="Q901" s="29"/>
      <c r="R901" s="29"/>
      <c r="S901" s="29"/>
      <c r="T901" s="29"/>
      <c r="U901" s="29"/>
      <c r="V901" s="28"/>
      <c r="W901" s="29"/>
      <c r="X901" s="29"/>
      <c r="Y901" s="29"/>
      <c r="Z901" s="29"/>
      <c r="AA901" s="29"/>
      <c r="AB901" s="29"/>
      <c r="AC901" s="29"/>
      <c r="AD901" s="29"/>
    </row>
    <row r="902" spans="12:30" ht="14.25">
      <c r="L902" s="28"/>
      <c r="M902" s="29"/>
      <c r="N902" s="29"/>
      <c r="O902" s="29"/>
      <c r="P902" s="29"/>
      <c r="Q902" s="29"/>
      <c r="R902" s="29"/>
      <c r="S902" s="29"/>
      <c r="T902" s="29"/>
      <c r="U902" s="29"/>
      <c r="V902" s="28"/>
      <c r="W902" s="29"/>
      <c r="X902" s="29"/>
      <c r="Y902" s="29"/>
      <c r="Z902" s="29"/>
      <c r="AA902" s="29"/>
      <c r="AB902" s="29"/>
      <c r="AC902" s="29"/>
      <c r="AD902" s="29"/>
    </row>
    <row r="903" spans="12:30" ht="14.25">
      <c r="L903" s="28"/>
      <c r="M903" s="29"/>
      <c r="N903" s="29"/>
      <c r="O903" s="29"/>
      <c r="P903" s="29"/>
      <c r="Q903" s="29"/>
      <c r="R903" s="29"/>
      <c r="S903" s="29"/>
      <c r="T903" s="29"/>
      <c r="U903" s="29"/>
      <c r="V903" s="28"/>
      <c r="W903" s="29"/>
      <c r="X903" s="29"/>
      <c r="Y903" s="29"/>
      <c r="Z903" s="29"/>
      <c r="AA903" s="29"/>
      <c r="AB903" s="29"/>
      <c r="AC903" s="29"/>
      <c r="AD903" s="29"/>
    </row>
    <row r="904" spans="12:30" ht="14.25">
      <c r="L904" s="28"/>
      <c r="M904" s="29"/>
      <c r="N904" s="29"/>
      <c r="O904" s="29"/>
      <c r="P904" s="29"/>
      <c r="Q904" s="29"/>
      <c r="R904" s="29"/>
      <c r="S904" s="29"/>
      <c r="T904" s="29"/>
      <c r="U904" s="29"/>
      <c r="V904" s="28"/>
      <c r="W904" s="29"/>
      <c r="X904" s="29"/>
      <c r="Y904" s="29"/>
      <c r="Z904" s="29"/>
      <c r="AA904" s="29"/>
      <c r="AB904" s="29"/>
      <c r="AC904" s="29"/>
      <c r="AD904" s="29"/>
    </row>
    <row r="905" spans="12:30" ht="14.25">
      <c r="L905" s="28"/>
      <c r="M905" s="29"/>
      <c r="N905" s="29"/>
      <c r="O905" s="29"/>
      <c r="P905" s="29"/>
      <c r="Q905" s="29"/>
      <c r="R905" s="29"/>
      <c r="S905" s="29"/>
      <c r="T905" s="29"/>
      <c r="U905" s="29"/>
      <c r="V905" s="28"/>
      <c r="W905" s="29"/>
      <c r="X905" s="29"/>
      <c r="Y905" s="29"/>
      <c r="Z905" s="29"/>
      <c r="AA905" s="29"/>
      <c r="AB905" s="29"/>
      <c r="AC905" s="29"/>
      <c r="AD905" s="29"/>
    </row>
    <row r="906" spans="12:30" ht="14.25">
      <c r="L906" s="28"/>
      <c r="M906" s="29"/>
      <c r="N906" s="29"/>
      <c r="O906" s="29"/>
      <c r="P906" s="29"/>
      <c r="Q906" s="29"/>
      <c r="R906" s="29"/>
      <c r="S906" s="29"/>
      <c r="T906" s="29"/>
      <c r="U906" s="29"/>
      <c r="V906" s="28"/>
      <c r="W906" s="29"/>
      <c r="X906" s="29"/>
      <c r="Y906" s="29"/>
      <c r="Z906" s="29"/>
      <c r="AA906" s="29"/>
      <c r="AB906" s="29"/>
      <c r="AC906" s="29"/>
      <c r="AD906" s="29"/>
    </row>
    <row r="907" spans="12:30" ht="14.25">
      <c r="L907" s="28"/>
      <c r="M907" s="29"/>
      <c r="N907" s="29"/>
      <c r="O907" s="29"/>
      <c r="P907" s="29"/>
      <c r="Q907" s="29"/>
      <c r="R907" s="29"/>
      <c r="S907" s="29"/>
      <c r="T907" s="29"/>
      <c r="U907" s="29"/>
      <c r="V907" s="28"/>
      <c r="W907" s="29"/>
      <c r="X907" s="29"/>
      <c r="Y907" s="29"/>
      <c r="Z907" s="29"/>
      <c r="AA907" s="29"/>
      <c r="AB907" s="29"/>
      <c r="AC907" s="29"/>
      <c r="AD907" s="29"/>
    </row>
    <row r="908" spans="12:30" ht="14.25">
      <c r="L908" s="28"/>
      <c r="M908" s="29"/>
      <c r="N908" s="29"/>
      <c r="O908" s="29"/>
      <c r="P908" s="29"/>
      <c r="Q908" s="29"/>
      <c r="R908" s="29"/>
      <c r="S908" s="29"/>
      <c r="T908" s="29"/>
      <c r="U908" s="29"/>
      <c r="V908" s="28"/>
      <c r="W908" s="29"/>
      <c r="X908" s="29"/>
      <c r="Y908" s="29"/>
      <c r="Z908" s="29"/>
      <c r="AA908" s="29"/>
      <c r="AB908" s="29"/>
      <c r="AC908" s="29"/>
      <c r="AD908" s="29"/>
    </row>
    <row r="909" spans="12:30" ht="14.25">
      <c r="L909" s="28"/>
      <c r="M909" s="29"/>
      <c r="N909" s="29"/>
      <c r="O909" s="29"/>
      <c r="P909" s="29"/>
      <c r="Q909" s="29"/>
      <c r="R909" s="29"/>
      <c r="S909" s="29"/>
      <c r="T909" s="29"/>
      <c r="U909" s="29"/>
      <c r="V909" s="28"/>
      <c r="W909" s="29"/>
      <c r="X909" s="29"/>
      <c r="Y909" s="29"/>
      <c r="Z909" s="29"/>
      <c r="AA909" s="29"/>
      <c r="AB909" s="29"/>
      <c r="AC909" s="29"/>
      <c r="AD909" s="29"/>
    </row>
    <row r="910" spans="12:30" ht="14.25">
      <c r="L910" s="28"/>
      <c r="M910" s="29"/>
      <c r="N910" s="29"/>
      <c r="O910" s="29"/>
      <c r="P910" s="29"/>
      <c r="Q910" s="29"/>
      <c r="R910" s="29"/>
      <c r="S910" s="29"/>
      <c r="T910" s="29"/>
      <c r="U910" s="29"/>
      <c r="V910" s="28"/>
      <c r="W910" s="29"/>
      <c r="X910" s="29"/>
      <c r="Y910" s="29"/>
      <c r="Z910" s="29"/>
      <c r="AA910" s="29"/>
      <c r="AB910" s="29"/>
      <c r="AC910" s="29"/>
      <c r="AD910" s="29"/>
    </row>
    <row r="911" spans="12:30" ht="14.25">
      <c r="L911" s="28"/>
      <c r="M911" s="29"/>
      <c r="N911" s="29"/>
      <c r="O911" s="29"/>
      <c r="P911" s="29"/>
      <c r="Q911" s="29"/>
      <c r="R911" s="29"/>
      <c r="S911" s="29"/>
      <c r="T911" s="29"/>
      <c r="U911" s="29"/>
      <c r="V911" s="28"/>
      <c r="W911" s="29"/>
      <c r="X911" s="29"/>
      <c r="Y911" s="29"/>
      <c r="Z911" s="29"/>
      <c r="AA911" s="29"/>
      <c r="AB911" s="29"/>
      <c r="AC911" s="29"/>
      <c r="AD911" s="29"/>
    </row>
    <row r="912" spans="12:30" ht="14.25">
      <c r="L912" s="28"/>
      <c r="M912" s="29"/>
      <c r="N912" s="29"/>
      <c r="O912" s="29"/>
      <c r="P912" s="29"/>
      <c r="Q912" s="29"/>
      <c r="R912" s="29"/>
      <c r="S912" s="29"/>
      <c r="T912" s="29"/>
      <c r="U912" s="29"/>
      <c r="V912" s="28"/>
      <c r="W912" s="29"/>
      <c r="X912" s="29"/>
      <c r="Y912" s="29"/>
      <c r="Z912" s="29"/>
      <c r="AA912" s="29"/>
      <c r="AB912" s="29"/>
      <c r="AC912" s="29"/>
      <c r="AD912" s="29"/>
    </row>
    <row r="913" spans="12:30" ht="14.25">
      <c r="L913" s="28"/>
      <c r="M913" s="29"/>
      <c r="N913" s="29"/>
      <c r="O913" s="29"/>
      <c r="P913" s="29"/>
      <c r="Q913" s="29"/>
      <c r="R913" s="29"/>
      <c r="S913" s="29"/>
      <c r="T913" s="29"/>
      <c r="U913" s="29"/>
      <c r="V913" s="28"/>
      <c r="W913" s="29"/>
      <c r="X913" s="29"/>
      <c r="Y913" s="29"/>
      <c r="Z913" s="29"/>
      <c r="AA913" s="29"/>
      <c r="AB913" s="29"/>
      <c r="AC913" s="29"/>
      <c r="AD913" s="29"/>
    </row>
    <row r="914" spans="12:30" ht="14.25">
      <c r="L914" s="28"/>
      <c r="M914" s="29"/>
      <c r="N914" s="29"/>
      <c r="O914" s="29"/>
      <c r="P914" s="29"/>
      <c r="Q914" s="29"/>
      <c r="R914" s="29"/>
      <c r="S914" s="29"/>
      <c r="T914" s="29"/>
      <c r="U914" s="29"/>
      <c r="V914" s="28"/>
      <c r="W914" s="29"/>
      <c r="X914" s="29"/>
      <c r="Y914" s="29"/>
      <c r="Z914" s="29"/>
      <c r="AA914" s="29"/>
      <c r="AB914" s="29"/>
      <c r="AC914" s="29"/>
      <c r="AD914" s="29"/>
    </row>
    <row r="915" spans="12:30" ht="14.25">
      <c r="L915" s="28"/>
      <c r="M915" s="29"/>
      <c r="N915" s="29"/>
      <c r="O915" s="29"/>
      <c r="P915" s="29"/>
      <c r="Q915" s="29"/>
      <c r="R915" s="29"/>
      <c r="S915" s="29"/>
      <c r="T915" s="29"/>
      <c r="U915" s="29"/>
      <c r="V915" s="28"/>
      <c r="W915" s="29"/>
      <c r="X915" s="29"/>
      <c r="Y915" s="29"/>
      <c r="Z915" s="29"/>
      <c r="AA915" s="29"/>
      <c r="AB915" s="29"/>
      <c r="AC915" s="29"/>
      <c r="AD915" s="29"/>
    </row>
    <row r="916" spans="12:30" ht="14.25">
      <c r="L916" s="28"/>
      <c r="M916" s="29"/>
      <c r="N916" s="29"/>
      <c r="O916" s="29"/>
      <c r="P916" s="29"/>
      <c r="Q916" s="29"/>
      <c r="R916" s="29"/>
      <c r="S916" s="29"/>
      <c r="T916" s="29"/>
      <c r="U916" s="29"/>
      <c r="V916" s="28"/>
      <c r="W916" s="29"/>
      <c r="X916" s="29"/>
      <c r="Y916" s="29"/>
      <c r="Z916" s="29"/>
      <c r="AA916" s="29"/>
      <c r="AB916" s="29"/>
      <c r="AC916" s="29"/>
      <c r="AD916" s="29"/>
    </row>
    <row r="917" spans="12:30" ht="14.25">
      <c r="L917" s="28"/>
      <c r="M917" s="29"/>
      <c r="N917" s="29"/>
      <c r="O917" s="29"/>
      <c r="P917" s="29"/>
      <c r="Q917" s="29"/>
      <c r="R917" s="29"/>
      <c r="S917" s="29"/>
      <c r="T917" s="29"/>
      <c r="U917" s="29"/>
      <c r="V917" s="28"/>
      <c r="W917" s="29"/>
      <c r="X917" s="29"/>
      <c r="Y917" s="29"/>
      <c r="Z917" s="29"/>
      <c r="AA917" s="29"/>
      <c r="AB917" s="29"/>
      <c r="AC917" s="29"/>
      <c r="AD917" s="29"/>
    </row>
    <row r="918" spans="12:30" ht="14.25">
      <c r="L918" s="28"/>
      <c r="M918" s="29"/>
      <c r="N918" s="29"/>
      <c r="O918" s="29"/>
      <c r="P918" s="29"/>
      <c r="Q918" s="29"/>
      <c r="R918" s="29"/>
      <c r="S918" s="29"/>
      <c r="T918" s="29"/>
      <c r="U918" s="29"/>
      <c r="V918" s="28"/>
      <c r="W918" s="29"/>
      <c r="X918" s="29"/>
      <c r="Y918" s="29"/>
      <c r="Z918" s="29"/>
      <c r="AA918" s="29"/>
      <c r="AB918" s="29"/>
      <c r="AC918" s="29"/>
      <c r="AD918" s="29"/>
    </row>
    <row r="919" spans="12:30" ht="14.25">
      <c r="L919" s="28"/>
      <c r="M919" s="29"/>
      <c r="N919" s="29"/>
      <c r="O919" s="29"/>
      <c r="P919" s="29"/>
      <c r="Q919" s="29"/>
      <c r="R919" s="29"/>
      <c r="S919" s="29"/>
      <c r="T919" s="29"/>
      <c r="U919" s="29"/>
      <c r="V919" s="28"/>
      <c r="W919" s="29"/>
      <c r="X919" s="29"/>
      <c r="Y919" s="29"/>
      <c r="Z919" s="29"/>
      <c r="AA919" s="29"/>
      <c r="AB919" s="29"/>
      <c r="AC919" s="29"/>
      <c r="AD919" s="29"/>
    </row>
    <row r="920" spans="12:30" ht="14.25">
      <c r="L920" s="28"/>
      <c r="M920" s="29"/>
      <c r="N920" s="29"/>
      <c r="O920" s="29"/>
      <c r="P920" s="29"/>
      <c r="Q920" s="29"/>
      <c r="R920" s="29"/>
      <c r="S920" s="29"/>
      <c r="T920" s="29"/>
      <c r="U920" s="29"/>
      <c r="V920" s="28"/>
      <c r="W920" s="29"/>
      <c r="X920" s="29"/>
      <c r="Y920" s="29"/>
      <c r="Z920" s="29"/>
      <c r="AA920" s="29"/>
      <c r="AB920" s="29"/>
      <c r="AC920" s="29"/>
      <c r="AD920" s="29"/>
    </row>
    <row r="921" spans="12:30" ht="14.25">
      <c r="L921" s="28"/>
      <c r="M921" s="29"/>
      <c r="N921" s="29"/>
      <c r="O921" s="29"/>
      <c r="P921" s="29"/>
      <c r="Q921" s="29"/>
      <c r="R921" s="29"/>
      <c r="S921" s="29"/>
      <c r="T921" s="29"/>
      <c r="U921" s="29"/>
      <c r="V921" s="28"/>
      <c r="W921" s="29"/>
      <c r="X921" s="29"/>
      <c r="Y921" s="29"/>
      <c r="Z921" s="29"/>
      <c r="AA921" s="29"/>
      <c r="AB921" s="29"/>
      <c r="AC921" s="29"/>
      <c r="AD921" s="29"/>
    </row>
    <row r="922" spans="12:30" ht="14.25">
      <c r="L922" s="28"/>
      <c r="M922" s="29"/>
      <c r="N922" s="29"/>
      <c r="O922" s="29"/>
      <c r="P922" s="29"/>
      <c r="Q922" s="29"/>
      <c r="R922" s="29"/>
      <c r="S922" s="29"/>
      <c r="T922" s="29"/>
      <c r="U922" s="29"/>
      <c r="V922" s="28"/>
      <c r="W922" s="29"/>
      <c r="X922" s="29"/>
      <c r="Y922" s="29"/>
      <c r="Z922" s="29"/>
      <c r="AA922" s="29"/>
      <c r="AB922" s="29"/>
      <c r="AC922" s="29"/>
      <c r="AD922" s="29"/>
    </row>
    <row r="923" spans="12:30" ht="14.25">
      <c r="L923" s="28"/>
      <c r="M923" s="29"/>
      <c r="N923" s="29"/>
      <c r="O923" s="29"/>
      <c r="P923" s="29"/>
      <c r="Q923" s="29"/>
      <c r="R923" s="29"/>
      <c r="S923" s="29"/>
      <c r="T923" s="29"/>
      <c r="U923" s="29"/>
      <c r="V923" s="28"/>
      <c r="W923" s="29"/>
      <c r="X923" s="29"/>
      <c r="Y923" s="29"/>
      <c r="Z923" s="29"/>
      <c r="AA923" s="29"/>
      <c r="AB923" s="29"/>
      <c r="AC923" s="29"/>
      <c r="AD923" s="29"/>
    </row>
    <row r="924" spans="12:30" ht="14.25">
      <c r="L924" s="28"/>
      <c r="M924" s="29"/>
      <c r="N924" s="29"/>
      <c r="O924" s="29"/>
      <c r="P924" s="29"/>
      <c r="Q924" s="29"/>
      <c r="R924" s="29"/>
      <c r="S924" s="29"/>
      <c r="T924" s="29"/>
      <c r="U924" s="29"/>
      <c r="V924" s="28"/>
      <c r="W924" s="29"/>
      <c r="X924" s="29"/>
      <c r="Y924" s="29"/>
      <c r="Z924" s="29"/>
      <c r="AA924" s="29"/>
      <c r="AB924" s="29"/>
      <c r="AC924" s="29"/>
      <c r="AD924" s="29"/>
    </row>
    <row r="925" spans="12:30" ht="14.25">
      <c r="L925" s="28"/>
      <c r="M925" s="29"/>
      <c r="N925" s="29"/>
      <c r="O925" s="29"/>
      <c r="P925" s="29"/>
      <c r="Q925" s="29"/>
      <c r="R925" s="29"/>
      <c r="S925" s="29"/>
      <c r="T925" s="29"/>
      <c r="U925" s="29"/>
      <c r="V925" s="28"/>
      <c r="W925" s="29"/>
      <c r="X925" s="29"/>
      <c r="Y925" s="29"/>
      <c r="Z925" s="29"/>
      <c r="AA925" s="29"/>
      <c r="AB925" s="29"/>
      <c r="AC925" s="29"/>
      <c r="AD925" s="29"/>
    </row>
    <row r="926" spans="12:30" ht="14.25">
      <c r="L926" s="28"/>
      <c r="M926" s="29"/>
      <c r="N926" s="29"/>
      <c r="O926" s="29"/>
      <c r="P926" s="29"/>
      <c r="Q926" s="29"/>
      <c r="R926" s="29"/>
      <c r="S926" s="29"/>
      <c r="T926" s="29"/>
      <c r="U926" s="29"/>
      <c r="V926" s="28"/>
      <c r="W926" s="29"/>
      <c r="X926" s="29"/>
      <c r="Y926" s="29"/>
      <c r="Z926" s="29"/>
      <c r="AA926" s="29"/>
      <c r="AB926" s="29"/>
      <c r="AC926" s="29"/>
      <c r="AD926" s="29"/>
    </row>
    <row r="927" spans="12:30" ht="14.25">
      <c r="L927" s="28"/>
      <c r="M927" s="29"/>
      <c r="N927" s="29"/>
      <c r="O927" s="29"/>
      <c r="P927" s="29"/>
      <c r="Q927" s="29"/>
      <c r="R927" s="29"/>
      <c r="S927" s="29"/>
      <c r="T927" s="29"/>
      <c r="U927" s="29"/>
      <c r="V927" s="28"/>
      <c r="W927" s="29"/>
      <c r="X927" s="29"/>
      <c r="Y927" s="29"/>
      <c r="Z927" s="29"/>
      <c r="AA927" s="29"/>
      <c r="AB927" s="29"/>
      <c r="AC927" s="29"/>
      <c r="AD927" s="29"/>
    </row>
    <row r="928" spans="12:30" ht="14.25">
      <c r="L928" s="28"/>
      <c r="M928" s="29"/>
      <c r="N928" s="29"/>
      <c r="O928" s="29"/>
      <c r="P928" s="29"/>
      <c r="Q928" s="29"/>
      <c r="R928" s="29"/>
      <c r="S928" s="29"/>
      <c r="T928" s="29"/>
      <c r="U928" s="29"/>
      <c r="V928" s="28"/>
      <c r="W928" s="29"/>
      <c r="X928" s="29"/>
      <c r="Y928" s="29"/>
      <c r="Z928" s="29"/>
      <c r="AA928" s="29"/>
      <c r="AB928" s="29"/>
      <c r="AC928" s="29"/>
      <c r="AD928" s="29"/>
    </row>
    <row r="929" spans="12:30" ht="14.25">
      <c r="L929" s="28"/>
      <c r="M929" s="29"/>
      <c r="N929" s="29"/>
      <c r="O929" s="29"/>
      <c r="P929" s="29"/>
      <c r="Q929" s="29"/>
      <c r="R929" s="29"/>
      <c r="S929" s="29"/>
      <c r="T929" s="29"/>
      <c r="U929" s="29"/>
      <c r="V929" s="28"/>
      <c r="W929" s="29"/>
      <c r="X929" s="29"/>
      <c r="Y929" s="29"/>
      <c r="Z929" s="29"/>
      <c r="AA929" s="29"/>
      <c r="AB929" s="29"/>
      <c r="AC929" s="29"/>
      <c r="AD929" s="29"/>
    </row>
    <row r="930" spans="12:30" ht="14.25">
      <c r="L930" s="28"/>
      <c r="M930" s="29"/>
      <c r="N930" s="29"/>
      <c r="O930" s="29"/>
      <c r="P930" s="29"/>
      <c r="Q930" s="29"/>
      <c r="R930" s="29"/>
      <c r="S930" s="29"/>
      <c r="T930" s="29"/>
      <c r="U930" s="29"/>
      <c r="V930" s="28"/>
      <c r="W930" s="29"/>
      <c r="X930" s="29"/>
      <c r="Y930" s="29"/>
      <c r="Z930" s="29"/>
      <c r="AA930" s="29"/>
      <c r="AB930" s="29"/>
      <c r="AC930" s="29"/>
      <c r="AD930" s="29"/>
    </row>
  </sheetData>
  <sheetProtection/>
  <mergeCells count="46">
    <mergeCell ref="A4:A15"/>
    <mergeCell ref="B4:B7"/>
    <mergeCell ref="B8:B11"/>
    <mergeCell ref="B12:B15"/>
    <mergeCell ref="A16:A27"/>
    <mergeCell ref="B16:B19"/>
    <mergeCell ref="B20:B23"/>
    <mergeCell ref="B24:B27"/>
    <mergeCell ref="A64:A75"/>
    <mergeCell ref="B64:B67"/>
    <mergeCell ref="B68:B71"/>
    <mergeCell ref="B72:B75"/>
    <mergeCell ref="A28:A39"/>
    <mergeCell ref="B28:B31"/>
    <mergeCell ref="B32:B35"/>
    <mergeCell ref="B36:B39"/>
    <mergeCell ref="A40:A51"/>
    <mergeCell ref="B40:B43"/>
    <mergeCell ref="G16:G27"/>
    <mergeCell ref="H16:H19"/>
    <mergeCell ref="H20:H23"/>
    <mergeCell ref="H24:H27"/>
    <mergeCell ref="A52:A63"/>
    <mergeCell ref="B52:B55"/>
    <mergeCell ref="B56:B59"/>
    <mergeCell ref="B60:B63"/>
    <mergeCell ref="B44:B47"/>
    <mergeCell ref="B48:B51"/>
    <mergeCell ref="C1:I1"/>
    <mergeCell ref="G64:G65"/>
    <mergeCell ref="G40:G47"/>
    <mergeCell ref="H40:H43"/>
    <mergeCell ref="H44:H47"/>
    <mergeCell ref="G48:G63"/>
    <mergeCell ref="G4:G15"/>
    <mergeCell ref="H4:H7"/>
    <mergeCell ref="H8:H11"/>
    <mergeCell ref="H12:H15"/>
    <mergeCell ref="H48:H51"/>
    <mergeCell ref="H52:H55"/>
    <mergeCell ref="H56:H59"/>
    <mergeCell ref="H60:H63"/>
    <mergeCell ref="G28:G39"/>
    <mergeCell ref="H28:H31"/>
    <mergeCell ref="H32:H35"/>
    <mergeCell ref="H36:H39"/>
  </mergeCells>
  <printOptions/>
  <pageMargins left="1.21" right="0" top="0.63" bottom="0.38" header="0.31496062992125984" footer="0.31496062992125984"/>
  <pageSetup horizontalDpi="600" verticalDpi="600" orientation="portrait" paperSize="9" scale="65" r:id="rId1"/>
  <rowBreaks count="1" manualBreakCount="1"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 沖縄環境保全研究所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業務02</dc:creator>
  <cp:keywords/>
  <dc:description/>
  <cp:lastModifiedBy>user</cp:lastModifiedBy>
  <cp:lastPrinted>2010-03-23T02:15:17Z</cp:lastPrinted>
  <dcterms:created xsi:type="dcterms:W3CDTF">1999-04-18T23:45:46Z</dcterms:created>
  <dcterms:modified xsi:type="dcterms:W3CDTF">2010-12-21T02:14:19Z</dcterms:modified>
  <cp:category/>
  <cp:version/>
  <cp:contentType/>
  <cp:contentStatus/>
</cp:coreProperties>
</file>