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05_名護市●\04 再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23" i="12"/>
  <c r="AU63" i="12"/>
  <c r="AP63" i="12"/>
  <c r="AF63" i="12"/>
  <c r="AU88" i="12"/>
  <c r="AP88" i="12"/>
  <c r="AF88" i="12"/>
  <c r="AA32"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W34" i="10" l="1"/>
  <c r="BW35" i="10" s="1"/>
  <c r="BW36" i="10" s="1"/>
  <c r="BW37" i="10" s="1"/>
  <c r="BW38" i="10" s="1"/>
  <c r="CO34" i="10" s="1"/>
  <c r="CO35" i="10" s="1"/>
  <c r="CO36" i="10" s="1"/>
</calcChain>
</file>

<file path=xl/sharedStrings.xml><?xml version="1.0" encoding="utf-8"?>
<sst xmlns="http://schemas.openxmlformats.org/spreadsheetml/2006/main" count="1063" uniqueCount="608">
  <si>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</si>
  <si>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</si>
  <si>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</si>
  <si>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</si>
  <si>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</si>
  <si>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</si>
  <si>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</si>
  <si>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</si>
  <si>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</si>
  <si>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</si>
  <si>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</si>
  <si>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</si>
  <si>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</si>
  <si>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</si>
  <si>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</si>
  <si>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</si>
  <si>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</si>
  <si>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</si>
  <si>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</si>
  <si>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</si>
  <si>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</si>
  <si>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</si>
  <si>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</si>
  <si>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</si>
  <si>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</si>
  <si>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</si>
  <si>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</si>
  <si>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</si>
  <si>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</si>
  <si>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</si>
  <si>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</si>
  <si>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</si>
  <si>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</si>
  <si>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</si>
  <si>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</si>
  <si>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</si>
  <si>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</si>
  <si>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</si>
  <si>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</si>
  <si>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</si>
  <si>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</si>
  <si>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</si>
  <si>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</si>
  <si>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</si>
  <si>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</si>
  <si>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</si>
  <si>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</si>
  <si>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</si>
  <si>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</si>
  <si>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</si>
  <si>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</si>
  <si>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</si>
  <si>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</si>
  <si>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</si>
  <si>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</si>
  <si>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</si>
  <si>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</si>
  <si>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</si>
  <si>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</si>
  <si>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</si>
  <si>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</si>
  <si>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</si>
  <si>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</si>
  <si>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</si>
  <si>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</si>
  <si>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</si>
  <si>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</si>
  <si>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</si>
  <si>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</si>
  <si>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</si>
  <si>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</si>
  <si>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</si>
  <si>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</si>
  <si>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</si>
  <si>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</si>
  <si>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</si>
  <si>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</si>
  <si>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</si>
  <si>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</si>
  <si>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</si>
  <si>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</si>
  <si>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</si>
  <si>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</si>
  <si>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</si>
  <si>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</si>
  <si>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</si>
  <si>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</si>
  <si>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</si>
  <si>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</si>
  <si>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</si>
  <si>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</si>
  <si>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</si>
  <si>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</si>
  <si>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</si>
  <si>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</si>
  <si>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</si>
  <si>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</si>
  <si>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</si>
  <si>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</si>
  <si>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</si>
  <si>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</si>
  <si>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</si>
  <si>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</si>
  <si>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</si>
  <si>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</si>
  <si>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</si>
  <si>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</si>
  <si>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</si>
  <si>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</si>
  <si>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</si>
  <si>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</si>
  <si>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</si>
  <si>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</si>
  <si>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</si>
  <si>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</si>
  <si>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</si>
  <si>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</si>
  <si>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</si>
  <si>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</si>
  <si>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</si>
  <si>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</si>
  <si>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</si>
  <si>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</si>
  <si>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</si>
  <si>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</si>
  <si>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</si>
  <si>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</si>
  <si>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</si>
  <si>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</si>
  <si>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</si>
  <si>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</si>
  <si>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</si>
  <si>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</si>
  <si>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</si>
  <si>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</si>
  <si>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</si>
  <si>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</si>
  <si>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</si>
  <si>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</si>
  <si>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</si>
  <si>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</si>
  <si>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</si>
  <si>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</si>
  <si>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</si>
  <si>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</si>
  <si>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</si>
  <si>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</si>
  <si>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</si>
  <si>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</si>
  <si>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</si>
  <si>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</si>
  <si>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</si>
  <si>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</si>
  <si>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</si>
  <si>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</si>
  <si>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</si>
  <si>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</si>
  <si>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</si>
  <si>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</si>
  <si>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</si>
  <si>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</si>
  <si>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</si>
  <si>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</si>
  <si>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</si>
  <si>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</si>
  <si>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</si>
  <si>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</si>
  <si>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</si>
  <si>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</si>
  <si>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</si>
  <si>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</si>
  <si>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</si>
  <si>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</si>
  <si>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</si>
  <si>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</si>
  <si>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</si>
  <si>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</si>
  <si>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</si>
  <si>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</si>
  <si>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</si>
  <si>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</si>
  <si>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</si>
  <si>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</si>
  <si>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</si>
  <si>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</si>
  <si>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</si>
  <si>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</si>
  <si>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</si>
  <si>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</si>
  <si>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</si>
  <si>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</si>
  <si>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</si>
  <si>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</si>
  <si>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</si>
  <si>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</si>
  <si>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</si>
  <si>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</si>
  <si>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</si>
  <si>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</si>
  <si>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</si>
  <si>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</si>
  <si>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</si>
  <si>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</si>
  <si>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</si>
  <si>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</si>
  <si>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</si>
  <si>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</si>
  <si>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</si>
  <si>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沖縄県名護市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</si>
  <si>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</si>
  <si>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</si>
  <si>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</si>
  <si>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</si>
  <si>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</si>
  <si>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</si>
  <si>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</si>
  <si>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</si>
  <si>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</si>
  <si>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</si>
  <si>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</si>
  <si>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</si>
  <si>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</si>
  <si>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</si>
  <si>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</si>
  <si>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</si>
  <si>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</si>
  <si>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</si>
  <si>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</si>
  <si>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</si>
  <si>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</si>
  <si>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</si>
  <si>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</si>
  <si>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</si>
  <si>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</si>
  <si>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</si>
  <si>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</si>
  <si>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</si>
  <si>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</si>
  <si>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</si>
  <si>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</si>
  <si>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</si>
  <si>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</si>
  <si>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</si>
  <si>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</si>
  <si>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</si>
  <si>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</si>
  <si>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</si>
  <si>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</si>
  <si>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</si>
  <si>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</si>
  <si>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</si>
  <si>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</si>
  <si>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</si>
  <si>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</si>
  <si>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</si>
  <si>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</si>
  <si>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</si>
  <si>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</si>
  <si>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</si>
  <si>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</si>
  <si>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</si>
  <si>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</si>
  <si>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</si>
  <si>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</si>
  <si>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</si>
  <si>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</si>
  <si>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</si>
  <si>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</si>
  <si>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</si>
  <si>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</si>
  <si>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</si>
  <si>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</si>
  <si>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</si>
  <si>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</si>
  <si>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</si>
  <si>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</si>
  <si>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</si>
  <si>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</si>
  <si>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</si>
  <si>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</si>
  <si>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</si>
  <si>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</si>
  <si>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</si>
  <si>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</si>
  <si>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</si>
  <si>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</si>
  <si>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</si>
  <si>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</si>
  <si>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</si>
  <si>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</si>
  <si>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</si>
  <si>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</si>
  <si>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</si>
  <si>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</si>
  <si>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</si>
  <si>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</si>
  <si>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</si>
  <si>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</si>
  <si>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</si>
  <si>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</si>
  <si>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</si>
  <si>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</si>
  <si>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</si>
  <si>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</si>
  <si>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</si>
  <si>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</si>
  <si>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</si>
  <si>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</si>
  <si>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</si>
  <si>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</si>
  <si>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</si>
  <si>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</si>
  <si>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</si>
  <si>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</si>
  <si>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</si>
  <si>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</si>
  <si>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</si>
  <si>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</si>
  <si>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</si>
  <si>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</si>
  <si>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</si>
  <si>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</si>
  <si>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</si>
  <si>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</si>
  <si>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</si>
  <si>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</si>
  <si>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</si>
  <si>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</si>
  <si>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</si>
  <si>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</si>
  <si>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</si>
  <si>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</si>
  <si>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</si>
  <si>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</si>
  <si>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</si>
  <si>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</si>
  <si>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</si>
  <si>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</si>
  <si>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</si>
  <si>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</si>
  <si>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</si>
  <si>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</si>
  <si>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</si>
  <si>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</si>
  <si>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</si>
  <si>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</si>
  <si>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</si>
  <si>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</si>
  <si>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</si>
  <si>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</si>
  <si>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</si>
  <si>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</si>
  <si>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</si>
  <si>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</si>
  <si>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</si>
  <si>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</si>
  <si>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</si>
  <si>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</si>
  <si>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沖縄県名護市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</si>
  <si>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</si>
  <si>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</si>
  <si>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</si>
  <si>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</si>
  <si>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</si>
  <si>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</si>
  <si>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</si>
  <si>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</si>
  <si>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</si>
  <si>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</si>
  <si>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</si>
  <si>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</si>
  <si>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</si>
  <si>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</si>
  <si>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</si>
  <si>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</si>
  <si>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</si>
  <si>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</si>
  <si>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</si>
  <si>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</si>
  <si>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</si>
  <si>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</si>
  <si>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</si>
  <si>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</si>
  <si>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</si>
  <si>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</si>
  <si>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</si>
  <si>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</si>
  <si>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</si>
  <si>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</si>
  <si>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</si>
  <si>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</si>
  <si>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</si>
  <si>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</si>
  <si>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</si>
  <si>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</si>
  <si>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</si>
  <si>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</si>
  <si>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</si>
  <si>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</si>
  <si>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</si>
  <si>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</si>
  <si>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</si>
  <si>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</si>
  <si>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</si>
  <si>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</si>
  <si>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</si>
  <si>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</si>
  <si>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</si>
  <si>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</si>
  <si>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</si>
  <si>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</si>
  <si>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</si>
  <si>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</si>
  <si>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</si>
  <si>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</si>
  <si>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</si>
  <si>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</si>
  <si>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</si>
  <si>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</si>
  <si>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</si>
  <si>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</si>
  <si>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</si>
  <si>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</si>
  <si>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</si>
  <si>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</si>
  <si>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</si>
  <si>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</si>
  <si>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</si>
  <si>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</si>
  <si>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</si>
  <si>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</si>
  <si>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</si>
  <si>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</si>
  <si>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</si>
  <si>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</si>
  <si>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</si>
  <si>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</si>
  <si>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</si>
  <si>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</si>
  <si>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</si>
  <si>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</si>
  <si>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</si>
  <si>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</si>
  <si>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</si>
  <si>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</si>
  <si>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</si>
  <si>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</si>
  <si>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</si>
  <si>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</si>
  <si>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</si>
  <si>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</si>
  <si>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</si>
  <si>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</si>
  <si>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</si>
  <si>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</si>
  <si>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</si>
  <si>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</si>
  <si>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</si>
  <si>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</si>
  <si>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</si>
  <si>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</si>
  <si>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</si>
  <si>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</si>
  <si>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</si>
  <si>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</si>
  <si>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</si>
  <si>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</si>
  <si>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</si>
  <si>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</si>
  <si>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</si>
  <si>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</si>
  <si>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</si>
  <si>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</si>
  <si>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</si>
  <si>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</si>
  <si>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</si>
  <si>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</si>
  <si>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</si>
  <si>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</si>
  <si>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</si>
  <si>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</si>
  <si>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</si>
  <si>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</si>
  <si>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</si>
  <si>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</si>
  <si>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</si>
  <si>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</si>
  <si>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</si>
  <si>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</si>
  <si>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</si>
  <si>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</si>
  <si>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</si>
  <si>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</si>
  <si>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</si>
  <si>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</si>
  <si>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</si>
  <si>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</si>
  <si>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</si>
  <si>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</si>
  <si>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</si>
  <si>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</si>
  <si>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</si>
  <si>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</si>
  <si>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</si>
  <si>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</si>
  <si>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</si>
  <si>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</si>
  <si>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</si>
  <si>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</si>
  <si>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</si>
  <si>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</si>
  <si>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</si>
  <si>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</si>
  <si>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</si>
  <si>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</si>
  <si>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</si>
  <si>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</si>
  <si>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</si>
  <si>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</si>
  <si>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</si>
  <si>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</si>
  <si>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</si>
  <si>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</si>
  <si>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</si>
  <si>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</si>
  <si>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</si>
  <si>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</si>
  <si>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</si>
  <si>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</si>
  <si>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</si>
  <si>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</si>
  <si>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</si>
  <si>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</si>
  <si>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</si>
  <si>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</si>
  <si>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</si>
  <si>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</si>
  <si>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</si>
  <si>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</si>
  <si>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</si>
  <si>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</si>
  <si>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</si>
  <si>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</si>
  <si>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</si>
  <si>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</si>
  <si>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</si>
  <si>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</si>
  <si>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</si>
  <si>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</si>
  <si>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</si>
  <si>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</si>
  <si>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</si>
  <si>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</si>
  <si>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</si>
  <si>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</si>
  <si>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</si>
  <si>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</si>
  <si>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</si>
  <si>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</si>
  <si>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</si>
  <si>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</si>
  <si>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</si>
  <si>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</si>
  <si>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</si>
  <si>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</si>
  <si>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</si>
  <si>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4.81</t>
  </si>
  <si>
    <t>▲ 3.57</t>
  </si>
  <si>
    <t>国民健康保険特別会計</t>
  </si>
  <si>
    <t>▲ 4.11</t>
  </si>
  <si>
    <t>▲ 3.19</t>
  </si>
  <si>
    <t>▲ 5.01</t>
  </si>
  <si>
    <t>▲ 3.28</t>
  </si>
  <si>
    <t>水道事業会計</t>
  </si>
  <si>
    <t>一般会計</t>
  </si>
  <si>
    <t>公共下水道事業特別会計</t>
  </si>
  <si>
    <t>介護保険特別会計</t>
  </si>
  <si>
    <t>第三地区土地区画整理事業特別会計</t>
  </si>
  <si>
    <t>後期高齢者医療特別会計</t>
  </si>
  <si>
    <t>その他会計（赤字）</t>
  </si>
  <si>
    <t>その他会計（黒字）</t>
  </si>
  <si>
    <t>-</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</si>
  <si>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</si>
  <si>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</si>
  <si>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2">
      <t>オキナワ</t>
    </rPh>
    <rPh sb="2" eb="3">
      <t>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</si>
  <si>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</si>
  <si>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</si>
  <si>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</si>
  <si>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</si>
  <si>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t>
    <rPh sb="4" eb="6">
      <t>ブッサン</t>
    </rPh>
    <phoneticPr fontId="2"/>
  </si>
  <si>
    <t>公共施設整備基金</t>
    <phoneticPr fontId="11"/>
  </si>
  <si>
    <t>名護市再編交付金基金</t>
    <phoneticPr fontId="11"/>
  </si>
  <si>
    <t>名護市ふるさとまちづくり基金</t>
    <phoneticPr fontId="11"/>
  </si>
  <si>
    <t>名護市水源地域振興基金</t>
    <phoneticPr fontId="11"/>
  </si>
  <si>
    <t>地域福祉基金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</si>
  <si>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</si>
  <si>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</si>
  <si>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</si>
  <si>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b/>
        <sz val="11"/>
        <color indexed="8"/>
        <rFont val="ＭＳ Ｐゴシック"/>
        <family val="3"/>
        <charset val="128"/>
      </rPr>
      <t>固定資産台帳整備中・未整備</t>
    </r>
    <r>
      <rPr>
        <sz val="11"/>
        <color indexed="8"/>
        <rFont val="ＭＳ Ｐゴシック"/>
        <family val="3"/>
        <charset val="128"/>
      </rPr>
      <t xml:space="preserve">
</t>
    </r>
    <rPh sb="0" eb="2">
      <t>コテイ</t>
    </rPh>
    <rPh sb="2" eb="4">
      <t>シサン</t>
    </rPh>
    <rPh sb="4" eb="6">
      <t>ダイチョウ</t>
    </rPh>
    <rPh sb="6" eb="9">
      <t>セイビチュウ</t>
    </rPh>
    <rPh sb="10" eb="13">
      <t>ミセイビ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</si>
  <si>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</si>
  <si>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</si>
  <si>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</si>
  <si>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</si>
  <si>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</si>
  <si>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</si>
  <si>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現在高については、原則として臨時財政対策債を除く地方債発行額が年度元金償還額を上回ることのないよう留意し、また、元利償還金等の交付税措置のないものや償還期間が長期にわたるものの発行抑制を図り縮減に努めており、将来負担比率及び実質公債費比率ともに類似団体と比較して低い水準にあるものの、将来負担比率については近年上昇傾向にある。
将来負担比率が上昇している主な要因として耐震化のための学校施設改築事業や消防庁舎関連事業といった政策的な大型公共事業が重なり地方債の発行額が増加したことが考えられる。
実質公債費比率は低下傾向にあるが、これら大型公共事業に係る地方債償還が平成29年度から始まったことから、実質公債費比率が上昇していくことが見込まれる。今後地方債の発行に当たっては事業の厳選による発行額の急激な上昇を抑えるとともに、充当可能財源の増を図り、将来負担比率の上昇抑制及び実質公債費比率の適正な水準の維持に努める。</t>
    <rPh sb="320" eb="322">
      <t>ミコ</t>
    </rPh>
    <rPh sb="326" eb="328">
      <t>コンゴ</t>
    </rPh>
    <rPh sb="328" eb="331">
      <t>チホウサイ</t>
    </rPh>
    <rPh sb="332" eb="334">
      <t>ハッコウ</t>
    </rPh>
    <rPh sb="335" eb="336">
      <t>ア</t>
    </rPh>
    <rPh sb="340" eb="342">
      <t>ジギョウ</t>
    </rPh>
    <rPh sb="343" eb="345">
      <t>ゲンセン</t>
    </rPh>
    <rPh sb="348" eb="351">
      <t>ハッコウガク</t>
    </rPh>
    <rPh sb="352" eb="354">
      <t>キュウゲキ</t>
    </rPh>
    <rPh sb="355" eb="357">
      <t>ジョウショウ</t>
    </rPh>
    <rPh sb="358" eb="359">
      <t>オサ</t>
    </rPh>
    <rPh sb="366" eb="368">
      <t>ジュウトウ</t>
    </rPh>
    <rPh sb="368" eb="370">
      <t>カノウ</t>
    </rPh>
    <rPh sb="370" eb="372">
      <t>ザイゲン</t>
    </rPh>
    <rPh sb="373" eb="374">
      <t>ゾウ</t>
    </rPh>
    <rPh sb="375" eb="376">
      <t>ハカ</t>
    </rPh>
    <rPh sb="378" eb="380">
      <t>ショウライ</t>
    </rPh>
    <rPh sb="380" eb="382">
      <t>フタン</t>
    </rPh>
    <rPh sb="382" eb="384">
      <t>ヒリツ</t>
    </rPh>
    <rPh sb="385" eb="387">
      <t>ジョウショウ</t>
    </rPh>
    <rPh sb="387" eb="389">
      <t>ヨクセイ</t>
    </rPh>
    <rPh sb="389" eb="390">
      <t>オヨ</t>
    </rPh>
    <rPh sb="391" eb="393">
      <t>ジッシツ</t>
    </rPh>
    <rPh sb="393" eb="396">
      <t>コウサイヒ</t>
    </rPh>
    <rPh sb="396" eb="398">
      <t>ヒリツ</t>
    </rPh>
    <rPh sb="399" eb="401">
      <t>テキセイ</t>
    </rPh>
    <rPh sb="402" eb="404">
      <t>スイジュン</t>
    </rPh>
    <rPh sb="405" eb="407">
      <t>イジ</t>
    </rPh>
    <rPh sb="408" eb="409">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</si>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</sst>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D46-42A0-B4F2-77B0E3E7DD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112517</c:v>
                </c:pt>
                <c:pt idx="1">
                  <c:v>121724</c:v>
                </c:pt>
                <c:pt idx="2">
                  <c:v>198211</c:v>
                </c:pt>
                <c:pt idx="3">
                  <c:v>142908</c:v>
                </c:pt>
                <c:pt idx="4">
                  <c:v>143168</c:v>
                </c:pt>
              </c:numCache>
            </c:numRef>
          </c:val>
          <c:smooth val="0"/>
          <c:extLst>
            <c:ext xmlns:c16="http://schemas.microsoft.com/office/drawing/2014/chart" uri="{C3380CC4-5D6E-409C-BE32-E72D297353CC}">
              <c16:uniqueId val="{00000001-8D46-42A0-B4F2-77B0E3E7DD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9.0299999999999994</c:v>
                </c:pt>
                <c:pt idx="1">
                  <c:v>8.0500000000000007</c:v>
                </c:pt>
                <c:pt idx="2">
                  <c:v>5.59</c:v>
                </c:pt>
                <c:pt idx="3">
                  <c:v>6.85</c:v>
                </c:pt>
                <c:pt idx="4">
                  <c:v>7.07</c:v>
                </c:pt>
              </c:numCache>
            </c:numRef>
          </c:val>
          <c:extLst>
            <c:ext xmlns:c16="http://schemas.microsoft.com/office/drawing/2014/chart" uri="{C3380CC4-5D6E-409C-BE32-E72D297353CC}">
              <c16:uniqueId val="{00000000-01F2-4102-8C57-540D0C4B0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22.57</c:v>
                </c:pt>
                <c:pt idx="1">
                  <c:v>25.14</c:v>
                </c:pt>
                <c:pt idx="2">
                  <c:v>22.35</c:v>
                </c:pt>
                <c:pt idx="3">
                  <c:v>25.28</c:v>
                </c:pt>
                <c:pt idx="4">
                  <c:v>21.25</c:v>
                </c:pt>
              </c:numCache>
            </c:numRef>
          </c:val>
          <c:extLst>
            <c:ext xmlns:c16="http://schemas.microsoft.com/office/drawing/2014/chart" uri="{C3380CC4-5D6E-409C-BE32-E72D297353CC}">
              <c16:uniqueId val="{00000001-01F2-4102-8C57-540D0C4B08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c:v>
                </c:pt>
                <c:pt idx="1">
                  <c:v>1.6</c:v>
                </c:pt>
                <c:pt idx="2">
                  <c:v>-4.8099999999999996</c:v>
                </c:pt>
                <c:pt idx="3">
                  <c:v>4.47</c:v>
                </c:pt>
                <c:pt idx="4">
                  <c:v>-3.57</c:v>
                </c:pt>
              </c:numCache>
            </c:numRef>
          </c:val>
          <c:smooth val="0"/>
          <c:extLst>
            <c:ext xmlns:c16="http://schemas.microsoft.com/office/drawing/2014/chart" uri="{C3380CC4-5D6E-409C-BE32-E72D297353CC}">
              <c16:uniqueId val="{00000002-01F2-4102-8C57-540D0C4B08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F8-401D-A6C9-F30DBE08A7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F8-401D-A6C9-F30DBE08A7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F8-401D-A6C9-F30DBE08A7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05F8-401D-A6C9-F30DBE08A79D}"/>
            </c:ext>
          </c:extLst>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c:v>
                </c:pt>
                <c:pt idx="2">
                  <c:v>#N/A</c:v>
                </c:pt>
                <c:pt idx="3">
                  <c:v>0.53</c:v>
                </c:pt>
                <c:pt idx="4">
                  <c:v>#N/A</c:v>
                </c:pt>
                <c:pt idx="5">
                  <c:v>0.17</c:v>
                </c:pt>
                <c:pt idx="6">
                  <c:v>#N/A</c:v>
                </c:pt>
                <c:pt idx="7">
                  <c:v>0.65</c:v>
                </c:pt>
                <c:pt idx="8">
                  <c:v>#N/A</c:v>
                </c:pt>
                <c:pt idx="9">
                  <c:v>0.04</c:v>
                </c:pt>
              </c:numCache>
            </c:numRef>
          </c:val>
          <c:extLst>
            <c:ext xmlns:c16="http://schemas.microsoft.com/office/drawing/2014/chart" uri="{C3380CC4-5D6E-409C-BE32-E72D297353CC}">
              <c16:uniqueId val="{00000004-05F8-401D-A6C9-F30DBE08A79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0.09</c:v>
                </c:pt>
                <c:pt idx="4">
                  <c:v>#N/A</c:v>
                </c:pt>
                <c:pt idx="5">
                  <c:v>0.59</c:v>
                </c:pt>
                <c:pt idx="6">
                  <c:v>#N/A</c:v>
                </c:pt>
                <c:pt idx="7">
                  <c:v>0.41</c:v>
                </c:pt>
                <c:pt idx="8">
                  <c:v>#N/A</c:v>
                </c:pt>
                <c:pt idx="9">
                  <c:v>0.15</c:v>
                </c:pt>
              </c:numCache>
            </c:numRef>
          </c:val>
          <c:extLst>
            <c:ext xmlns:c16="http://schemas.microsoft.com/office/drawing/2014/chart" uri="{C3380CC4-5D6E-409C-BE32-E72D297353CC}">
              <c16:uniqueId val="{00000005-05F8-401D-A6C9-F30DBE08A79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0.15</c:v>
                </c:pt>
                <c:pt idx="4">
                  <c:v>#N/A</c:v>
                </c:pt>
                <c:pt idx="5">
                  <c:v>0.23</c:v>
                </c:pt>
                <c:pt idx="6">
                  <c:v>#N/A</c:v>
                </c:pt>
                <c:pt idx="7">
                  <c:v>0.28000000000000003</c:v>
                </c:pt>
                <c:pt idx="8">
                  <c:v>#N/A</c:v>
                </c:pt>
                <c:pt idx="9">
                  <c:v>0.25</c:v>
                </c:pt>
              </c:numCache>
            </c:numRef>
          </c:val>
          <c:extLst>
            <c:ext xmlns:c16="http://schemas.microsoft.com/office/drawing/2014/chart" uri="{C3380CC4-5D6E-409C-BE32-E72D297353CC}">
              <c16:uniqueId val="{00000006-05F8-401D-A6C9-F30DBE08A7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8.94</c:v>
                </c:pt>
                <c:pt idx="2">
                  <c:v>#N/A</c:v>
                </c:pt>
                <c:pt idx="3">
                  <c:v>7.95</c:v>
                </c:pt>
                <c:pt idx="4">
                  <c:v>#N/A</c:v>
                </c:pt>
                <c:pt idx="5">
                  <c:v>5.48</c:v>
                </c:pt>
                <c:pt idx="6">
                  <c:v>#N/A</c:v>
                </c:pt>
                <c:pt idx="7">
                  <c:v>6.74</c:v>
                </c:pt>
                <c:pt idx="8">
                  <c:v>#N/A</c:v>
                </c:pt>
                <c:pt idx="9">
                  <c:v>6.94</c:v>
                </c:pt>
              </c:numCache>
            </c:numRef>
          </c:val>
          <c:extLst>
            <c:ext xmlns:c16="http://schemas.microsoft.com/office/drawing/2014/chart" uri="{C3380CC4-5D6E-409C-BE32-E72D297353CC}">
              <c16:uniqueId val="{00000007-05F8-401D-A6C9-F30DBE08A7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6.98</c:v>
                </c:pt>
                <c:pt idx="2">
                  <c:v>#N/A</c:v>
                </c:pt>
                <c:pt idx="3">
                  <c:v>8.1199999999999992</c:v>
                </c:pt>
                <c:pt idx="4">
                  <c:v>#N/A</c:v>
                </c:pt>
                <c:pt idx="5">
                  <c:v>7.47</c:v>
                </c:pt>
                <c:pt idx="6">
                  <c:v>#N/A</c:v>
                </c:pt>
                <c:pt idx="7">
                  <c:v>9</c:v>
                </c:pt>
                <c:pt idx="8">
                  <c:v>#N/A</c:v>
                </c:pt>
                <c:pt idx="9">
                  <c:v>8.82</c:v>
                </c:pt>
              </c:numCache>
            </c:numRef>
          </c:val>
          <c:extLst>
            <c:ext xmlns:c16="http://schemas.microsoft.com/office/drawing/2014/chart" uri="{C3380CC4-5D6E-409C-BE32-E72D297353CC}">
              <c16:uniqueId val="{00000008-05F8-401D-A6C9-F30DBE08A79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4.1100000000000003</c:v>
                </c:pt>
                <c:pt idx="1">
                  <c:v>#N/A</c:v>
                </c:pt>
                <c:pt idx="2">
                  <c:v>4.8099999999999996</c:v>
                </c:pt>
                <c:pt idx="3">
                  <c:v>#N/A</c:v>
                </c:pt>
                <c:pt idx="4">
                  <c:v>3.19</c:v>
                </c:pt>
                <c:pt idx="5">
                  <c:v>#N/A</c:v>
                </c:pt>
                <c:pt idx="6">
                  <c:v>5.01</c:v>
                </c:pt>
                <c:pt idx="7">
                  <c:v>#N/A</c:v>
                </c:pt>
                <c:pt idx="8">
                  <c:v>3.28</c:v>
                </c:pt>
                <c:pt idx="9">
                  <c:v>#N/A</c:v>
                </c:pt>
              </c:numCache>
            </c:numRef>
          </c:val>
          <c:extLst>
            <c:ext xmlns:c16="http://schemas.microsoft.com/office/drawing/2014/chart" uri="{C3380CC4-5D6E-409C-BE32-E72D297353CC}">
              <c16:uniqueId val="{00000009-05F8-401D-A6C9-F30DBE08A7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1593</c:v>
                </c:pt>
                <c:pt idx="5">
                  <c:v>1625</c:v>
                </c:pt>
                <c:pt idx="8">
                  <c:v>1625</c:v>
                </c:pt>
                <c:pt idx="11">
                  <c:v>1664</c:v>
                </c:pt>
                <c:pt idx="14">
                  <c:v>1660</c:v>
                </c:pt>
              </c:numCache>
            </c:numRef>
          </c:val>
          <c:extLst>
            <c:ext xmlns:c16="http://schemas.microsoft.com/office/drawing/2014/chart" uri="{C3380CC4-5D6E-409C-BE32-E72D297353CC}">
              <c16:uniqueId val="{00000000-AEE7-492B-8450-6DFE97F106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4</c:v>
                </c:pt>
                <c:pt idx="6">
                  <c:v>4</c:v>
                </c:pt>
                <c:pt idx="9">
                  <c:v>0</c:v>
                </c:pt>
                <c:pt idx="12">
                  <c:v>1</c:v>
                </c:pt>
              </c:numCache>
            </c:numRef>
          </c:val>
          <c:extLst>
            <c:ext xmlns:c16="http://schemas.microsoft.com/office/drawing/2014/chart" uri="{C3380CC4-5D6E-409C-BE32-E72D297353CC}">
              <c16:uniqueId val="{00000001-AEE7-492B-8450-6DFE97F106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AEE7-492B-8450-6DFE97F106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29</c:v>
                </c:pt>
                <c:pt idx="6">
                  <c:v>19</c:v>
                </c:pt>
                <c:pt idx="9">
                  <c:v>14</c:v>
                </c:pt>
                <c:pt idx="12">
                  <c:v>26</c:v>
                </c:pt>
              </c:numCache>
            </c:numRef>
          </c:val>
          <c:extLst>
            <c:ext xmlns:c16="http://schemas.microsoft.com/office/drawing/2014/chart" uri="{C3380CC4-5D6E-409C-BE32-E72D297353CC}">
              <c16:uniqueId val="{00000003-AEE7-492B-8450-6DFE97F106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214</c:v>
                </c:pt>
                <c:pt idx="3">
                  <c:v>231</c:v>
                </c:pt>
                <c:pt idx="6">
                  <c:v>239</c:v>
                </c:pt>
                <c:pt idx="9">
                  <c:v>231</c:v>
                </c:pt>
                <c:pt idx="12">
                  <c:v>195</c:v>
                </c:pt>
              </c:numCache>
            </c:numRef>
          </c:val>
          <c:extLst>
            <c:ext xmlns:c16="http://schemas.microsoft.com/office/drawing/2014/chart" uri="{C3380CC4-5D6E-409C-BE32-E72D297353CC}">
              <c16:uniqueId val="{00000004-AEE7-492B-8450-6DFE97F106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7-492B-8450-6DFE97F106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E7-492B-8450-6DFE97F106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2221</c:v>
                </c:pt>
                <c:pt idx="3">
                  <c:v>2200</c:v>
                </c:pt>
                <c:pt idx="6">
                  <c:v>2173</c:v>
                </c:pt>
                <c:pt idx="9">
                  <c:v>2218</c:v>
                </c:pt>
                <c:pt idx="12">
                  <c:v>2237</c:v>
                </c:pt>
              </c:numCache>
            </c:numRef>
          </c:val>
          <c:extLst>
            <c:ext xmlns:c16="http://schemas.microsoft.com/office/drawing/2014/chart" uri="{C3380CC4-5D6E-409C-BE32-E72D297353CC}">
              <c16:uniqueId val="{00000007-AEE7-492B-8450-6DFE97F106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908</c:v>
                </c:pt>
                <c:pt idx="2">
                  <c:v>#N/A</c:v>
                </c:pt>
                <c:pt idx="3">
                  <c:v>#N/A</c:v>
                </c:pt>
                <c:pt idx="4">
                  <c:v>882</c:v>
                </c:pt>
                <c:pt idx="5">
                  <c:v>#N/A</c:v>
                </c:pt>
                <c:pt idx="6">
                  <c:v>#N/A</c:v>
                </c:pt>
                <c:pt idx="7">
                  <c:v>853</c:v>
                </c:pt>
                <c:pt idx="8">
                  <c:v>#N/A</c:v>
                </c:pt>
                <c:pt idx="9">
                  <c:v>#N/A</c:v>
                </c:pt>
                <c:pt idx="10">
                  <c:v>842</c:v>
                </c:pt>
                <c:pt idx="11">
                  <c:v>#N/A</c:v>
                </c:pt>
                <c:pt idx="12">
                  <c:v>#N/A</c:v>
                </c:pt>
                <c:pt idx="13">
                  <c:v>842</c:v>
                </c:pt>
                <c:pt idx="14">
                  <c:v>#N/A</c:v>
                </c:pt>
              </c:numCache>
            </c:numRef>
          </c:val>
          <c:smooth val="0"/>
          <c:extLst>
            <c:ext xmlns:c16="http://schemas.microsoft.com/office/drawing/2014/chart" uri="{C3380CC4-5D6E-409C-BE32-E72D297353CC}">
              <c16:uniqueId val="{00000008-AEE7-492B-8450-6DFE97F106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16450</c:v>
                </c:pt>
                <c:pt idx="5">
                  <c:v>17367</c:v>
                </c:pt>
                <c:pt idx="8">
                  <c:v>18563</c:v>
                </c:pt>
                <c:pt idx="11">
                  <c:v>18341</c:v>
                </c:pt>
                <c:pt idx="14">
                  <c:v>18654</c:v>
                </c:pt>
              </c:numCache>
            </c:numRef>
          </c:val>
          <c:extLst>
            <c:ext xmlns:c16="http://schemas.microsoft.com/office/drawing/2014/chart" uri="{C3380CC4-5D6E-409C-BE32-E72D297353CC}">
              <c16:uniqueId val="{00000000-9C13-458C-8277-F015286E21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2253</c:v>
                </c:pt>
                <c:pt idx="5">
                  <c:v>2369</c:v>
                </c:pt>
                <c:pt idx="8">
                  <c:v>2338</c:v>
                </c:pt>
                <c:pt idx="11">
                  <c:v>2272</c:v>
                </c:pt>
                <c:pt idx="14">
                  <c:v>2236</c:v>
                </c:pt>
              </c:numCache>
            </c:numRef>
          </c:val>
          <c:extLst>
            <c:ext xmlns:c16="http://schemas.microsoft.com/office/drawing/2014/chart" uri="{C3380CC4-5D6E-409C-BE32-E72D297353CC}">
              <c16:uniqueId val="{00000001-9C13-458C-8277-F015286E21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6927</c:v>
                </c:pt>
                <c:pt idx="5">
                  <c:v>7106</c:v>
                </c:pt>
                <c:pt idx="8">
                  <c:v>6541</c:v>
                </c:pt>
                <c:pt idx="11">
                  <c:v>7065</c:v>
                </c:pt>
                <c:pt idx="14">
                  <c:v>6636</c:v>
                </c:pt>
              </c:numCache>
            </c:numRef>
          </c:val>
          <c:extLst>
            <c:ext xmlns:c16="http://schemas.microsoft.com/office/drawing/2014/chart" uri="{C3380CC4-5D6E-409C-BE32-E72D297353CC}">
              <c16:uniqueId val="{00000002-9C13-458C-8277-F015286E21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13-458C-8277-F015286E21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13-458C-8277-F015286E21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13-458C-8277-F015286E21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1609</c:v>
                </c:pt>
                <c:pt idx="3">
                  <c:v>993</c:v>
                </c:pt>
                <c:pt idx="6">
                  <c:v>931</c:v>
                </c:pt>
                <c:pt idx="9">
                  <c:v>734</c:v>
                </c:pt>
                <c:pt idx="12">
                  <c:v>644</c:v>
                </c:pt>
              </c:numCache>
            </c:numRef>
          </c:val>
          <c:extLst>
            <c:ext xmlns:c16="http://schemas.microsoft.com/office/drawing/2014/chart" uri="{C3380CC4-5D6E-409C-BE32-E72D297353CC}">
              <c16:uniqueId val="{00000006-9C13-458C-8277-F015286E21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106</c:v>
                </c:pt>
                <c:pt idx="6">
                  <c:v>91</c:v>
                </c:pt>
                <c:pt idx="9">
                  <c:v>77</c:v>
                </c:pt>
                <c:pt idx="12">
                  <c:v>62</c:v>
                </c:pt>
              </c:numCache>
            </c:numRef>
          </c:val>
          <c:extLst>
            <c:ext xmlns:c16="http://schemas.microsoft.com/office/drawing/2014/chart" uri="{C3380CC4-5D6E-409C-BE32-E72D297353CC}">
              <c16:uniqueId val="{00000007-9C13-458C-8277-F015286E21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2776</c:v>
                </c:pt>
                <c:pt idx="3">
                  <c:v>2784</c:v>
                </c:pt>
                <c:pt idx="6">
                  <c:v>2850</c:v>
                </c:pt>
                <c:pt idx="9">
                  <c:v>2847</c:v>
                </c:pt>
                <c:pt idx="12">
                  <c:v>2630</c:v>
                </c:pt>
              </c:numCache>
            </c:numRef>
          </c:val>
          <c:extLst>
            <c:ext xmlns:c16="http://schemas.microsoft.com/office/drawing/2014/chart" uri="{C3380CC4-5D6E-409C-BE32-E72D297353CC}">
              <c16:uniqueId val="{00000008-9C13-458C-8277-F015286E21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394</c:v>
                </c:pt>
                <c:pt idx="3">
                  <c:v>394</c:v>
                </c:pt>
                <c:pt idx="6">
                  <c:v>340</c:v>
                </c:pt>
                <c:pt idx="9">
                  <c:v>298</c:v>
                </c:pt>
                <c:pt idx="12">
                  <c:v>255</c:v>
                </c:pt>
              </c:numCache>
            </c:numRef>
          </c:val>
          <c:extLst>
            <c:ext xmlns:c16="http://schemas.microsoft.com/office/drawing/2014/chart" uri="{C3380CC4-5D6E-409C-BE32-E72D297353CC}">
              <c16:uniqueId val="{00000009-9C13-458C-8277-F015286E21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23990</c:v>
                </c:pt>
                <c:pt idx="3">
                  <c:v>24456</c:v>
                </c:pt>
                <c:pt idx="6">
                  <c:v>26420</c:v>
                </c:pt>
                <c:pt idx="9">
                  <c:v>27534</c:v>
                </c:pt>
                <c:pt idx="12">
                  <c:v>28186</c:v>
                </c:pt>
              </c:numCache>
            </c:numRef>
          </c:val>
          <c:extLst>
            <c:ext xmlns:c16="http://schemas.microsoft.com/office/drawing/2014/chart" uri="{C3380CC4-5D6E-409C-BE32-E72D297353CC}">
              <c16:uniqueId val="{0000000A-9C13-458C-8277-F015286E21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3261</c:v>
                </c:pt>
                <c:pt idx="2">
                  <c:v>#N/A</c:v>
                </c:pt>
                <c:pt idx="3">
                  <c:v>#N/A</c:v>
                </c:pt>
                <c:pt idx="4">
                  <c:v>1891</c:v>
                </c:pt>
                <c:pt idx="5">
                  <c:v>#N/A</c:v>
                </c:pt>
                <c:pt idx="6">
                  <c:v>#N/A</c:v>
                </c:pt>
                <c:pt idx="7">
                  <c:v>3190</c:v>
                </c:pt>
                <c:pt idx="8">
                  <c:v>#N/A</c:v>
                </c:pt>
                <c:pt idx="9">
                  <c:v>#N/A</c:v>
                </c:pt>
                <c:pt idx="10">
                  <c:v>3812</c:v>
                </c:pt>
                <c:pt idx="11">
                  <c:v>#N/A</c:v>
                </c:pt>
                <c:pt idx="12">
                  <c:v>#N/A</c:v>
                </c:pt>
                <c:pt idx="13">
                  <c:v>4252</c:v>
                </c:pt>
                <c:pt idx="14">
                  <c:v>#N/A</c:v>
                </c:pt>
              </c:numCache>
            </c:numRef>
          </c:val>
          <c:smooth val="0"/>
          <c:extLst>
            <c:ext xmlns:c16="http://schemas.microsoft.com/office/drawing/2014/chart" uri="{C3380CC4-5D6E-409C-BE32-E72D297353CC}">
              <c16:uniqueId val="{0000000B-9C13-458C-8277-F015286E21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3475</c:v>
                </c:pt>
                <c:pt idx="1">
                  <c:v>3970</c:v>
                </c:pt>
                <c:pt idx="2">
                  <c:v>3363</c:v>
                </c:pt>
              </c:numCache>
            </c:numRef>
          </c:val>
          <c:extLst>
            <c:ext xmlns:c16="http://schemas.microsoft.com/office/drawing/2014/chart" uri="{C3380CC4-5D6E-409C-BE32-E72D297353CC}">
              <c16:uniqueId val="{00000000-B343-456E-A7D7-F507D92FFE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536</c:v>
                </c:pt>
                <c:pt idx="1">
                  <c:v>538</c:v>
                </c:pt>
                <c:pt idx="2">
                  <c:v>539</c:v>
                </c:pt>
              </c:numCache>
            </c:numRef>
          </c:val>
          <c:extLst>
            <c:ext xmlns:c16="http://schemas.microsoft.com/office/drawing/2014/chart" uri="{C3380CC4-5D6E-409C-BE32-E72D297353CC}">
              <c16:uniqueId val="{00000001-B343-456E-A7D7-F507D92FFE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2782</c:v>
                </c:pt>
                <c:pt idx="1">
                  <c:v>2749</c:v>
                </c:pt>
                <c:pt idx="2">
                  <c:v>2898</c:v>
                </c:pt>
              </c:numCache>
            </c:numRef>
          </c:val>
          <c:extLst>
            <c:ext xmlns:c16="http://schemas.microsoft.com/office/drawing/2014/chart" uri="{C3380CC4-5D6E-409C-BE32-E72D297353CC}">
              <c16:uniqueId val="{00000002-B343-456E-A7D7-F507D92FFE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{9622F6B6-7E02-4E99-B859-2EEA5B15C265}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B8E-40B4-AD25-824DB3F868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{14146F6A-28F0-4237-AEDB-EE768B44F4A6}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E-40B4-AD25-824DB3F868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{128A1956-F504-4F5C-8683-808742E37E58}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E-40B4-AD25-824DB3F868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{1771C94C-F46F-4492-8849-1ECD4FC8A72E}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E-40B4-AD25-824DB3F868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{E4D44971-A0B5-42CC-8C78-E20445A9C686}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E-40B4-AD25-824DB3F868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{00794B7E-8FFA-4F79-B1F1-E8AF07886563}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B8E-40B4-AD25-824DB3F868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{61438695-E01F-4BE7-9C22-D548DB146B42}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B8E-40B4-AD25-824DB3F8687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{AE8785EB-5A02-4447-97B5-F779977BD574}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B8E-40B4-AD25-824DB3F868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{AF6C4266-A804-44F5-B6C0-F326E7DA34A3}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B8E-40B4-AD25-824DB3F868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64.7</c:v>
                </c:pt>
              </c:numCache>
            </c:numRef>
          </c:xVal>
          <c:yVal>
            <c:numRef>
              <c:f>公会計指標分析・財政指標組合せ分析表!$BP$51:$DC$51</c:f>
              <c:numCache>
                <c:formatCode>#,##0.0;"▲ "#,##0.0</c:formatCode>
                <c:ptCount val="40"/>
                <c:pt idx="24">
                  <c:v>26.8</c:v>
                </c:pt>
              </c:numCache>
            </c:numRef>
          </c:yVal>
          <c:smooth val="0"/>
          <c:extLst>
            <c:ext xmlns:c16="http://schemas.microsoft.com/office/drawing/2014/chart" uri="{C3380CC4-5D6E-409C-BE32-E72D297353CC}">
              <c16:uniqueId val="{00000009-6B8E-40B4-AD25-824DB3F868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{72C5362C-1AE1-4987-AEFE-07AE66ABFCF7}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B8E-40B4-AD25-824DB3F868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{9A802FEF-B130-47C6-9393-7E6C574E109E}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E-40B4-AD25-824DB3F868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{CFB32B0F-5C31-42D5-9D54-519DC35E3685}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E-40B4-AD25-824DB3F868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{71C53A86-2C07-4E5D-A7A9-B3A24FCA3A58}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E-40B4-AD25-824DB3F868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{5AA96F84-0DE2-484E-B9EB-6D2BAEBDD176}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E-40B4-AD25-824DB3F868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{E1406F91-0600-4634-8006-D449A36339EB}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B8E-40B4-AD25-824DB3F868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{3AA80558-2515-4160-B978-9494AF9A0891}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B8E-40B4-AD25-824DB3F8687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{660311FB-F018-4506-AD27-15A1DADA64CD}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B8E-40B4-AD25-824DB3F868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{06EE35EC-1849-46B2-AC17-A51A5195BA2D}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B8E-40B4-AD25-824DB3F868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c:ext xmlns:c16="http://schemas.microsoft.com/office/drawing/2014/chart" uri="{C3380CC4-5D6E-409C-BE32-E72D297353CC}">
              <c16:uniqueId val="{00000013-6B8E-40B4-AD25-824DB3F86874}"/>
            </c:ext>
          </c:extLst>
        </c:ser>
        <c:dLbls>
          <c:showLegendKey val="0"/>
          <c:showVal val="1"/>
          <c:showCatName val="0"/>
          <c:showSerName val="0"/>
          <c:showPercent val="0"/>
          <c:showBubbleSize val="0"/>
        </c:dLbls>
        <c:axId val="46179840"/>
        <c:axId val="46181760"/>
      </c:scatterChart>
      <c:valAx>
        <c:axId val="46179840"/>
        <c:scaling>
          <c:orientation val="minMax"/>
          <c:max val="65.399999999999991"/>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5"/>
          <c:min val="2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{7F30A4D9-0BA2-4AF1-8903-0F0B23DFED5F}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02F-4067-A72E-AAA7E51795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{8EDA9B09-71DD-4A2F-8B4C-D71EBF685C17}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2F-4067-A72E-AAA7E51795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{45E08F5A-44C8-4AC8-A02E-9A091DF684DF}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2F-4067-A72E-AAA7E51795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{77DBF1E8-6177-4F78-9771-CCC6E4A8FE4E}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2F-4067-A72E-AAA7E51795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{75E2219B-9BF4-4D47-86EA-54F72D86FA53}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2F-4067-A72E-AAA7E51795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{262058D8-DBCA-45CE-B027-AF3B0AA018E1}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02F-4067-A72E-AAA7E51795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{3766BADD-5D2A-4C22-A13F-66B094EDA9CA}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02F-4067-A72E-AAA7E517950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{672870C8-2C0C-488F-869E-B16DFBA1FA38}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02F-4067-A72E-AAA7E517950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{53B70D1C-A171-4EFA-A155-0FF7060B9A57}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02F-4067-A72E-AAA7E51795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6.6</c:v>
                </c:pt>
                <c:pt idx="16">
                  <c:v>6.3</c:v>
                </c:pt>
                <c:pt idx="24">
                  <c:v>6.1</c:v>
                </c:pt>
                <c:pt idx="32">
                  <c:v>5.9</c:v>
                </c:pt>
              </c:numCache>
            </c:numRef>
          </c:xVal>
          <c:yVal>
            <c:numRef>
              <c:f>公会計指標分析・財政指標組合せ分析表!$BP$73:$DC$73</c:f>
              <c:numCache>
                <c:formatCode>#,##0.0;"▲ "#,##0.0</c:formatCode>
                <c:ptCount val="40"/>
                <c:pt idx="0">
                  <c:v>23.4</c:v>
                </c:pt>
                <c:pt idx="8">
                  <c:v>13.6</c:v>
                </c:pt>
                <c:pt idx="16">
                  <c:v>22.6</c:v>
                </c:pt>
                <c:pt idx="24">
                  <c:v>26.8</c:v>
                </c:pt>
                <c:pt idx="32">
                  <c:v>29.6</c:v>
                </c:pt>
              </c:numCache>
            </c:numRef>
          </c:yVal>
          <c:smooth val="0"/>
          <c:extLst>
            <c:ext xmlns:c16="http://schemas.microsoft.com/office/drawing/2014/chart" uri="{C3380CC4-5D6E-409C-BE32-E72D297353CC}">
              <c16:uniqueId val="{00000009-902F-4067-A72E-AAA7E51795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{BEE0675E-EB7E-4DD9-B889-05593C26E912}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02F-4067-A72E-AAA7E51795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{679A3059-4CBD-42A3-B99D-F45F78B886D6}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2F-4067-A72E-AAA7E51795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{791D78B1-34BF-4C3B-84D0-368B5349EEAB}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2F-4067-A72E-AAA7E51795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{04AB49D4-FECF-480E-BF03-276D38AEAC4A}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2F-4067-A72E-AAA7E51795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{6F1D375E-722E-4D8D-A7DB-BFE45C400911}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2F-4067-A72E-AAA7E51795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{F8E46FA6-58D2-482F-B34A-CD07F0000A88}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02F-4067-A72E-AAA7E51795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{F0CA9BDB-AD65-404E-AE44-582A8CA0E112}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02F-4067-A72E-AAA7E517950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{1DF46761-A300-4B87-8640-126873213A25}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02F-4067-A72E-AAA7E517950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{0C491FAB-5600-4BB0-8798-F9E9D708A220}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02F-4067-A72E-AAA7E5179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902F-4067-A72E-AAA7E517950A}"/>
            </c:ext>
          </c:extLst>
        </c:ser>
        <c:dLbls>
          <c:showLegendKey val="0"/>
          <c:showVal val="1"/>
          <c:showCatName val="0"/>
          <c:showSerName val="0"/>
          <c:showPercent val="0"/>
          <c:showBubbleSize val="0"/>
        </c:dLbls>
        <c:axId val="84219776"/>
        <c:axId val="84234240"/>
      </c:scatterChart>
      <c:valAx>
        <c:axId val="84219776"/>
        <c:scaling>
          <c:orientation val="minMax"/>
          <c:max val="10"/>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実質公債費比率（分子）の元利償還金等のうち、元利償還金が前年度比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％増となっているが、公営企業債の元利償還金に対する繰入金が</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％減となったため、全体で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％の減となっている。</a:t>
          </a:r>
        </a:p>
        <a:p>
          <a:r>
            <a:rPr kumimoji="1" lang="ja-JP" altLang="en-US" sz="1400">
              <a:latin typeface="ＭＳ ゴシック" pitchFamily="49" charset="-128"/>
              <a:ea typeface="ＭＳ ゴシック" pitchFamily="49" charset="-128"/>
            </a:rPr>
            <a:t>　また、算入公債費等も、前年度比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％の減となっており、実質公債費比率の分子の額は、前年度に引き続き減少している。</a:t>
          </a:r>
        </a:p>
        <a:p>
          <a:r>
            <a:rPr kumimoji="1" lang="ja-JP" altLang="en-US" sz="1400">
              <a:latin typeface="ＭＳ ゴシック" pitchFamily="49" charset="-128"/>
              <a:ea typeface="ＭＳ ゴシック" pitchFamily="49" charset="-128"/>
            </a:rPr>
            <a:t>　今後も、事業を厳選し、地方債発行を計画的かつ効果的に行うことで、実質公債費比率の上昇を抑制する。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将来負担比率（分子）のうち将来負担額については、一般会計に係る地方債の現在高が増加傾向にあり、その他の将来負担額が減少しているが、全体的に前年度比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％の増となっている。今後も市営球場建設や市営住宅建設などの地方債の発行により、現在高は増加するものと見込まれる。</a:t>
          </a:r>
        </a:p>
        <a:p>
          <a:r>
            <a:rPr kumimoji="1" lang="ja-JP" altLang="en-US" sz="1400">
              <a:latin typeface="ＭＳ ゴシック" pitchFamily="49" charset="-128"/>
              <a:ea typeface="ＭＳ ゴシック" pitchFamily="49" charset="-128"/>
            </a:rPr>
            <a:t>　また、充当可能財源等は、基準財政需要額算入見込額は増加しているものの、充当可能基金が減となっており、全体的に</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％減となっている。</a:t>
          </a:r>
        </a:p>
        <a:p>
          <a:r>
            <a:rPr kumimoji="1" lang="ja-JP" altLang="en-US" sz="1400">
              <a:latin typeface="ＭＳ ゴシック" pitchFamily="49" charset="-128"/>
              <a:ea typeface="ＭＳ ゴシック" pitchFamily="49" charset="-128"/>
            </a:rPr>
            <a:t>　以上のことから、将来負担比率の分子は、前年度より増となっている。</a:t>
          </a:r>
        </a:p>
        <a:p>
          <a:r>
            <a:rPr kumimoji="1" lang="ja-JP" altLang="en-US" sz="1400">
              <a:latin typeface="ＭＳ ゴシック" pitchFamily="49" charset="-128"/>
              <a:ea typeface="ＭＳ ゴシック" pitchFamily="49" charset="-128"/>
            </a:rPr>
            <a:t>　今後も引き続き、起債事業の厳選、交付税措置のない地方債発行の抑制、充当可能財源の増加を図り、将来負担比率の上昇抑制に努める。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％増となったが、財政調整基金の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％減など、その他の基金が取崩しが多かったためである。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・再編交付金基金：久辺三区地域コミュニティ事業、二見以北地域スクールバス運行事業、二見以北地域ふれあいスクール事業、小中一貫教育校推進事業を実施するための基金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・ふるさとまちづくり基金：ふるさとまちづくりを応援したい個人等から寄附金を広く募ることにより、個性豊かなふるさとまちづくりに資するための基金（いわゆるふるさと納税）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％の増となった。これは、学校給食施設整備事業や屋我地小学校屋内運動場新増改築事業等の財源として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百万円を取り崩した一方で、下記の方針により積み立てた額（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百万円）が取り崩した額を上回ったためである。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％の減となった。この基金は、基金設置時に積み立てた基金を後年度において取り崩して上記事業の財源とすることになっていることから、減となっている。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替えの財源とするため、前年度において歳入歳出の決算上剰余金が生じた場合に、その剰余金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・ふるさとまちづくり基金：個人等からの寄附金を積み立て、寄附者が指定した使途事業の財源として取り崩すこととしている。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歳入において、自主財源（財政調整基金繰入金を除く。）が前年度比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％減となっているが、歳出面において全体の歳出額（財政調整基金繰出金を除く。）が前年度比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％の増となっていることから、各種事業の実施により自主財源が不足し、基金の取崩しが大きかったと考えられる。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これは、基金に対する利子による増である。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現在は、基金から発生する利子のみ積み立てることとしている。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また、取り崩しについては、財源が不足する場合において市債の償還の財源に充てることや、繰上償還が必要な場合に取り崩すこととしている。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92202</xdr:rowOff>
    </xdr:from>
    <xdr:to>
      <xdr:col>19</xdr:col>
      <xdr:colOff>187325</xdr:colOff>
      <xdr:row>29</xdr:row>
      <xdr:rowOff>22352</xdr:rowOff>
    </xdr:to>
    <xdr:sp macro="" textlink="">
      <xdr:nvSpPr>
        <xdr:cNvPr id="76" name="楕円 75"/>
        <xdr:cNvSpPr/>
      </xdr:nvSpPr>
      <xdr:spPr>
        <a:xfrm>
          <a:off x="4000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8272</xdr:rowOff>
    </xdr:from>
    <xdr:ext cx="405111" cy="259045"/>
    <xdr:sp macro="" textlink="">
      <xdr:nvSpPr>
        <xdr:cNvPr id="77"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38879</xdr:rowOff>
    </xdr:from>
    <xdr:ext cx="405111" cy="259045"/>
    <xdr:sp macro="" textlink="">
      <xdr:nvSpPr>
        <xdr:cNvPr id="79" name="n_1mainValue有形固定資産減価償却率"/>
        <xdr:cNvSpPr txBox="1"/>
      </xdr:nvSpPr>
      <xdr:spPr>
        <a:xfrm>
          <a:off x="38360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債務償還可能年数は類似団体平均と同水準となっている。</a:t>
          </a:r>
        </a:p>
        <a:p>
          <a:r>
            <a:rPr kumimoji="1" lang="ja-JP" altLang="en-US" sz="950">
              <a:latin typeface="ＭＳ Ｐゴシック" panose="020B0600070205080204" pitchFamily="50" charset="-128"/>
              <a:ea typeface="ＭＳ Ｐゴシック" panose="020B0600070205080204" pitchFamily="50" charset="-128"/>
            </a:rPr>
            <a:t>地方債現在高については、発行抑制に努めており類似団体と比較して低い水準だが、平成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年度から重点的に取り組んでいる耐震化のための学校施設改築事業や消防庁舎移転に伴う関連事業、平成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年度から令和元年度にかけて実施した名護市食鳥処理施設整備事業、２１世紀の森公園建設事業等の大型事業が重なったことにより将来負担額が増加傾向にある。</a:t>
          </a:r>
        </a:p>
        <a:p>
          <a:r>
            <a:rPr kumimoji="1" lang="ja-JP" altLang="en-US" sz="950">
              <a:latin typeface="ＭＳ Ｐゴシック" panose="020B0600070205080204" pitchFamily="50" charset="-128"/>
              <a:ea typeface="ＭＳ Ｐゴシック" panose="020B0600070205080204" pitchFamily="50" charset="-128"/>
            </a:rPr>
            <a:t>また、歳入決算額に対する市税の構成比が類似団体と比較して低くなっており、徴収率についても年々上昇しているものの、県内都市平均を下回っていることから、引き続き徴収率の向上に取り組んでいく必要があ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楕円 119"/>
        <xdr:cNvSpPr/>
      </xdr:nvSpPr>
      <xdr:spPr>
        <a:xfrm>
          <a:off x="14744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168574</xdr:rowOff>
    </xdr:from>
    <xdr:ext cx="340478" cy="259045"/>
    <xdr:sp macro="" textlink="">
      <xdr:nvSpPr>
        <xdr:cNvPr id="121" name="債務償還可能年数該当値テキスト"/>
        <xdr:cNvSpPr txBox="1"/>
      </xdr:nvSpPr>
      <xdr:spPr>
        <a:xfrm>
          <a:off x="14846300" y="591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0" name="楕円 69"/>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32402</xdr:rowOff>
    </xdr:from>
    <xdr:ext cx="405111" cy="259045"/>
    <xdr:sp macro="" textlink="">
      <xdr:nvSpPr>
        <xdr:cNvPr id="7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42562</xdr:rowOff>
    </xdr:from>
    <xdr:ext cx="405111" cy="259045"/>
    <xdr:sp macro="" textlink="">
      <xdr:nvSpPr>
        <xdr:cNvPr id="73" name="n_1mainValue【道路】&#10;有形固定資産減価償却率"/>
        <xdr:cNvSpPr txBox="1"/>
      </xdr:nvSpPr>
      <xdr:spPr>
        <a:xfrm>
          <a:off x="3582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154407</xdr:rowOff>
    </xdr:from>
    <xdr:to>
      <xdr:col>50</xdr:col>
      <xdr:colOff>165100</xdr:colOff>
      <xdr:row>40</xdr:row>
      <xdr:rowOff>84557</xdr:rowOff>
    </xdr:to>
    <xdr:sp macro="" textlink="">
      <xdr:nvSpPr>
        <xdr:cNvPr id="111" name="楕円 110"/>
        <xdr:cNvSpPr/>
      </xdr:nvSpPr>
      <xdr:spPr>
        <a:xfrm>
          <a:off x="9588500" y="68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88168</xdr:rowOff>
    </xdr:from>
    <xdr:ext cx="534377" cy="259045"/>
    <xdr:sp macro="" textlink="">
      <xdr:nvSpPr>
        <xdr:cNvPr id="112"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75684</xdr:rowOff>
    </xdr:from>
    <xdr:ext cx="469744" cy="259045"/>
    <xdr:sp macro="" textlink="">
      <xdr:nvSpPr>
        <xdr:cNvPr id="114" name="n_1mainValue【道路】&#10;一人当たり延長"/>
        <xdr:cNvSpPr txBox="1"/>
      </xdr:nvSpPr>
      <xdr:spPr>
        <a:xfrm>
          <a:off x="9391727" y="69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0" name="直線コネクタ 139"/>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1"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2" name="直線コネクタ 14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3"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4" name="直線コネクタ 143"/>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5"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6" name="フローチャート: 判断 145"/>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8" name="フローチャート: 判断 147"/>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54" name="楕円 153"/>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57" name="n_1mainValue【橋りょう・トンネ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1" name="直線コネクタ 18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3" name="直線コネクタ 18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5" name="直線コネクタ 18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7" name="フローチャート: 判断 18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8" name="フローチャート: 判断 18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9" name="フローチャート: 判断 18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23376</xdr:rowOff>
    </xdr:from>
    <xdr:to>
      <xdr:col>50</xdr:col>
      <xdr:colOff>165100</xdr:colOff>
      <xdr:row>64</xdr:row>
      <xdr:rowOff>124976</xdr:rowOff>
    </xdr:to>
    <xdr:sp macro="" textlink="">
      <xdr:nvSpPr>
        <xdr:cNvPr id="195" name="楕円 194"/>
        <xdr:cNvSpPr/>
      </xdr:nvSpPr>
      <xdr:spPr>
        <a:xfrm>
          <a:off x="9588500" y="109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6"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7"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116103</xdr:rowOff>
    </xdr:from>
    <xdr:ext cx="469744" cy="259045"/>
    <xdr:sp macro="" textlink="">
      <xdr:nvSpPr>
        <xdr:cNvPr id="198" name="n_1mainValue【橋りょう・トンネル】&#10;一人当たり有形固定資産（償却資産）額"/>
        <xdr:cNvSpPr txBox="1"/>
      </xdr:nvSpPr>
      <xdr:spPr>
        <a:xfrm>
          <a:off x="9391728" y="110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3" name="直線コネクタ 222"/>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4"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5" name="直線コネクタ 224"/>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7" name="直線コネクタ 22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8"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9" name="フローチャート: 判断 228"/>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0" name="フローチャート: 判断 229"/>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1" name="フローチャート: 判断 230"/>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237" name="楕円 236"/>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238"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9"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240" name="n_1mainValue【公営住宅】&#10;有形固定資産減価償却率"/>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4" name="直線コネクタ 26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6" name="直線コネクタ 26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8" name="直線コネクタ 26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0" name="フローチャート: 判断 26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1" name="フローチャート: 判断 27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2" name="フローチャート: 判断 27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168656</xdr:rowOff>
    </xdr:from>
    <xdr:to>
      <xdr:col>50</xdr:col>
      <xdr:colOff>165100</xdr:colOff>
      <xdr:row>82</xdr:row>
      <xdr:rowOff>98806</xdr:rowOff>
    </xdr:to>
    <xdr:sp macro="" textlink="">
      <xdr:nvSpPr>
        <xdr:cNvPr id="278" name="楕円 277"/>
        <xdr:cNvSpPr/>
      </xdr:nvSpPr>
      <xdr:spPr>
        <a:xfrm>
          <a:off x="9588500" y="140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136414</xdr:rowOff>
    </xdr:from>
    <xdr:ext cx="469744" cy="259045"/>
    <xdr:sp macro="" textlink="">
      <xdr:nvSpPr>
        <xdr:cNvPr id="279"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0"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115333</xdr:rowOff>
    </xdr:from>
    <xdr:ext cx="469744" cy="259045"/>
    <xdr:sp macro="" textlink="">
      <xdr:nvSpPr>
        <xdr:cNvPr id="281" name="n_1mainValue【公営住宅】&#10;一人当たり面積"/>
        <xdr:cNvSpPr txBox="1"/>
      </xdr:nvSpPr>
      <xdr:spPr>
        <a:xfrm>
          <a:off x="93917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4" name="テキスト ボックス 29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00" name="テキスト ボックス 29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04" name="直線コネクタ 303"/>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05"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06" name="直線コネクタ 305"/>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07"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08" name="直線コネクタ 307"/>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09"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10" name="フローチャート: 判断 309"/>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11" name="フローチャート: 判断 310"/>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12" name="フローチャート: 判断 311"/>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18" name="楕円 317"/>
        <xdr:cNvSpPr/>
      </xdr:nvSpPr>
      <xdr:spPr>
        <a:xfrm>
          <a:off x="3746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145559</xdr:rowOff>
    </xdr:from>
    <xdr:ext cx="405111" cy="259045"/>
    <xdr:sp macro="" textlink="">
      <xdr:nvSpPr>
        <xdr:cNvPr id="319"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20" name="n_2aveValue【港湾・漁港】&#10;有形固定資産減価償却率"/>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21" name="n_1mainValue【港湾・漁港】&#10;有形固定資産減価償却率"/>
        <xdr:cNvSpPr txBox="1"/>
      </xdr:nvSpPr>
      <xdr:spPr>
        <a:xfrm>
          <a:off x="3582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5" name="テキスト ボックス 33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39" name="テキスト ボックス 33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1" name="テキスト ボックス 34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3" name="テキスト ボックス 34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45" name="直線コネクタ 344"/>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46"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47" name="直線コネクタ 346"/>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48"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49" name="直線コネクタ 348"/>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50"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51" name="フローチャート: 判断 350"/>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52" name="フローチャート: 判断 351"/>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53" name="フローチャート: 判断 352"/>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113351</xdr:rowOff>
    </xdr:from>
    <xdr:to>
      <xdr:col>50</xdr:col>
      <xdr:colOff>165100</xdr:colOff>
      <xdr:row>108</xdr:row>
      <xdr:rowOff>43501</xdr:rowOff>
    </xdr:to>
    <xdr:sp macro="" textlink="">
      <xdr:nvSpPr>
        <xdr:cNvPr id="359" name="楕円 358"/>
        <xdr:cNvSpPr/>
      </xdr:nvSpPr>
      <xdr:spPr>
        <a:xfrm>
          <a:off x="9588500" y="18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25692</xdr:rowOff>
    </xdr:from>
    <xdr:ext cx="599010" cy="259045"/>
    <xdr:sp macro="" textlink="">
      <xdr:nvSpPr>
        <xdr:cNvPr id="360"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61"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34628</xdr:rowOff>
    </xdr:from>
    <xdr:ext cx="599010" cy="259045"/>
    <xdr:sp macro="" textlink="">
      <xdr:nvSpPr>
        <xdr:cNvPr id="362" name="n_1mainValue【港湾・漁港】&#10;一人当たり有形固定資産（償却資産）額"/>
        <xdr:cNvSpPr txBox="1"/>
      </xdr:nvSpPr>
      <xdr:spPr>
        <a:xfrm>
          <a:off x="9327095" y="1855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87" name="直線コネクタ 386"/>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8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89" name="直線コネクタ 38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90"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91" name="直線コネクタ 390"/>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92"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93" name="フローチャート: 判断 392"/>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94" name="フローチャート: 判断 39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95" name="フローチャート: 判断 394"/>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01" name="楕円 400"/>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402"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03"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04" name="n_1mainValue【認定こども園・幼稚園・保育所】&#10;有形固定資産減価償却率"/>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28" name="直線コネクタ 427"/>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29"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30" name="直線コネクタ 429"/>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31"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32" name="直線コネクタ 431"/>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33"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34" name="フローチャート: 判断 433"/>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35" name="フローチャート: 判断 434"/>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36" name="フローチャート: 判断 435"/>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42" name="楕円 44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55897</xdr:rowOff>
    </xdr:from>
    <xdr:ext cx="469744" cy="259045"/>
    <xdr:sp macro="" textlink="">
      <xdr:nvSpPr>
        <xdr:cNvPr id="443"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4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445"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2286</xdr:rowOff>
    </xdr:to>
    <xdr:cxnSp macro="">
      <xdr:nvCxnSpPr>
        <xdr:cNvPr id="468" name="直線コネクタ 467"/>
        <xdr:cNvCxnSpPr/>
      </xdr:nvCxnSpPr>
      <xdr:spPr>
        <a:xfrm flipV="1">
          <a:off x="16318864" y="9573768"/>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6113</xdr:rowOff>
    </xdr:from>
    <xdr:ext cx="405111" cy="259045"/>
    <xdr:sp macro="" textlink="">
      <xdr:nvSpPr>
        <xdr:cNvPr id="469" name="【学校施設】&#10;有形固定資産減価償却率最小値テキスト"/>
        <xdr:cNvSpPr txBox="1"/>
      </xdr:nvSpPr>
      <xdr:spPr>
        <a:xfrm>
          <a:off x="163576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xdr:rowOff>
    </xdr:from>
    <xdr:to>
      <xdr:col>86</xdr:col>
      <xdr:colOff>25400</xdr:colOff>
      <xdr:row>62</xdr:row>
      <xdr:rowOff>2286</xdr:rowOff>
    </xdr:to>
    <xdr:cxnSp macro="">
      <xdr:nvCxnSpPr>
        <xdr:cNvPr id="470" name="直線コネクタ 469"/>
        <xdr:cNvCxnSpPr/>
      </xdr:nvCxnSpPr>
      <xdr:spPr>
        <a:xfrm>
          <a:off x="16230600" y="106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471"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472" name="直線コネクタ 471"/>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103649</xdr:rowOff>
    </xdr:from>
    <xdr:ext cx="405111" cy="259045"/>
    <xdr:sp macro="" textlink="">
      <xdr:nvSpPr>
        <xdr:cNvPr id="473" name="【学校施設】&#10;有形固定資産減価償却率平均値テキスト"/>
        <xdr:cNvSpPr txBox="1"/>
      </xdr:nvSpPr>
      <xdr:spPr>
        <a:xfrm>
          <a:off x="16357600" y="1004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125222</xdr:rowOff>
    </xdr:from>
    <xdr:to>
      <xdr:col>85</xdr:col>
      <xdr:colOff>177800</xdr:colOff>
      <xdr:row>59</xdr:row>
      <xdr:rowOff>55372</xdr:rowOff>
    </xdr:to>
    <xdr:sp macro="" textlink="">
      <xdr:nvSpPr>
        <xdr:cNvPr id="474" name="フローチャート: 判断 473"/>
        <xdr:cNvSpPr/>
      </xdr:nvSpPr>
      <xdr:spPr>
        <a:xfrm>
          <a:off x="16268700" y="1006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129794</xdr:rowOff>
    </xdr:from>
    <xdr:to>
      <xdr:col>81</xdr:col>
      <xdr:colOff>101600</xdr:colOff>
      <xdr:row>59</xdr:row>
      <xdr:rowOff>59944</xdr:rowOff>
    </xdr:to>
    <xdr:sp macro="" textlink="">
      <xdr:nvSpPr>
        <xdr:cNvPr id="475" name="フローチャート: 判断 474"/>
        <xdr:cNvSpPr/>
      </xdr:nvSpPr>
      <xdr:spPr>
        <a:xfrm>
          <a:off x="15430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76" name="フローチャート: 判断 475"/>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106934</xdr:rowOff>
    </xdr:from>
    <xdr:to>
      <xdr:col>81</xdr:col>
      <xdr:colOff>101600</xdr:colOff>
      <xdr:row>63</xdr:row>
      <xdr:rowOff>37084</xdr:rowOff>
    </xdr:to>
    <xdr:sp macro="" textlink="">
      <xdr:nvSpPr>
        <xdr:cNvPr id="482" name="楕円 481"/>
        <xdr:cNvSpPr/>
      </xdr:nvSpPr>
      <xdr:spPr>
        <a:xfrm>
          <a:off x="15430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76471</xdr:rowOff>
    </xdr:from>
    <xdr:ext cx="405111" cy="259045"/>
    <xdr:sp macro="" textlink="">
      <xdr:nvSpPr>
        <xdr:cNvPr id="483" name="n_1aveValue【学校施設】&#10;有形固定資産減価償却率"/>
        <xdr:cNvSpPr txBox="1"/>
      </xdr:nvSpPr>
      <xdr:spPr>
        <a:xfrm>
          <a:off x="152660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84"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28211</xdr:rowOff>
    </xdr:from>
    <xdr:ext cx="405111" cy="259045"/>
    <xdr:sp macro="" textlink="">
      <xdr:nvSpPr>
        <xdr:cNvPr id="485" name="n_1mainValue【学校施設】&#10;有形固定資産減価償却率"/>
        <xdr:cNvSpPr txBox="1"/>
      </xdr:nvSpPr>
      <xdr:spPr>
        <a:xfrm>
          <a:off x="152660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6" name="テキスト ボックス 5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8" name="テキスト ボックス 5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12" name="直線コネクタ 511"/>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13"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14" name="直線コネクタ 51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15"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16" name="直線コネクタ 515"/>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7"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8" name="フローチャート: 判断 517"/>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9" name="フローチャート: 判断 518"/>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20" name="フローチャート: 判断 519"/>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105954</xdr:rowOff>
    </xdr:from>
    <xdr:to>
      <xdr:col>112</xdr:col>
      <xdr:colOff>38100</xdr:colOff>
      <xdr:row>61</xdr:row>
      <xdr:rowOff>36104</xdr:rowOff>
    </xdr:to>
    <xdr:sp macro="" textlink="">
      <xdr:nvSpPr>
        <xdr:cNvPr id="526" name="楕円 525"/>
        <xdr:cNvSpPr/>
      </xdr:nvSpPr>
      <xdr:spPr>
        <a:xfrm>
          <a:off x="2127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27485</xdr:rowOff>
    </xdr:from>
    <xdr:ext cx="469744" cy="259045"/>
    <xdr:sp macro="" textlink="">
      <xdr:nvSpPr>
        <xdr:cNvPr id="527"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28"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27231</xdr:rowOff>
    </xdr:from>
    <xdr:ext cx="469744" cy="259045"/>
    <xdr:sp macro="" textlink="">
      <xdr:nvSpPr>
        <xdr:cNvPr id="529" name="n_1mainValue【学校施設】&#10;一人当たり面積"/>
        <xdr:cNvSpPr txBox="1"/>
      </xdr:nvSpPr>
      <xdr:spPr>
        <a:xfrm>
          <a:off x="210757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0" name="テキスト ボックス 5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2" name="テキスト ボックス 5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0" name="テキスト ボックス 5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4" name="直線コネクタ 55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6" name="直線コネクタ 55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8" name="直線コネクタ 5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60" name="フローチャート: 判断 55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1" name="フローチャート: 判断 56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2" name="フローチャート: 判断 56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xdr:rowOff>
    </xdr:from>
    <xdr:to>
      <xdr:col>81</xdr:col>
      <xdr:colOff>101600</xdr:colOff>
      <xdr:row>80</xdr:row>
      <xdr:rowOff>107950</xdr:rowOff>
    </xdr:to>
    <xdr:sp macro="" textlink="">
      <xdr:nvSpPr>
        <xdr:cNvPr id="568" name="楕円 567"/>
        <xdr:cNvSpPr/>
      </xdr:nvSpPr>
      <xdr:spPr>
        <a:xfrm>
          <a:off x="15430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139082</xdr:rowOff>
    </xdr:from>
    <xdr:ext cx="405111" cy="259045"/>
    <xdr:sp macro="" textlink="">
      <xdr:nvSpPr>
        <xdr:cNvPr id="569"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0"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124477</xdr:rowOff>
    </xdr:from>
    <xdr:ext cx="405111" cy="259045"/>
    <xdr:sp macro="" textlink="">
      <xdr:nvSpPr>
        <xdr:cNvPr id="571" name="n_1mainValue【児童館】&#10;有形固定資産減価償却率"/>
        <xdr:cNvSpPr txBox="1"/>
      </xdr:nvSpPr>
      <xdr:spPr>
        <a:xfrm>
          <a:off x="15266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95" name="直線コネクタ 594"/>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9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9" name="直線コネクタ 59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0"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1" name="フローチャート: 判断 600"/>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2" name="フローチャート: 判断 601"/>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3" name="フローチャート: 判断 602"/>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09" name="楕円 608"/>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29227</xdr:rowOff>
    </xdr:from>
    <xdr:ext cx="469744" cy="259045"/>
    <xdr:sp macro="" textlink="">
      <xdr:nvSpPr>
        <xdr:cNvPr id="610"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1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612" name="n_1mainValue【児童館】&#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37" name="直線コネクタ 636"/>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38"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39" name="直線コネクタ 638"/>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0"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41" name="直線コネクタ 640"/>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42"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43" name="フローチャート: 判断 64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4" name="フローチャート: 判断 643"/>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45" name="フローチャート: 判断 644"/>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651" name="楕円 650"/>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152416</xdr:rowOff>
    </xdr:from>
    <xdr:ext cx="405111" cy="259045"/>
    <xdr:sp macro="" textlink="">
      <xdr:nvSpPr>
        <xdr:cNvPr id="652"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53"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654" name="n_1mainValue【公民館】&#10;有形固定資産減価償却率"/>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80" name="直線コネクタ 679"/>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81"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82" name="直線コネクタ 681"/>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3"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84" name="直線コネクタ 683"/>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85"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86" name="フローチャート: 判断 685"/>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87" name="フローチャート: 判断 686"/>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88" name="フローチャート: 判断 687"/>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694" name="楕円 693"/>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130464</xdr:rowOff>
    </xdr:from>
    <xdr:ext cx="469744" cy="259045"/>
    <xdr:sp macro="" textlink="">
      <xdr:nvSpPr>
        <xdr:cNvPr id="695"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96"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154050</xdr:rowOff>
    </xdr:from>
    <xdr:ext cx="469744" cy="259045"/>
    <xdr:sp macro="" textlink="">
      <xdr:nvSpPr>
        <xdr:cNvPr id="697" name="n_1mainValue【公民館】&#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60977</xdr:rowOff>
    </xdr:from>
    <xdr:ext cx="405111" cy="259045"/>
    <xdr:sp macro="" textlink="">
      <xdr:nvSpPr>
        <xdr:cNvPr id="74"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6"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120650</xdr:rowOff>
    </xdr:from>
    <xdr:to>
      <xdr:col>50</xdr:col>
      <xdr:colOff>165100</xdr:colOff>
      <xdr:row>34</xdr:row>
      <xdr:rowOff>50800</xdr:rowOff>
    </xdr:to>
    <xdr:sp macro="" textlink="">
      <xdr:nvSpPr>
        <xdr:cNvPr id="114" name="楕円 113"/>
        <xdr:cNvSpPr/>
      </xdr:nvSpPr>
      <xdr:spPr>
        <a:xfrm>
          <a:off x="9588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67327</xdr:rowOff>
    </xdr:from>
    <xdr:ext cx="469744" cy="259045"/>
    <xdr:sp macro="" textlink="">
      <xdr:nvSpPr>
        <xdr:cNvPr id="115" name="n_1mainValue【図書館】&#10;一人当たり面積"/>
        <xdr:cNvSpPr txBox="1"/>
      </xdr:nvSpPr>
      <xdr:spPr>
        <a:xfrm>
          <a:off x="9391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48"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56" name="楕円 155"/>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131462</xdr:rowOff>
    </xdr:from>
    <xdr:ext cx="405111" cy="259045"/>
    <xdr:sp macro="" textlink="">
      <xdr:nvSpPr>
        <xdr:cNvPr id="157" name="n_1mainValue【体育館・プー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195" name="楕円 194"/>
        <xdr:cNvSpPr/>
      </xdr:nvSpPr>
      <xdr:spPr>
        <a:xfrm>
          <a:off x="958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14495</xdr:rowOff>
    </xdr:from>
    <xdr:ext cx="469744" cy="259045"/>
    <xdr:sp macro="" textlink="">
      <xdr:nvSpPr>
        <xdr:cNvPr id="196" name="n_1mainValue【体育館・プール】&#10;一人当たり面積"/>
        <xdr:cNvSpPr txBox="1"/>
      </xdr:nvSpPr>
      <xdr:spPr>
        <a:xfrm>
          <a:off x="9391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3" name="直線コネクタ 2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4" name="テキスト ボックス 2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5" name="直線コネクタ 2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6" name="テキスト ボックス 2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7" name="直線コネクタ 2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8" name="テキスト ボックス 2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9" name="直線コネクタ 2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0" name="テキスト ボックス 2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1" name="直線コネクタ 2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2" name="テキスト ボックス 2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3" name="直線コネクタ 2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4" name="テキスト ボックス 2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38" name="直線コネクタ 237"/>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39"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40" name="直線コネクタ 239"/>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4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42" name="直線コネクタ 24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243"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44" name="フローチャート: 判断 243"/>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45" name="フローチャート: 判断 244"/>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246"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247" name="フローチャート: 判断 246"/>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248"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9" name="テキスト ボックス 2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0" name="テキスト ボックス 2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1" name="テキスト ボックス 2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2" name="テキスト ボックス 2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3" name="テキスト ボックス 2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54" name="楕円 253"/>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86377</xdr:rowOff>
    </xdr:from>
    <xdr:ext cx="405111" cy="259045"/>
    <xdr:sp macro="" textlink="">
      <xdr:nvSpPr>
        <xdr:cNvPr id="255"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66" name="直線コネクタ 26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7" name="テキスト ボックス 26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8" name="直線コネクタ 26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9" name="テキスト ボックス 26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70" name="直線コネクタ 26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71" name="テキスト ボックス 27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2" name="直線コネクタ 27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3" name="テキスト ボックス 27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277" name="直線コネクタ 27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27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279" name="直線コネクタ 27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28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281" name="直線コネクタ 28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28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83" name="フローチャート: 判断 28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284" name="フローチャート: 判断 28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285"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286" name="フローチャート: 判断 28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2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148844</xdr:rowOff>
    </xdr:from>
    <xdr:to>
      <xdr:col>50</xdr:col>
      <xdr:colOff>165100</xdr:colOff>
      <xdr:row>105</xdr:row>
      <xdr:rowOff>78994</xdr:rowOff>
    </xdr:to>
    <xdr:sp macro="" textlink="">
      <xdr:nvSpPr>
        <xdr:cNvPr id="293" name="楕円 292"/>
        <xdr:cNvSpPr/>
      </xdr:nvSpPr>
      <xdr:spPr>
        <a:xfrm>
          <a:off x="958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95521</xdr:rowOff>
    </xdr:from>
    <xdr:ext cx="469744" cy="259045"/>
    <xdr:sp macro="" textlink="">
      <xdr:nvSpPr>
        <xdr:cNvPr id="294" name="n_1mainValue【市民会館】&#10;一人当たり面積"/>
        <xdr:cNvSpPr txBox="1"/>
      </xdr:nvSpPr>
      <xdr:spPr>
        <a:xfrm>
          <a:off x="9391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20" name="直線コネクタ 319"/>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21"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22" name="直線コネクタ 321"/>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23"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24" name="直線コネクタ 323"/>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2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26" name="フローチャート: 判断 32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27" name="フローチャート: 判断 326"/>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123026</xdr:rowOff>
    </xdr:from>
    <xdr:ext cx="405111" cy="259045"/>
    <xdr:sp macro="" textlink="">
      <xdr:nvSpPr>
        <xdr:cNvPr id="328"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29" name="フローチャート: 判断 32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3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336" name="楕円 335"/>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55353</xdr:rowOff>
    </xdr:from>
    <xdr:ext cx="405111" cy="259045"/>
    <xdr:sp macro="" textlink="">
      <xdr:nvSpPr>
        <xdr:cNvPr id="337" name="n_1mainValue【一般廃棄物処理施設】&#10;有形固定資産減価償却率"/>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8" name="直線コネクタ 34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49" name="テキスト ボックス 34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2" name="直線コネクタ 35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3" name="テキスト ボックス 35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5" name="テキスト ボックス 3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57" name="直線コネクタ 356"/>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58"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59" name="直線コネクタ 358"/>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60"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61" name="直線コネクタ 360"/>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62"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63" name="フローチャート: 判断 362"/>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64" name="フローチャート: 判断 363"/>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65"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366" name="フローチャート: 判断 36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36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106176</xdr:rowOff>
    </xdr:from>
    <xdr:to>
      <xdr:col>112</xdr:col>
      <xdr:colOff>38100</xdr:colOff>
      <xdr:row>41</xdr:row>
      <xdr:rowOff>36326</xdr:rowOff>
    </xdr:to>
    <xdr:sp macro="" textlink="">
      <xdr:nvSpPr>
        <xdr:cNvPr id="373" name="楕円 372"/>
        <xdr:cNvSpPr/>
      </xdr:nvSpPr>
      <xdr:spPr>
        <a:xfrm>
          <a:off x="21272500" y="6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27453</xdr:rowOff>
    </xdr:from>
    <xdr:ext cx="469744" cy="259045"/>
    <xdr:sp macro="" textlink="">
      <xdr:nvSpPr>
        <xdr:cNvPr id="374" name="n_1mainValue【一般廃棄物処理施設】&#10;一人当たり有形固定資産（償却資産）額"/>
        <xdr:cNvSpPr txBox="1"/>
      </xdr:nvSpPr>
      <xdr:spPr>
        <a:xfrm>
          <a:off x="21075728" y="70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16" name="直線コネクタ 41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1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18" name="直線コネクタ 41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1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20" name="直線コネクタ 41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2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22" name="フローチャート: 判断 42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23" name="フローチャート: 判断 42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424"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425" name="フローチャート: 判断 424"/>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426"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91802</xdr:rowOff>
    </xdr:from>
    <xdr:to>
      <xdr:col>81</xdr:col>
      <xdr:colOff>101600</xdr:colOff>
      <xdr:row>86</xdr:row>
      <xdr:rowOff>21952</xdr:rowOff>
    </xdr:to>
    <xdr:sp macro="" textlink="">
      <xdr:nvSpPr>
        <xdr:cNvPr id="432" name="楕円 431"/>
        <xdr:cNvSpPr/>
      </xdr:nvSpPr>
      <xdr:spPr>
        <a:xfrm>
          <a:off x="15430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13079</xdr:rowOff>
    </xdr:from>
    <xdr:ext cx="405111" cy="259045"/>
    <xdr:sp macro="" textlink="">
      <xdr:nvSpPr>
        <xdr:cNvPr id="433" name="n_1mainValue【消防施設】&#10;有形固定資産減価償却率"/>
        <xdr:cNvSpPr txBox="1"/>
      </xdr:nvSpPr>
      <xdr:spPr>
        <a:xfrm>
          <a:off x="15266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457" name="直線コネクタ 456"/>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458"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459" name="直線コネクタ 458"/>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46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461" name="直線コネクタ 46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462"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463" name="フローチャート: 判断 462"/>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464" name="フローチャート: 判断 463"/>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465"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466" name="フローチャート: 判断 465"/>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467"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473" name="楕円 472"/>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74" name="n_1main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00" name="直線コネクタ 49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0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02" name="直線コネクタ 50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0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04" name="直線コネクタ 50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0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06" name="フローチャート: 判断 50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07" name="フローチャート: 判断 50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50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09" name="フローチャート: 判断 508"/>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510"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516" name="楕円 515"/>
        <xdr:cNvSpPr/>
      </xdr:nvSpPr>
      <xdr:spPr>
        <a:xfrm>
          <a:off x="15430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99440</xdr:rowOff>
    </xdr:from>
    <xdr:ext cx="405111" cy="259045"/>
    <xdr:sp macro="" textlink="">
      <xdr:nvSpPr>
        <xdr:cNvPr id="517" name="n_1mainValue【庁舎】&#10;有形固定資産減価償却率"/>
        <xdr:cNvSpPr txBox="1"/>
      </xdr:nvSpPr>
      <xdr:spPr>
        <a:xfrm>
          <a:off x="15266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544" name="直線コネクタ 543"/>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545"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546" name="直線コネクタ 545"/>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547"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548" name="直線コネクタ 54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549"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550" name="フローチャート: 判断 549"/>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551" name="フローチャート: 判断 55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55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553" name="フローチャート: 判断 552"/>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554"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560" name="楕円 559"/>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162214</xdr:rowOff>
    </xdr:from>
    <xdr:ext cx="469744" cy="259045"/>
    <xdr:sp macro="" textlink="">
      <xdr:nvSpPr>
        <xdr:cNvPr id="561"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個人市民税の増などにより基準財政収入額が前年度比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％増となっており、基準財政需要額が社会福祉費の増などにより前年度比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％増となっているため、財政力指数は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125942</xdr:rowOff>
    </xdr:to>
    <xdr:cxnSp macro="">
      <xdr:nvCxnSpPr>
        <xdr:cNvPr id="69" name="直線コネクタ 68"/>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5" name="直線コネクタ 74"/>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母となる歳入の面では、地方税及び地方消費税交付金が増となったものの、地方交付税が減となったため、前年度と同水準となっている。一方、分子となる歳出面では、扶助費の増などにより前年度より増となっている。</a:t>
          </a:r>
        </a:p>
        <a:p>
          <a:r>
            <a:rPr kumimoji="1" lang="ja-JP" altLang="en-US" sz="1300">
              <a:latin typeface="ＭＳ Ｐゴシック" panose="020B0600070205080204" pitchFamily="50" charset="-128"/>
              <a:ea typeface="ＭＳ Ｐゴシック" panose="020B0600070205080204" pitchFamily="50" charset="-128"/>
            </a:rPr>
            <a:t>　以上のことから、経常収支比率は前年度より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ている。類似団体平均とのかい離は前年度に引き続き解消されているものの、沖縄県平均とのかい離が大きいため、より一層個人市民税の徴収体制の強化を図り、徴収率を向上させ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114300</xdr:rowOff>
    </xdr:to>
    <xdr:cxnSp macro="">
      <xdr:nvCxnSpPr>
        <xdr:cNvPr id="132" name="直線コネクタ 131"/>
        <xdr:cNvCxnSpPr/>
      </xdr:nvCxnSpPr>
      <xdr:spPr>
        <a:xfrm>
          <a:off x="4114800" y="108271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90170</xdr:rowOff>
    </xdr:to>
    <xdr:cxnSp macro="">
      <xdr:nvCxnSpPr>
        <xdr:cNvPr id="135" name="直線コネクタ 134"/>
        <xdr:cNvCxnSpPr/>
      </xdr:nvCxnSpPr>
      <xdr:spPr>
        <a:xfrm flipV="1">
          <a:off x="3225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90170</xdr:rowOff>
    </xdr:to>
    <xdr:cxnSp macro="">
      <xdr:nvCxnSpPr>
        <xdr:cNvPr id="138" name="直線コネクタ 137"/>
        <xdr:cNvCxnSpPr/>
      </xdr:nvCxnSpPr>
      <xdr:spPr>
        <a:xfrm>
          <a:off x="2336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90170</xdr:rowOff>
    </xdr:to>
    <xdr:cxnSp macro="">
      <xdr:nvCxnSpPr>
        <xdr:cNvPr id="141" name="直線コネクタ 140"/>
        <xdr:cNvCxnSpPr/>
      </xdr:nvCxnSpPr>
      <xdr:spPr>
        <a:xfrm>
          <a:off x="1447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9" name="楕円 158"/>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0" name="テキスト ボックス 159"/>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％増となっており、職員給やその他の人件費が増となったことが要因となっている。ただし、退職手当組合負担金は減となっている。</a:t>
          </a:r>
        </a:p>
        <a:p>
          <a:r>
            <a:rPr kumimoji="1" lang="ja-JP" altLang="en-US" sz="1300">
              <a:latin typeface="ＭＳ Ｐゴシック" panose="020B0600070205080204" pitchFamily="50" charset="-128"/>
              <a:ea typeface="ＭＳ Ｐゴシック" panose="020B0600070205080204" pitchFamily="50" charset="-128"/>
            </a:rPr>
            <a:t>　また、物件費は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％増となっており、長崎兼久遺物散布地発掘調査の実施などによるものである。</a:t>
          </a:r>
        </a:p>
        <a:p>
          <a:r>
            <a:rPr kumimoji="1" lang="ja-JP" altLang="en-US" sz="1300">
              <a:latin typeface="ＭＳ Ｐゴシック" panose="020B0600070205080204" pitchFamily="50" charset="-128"/>
              <a:ea typeface="ＭＳ Ｐゴシック" panose="020B0600070205080204" pitchFamily="50" charset="-128"/>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11688</xdr:rowOff>
    </xdr:from>
    <xdr:to>
      <xdr:col>23</xdr:col>
      <xdr:colOff>133350</xdr:colOff>
      <xdr:row>84</xdr:row>
      <xdr:rowOff>20013</xdr:rowOff>
    </xdr:to>
    <xdr:cxnSp macro="">
      <xdr:nvCxnSpPr>
        <xdr:cNvPr id="195" name="直線コネクタ 194"/>
        <xdr:cNvCxnSpPr/>
      </xdr:nvCxnSpPr>
      <xdr:spPr>
        <a:xfrm>
          <a:off x="4114800" y="1441348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11688</xdr:rowOff>
    </xdr:from>
    <xdr:to>
      <xdr:col>19</xdr:col>
      <xdr:colOff>133350</xdr:colOff>
      <xdr:row>84</xdr:row>
      <xdr:rowOff>33035</xdr:rowOff>
    </xdr:to>
    <xdr:cxnSp macro="">
      <xdr:nvCxnSpPr>
        <xdr:cNvPr id="198" name="直線コネクタ 197"/>
        <xdr:cNvCxnSpPr/>
      </xdr:nvCxnSpPr>
      <xdr:spPr>
        <a:xfrm flipV="1">
          <a:off x="3225800" y="14413488"/>
          <a:ext cx="8890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165596</xdr:rowOff>
    </xdr:from>
    <xdr:to>
      <xdr:col>15</xdr:col>
      <xdr:colOff>82550</xdr:colOff>
      <xdr:row>84</xdr:row>
      <xdr:rowOff>33035</xdr:rowOff>
    </xdr:to>
    <xdr:cxnSp macro="">
      <xdr:nvCxnSpPr>
        <xdr:cNvPr id="201" name="直線コネクタ 200"/>
        <xdr:cNvCxnSpPr/>
      </xdr:nvCxnSpPr>
      <xdr:spPr>
        <a:xfrm>
          <a:off x="2336800" y="14395946"/>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143694</xdr:rowOff>
    </xdr:from>
    <xdr:to>
      <xdr:col>11</xdr:col>
      <xdr:colOff>31750</xdr:colOff>
      <xdr:row>83</xdr:row>
      <xdr:rowOff>165596</xdr:rowOff>
    </xdr:to>
    <xdr:cxnSp macro="">
      <xdr:nvCxnSpPr>
        <xdr:cNvPr id="204" name="直線コネクタ 203"/>
        <xdr:cNvCxnSpPr/>
      </xdr:nvCxnSpPr>
      <xdr:spPr>
        <a:xfrm>
          <a:off x="1447800" y="14374044"/>
          <a:ext cx="889000" cy="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140663</xdr:rowOff>
    </xdr:from>
    <xdr:to>
      <xdr:col>23</xdr:col>
      <xdr:colOff>184150</xdr:colOff>
      <xdr:row>84</xdr:row>
      <xdr:rowOff>70813</xdr:rowOff>
    </xdr:to>
    <xdr:sp macro="" textlink="">
      <xdr:nvSpPr>
        <xdr:cNvPr id="214" name="楕円 213"/>
        <xdr:cNvSpPr/>
      </xdr:nvSpPr>
      <xdr:spPr>
        <a:xfrm>
          <a:off x="4902200" y="143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157190</xdr:rowOff>
    </xdr:from>
    <xdr:ext cx="762000" cy="259045"/>
    <xdr:sp macro="" textlink="">
      <xdr:nvSpPr>
        <xdr:cNvPr id="215" name="人件費・物件費等の状況該当値テキスト"/>
        <xdr:cNvSpPr txBox="1"/>
      </xdr:nvSpPr>
      <xdr:spPr>
        <a:xfrm>
          <a:off x="5041900" y="142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132338</xdr:rowOff>
    </xdr:from>
    <xdr:to>
      <xdr:col>19</xdr:col>
      <xdr:colOff>184150</xdr:colOff>
      <xdr:row>84</xdr:row>
      <xdr:rowOff>62488</xdr:rowOff>
    </xdr:to>
    <xdr:sp macro="" textlink="">
      <xdr:nvSpPr>
        <xdr:cNvPr id="216" name="楕円 215"/>
        <xdr:cNvSpPr/>
      </xdr:nvSpPr>
      <xdr:spPr>
        <a:xfrm>
          <a:off x="4064000" y="14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72665</xdr:rowOff>
    </xdr:from>
    <xdr:ext cx="736600" cy="259045"/>
    <xdr:sp macro="" textlink="">
      <xdr:nvSpPr>
        <xdr:cNvPr id="217" name="テキスト ボックス 216"/>
        <xdr:cNvSpPr txBox="1"/>
      </xdr:nvSpPr>
      <xdr:spPr>
        <a:xfrm>
          <a:off x="3733800" y="1413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153685</xdr:rowOff>
    </xdr:from>
    <xdr:to>
      <xdr:col>15</xdr:col>
      <xdr:colOff>133350</xdr:colOff>
      <xdr:row>84</xdr:row>
      <xdr:rowOff>83835</xdr:rowOff>
    </xdr:to>
    <xdr:sp macro="" textlink="">
      <xdr:nvSpPr>
        <xdr:cNvPr id="218" name="楕円 217"/>
        <xdr:cNvSpPr/>
      </xdr:nvSpPr>
      <xdr:spPr>
        <a:xfrm>
          <a:off x="3175000" y="143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94012</xdr:rowOff>
    </xdr:from>
    <xdr:ext cx="762000" cy="259045"/>
    <xdr:sp macro="" textlink="">
      <xdr:nvSpPr>
        <xdr:cNvPr id="219" name="テキスト ボックス 218"/>
        <xdr:cNvSpPr txBox="1"/>
      </xdr:nvSpPr>
      <xdr:spPr>
        <a:xfrm>
          <a:off x="2844800" y="141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114796</xdr:rowOff>
    </xdr:from>
    <xdr:to>
      <xdr:col>11</xdr:col>
      <xdr:colOff>82550</xdr:colOff>
      <xdr:row>84</xdr:row>
      <xdr:rowOff>44946</xdr:rowOff>
    </xdr:to>
    <xdr:sp macro="" textlink="">
      <xdr:nvSpPr>
        <xdr:cNvPr id="220" name="楕円 219"/>
        <xdr:cNvSpPr/>
      </xdr:nvSpPr>
      <xdr:spPr>
        <a:xfrm>
          <a:off x="2286000" y="14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29723</xdr:rowOff>
    </xdr:from>
    <xdr:ext cx="762000" cy="259045"/>
    <xdr:sp macro="" textlink="">
      <xdr:nvSpPr>
        <xdr:cNvPr id="221" name="テキスト ボックス 220"/>
        <xdr:cNvSpPr txBox="1"/>
      </xdr:nvSpPr>
      <xdr:spPr>
        <a:xfrm>
          <a:off x="1955800" y="14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92894</xdr:rowOff>
    </xdr:from>
    <xdr:to>
      <xdr:col>7</xdr:col>
      <xdr:colOff>31750</xdr:colOff>
      <xdr:row>84</xdr:row>
      <xdr:rowOff>23044</xdr:rowOff>
    </xdr:to>
    <xdr:sp macro="" textlink="">
      <xdr:nvSpPr>
        <xdr:cNvPr id="222" name="楕円 221"/>
        <xdr:cNvSpPr/>
      </xdr:nvSpPr>
      <xdr:spPr>
        <a:xfrm>
          <a:off x="1397000" y="143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7821</xdr:rowOff>
    </xdr:from>
    <xdr:ext cx="762000" cy="259045"/>
    <xdr:sp macro="" textlink="">
      <xdr:nvSpPr>
        <xdr:cNvPr id="223" name="テキスト ボックス 222"/>
        <xdr:cNvSpPr txBox="1"/>
      </xdr:nvSpPr>
      <xdr:spPr>
        <a:xfrm>
          <a:off x="1066800" y="1440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も説明したとおり人件費は増加しているものの、類似団体、全国市、いずれの平均も下回っている状況であ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50095</xdr:rowOff>
    </xdr:to>
    <xdr:cxnSp macro="">
      <xdr:nvCxnSpPr>
        <xdr:cNvPr id="257" name="直線コネクタ 256"/>
        <xdr:cNvCxnSpPr/>
      </xdr:nvCxnSpPr>
      <xdr:spPr>
        <a:xfrm>
          <a:off x="16179800" y="141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103716</xdr:rowOff>
    </xdr:to>
    <xdr:cxnSp macro="">
      <xdr:nvCxnSpPr>
        <xdr:cNvPr id="260" name="直線コネクタ 259"/>
        <xdr:cNvCxnSpPr/>
      </xdr:nvCxnSpPr>
      <xdr:spPr>
        <a:xfrm flipV="1">
          <a:off x="15290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103716</xdr:rowOff>
    </xdr:to>
    <xdr:cxnSp macro="">
      <xdr:nvCxnSpPr>
        <xdr:cNvPr id="263" name="直線コネクタ 262"/>
        <xdr:cNvCxnSpPr/>
      </xdr:nvCxnSpPr>
      <xdr:spPr>
        <a:xfrm>
          <a:off x="14401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103716</xdr:rowOff>
    </xdr:to>
    <xdr:cxnSp macro="">
      <xdr:nvCxnSpPr>
        <xdr:cNvPr id="266" name="直線コネクタ 265"/>
        <xdr:cNvCxnSpPr/>
      </xdr:nvCxnSpPr>
      <xdr:spPr>
        <a:xfrm>
          <a:off x="13512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6" name="楕円 275"/>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15822</xdr:rowOff>
    </xdr:from>
    <xdr:ext cx="762000" cy="259045"/>
    <xdr:sp macro="" textlink="">
      <xdr:nvSpPr>
        <xdr:cNvPr id="277"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8" name="楕円 277"/>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9" name="テキスト ボックス 278"/>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4" name="楕円 283"/>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5" name="テキスト ボックス 284"/>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職員数は前年度と同数であるため、人口の増加により定員管理の状況は、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人の微減となっている。今後も組織機構等の見直しや業務の外部委託等を推進し、引き続き定員適正化に努める。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60778</xdr:rowOff>
    </xdr:to>
    <xdr:cxnSp macro="">
      <xdr:nvCxnSpPr>
        <xdr:cNvPr id="322" name="直線コネクタ 321"/>
        <xdr:cNvCxnSpPr/>
      </xdr:nvCxnSpPr>
      <xdr:spPr>
        <a:xfrm flipV="1">
          <a:off x="16179800" y="105157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60778</xdr:rowOff>
    </xdr:to>
    <xdr:cxnSp macro="">
      <xdr:nvCxnSpPr>
        <xdr:cNvPr id="325" name="直線コネクタ 324"/>
        <xdr:cNvCxnSpPr/>
      </xdr:nvCxnSpPr>
      <xdr:spPr>
        <a:xfrm>
          <a:off x="15290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57331</xdr:rowOff>
    </xdr:to>
    <xdr:cxnSp macro="">
      <xdr:nvCxnSpPr>
        <xdr:cNvPr id="328" name="直線コネクタ 327"/>
        <xdr:cNvCxnSpPr/>
      </xdr:nvCxnSpPr>
      <xdr:spPr>
        <a:xfrm>
          <a:off x="14401800" y="105134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61928</xdr:rowOff>
    </xdr:to>
    <xdr:cxnSp macro="">
      <xdr:nvCxnSpPr>
        <xdr:cNvPr id="331" name="直線コネクタ 330"/>
        <xdr:cNvCxnSpPr/>
      </xdr:nvCxnSpPr>
      <xdr:spPr>
        <a:xfrm flipV="1">
          <a:off x="13512800" y="105134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6531</xdr:rowOff>
    </xdr:from>
    <xdr:to>
      <xdr:col>81</xdr:col>
      <xdr:colOff>95250</xdr:colOff>
      <xdr:row>61</xdr:row>
      <xdr:rowOff>108131</xdr:rowOff>
    </xdr:to>
    <xdr:sp macro="" textlink="">
      <xdr:nvSpPr>
        <xdr:cNvPr id="341" name="楕円 340"/>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23058</xdr:rowOff>
    </xdr:from>
    <xdr:ext cx="762000" cy="259045"/>
    <xdr:sp macro="" textlink="">
      <xdr:nvSpPr>
        <xdr:cNvPr id="342"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3" name="楕円 342"/>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4" name="テキスト ボックス 343"/>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5" name="楕円 344"/>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92908</xdr:rowOff>
    </xdr:from>
    <xdr:ext cx="762000" cy="259045"/>
    <xdr:sp macro="" textlink="">
      <xdr:nvSpPr>
        <xdr:cNvPr id="346" name="テキスト ボックス 345"/>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7" name="楕円 346"/>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8" name="テキスト ボックス 347"/>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49" name="楕円 348"/>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97505</xdr:rowOff>
    </xdr:from>
    <xdr:ext cx="762000" cy="259045"/>
    <xdr:sp macro="" textlink="">
      <xdr:nvSpPr>
        <xdr:cNvPr id="350" name="テキスト ボックス 349"/>
        <xdr:cNvSpPr txBox="1"/>
      </xdr:nvSpPr>
      <xdr:spPr>
        <a:xfrm>
          <a:off x="13131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ポイント減となっている。これは、分子のうち、実質公債費比率の減の要因となる算入公債費等が前年度比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％の減となっているが、増の要因である元利償還金等も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％の減となっているため、分子全体として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％減となっているためである。また、分母である標準財政規模も標準税収入額等の増により、前年度比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％増となっていることも要因のひとつである。</a:t>
          </a:r>
        </a:p>
        <a:p>
          <a:r>
            <a:rPr kumimoji="1" lang="ja-JP" altLang="en-US" sz="1300">
              <a:latin typeface="ＭＳ Ｐゴシック" panose="020B0600070205080204" pitchFamily="50" charset="-128"/>
              <a:ea typeface="ＭＳ Ｐゴシック" panose="020B0600070205080204" pitchFamily="50" charset="-128"/>
            </a:rPr>
            <a:t>　今後は、これまでに発行した緊急防災減災事業債、義務教育施設の耐震化事業などの償還が始まることから、公債費の増加が見込まれる。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2" name="直線コネクタ 381"/>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5" name="直線コネクタ 384"/>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40132</xdr:rowOff>
    </xdr:to>
    <xdr:cxnSp macro="">
      <xdr:nvCxnSpPr>
        <xdr:cNvPr id="388" name="直線コネクタ 387"/>
        <xdr:cNvCxnSpPr/>
      </xdr:nvCxnSpPr>
      <xdr:spPr>
        <a:xfrm flipV="1">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49784</xdr:rowOff>
    </xdr:to>
    <xdr:cxnSp macro="">
      <xdr:nvCxnSpPr>
        <xdr:cNvPr id="391" name="直線コネクタ 390"/>
        <xdr:cNvCxnSpPr/>
      </xdr:nvCxnSpPr>
      <xdr:spPr>
        <a:xfrm flipV="1">
          <a:off x="13512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1" name="楕円 400"/>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2"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3" name="楕円 402"/>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4" name="テキスト ボックス 403"/>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5" name="楕円 404"/>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6" name="テキスト ボックス 40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7" name="楕円 406"/>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8" name="テキスト ボックス 407"/>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9" name="楕円 408"/>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10" name="テキスト ボックス 409"/>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将来負担比率は、前年度比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ポイント増となっている。主な要因としては、臨時財政対策債の他、防災情報伝達システム整備事業債や市営球場建設事業債等により一般会計に係る地方債の現在高が増加していること（前年度比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％増）があげられる。</a:t>
          </a:r>
        </a:p>
        <a:p>
          <a:pPr algn="l"/>
          <a:r>
            <a:rPr kumimoji="1" lang="ja-JP" altLang="en-US" sz="1300">
              <a:latin typeface="ＭＳ Ｐゴシック" panose="020B0600070205080204" pitchFamily="50" charset="-128"/>
              <a:ea typeface="ＭＳ Ｐゴシック" panose="020B0600070205080204" pitchFamily="50" charset="-128"/>
            </a:rPr>
            <a:t>　今後も引き続き、起債事業の厳選、交付税措置のない地方債発行の抑制、充当可能財源の増加を図り、将来負担比率の上昇抑制に努める。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36999</xdr:rowOff>
    </xdr:to>
    <xdr:cxnSp macro="">
      <xdr:nvCxnSpPr>
        <xdr:cNvPr id="444" name="直線コネクタ 443"/>
        <xdr:cNvCxnSpPr/>
      </xdr:nvCxnSpPr>
      <xdr:spPr>
        <a:xfrm>
          <a:off x="16179800" y="2586228"/>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152146</xdr:rowOff>
    </xdr:from>
    <xdr:to>
      <xdr:col>77</xdr:col>
      <xdr:colOff>44450</xdr:colOff>
      <xdr:row>15</xdr:row>
      <xdr:rowOff>14478</xdr:rowOff>
    </xdr:to>
    <xdr:cxnSp macro="">
      <xdr:nvCxnSpPr>
        <xdr:cNvPr id="447" name="直線コネクタ 446"/>
        <xdr:cNvCxnSpPr/>
      </xdr:nvCxnSpPr>
      <xdr:spPr>
        <a:xfrm>
          <a:off x="15290800" y="25524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79756</xdr:rowOff>
    </xdr:from>
    <xdr:to>
      <xdr:col>72</xdr:col>
      <xdr:colOff>203200</xdr:colOff>
      <xdr:row>14</xdr:row>
      <xdr:rowOff>152146</xdr:rowOff>
    </xdr:to>
    <xdr:cxnSp macro="">
      <xdr:nvCxnSpPr>
        <xdr:cNvPr id="450" name="直線コネクタ 449"/>
        <xdr:cNvCxnSpPr/>
      </xdr:nvCxnSpPr>
      <xdr:spPr>
        <a:xfrm>
          <a:off x="14401800" y="248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79756</xdr:rowOff>
    </xdr:from>
    <xdr:to>
      <xdr:col>68</xdr:col>
      <xdr:colOff>152400</xdr:colOff>
      <xdr:row>14</xdr:row>
      <xdr:rowOff>158581</xdr:rowOff>
    </xdr:to>
    <xdr:cxnSp macro="">
      <xdr:nvCxnSpPr>
        <xdr:cNvPr id="453" name="直線コネクタ 452"/>
        <xdr:cNvCxnSpPr/>
      </xdr:nvCxnSpPr>
      <xdr:spPr>
        <a:xfrm flipV="1">
          <a:off x="13512800" y="248005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157649</xdr:rowOff>
    </xdr:from>
    <xdr:to>
      <xdr:col>81</xdr:col>
      <xdr:colOff>95250</xdr:colOff>
      <xdr:row>15</xdr:row>
      <xdr:rowOff>87799</xdr:rowOff>
    </xdr:to>
    <xdr:sp macro="" textlink="">
      <xdr:nvSpPr>
        <xdr:cNvPr id="463" name="楕円 462"/>
        <xdr:cNvSpPr/>
      </xdr:nvSpPr>
      <xdr:spPr>
        <a:xfrm>
          <a:off x="169672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2726</xdr:rowOff>
    </xdr:from>
    <xdr:ext cx="762000" cy="259045"/>
    <xdr:sp macro="" textlink="">
      <xdr:nvSpPr>
        <xdr:cNvPr id="464" name="将来負担の状況該当値テキスト"/>
        <xdr:cNvSpPr txBox="1"/>
      </xdr:nvSpPr>
      <xdr:spPr>
        <a:xfrm>
          <a:off x="17106900" y="240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65" name="楕円 464"/>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75455</xdr:rowOff>
    </xdr:from>
    <xdr:ext cx="736600" cy="259045"/>
    <xdr:sp macro="" textlink="">
      <xdr:nvSpPr>
        <xdr:cNvPr id="466" name="テキスト ボックス 465"/>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101346</xdr:rowOff>
    </xdr:from>
    <xdr:to>
      <xdr:col>73</xdr:col>
      <xdr:colOff>44450</xdr:colOff>
      <xdr:row>15</xdr:row>
      <xdr:rowOff>31496</xdr:rowOff>
    </xdr:to>
    <xdr:sp macro="" textlink="">
      <xdr:nvSpPr>
        <xdr:cNvPr id="467" name="楕円 466"/>
        <xdr:cNvSpPr/>
      </xdr:nvSpPr>
      <xdr:spPr>
        <a:xfrm>
          <a:off x="15240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41673</xdr:rowOff>
    </xdr:from>
    <xdr:ext cx="762000" cy="259045"/>
    <xdr:sp macro="" textlink="">
      <xdr:nvSpPr>
        <xdr:cNvPr id="468" name="テキスト ボックス 46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28956</xdr:rowOff>
    </xdr:from>
    <xdr:to>
      <xdr:col>68</xdr:col>
      <xdr:colOff>203200</xdr:colOff>
      <xdr:row>14</xdr:row>
      <xdr:rowOff>130556</xdr:rowOff>
    </xdr:to>
    <xdr:sp macro="" textlink="">
      <xdr:nvSpPr>
        <xdr:cNvPr id="469" name="楕円 468"/>
        <xdr:cNvSpPr/>
      </xdr:nvSpPr>
      <xdr:spPr>
        <a:xfrm>
          <a:off x="14351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140733</xdr:rowOff>
    </xdr:from>
    <xdr:ext cx="762000" cy="259045"/>
    <xdr:sp macro="" textlink="">
      <xdr:nvSpPr>
        <xdr:cNvPr id="470" name="テキスト ボックス 469"/>
        <xdr:cNvSpPr txBox="1"/>
      </xdr:nvSpPr>
      <xdr:spPr>
        <a:xfrm>
          <a:off x="14020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107781</xdr:rowOff>
    </xdr:from>
    <xdr:to>
      <xdr:col>64</xdr:col>
      <xdr:colOff>152400</xdr:colOff>
      <xdr:row>15</xdr:row>
      <xdr:rowOff>37931</xdr:rowOff>
    </xdr:to>
    <xdr:sp macro="" textlink="">
      <xdr:nvSpPr>
        <xdr:cNvPr id="471" name="楕円 470"/>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48108</xdr:rowOff>
    </xdr:from>
    <xdr:ext cx="762000" cy="259045"/>
    <xdr:sp macro="" textlink="">
      <xdr:nvSpPr>
        <xdr:cNvPr id="472" name="テキスト ボックス 471"/>
        <xdr:cNvSpPr txBox="1"/>
      </xdr:nvSpPr>
      <xdr:spPr>
        <a:xfrm>
          <a:off x="13131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％増となっているが、分母である経常一般財源等が、前年度より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％増となっているため、人件費にかかる経常収支比率は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ポイントの微減となっている。今後は、組織機構等の見直しや業務の外部委託等を推進し、さらなる人件費の抑制に努める。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1270</xdr:rowOff>
    </xdr:to>
    <xdr:cxnSp macro="">
      <xdr:nvCxnSpPr>
        <xdr:cNvPr id="69" name="直線コネクタ 68"/>
        <xdr:cNvCxnSpPr/>
      </xdr:nvCxnSpPr>
      <xdr:spPr>
        <a:xfrm>
          <a:off x="3098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92710</xdr:rowOff>
    </xdr:to>
    <xdr:cxnSp macro="">
      <xdr:nvCxnSpPr>
        <xdr:cNvPr id="72" name="直線コネクタ 71"/>
        <xdr:cNvCxnSpPr/>
      </xdr:nvCxnSpPr>
      <xdr:spPr>
        <a:xfrm flipV="1">
          <a:off x="2209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物件費は、塵芥処理費や予防接種費などの増により前年度比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％増となっており、物件費にかかる経常収支比率は前年度比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今後も、内部管理にかかる経費削減に努め、また、委託業務の内容・発注仕様の見直しを行い、委託料の削減を図る。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7" name="直線コネクタ 126"/>
        <xdr:cNvCxnSpPr/>
      </xdr:nvCxnSpPr>
      <xdr:spPr>
        <a:xfrm>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8890</xdr:rowOff>
    </xdr:to>
    <xdr:cxnSp macro="">
      <xdr:nvCxnSpPr>
        <xdr:cNvPr id="130" name="直線コネクタ 129"/>
        <xdr:cNvCxnSpPr/>
      </xdr:nvCxnSpPr>
      <xdr:spPr>
        <a:xfrm>
          <a:off x="14782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1270</xdr:rowOff>
    </xdr:to>
    <xdr:cxnSp macro="">
      <xdr:nvCxnSpPr>
        <xdr:cNvPr id="133" name="直線コネクタ 132"/>
        <xdr:cNvCxnSpPr/>
      </xdr:nvCxnSpPr>
      <xdr:spPr>
        <a:xfrm>
          <a:off x="13893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6" name="直線コネクタ 135"/>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7"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％増となっている。これは、生活保護費・援護事業支給費の増などが要因となっている。そのため、扶助費にかかる経常収支比率は、前年度より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上記給付費の他、施設型給付費・地域型保育等給付費など子育て支援に係る扶助費も増加傾向にあり、今後も扶助費の上昇が予想されるため、負担の増大に備える。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130810</xdr:rowOff>
    </xdr:to>
    <xdr:cxnSp macro="">
      <xdr:nvCxnSpPr>
        <xdr:cNvPr id="188" name="直線コネクタ 187"/>
        <xdr:cNvCxnSpPr/>
      </xdr:nvCxnSpPr>
      <xdr:spPr>
        <a:xfrm>
          <a:off x="3987800" y="9812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85090</xdr:rowOff>
    </xdr:to>
    <xdr:cxnSp macro="">
      <xdr:nvCxnSpPr>
        <xdr:cNvPr id="191" name="直線コネクタ 190"/>
        <xdr:cNvCxnSpPr/>
      </xdr:nvCxnSpPr>
      <xdr:spPr>
        <a:xfrm flipV="1">
          <a:off x="3098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85090</xdr:rowOff>
    </xdr:to>
    <xdr:cxnSp macro="">
      <xdr:nvCxnSpPr>
        <xdr:cNvPr id="194" name="直線コネクタ 193"/>
        <xdr:cNvCxnSpPr/>
      </xdr:nvCxnSpPr>
      <xdr:spPr>
        <a:xfrm>
          <a:off x="2209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119380</xdr:rowOff>
    </xdr:to>
    <xdr:cxnSp macro="">
      <xdr:nvCxnSpPr>
        <xdr:cNvPr id="197" name="直線コネクタ 196"/>
        <xdr:cNvCxnSpPr/>
      </xdr:nvCxnSpPr>
      <xdr:spPr>
        <a:xfrm flipV="1">
          <a:off x="1320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80010</xdr:rowOff>
    </xdr:from>
    <xdr:to>
      <xdr:col>24</xdr:col>
      <xdr:colOff>76200</xdr:colOff>
      <xdr:row>58</xdr:row>
      <xdr:rowOff>10160</xdr:rowOff>
    </xdr:to>
    <xdr:sp macro="" textlink="">
      <xdr:nvSpPr>
        <xdr:cNvPr id="207" name="楕円 206"/>
        <xdr:cNvSpPr/>
      </xdr:nvSpPr>
      <xdr:spPr>
        <a:xfrm>
          <a:off x="4775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52087</xdr:rowOff>
    </xdr:from>
    <xdr:ext cx="762000" cy="259045"/>
    <xdr:sp macro="" textlink="">
      <xdr:nvSpPr>
        <xdr:cNvPr id="208" name="扶助費該当値テキスト"/>
        <xdr:cNvSpPr txBox="1"/>
      </xdr:nvSpPr>
      <xdr:spPr>
        <a:xfrm>
          <a:off x="4914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1" name="楕円 210"/>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12" name="テキスト ボックス 211"/>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16" name="テキスト ボックス 215"/>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その他にかかる経常収支比率のうち、維持補修費は前年度比</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％増、他会計への繰出金は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％減となっており、その他の経費全体として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％減となっている。分母である経常一般財源等が増となっていることから、経常収支比率は前年度比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ポイントの減となった。これは、類似団体、全国市、沖縄県、いずれの平均値も下回っている。</a:t>
          </a:r>
        </a:p>
        <a:p>
          <a:r>
            <a:rPr kumimoji="1" lang="ja-JP" altLang="en-US" sz="1200">
              <a:latin typeface="ＭＳ Ｐゴシック" panose="020B0600070205080204" pitchFamily="50" charset="-128"/>
              <a:ea typeface="ＭＳ Ｐゴシック" panose="020B0600070205080204" pitchFamily="50" charset="-128"/>
            </a:rPr>
            <a:t>　今後も、事業内容を精査し、経費削減に努め、維持補修費や繰出金の抑制を図る。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140063</xdr:rowOff>
    </xdr:to>
    <xdr:cxnSp macro="">
      <xdr:nvCxnSpPr>
        <xdr:cNvPr id="251" name="直線コネクタ 250"/>
        <xdr:cNvCxnSpPr/>
      </xdr:nvCxnSpPr>
      <xdr:spPr>
        <a:xfrm flipV="1">
          <a:off x="15671800" y="93722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54</xdr:row>
      <xdr:rowOff>146594</xdr:rowOff>
    </xdr:to>
    <xdr:cxnSp macro="">
      <xdr:nvCxnSpPr>
        <xdr:cNvPr id="254" name="直線コネクタ 253"/>
        <xdr:cNvCxnSpPr/>
      </xdr:nvCxnSpPr>
      <xdr:spPr>
        <a:xfrm flipV="1">
          <a:off x="14782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55</xdr:row>
      <xdr:rowOff>7801</xdr:rowOff>
    </xdr:to>
    <xdr:cxnSp macro="">
      <xdr:nvCxnSpPr>
        <xdr:cNvPr id="257" name="直線コネクタ 256"/>
        <xdr:cNvCxnSpPr/>
      </xdr:nvCxnSpPr>
      <xdr:spPr>
        <a:xfrm flipV="1">
          <a:off x="13893800" y="9404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133531</xdr:rowOff>
    </xdr:from>
    <xdr:to>
      <xdr:col>69</xdr:col>
      <xdr:colOff>92075</xdr:colOff>
      <xdr:row>55</xdr:row>
      <xdr:rowOff>7801</xdr:rowOff>
    </xdr:to>
    <xdr:cxnSp macro="">
      <xdr:nvCxnSpPr>
        <xdr:cNvPr id="260" name="直線コネクタ 259"/>
        <xdr:cNvCxnSpPr/>
      </xdr:nvCxnSpPr>
      <xdr:spPr>
        <a:xfrm>
          <a:off x="13004800" y="9391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63137</xdr:rowOff>
    </xdr:from>
    <xdr:to>
      <xdr:col>82</xdr:col>
      <xdr:colOff>158750</xdr:colOff>
      <xdr:row>54</xdr:row>
      <xdr:rowOff>164737</xdr:rowOff>
    </xdr:to>
    <xdr:sp macro="" textlink="">
      <xdr:nvSpPr>
        <xdr:cNvPr id="270" name="楕円 269"/>
        <xdr:cNvSpPr/>
      </xdr:nvSpPr>
      <xdr:spPr>
        <a:xfrm>
          <a:off x="164592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79664</xdr:rowOff>
    </xdr:from>
    <xdr:ext cx="762000" cy="259045"/>
    <xdr:sp macro="" textlink="">
      <xdr:nvSpPr>
        <xdr:cNvPr id="271" name="その他該当値テキスト"/>
        <xdr:cNvSpPr txBox="1"/>
      </xdr:nvSpPr>
      <xdr:spPr>
        <a:xfrm>
          <a:off x="16598900" y="9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2" name="楕円 271"/>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3" name="テキスト ボックス 272"/>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4" name="楕円 273"/>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5" name="テキスト ボックス 274"/>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82731</xdr:rowOff>
    </xdr:from>
    <xdr:to>
      <xdr:col>65</xdr:col>
      <xdr:colOff>53975</xdr:colOff>
      <xdr:row>55</xdr:row>
      <xdr:rowOff>12881</xdr:rowOff>
    </xdr:to>
    <xdr:sp macro="" textlink="">
      <xdr:nvSpPr>
        <xdr:cNvPr id="278" name="楕円 277"/>
        <xdr:cNvSpPr/>
      </xdr:nvSpPr>
      <xdr:spPr>
        <a:xfrm>
          <a:off x="12954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23058</xdr:rowOff>
    </xdr:from>
    <xdr:ext cx="762000" cy="259045"/>
    <xdr:sp macro="" textlink="">
      <xdr:nvSpPr>
        <xdr:cNvPr id="279" name="テキスト ボックス 278"/>
        <xdr:cNvSpPr txBox="1"/>
      </xdr:nvSpPr>
      <xdr:spPr>
        <a:xfrm>
          <a:off x="12623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補助費等は、その</a:t>
          </a:r>
          <a:r>
            <a:rPr kumimoji="1" lang="en-US" altLang="ja-JP" sz="1200">
              <a:latin typeface="ＭＳ Ｐゴシック" panose="020B0600070205080204" pitchFamily="50" charset="-128"/>
              <a:ea typeface="ＭＳ Ｐゴシック" panose="020B0600070205080204" pitchFamily="50" charset="-128"/>
            </a:rPr>
            <a:t>97.4</a:t>
          </a:r>
          <a:r>
            <a:rPr kumimoji="1" lang="ja-JP" altLang="en-US" sz="12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％を北部広域市町村圏事務組合広域振興負担金（公立大学法人分）が占めている。当該負担金は前年度比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％の減となっているが、補助費等全体としては前年度と同水準となっている。ただし、分母である経常一般財源等が前年度比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％増であるため、補助費等にかかる経常収支比率は、前年度より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ポイント減となっている。</a:t>
          </a:r>
        </a:p>
        <a:p>
          <a:r>
            <a:rPr kumimoji="1" lang="ja-JP" altLang="en-US" sz="1200">
              <a:latin typeface="ＭＳ Ｐゴシック" panose="020B0600070205080204" pitchFamily="50" charset="-128"/>
              <a:ea typeface="ＭＳ Ｐゴシック" panose="020B0600070205080204" pitchFamily="50" charset="-128"/>
            </a:rPr>
            <a:t>　今後も、各種補助金の必要性、費用対効果などを検証し、補助費等の整理合理化に努める。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69850</xdr:rowOff>
    </xdr:to>
    <xdr:cxnSp macro="">
      <xdr:nvCxnSpPr>
        <xdr:cNvPr id="309" name="直線コネクタ 308"/>
        <xdr:cNvCxnSpPr/>
      </xdr:nvCxnSpPr>
      <xdr:spPr>
        <a:xfrm flipV="1">
          <a:off x="15671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88138</xdr:rowOff>
    </xdr:to>
    <xdr:cxnSp macro="">
      <xdr:nvCxnSpPr>
        <xdr:cNvPr id="312" name="直線コネクタ 311"/>
        <xdr:cNvCxnSpPr/>
      </xdr:nvCxnSpPr>
      <xdr:spPr>
        <a:xfrm flipV="1">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110998</xdr:rowOff>
    </xdr:to>
    <xdr:cxnSp macro="">
      <xdr:nvCxnSpPr>
        <xdr:cNvPr id="315" name="直線コネクタ 314"/>
        <xdr:cNvCxnSpPr/>
      </xdr:nvCxnSpPr>
      <xdr:spPr>
        <a:xfrm flipV="1">
          <a:off x="13893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8" name="直線コネクタ 317"/>
        <xdr:cNvCxnSpPr/>
      </xdr:nvCxnSpPr>
      <xdr:spPr>
        <a:xfrm flipV="1">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6" name="楕円 33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7" name="テキスト ボックス 33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公債費は、臨時財政対策債（</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許可債）などの償還開始により前年度比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％増となっているが、分母である経常一般財源等が前年度より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％増となっているため、公債費にかかる経常収支比率は、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ポイントの微増となっている。</a:t>
          </a:r>
        </a:p>
        <a:p>
          <a:r>
            <a:rPr kumimoji="1" lang="ja-JP" altLang="en-US" sz="1200">
              <a:latin typeface="ＭＳ Ｐゴシック" panose="020B0600070205080204" pitchFamily="50" charset="-128"/>
              <a:ea typeface="ＭＳ Ｐゴシック" panose="020B0600070205080204" pitchFamily="50" charset="-128"/>
            </a:rPr>
            <a:t>　今後、これまでに発行した緊急防災減災事業債、義務教育施設の耐震化事業債などの償還が始まることから公債費の増加が見込まれるため、市債の新規発行にあたっては、事業の重要性や緊急性等を十分に検討し、市債残高の増加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121285</xdr:rowOff>
    </xdr:to>
    <xdr:cxnSp macro="">
      <xdr:nvCxnSpPr>
        <xdr:cNvPr id="366" name="直線コネクタ 365"/>
        <xdr:cNvCxnSpPr/>
      </xdr:nvCxnSpPr>
      <xdr:spPr>
        <a:xfrm>
          <a:off x="3987800" y="128028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115570</xdr:rowOff>
    </xdr:to>
    <xdr:cxnSp macro="">
      <xdr:nvCxnSpPr>
        <xdr:cNvPr id="369" name="直線コネクタ 368"/>
        <xdr:cNvCxnSpPr/>
      </xdr:nvCxnSpPr>
      <xdr:spPr>
        <a:xfrm>
          <a:off x="3098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121285</xdr:rowOff>
    </xdr:to>
    <xdr:cxnSp macro="">
      <xdr:nvCxnSpPr>
        <xdr:cNvPr id="372" name="直線コネクタ 371"/>
        <xdr:cNvCxnSpPr/>
      </xdr:nvCxnSpPr>
      <xdr:spPr>
        <a:xfrm flipV="1">
          <a:off x="2209800" y="127971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121285</xdr:rowOff>
    </xdr:from>
    <xdr:to>
      <xdr:col>11</xdr:col>
      <xdr:colOff>9525</xdr:colOff>
      <xdr:row>74</xdr:row>
      <xdr:rowOff>144145</xdr:rowOff>
    </xdr:to>
    <xdr:cxnSp macro="">
      <xdr:nvCxnSpPr>
        <xdr:cNvPr id="375" name="直線コネクタ 374"/>
        <xdr:cNvCxnSpPr/>
      </xdr:nvCxnSpPr>
      <xdr:spPr>
        <a:xfrm flipV="1">
          <a:off x="1320800" y="12808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70485</xdr:rowOff>
    </xdr:from>
    <xdr:to>
      <xdr:col>24</xdr:col>
      <xdr:colOff>76200</xdr:colOff>
      <xdr:row>75</xdr:row>
      <xdr:rowOff>635</xdr:rowOff>
    </xdr:to>
    <xdr:sp macro="" textlink="">
      <xdr:nvSpPr>
        <xdr:cNvPr id="385" name="楕円 384"/>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87012</xdr:rowOff>
    </xdr:from>
    <xdr:ext cx="762000" cy="259045"/>
    <xdr:sp macro="" textlink="">
      <xdr:nvSpPr>
        <xdr:cNvPr id="386" name="公債費該当値テキスト"/>
        <xdr:cNvSpPr txBox="1"/>
      </xdr:nvSpPr>
      <xdr:spPr>
        <a:xfrm>
          <a:off x="49149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87" name="楕円 386"/>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88" name="テキスト ボックス 387"/>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59055</xdr:rowOff>
    </xdr:from>
    <xdr:to>
      <xdr:col>15</xdr:col>
      <xdr:colOff>149225</xdr:colOff>
      <xdr:row>74</xdr:row>
      <xdr:rowOff>160655</xdr:rowOff>
    </xdr:to>
    <xdr:sp macro="" textlink="">
      <xdr:nvSpPr>
        <xdr:cNvPr id="389" name="楕円 388"/>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170832</xdr:rowOff>
    </xdr:from>
    <xdr:ext cx="762000" cy="259045"/>
    <xdr:sp macro="" textlink="">
      <xdr:nvSpPr>
        <xdr:cNvPr id="390" name="テキスト ボックス 389"/>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70485</xdr:rowOff>
    </xdr:from>
    <xdr:to>
      <xdr:col>11</xdr:col>
      <xdr:colOff>60325</xdr:colOff>
      <xdr:row>75</xdr:row>
      <xdr:rowOff>635</xdr:rowOff>
    </xdr:to>
    <xdr:sp macro="" textlink="">
      <xdr:nvSpPr>
        <xdr:cNvPr id="391" name="楕円 390"/>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10812</xdr:rowOff>
    </xdr:from>
    <xdr:ext cx="762000" cy="259045"/>
    <xdr:sp macro="" textlink="">
      <xdr:nvSpPr>
        <xdr:cNvPr id="392" name="テキスト ボックス 391"/>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3" name="楕円 392"/>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4" name="テキスト ボックス 393"/>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公債費以外にかかる経常収支比率は、直近５か年度を通して、類似団体平均と比較して高い水準で推移している。また、前年度比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ポイント増となっており、要因としては、生活保護費・援護事業支給費（扶助費）などの増があげられる。</a:t>
          </a:r>
        </a:p>
        <a:p>
          <a:r>
            <a:rPr kumimoji="1" lang="ja-JP" altLang="en-US" sz="1300">
              <a:latin typeface="ＭＳ Ｐゴシック" panose="020B0600070205080204" pitchFamily="50" charset="-128"/>
              <a:ea typeface="ＭＳ Ｐゴシック" panose="020B0600070205080204" pitchFamily="50" charset="-128"/>
            </a:rPr>
            <a:t>　今後、市民のニーズの把握に努めるとともに、産業支援・就労支援等の施策に取り組み、各種税等の増収を図り、財源確保の安定に努める。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108713</xdr:rowOff>
    </xdr:to>
    <xdr:cxnSp macro="">
      <xdr:nvCxnSpPr>
        <xdr:cNvPr id="425" name="直線コネクタ 424"/>
        <xdr:cNvCxnSpPr/>
      </xdr:nvCxnSpPr>
      <xdr:spPr>
        <a:xfrm>
          <a:off x="15671800" y="13436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104139</xdr:rowOff>
    </xdr:to>
    <xdr:cxnSp macro="">
      <xdr:nvCxnSpPr>
        <xdr:cNvPr id="428" name="直線コネクタ 427"/>
        <xdr:cNvCxnSpPr/>
      </xdr:nvCxnSpPr>
      <xdr:spPr>
        <a:xfrm flipV="1">
          <a:off x="14782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104139</xdr:rowOff>
    </xdr:to>
    <xdr:cxnSp macro="">
      <xdr:nvCxnSpPr>
        <xdr:cNvPr id="431" name="直線コネクタ 430"/>
        <xdr:cNvCxnSpPr/>
      </xdr:nvCxnSpPr>
      <xdr:spPr>
        <a:xfrm>
          <a:off x="13893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94996</xdr:rowOff>
    </xdr:to>
    <xdr:cxnSp macro="">
      <xdr:nvCxnSpPr>
        <xdr:cNvPr id="434" name="直線コネクタ 433"/>
        <xdr:cNvCxnSpPr/>
      </xdr:nvCxnSpPr>
      <xdr:spPr>
        <a:xfrm>
          <a:off x="13004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4" name="楕円 443"/>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5"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6" name="楕円 445"/>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47" name="テキスト ボックス 446"/>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8" name="楕円 447"/>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9" name="テキスト ボックス 448"/>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0" name="楕円 449"/>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1" name="テキスト ボックス 450"/>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2" name="楕円 451"/>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3" name="テキスト ボックス 452"/>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66334</xdr:rowOff>
    </xdr:from>
    <xdr:to>
      <xdr:col>29</xdr:col>
      <xdr:colOff>127000</xdr:colOff>
      <xdr:row>17</xdr:row>
      <xdr:rowOff>89047</xdr:rowOff>
    </xdr:to>
    <xdr:cxnSp macro="">
      <xdr:nvCxnSpPr>
        <xdr:cNvPr id="52" name="直線コネクタ 51"/>
        <xdr:cNvCxnSpPr/>
      </xdr:nvCxnSpPr>
      <xdr:spPr bwMode="auto">
        <a:xfrm flipV="1">
          <a:off x="5003800" y="3028609"/>
          <a:ext cx="6477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88182</xdr:rowOff>
    </xdr:from>
    <xdr:to>
      <xdr:col>26</xdr:col>
      <xdr:colOff>50800</xdr:colOff>
      <xdr:row>17</xdr:row>
      <xdr:rowOff>89047</xdr:rowOff>
    </xdr:to>
    <xdr:cxnSp macro="">
      <xdr:nvCxnSpPr>
        <xdr:cNvPr id="55" name="直線コネクタ 54"/>
        <xdr:cNvCxnSpPr/>
      </xdr:nvCxnSpPr>
      <xdr:spPr bwMode="auto">
        <a:xfrm>
          <a:off x="4305300" y="3050457"/>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88182</xdr:rowOff>
    </xdr:from>
    <xdr:to>
      <xdr:col>22</xdr:col>
      <xdr:colOff>114300</xdr:colOff>
      <xdr:row>17</xdr:row>
      <xdr:rowOff>110372</xdr:rowOff>
    </xdr:to>
    <xdr:cxnSp macro="">
      <xdr:nvCxnSpPr>
        <xdr:cNvPr id="58" name="直線コネクタ 57"/>
        <xdr:cNvCxnSpPr/>
      </xdr:nvCxnSpPr>
      <xdr:spPr bwMode="auto">
        <a:xfrm flipV="1">
          <a:off x="3606800" y="3050457"/>
          <a:ext cx="6985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110372</xdr:rowOff>
    </xdr:from>
    <xdr:to>
      <xdr:col>18</xdr:col>
      <xdr:colOff>177800</xdr:colOff>
      <xdr:row>17</xdr:row>
      <xdr:rowOff>149234</xdr:rowOff>
    </xdr:to>
    <xdr:cxnSp macro="">
      <xdr:nvCxnSpPr>
        <xdr:cNvPr id="61" name="直線コネクタ 60"/>
        <xdr:cNvCxnSpPr/>
      </xdr:nvCxnSpPr>
      <xdr:spPr bwMode="auto">
        <a:xfrm flipV="1">
          <a:off x="2908300" y="307264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15534</xdr:rowOff>
    </xdr:from>
    <xdr:to>
      <xdr:col>29</xdr:col>
      <xdr:colOff>177800</xdr:colOff>
      <xdr:row>17</xdr:row>
      <xdr:rowOff>117134</xdr:rowOff>
    </xdr:to>
    <xdr:sp macro="" textlink="">
      <xdr:nvSpPr>
        <xdr:cNvPr id="71" name="楕円 70"/>
        <xdr:cNvSpPr/>
      </xdr:nvSpPr>
      <xdr:spPr bwMode="auto">
        <a:xfrm>
          <a:off x="5600700" y="297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159061</xdr:rowOff>
    </xdr:from>
    <xdr:ext cx="762000" cy="259045"/>
    <xdr:sp macro="" textlink="">
      <xdr:nvSpPr>
        <xdr:cNvPr id="72" name="人口1人当たり決算額の推移該当値テキスト130"/>
        <xdr:cNvSpPr txBox="1"/>
      </xdr:nvSpPr>
      <xdr:spPr>
        <a:xfrm>
          <a:off x="5740400" y="29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38247</xdr:rowOff>
    </xdr:from>
    <xdr:to>
      <xdr:col>26</xdr:col>
      <xdr:colOff>101600</xdr:colOff>
      <xdr:row>17</xdr:row>
      <xdr:rowOff>139847</xdr:rowOff>
    </xdr:to>
    <xdr:sp macro="" textlink="">
      <xdr:nvSpPr>
        <xdr:cNvPr id="73" name="楕円 72"/>
        <xdr:cNvSpPr/>
      </xdr:nvSpPr>
      <xdr:spPr bwMode="auto">
        <a:xfrm>
          <a:off x="49530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124624</xdr:rowOff>
    </xdr:from>
    <xdr:ext cx="736600" cy="259045"/>
    <xdr:sp macro="" textlink="">
      <xdr:nvSpPr>
        <xdr:cNvPr id="74" name="テキスト ボックス 73"/>
        <xdr:cNvSpPr txBox="1"/>
      </xdr:nvSpPr>
      <xdr:spPr>
        <a:xfrm>
          <a:off x="4622800" y="308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37382</xdr:rowOff>
    </xdr:from>
    <xdr:to>
      <xdr:col>22</xdr:col>
      <xdr:colOff>165100</xdr:colOff>
      <xdr:row>17</xdr:row>
      <xdr:rowOff>138982</xdr:rowOff>
    </xdr:to>
    <xdr:sp macro="" textlink="">
      <xdr:nvSpPr>
        <xdr:cNvPr id="75" name="楕円 74"/>
        <xdr:cNvSpPr/>
      </xdr:nvSpPr>
      <xdr:spPr bwMode="auto">
        <a:xfrm>
          <a:off x="42545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123759</xdr:rowOff>
    </xdr:from>
    <xdr:ext cx="762000" cy="259045"/>
    <xdr:sp macro="" textlink="">
      <xdr:nvSpPr>
        <xdr:cNvPr id="76" name="テキスト ボックス 75"/>
        <xdr:cNvSpPr txBox="1"/>
      </xdr:nvSpPr>
      <xdr:spPr>
        <a:xfrm>
          <a:off x="39243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59572</xdr:rowOff>
    </xdr:from>
    <xdr:to>
      <xdr:col>19</xdr:col>
      <xdr:colOff>38100</xdr:colOff>
      <xdr:row>17</xdr:row>
      <xdr:rowOff>161172</xdr:rowOff>
    </xdr:to>
    <xdr:sp macro="" textlink="">
      <xdr:nvSpPr>
        <xdr:cNvPr id="77" name="楕円 76"/>
        <xdr:cNvSpPr/>
      </xdr:nvSpPr>
      <xdr:spPr bwMode="auto">
        <a:xfrm>
          <a:off x="35560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145949</xdr:rowOff>
    </xdr:from>
    <xdr:ext cx="762000" cy="259045"/>
    <xdr:sp macro="" textlink="">
      <xdr:nvSpPr>
        <xdr:cNvPr id="78" name="テキスト ボックス 77"/>
        <xdr:cNvSpPr txBox="1"/>
      </xdr:nvSpPr>
      <xdr:spPr>
        <a:xfrm>
          <a:off x="3225800" y="31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98434</xdr:rowOff>
    </xdr:from>
    <xdr:to>
      <xdr:col>15</xdr:col>
      <xdr:colOff>101600</xdr:colOff>
      <xdr:row>18</xdr:row>
      <xdr:rowOff>28584</xdr:rowOff>
    </xdr:to>
    <xdr:sp macro="" textlink="">
      <xdr:nvSpPr>
        <xdr:cNvPr id="79" name="楕円 78"/>
        <xdr:cNvSpPr/>
      </xdr:nvSpPr>
      <xdr:spPr bwMode="auto">
        <a:xfrm>
          <a:off x="28575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13361</xdr:rowOff>
    </xdr:from>
    <xdr:ext cx="762000" cy="259045"/>
    <xdr:sp macro="" textlink="">
      <xdr:nvSpPr>
        <xdr:cNvPr id="80" name="テキスト ボックス 79"/>
        <xdr:cNvSpPr txBox="1"/>
      </xdr:nvSpPr>
      <xdr:spPr>
        <a:xfrm>
          <a:off x="2527300" y="31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47996</xdr:rowOff>
    </xdr:from>
    <xdr:to>
      <xdr:col>29</xdr:col>
      <xdr:colOff>127000</xdr:colOff>
      <xdr:row>37</xdr:row>
      <xdr:rowOff>49664</xdr:rowOff>
    </xdr:to>
    <xdr:cxnSp macro="">
      <xdr:nvCxnSpPr>
        <xdr:cNvPr id="112" name="直線コネクタ 111"/>
        <xdr:cNvCxnSpPr/>
      </xdr:nvCxnSpPr>
      <xdr:spPr bwMode="auto">
        <a:xfrm>
          <a:off x="5003800" y="7172696"/>
          <a:ext cx="6477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42510</xdr:rowOff>
    </xdr:from>
    <xdr:to>
      <xdr:col>26</xdr:col>
      <xdr:colOff>50800</xdr:colOff>
      <xdr:row>37</xdr:row>
      <xdr:rowOff>47996</xdr:rowOff>
    </xdr:to>
    <xdr:cxnSp macro="">
      <xdr:nvCxnSpPr>
        <xdr:cNvPr id="115" name="直線コネクタ 114"/>
        <xdr:cNvCxnSpPr/>
      </xdr:nvCxnSpPr>
      <xdr:spPr bwMode="auto">
        <a:xfrm>
          <a:off x="4305300" y="716721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30576</xdr:rowOff>
    </xdr:from>
    <xdr:to>
      <xdr:col>22</xdr:col>
      <xdr:colOff>114300</xdr:colOff>
      <xdr:row>37</xdr:row>
      <xdr:rowOff>42510</xdr:rowOff>
    </xdr:to>
    <xdr:cxnSp macro="">
      <xdr:nvCxnSpPr>
        <xdr:cNvPr id="118" name="直線コネクタ 117"/>
        <xdr:cNvCxnSpPr/>
      </xdr:nvCxnSpPr>
      <xdr:spPr bwMode="auto">
        <a:xfrm>
          <a:off x="3606800" y="715527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20472</xdr:rowOff>
    </xdr:from>
    <xdr:to>
      <xdr:col>18</xdr:col>
      <xdr:colOff>177800</xdr:colOff>
      <xdr:row>37</xdr:row>
      <xdr:rowOff>30576</xdr:rowOff>
    </xdr:to>
    <xdr:cxnSp macro="">
      <xdr:nvCxnSpPr>
        <xdr:cNvPr id="121" name="直線コネクタ 120"/>
        <xdr:cNvCxnSpPr/>
      </xdr:nvCxnSpPr>
      <xdr:spPr bwMode="auto">
        <a:xfrm>
          <a:off x="2908300" y="7145172"/>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170314</xdr:rowOff>
    </xdr:from>
    <xdr:to>
      <xdr:col>29</xdr:col>
      <xdr:colOff>177800</xdr:colOff>
      <xdr:row>37</xdr:row>
      <xdr:rowOff>100464</xdr:rowOff>
    </xdr:to>
    <xdr:sp macro="" textlink="">
      <xdr:nvSpPr>
        <xdr:cNvPr id="131" name="楕円 130"/>
        <xdr:cNvSpPr/>
      </xdr:nvSpPr>
      <xdr:spPr bwMode="auto">
        <a:xfrm>
          <a:off x="56007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142391</xdr:rowOff>
    </xdr:from>
    <xdr:ext cx="762000" cy="259045"/>
    <xdr:sp macro="" textlink="">
      <xdr:nvSpPr>
        <xdr:cNvPr id="132" name="人口1人当たり決算額の推移該当値テキスト445"/>
        <xdr:cNvSpPr txBox="1"/>
      </xdr:nvSpPr>
      <xdr:spPr>
        <a:xfrm>
          <a:off x="5740400" y="70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168646</xdr:rowOff>
    </xdr:from>
    <xdr:to>
      <xdr:col>26</xdr:col>
      <xdr:colOff>101600</xdr:colOff>
      <xdr:row>37</xdr:row>
      <xdr:rowOff>98796</xdr:rowOff>
    </xdr:to>
    <xdr:sp macro="" textlink="">
      <xdr:nvSpPr>
        <xdr:cNvPr id="133" name="楕円 132"/>
        <xdr:cNvSpPr/>
      </xdr:nvSpPr>
      <xdr:spPr bwMode="auto">
        <a:xfrm>
          <a:off x="49530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83573</xdr:rowOff>
    </xdr:from>
    <xdr:ext cx="736600" cy="259045"/>
    <xdr:sp macro="" textlink="">
      <xdr:nvSpPr>
        <xdr:cNvPr id="134" name="テキスト ボックス 133"/>
        <xdr:cNvSpPr txBox="1"/>
      </xdr:nvSpPr>
      <xdr:spPr>
        <a:xfrm>
          <a:off x="4622800" y="720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163160</xdr:rowOff>
    </xdr:from>
    <xdr:to>
      <xdr:col>22</xdr:col>
      <xdr:colOff>165100</xdr:colOff>
      <xdr:row>37</xdr:row>
      <xdr:rowOff>93310</xdr:rowOff>
    </xdr:to>
    <xdr:sp macro="" textlink="">
      <xdr:nvSpPr>
        <xdr:cNvPr id="135" name="楕円 134"/>
        <xdr:cNvSpPr/>
      </xdr:nvSpPr>
      <xdr:spPr bwMode="auto">
        <a:xfrm>
          <a:off x="42545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78087</xdr:rowOff>
    </xdr:from>
    <xdr:ext cx="762000" cy="259045"/>
    <xdr:sp macro="" textlink="">
      <xdr:nvSpPr>
        <xdr:cNvPr id="136" name="テキスト ボックス 135"/>
        <xdr:cNvSpPr txBox="1"/>
      </xdr:nvSpPr>
      <xdr:spPr>
        <a:xfrm>
          <a:off x="3924300" y="72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151226</xdr:rowOff>
    </xdr:from>
    <xdr:to>
      <xdr:col>19</xdr:col>
      <xdr:colOff>38100</xdr:colOff>
      <xdr:row>37</xdr:row>
      <xdr:rowOff>81376</xdr:rowOff>
    </xdr:to>
    <xdr:sp macro="" textlink="">
      <xdr:nvSpPr>
        <xdr:cNvPr id="137" name="楕円 136"/>
        <xdr:cNvSpPr/>
      </xdr:nvSpPr>
      <xdr:spPr bwMode="auto">
        <a:xfrm>
          <a:off x="35560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66153</xdr:rowOff>
    </xdr:from>
    <xdr:ext cx="762000" cy="259045"/>
    <xdr:sp macro="" textlink="">
      <xdr:nvSpPr>
        <xdr:cNvPr id="138" name="テキスト ボックス 137"/>
        <xdr:cNvSpPr txBox="1"/>
      </xdr:nvSpPr>
      <xdr:spPr>
        <a:xfrm>
          <a:off x="3225800" y="71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141122</xdr:rowOff>
    </xdr:from>
    <xdr:to>
      <xdr:col>15</xdr:col>
      <xdr:colOff>101600</xdr:colOff>
      <xdr:row>37</xdr:row>
      <xdr:rowOff>71272</xdr:rowOff>
    </xdr:to>
    <xdr:sp macro="" textlink="">
      <xdr:nvSpPr>
        <xdr:cNvPr id="139" name="楕円 138"/>
        <xdr:cNvSpPr/>
      </xdr:nvSpPr>
      <xdr:spPr bwMode="auto">
        <a:xfrm>
          <a:off x="28575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56049</xdr:rowOff>
    </xdr:from>
    <xdr:ext cx="762000" cy="259045"/>
    <xdr:sp macro="" textlink="">
      <xdr:nvSpPr>
        <xdr:cNvPr id="140" name="テキスト ボックス 139"/>
        <xdr:cNvSpPr txBox="1"/>
      </xdr:nvSpPr>
      <xdr:spPr>
        <a:xfrm>
          <a:off x="2527300" y="71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116628</xdr:rowOff>
    </xdr:from>
    <xdr:to>
      <xdr:col>24</xdr:col>
      <xdr:colOff>63500</xdr:colOff>
      <xdr:row>36</xdr:row>
      <xdr:rowOff>131634</xdr:rowOff>
    </xdr:to>
    <xdr:cxnSp macro="">
      <xdr:nvCxnSpPr>
        <xdr:cNvPr id="63" name="直線コネクタ 62"/>
        <xdr:cNvCxnSpPr/>
      </xdr:nvCxnSpPr>
      <xdr:spPr>
        <a:xfrm flipV="1">
          <a:off x="3797300" y="6288828"/>
          <a:ext cx="8382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131634</xdr:rowOff>
    </xdr:from>
    <xdr:to>
      <xdr:col>19</xdr:col>
      <xdr:colOff>177800</xdr:colOff>
      <xdr:row>36</xdr:row>
      <xdr:rowOff>139602</xdr:rowOff>
    </xdr:to>
    <xdr:cxnSp macro="">
      <xdr:nvCxnSpPr>
        <xdr:cNvPr id="66" name="直線コネクタ 65"/>
        <xdr:cNvCxnSpPr/>
      </xdr:nvCxnSpPr>
      <xdr:spPr>
        <a:xfrm flipV="1">
          <a:off x="2908300" y="630383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80819</xdr:rowOff>
    </xdr:from>
    <xdr:to>
      <xdr:col>15</xdr:col>
      <xdr:colOff>50800</xdr:colOff>
      <xdr:row>36</xdr:row>
      <xdr:rowOff>139602</xdr:rowOff>
    </xdr:to>
    <xdr:cxnSp macro="">
      <xdr:nvCxnSpPr>
        <xdr:cNvPr id="69" name="直線コネクタ 68"/>
        <xdr:cNvCxnSpPr/>
      </xdr:nvCxnSpPr>
      <xdr:spPr>
        <a:xfrm>
          <a:off x="2019300" y="625301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80819</xdr:rowOff>
    </xdr:from>
    <xdr:to>
      <xdr:col>10</xdr:col>
      <xdr:colOff>114300</xdr:colOff>
      <xdr:row>36</xdr:row>
      <xdr:rowOff>97295</xdr:rowOff>
    </xdr:to>
    <xdr:cxnSp macro="">
      <xdr:nvCxnSpPr>
        <xdr:cNvPr id="72" name="直線コネクタ 71"/>
        <xdr:cNvCxnSpPr/>
      </xdr:nvCxnSpPr>
      <xdr:spPr>
        <a:xfrm flipV="1">
          <a:off x="1130300" y="6253019"/>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65828</xdr:rowOff>
    </xdr:from>
    <xdr:to>
      <xdr:col>24</xdr:col>
      <xdr:colOff>114300</xdr:colOff>
      <xdr:row>36</xdr:row>
      <xdr:rowOff>167428</xdr:rowOff>
    </xdr:to>
    <xdr:sp macro="" textlink="">
      <xdr:nvSpPr>
        <xdr:cNvPr id="82" name="楕円 81"/>
        <xdr:cNvSpPr/>
      </xdr:nvSpPr>
      <xdr:spPr>
        <a:xfrm>
          <a:off x="4584700" y="62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44255</xdr:rowOff>
    </xdr:from>
    <xdr:ext cx="534377" cy="259045"/>
    <xdr:sp macro="" textlink="">
      <xdr:nvSpPr>
        <xdr:cNvPr id="83" name="人件費該当値テキスト"/>
        <xdr:cNvSpPr txBox="1"/>
      </xdr:nvSpPr>
      <xdr:spPr>
        <a:xfrm>
          <a:off x="4686300" y="62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80834</xdr:rowOff>
    </xdr:from>
    <xdr:to>
      <xdr:col>20</xdr:col>
      <xdr:colOff>38100</xdr:colOff>
      <xdr:row>37</xdr:row>
      <xdr:rowOff>10984</xdr:rowOff>
    </xdr:to>
    <xdr:sp macro="" textlink="">
      <xdr:nvSpPr>
        <xdr:cNvPr id="84" name="楕円 83"/>
        <xdr:cNvSpPr/>
      </xdr:nvSpPr>
      <xdr:spPr>
        <a:xfrm>
          <a:off x="3746500" y="6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2111</xdr:rowOff>
    </xdr:from>
    <xdr:ext cx="534377" cy="259045"/>
    <xdr:sp macro="" textlink="">
      <xdr:nvSpPr>
        <xdr:cNvPr id="85" name="テキスト ボックス 84"/>
        <xdr:cNvSpPr txBox="1"/>
      </xdr:nvSpPr>
      <xdr:spPr>
        <a:xfrm>
          <a:off x="3530111" y="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88802</xdr:rowOff>
    </xdr:from>
    <xdr:to>
      <xdr:col>15</xdr:col>
      <xdr:colOff>101600</xdr:colOff>
      <xdr:row>37</xdr:row>
      <xdr:rowOff>18952</xdr:rowOff>
    </xdr:to>
    <xdr:sp macro="" textlink="">
      <xdr:nvSpPr>
        <xdr:cNvPr id="86" name="楕円 85"/>
        <xdr:cNvSpPr/>
      </xdr:nvSpPr>
      <xdr:spPr>
        <a:xfrm>
          <a:off x="2857500" y="62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10079</xdr:rowOff>
    </xdr:from>
    <xdr:ext cx="534377" cy="259045"/>
    <xdr:sp macro="" textlink="">
      <xdr:nvSpPr>
        <xdr:cNvPr id="87" name="テキスト ボックス 86"/>
        <xdr:cNvSpPr txBox="1"/>
      </xdr:nvSpPr>
      <xdr:spPr>
        <a:xfrm>
          <a:off x="2641111"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30019</xdr:rowOff>
    </xdr:from>
    <xdr:to>
      <xdr:col>10</xdr:col>
      <xdr:colOff>165100</xdr:colOff>
      <xdr:row>36</xdr:row>
      <xdr:rowOff>131619</xdr:rowOff>
    </xdr:to>
    <xdr:sp macro="" textlink="">
      <xdr:nvSpPr>
        <xdr:cNvPr id="88" name="楕円 87"/>
        <xdr:cNvSpPr/>
      </xdr:nvSpPr>
      <xdr:spPr>
        <a:xfrm>
          <a:off x="1968500" y="62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148146</xdr:rowOff>
    </xdr:from>
    <xdr:ext cx="534377" cy="259045"/>
    <xdr:sp macro="" textlink="">
      <xdr:nvSpPr>
        <xdr:cNvPr id="89" name="テキスト ボックス 88"/>
        <xdr:cNvSpPr txBox="1"/>
      </xdr:nvSpPr>
      <xdr:spPr>
        <a:xfrm>
          <a:off x="1752111" y="5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46495</xdr:rowOff>
    </xdr:from>
    <xdr:to>
      <xdr:col>6</xdr:col>
      <xdr:colOff>38100</xdr:colOff>
      <xdr:row>36</xdr:row>
      <xdr:rowOff>148095</xdr:rowOff>
    </xdr:to>
    <xdr:sp macro="" textlink="">
      <xdr:nvSpPr>
        <xdr:cNvPr id="90" name="楕円 89"/>
        <xdr:cNvSpPr/>
      </xdr:nvSpPr>
      <xdr:spPr>
        <a:xfrm>
          <a:off x="1079500" y="62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164622</xdr:rowOff>
    </xdr:from>
    <xdr:ext cx="534377" cy="259045"/>
    <xdr:sp macro="" textlink="">
      <xdr:nvSpPr>
        <xdr:cNvPr id="91" name="テキスト ボックス 90"/>
        <xdr:cNvSpPr txBox="1"/>
      </xdr:nvSpPr>
      <xdr:spPr>
        <a:xfrm>
          <a:off x="863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148632</xdr:rowOff>
    </xdr:from>
    <xdr:to>
      <xdr:col>24</xdr:col>
      <xdr:colOff>63500</xdr:colOff>
      <xdr:row>55</xdr:row>
      <xdr:rowOff>149383</xdr:rowOff>
    </xdr:to>
    <xdr:cxnSp macro="">
      <xdr:nvCxnSpPr>
        <xdr:cNvPr id="123" name="直線コネクタ 122"/>
        <xdr:cNvCxnSpPr/>
      </xdr:nvCxnSpPr>
      <xdr:spPr>
        <a:xfrm flipV="1">
          <a:off x="3797300" y="957838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92021</xdr:rowOff>
    </xdr:from>
    <xdr:to>
      <xdr:col>19</xdr:col>
      <xdr:colOff>177800</xdr:colOff>
      <xdr:row>55</xdr:row>
      <xdr:rowOff>149383</xdr:rowOff>
    </xdr:to>
    <xdr:cxnSp macro="">
      <xdr:nvCxnSpPr>
        <xdr:cNvPr id="126" name="直線コネクタ 125"/>
        <xdr:cNvCxnSpPr/>
      </xdr:nvCxnSpPr>
      <xdr:spPr>
        <a:xfrm>
          <a:off x="2908300" y="9521771"/>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92021</xdr:rowOff>
    </xdr:from>
    <xdr:to>
      <xdr:col>15</xdr:col>
      <xdr:colOff>50800</xdr:colOff>
      <xdr:row>56</xdr:row>
      <xdr:rowOff>10606</xdr:rowOff>
    </xdr:to>
    <xdr:cxnSp macro="">
      <xdr:nvCxnSpPr>
        <xdr:cNvPr id="129" name="直線コネクタ 128"/>
        <xdr:cNvCxnSpPr/>
      </xdr:nvCxnSpPr>
      <xdr:spPr>
        <a:xfrm flipV="1">
          <a:off x="2019300" y="9521771"/>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10606</xdr:rowOff>
    </xdr:from>
    <xdr:to>
      <xdr:col>10</xdr:col>
      <xdr:colOff>114300</xdr:colOff>
      <xdr:row>56</xdr:row>
      <xdr:rowOff>32699</xdr:rowOff>
    </xdr:to>
    <xdr:cxnSp macro="">
      <xdr:nvCxnSpPr>
        <xdr:cNvPr id="132" name="直線コネクタ 131"/>
        <xdr:cNvCxnSpPr/>
      </xdr:nvCxnSpPr>
      <xdr:spPr>
        <a:xfrm flipV="1">
          <a:off x="1130300" y="9611806"/>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97832</xdr:rowOff>
    </xdr:from>
    <xdr:to>
      <xdr:col>24</xdr:col>
      <xdr:colOff>114300</xdr:colOff>
      <xdr:row>56</xdr:row>
      <xdr:rowOff>27982</xdr:rowOff>
    </xdr:to>
    <xdr:sp macro="" textlink="">
      <xdr:nvSpPr>
        <xdr:cNvPr id="142" name="楕円 141"/>
        <xdr:cNvSpPr/>
      </xdr:nvSpPr>
      <xdr:spPr>
        <a:xfrm>
          <a:off x="4584700" y="9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76259</xdr:rowOff>
    </xdr:from>
    <xdr:ext cx="534377" cy="259045"/>
    <xdr:sp macro="" textlink="">
      <xdr:nvSpPr>
        <xdr:cNvPr id="143" name="物件費該当値テキスト"/>
        <xdr:cNvSpPr txBox="1"/>
      </xdr:nvSpPr>
      <xdr:spPr>
        <a:xfrm>
          <a:off x="4686300" y="950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98583</xdr:rowOff>
    </xdr:from>
    <xdr:to>
      <xdr:col>20</xdr:col>
      <xdr:colOff>38100</xdr:colOff>
      <xdr:row>56</xdr:row>
      <xdr:rowOff>28733</xdr:rowOff>
    </xdr:to>
    <xdr:sp macro="" textlink="">
      <xdr:nvSpPr>
        <xdr:cNvPr id="144" name="楕円 143"/>
        <xdr:cNvSpPr/>
      </xdr:nvSpPr>
      <xdr:spPr>
        <a:xfrm>
          <a:off x="3746500" y="9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19860</xdr:rowOff>
    </xdr:from>
    <xdr:ext cx="534377" cy="259045"/>
    <xdr:sp macro="" textlink="">
      <xdr:nvSpPr>
        <xdr:cNvPr id="145" name="テキスト ボックス 144"/>
        <xdr:cNvSpPr txBox="1"/>
      </xdr:nvSpPr>
      <xdr:spPr>
        <a:xfrm>
          <a:off x="3530111" y="9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41221</xdr:rowOff>
    </xdr:from>
    <xdr:to>
      <xdr:col>15</xdr:col>
      <xdr:colOff>101600</xdr:colOff>
      <xdr:row>55</xdr:row>
      <xdr:rowOff>142821</xdr:rowOff>
    </xdr:to>
    <xdr:sp macro="" textlink="">
      <xdr:nvSpPr>
        <xdr:cNvPr id="146" name="楕円 145"/>
        <xdr:cNvSpPr/>
      </xdr:nvSpPr>
      <xdr:spPr>
        <a:xfrm>
          <a:off x="2857500" y="9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133948</xdr:rowOff>
    </xdr:from>
    <xdr:ext cx="534377" cy="259045"/>
    <xdr:sp macro="" textlink="">
      <xdr:nvSpPr>
        <xdr:cNvPr id="147" name="テキスト ボックス 146"/>
        <xdr:cNvSpPr txBox="1"/>
      </xdr:nvSpPr>
      <xdr:spPr>
        <a:xfrm>
          <a:off x="2641111" y="9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131256</xdr:rowOff>
    </xdr:from>
    <xdr:to>
      <xdr:col>10</xdr:col>
      <xdr:colOff>165100</xdr:colOff>
      <xdr:row>56</xdr:row>
      <xdr:rowOff>61406</xdr:rowOff>
    </xdr:to>
    <xdr:sp macro="" textlink="">
      <xdr:nvSpPr>
        <xdr:cNvPr id="148" name="楕円 147"/>
        <xdr:cNvSpPr/>
      </xdr:nvSpPr>
      <xdr:spPr>
        <a:xfrm>
          <a:off x="19685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52533</xdr:rowOff>
    </xdr:from>
    <xdr:ext cx="534377" cy="259045"/>
    <xdr:sp macro="" textlink="">
      <xdr:nvSpPr>
        <xdr:cNvPr id="149" name="テキスト ボックス 148"/>
        <xdr:cNvSpPr txBox="1"/>
      </xdr:nvSpPr>
      <xdr:spPr>
        <a:xfrm>
          <a:off x="1752111" y="96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153349</xdr:rowOff>
    </xdr:from>
    <xdr:to>
      <xdr:col>6</xdr:col>
      <xdr:colOff>38100</xdr:colOff>
      <xdr:row>56</xdr:row>
      <xdr:rowOff>83499</xdr:rowOff>
    </xdr:to>
    <xdr:sp macro="" textlink="">
      <xdr:nvSpPr>
        <xdr:cNvPr id="150" name="楕円 149"/>
        <xdr:cNvSpPr/>
      </xdr:nvSpPr>
      <xdr:spPr>
        <a:xfrm>
          <a:off x="1079500" y="9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74626</xdr:rowOff>
    </xdr:from>
    <xdr:ext cx="534377" cy="259045"/>
    <xdr:sp macro="" textlink="">
      <xdr:nvSpPr>
        <xdr:cNvPr id="151" name="テキスト ボックス 150"/>
        <xdr:cNvSpPr txBox="1"/>
      </xdr:nvSpPr>
      <xdr:spPr>
        <a:xfrm>
          <a:off x="863111" y="96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25583</xdr:rowOff>
    </xdr:from>
    <xdr:to>
      <xdr:col>24</xdr:col>
      <xdr:colOff>63500</xdr:colOff>
      <xdr:row>78</xdr:row>
      <xdr:rowOff>31961</xdr:rowOff>
    </xdr:to>
    <xdr:cxnSp macro="">
      <xdr:nvCxnSpPr>
        <xdr:cNvPr id="178" name="直線コネクタ 177"/>
        <xdr:cNvCxnSpPr/>
      </xdr:nvCxnSpPr>
      <xdr:spPr>
        <a:xfrm>
          <a:off x="3797300" y="13398683"/>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25583</xdr:rowOff>
    </xdr:from>
    <xdr:to>
      <xdr:col>19</xdr:col>
      <xdr:colOff>177800</xdr:colOff>
      <xdr:row>78</xdr:row>
      <xdr:rowOff>43893</xdr:rowOff>
    </xdr:to>
    <xdr:cxnSp macro="">
      <xdr:nvCxnSpPr>
        <xdr:cNvPr id="181" name="直線コネクタ 180"/>
        <xdr:cNvCxnSpPr/>
      </xdr:nvCxnSpPr>
      <xdr:spPr>
        <a:xfrm flipV="1">
          <a:off x="2908300" y="13398683"/>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2701</xdr:rowOff>
    </xdr:from>
    <xdr:to>
      <xdr:col>15</xdr:col>
      <xdr:colOff>50800</xdr:colOff>
      <xdr:row>78</xdr:row>
      <xdr:rowOff>43893</xdr:rowOff>
    </xdr:to>
    <xdr:cxnSp macro="">
      <xdr:nvCxnSpPr>
        <xdr:cNvPr id="184" name="直線コネクタ 183"/>
        <xdr:cNvCxnSpPr/>
      </xdr:nvCxnSpPr>
      <xdr:spPr>
        <a:xfrm>
          <a:off x="2019300" y="13375801"/>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169990</xdr:rowOff>
    </xdr:from>
    <xdr:to>
      <xdr:col>10</xdr:col>
      <xdr:colOff>114300</xdr:colOff>
      <xdr:row>78</xdr:row>
      <xdr:rowOff>2701</xdr:rowOff>
    </xdr:to>
    <xdr:cxnSp macro="">
      <xdr:nvCxnSpPr>
        <xdr:cNvPr id="187" name="直線コネクタ 186"/>
        <xdr:cNvCxnSpPr/>
      </xdr:nvCxnSpPr>
      <xdr:spPr>
        <a:xfrm>
          <a:off x="1130300" y="133716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152611</xdr:rowOff>
    </xdr:from>
    <xdr:to>
      <xdr:col>24</xdr:col>
      <xdr:colOff>114300</xdr:colOff>
      <xdr:row>78</xdr:row>
      <xdr:rowOff>82761</xdr:rowOff>
    </xdr:to>
    <xdr:sp macro="" textlink="">
      <xdr:nvSpPr>
        <xdr:cNvPr id="197" name="楕円 196"/>
        <xdr:cNvSpPr/>
      </xdr:nvSpPr>
      <xdr:spPr>
        <a:xfrm>
          <a:off x="4584700" y="133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67538</xdr:rowOff>
    </xdr:from>
    <xdr:ext cx="469744" cy="259045"/>
    <xdr:sp macro="" textlink="">
      <xdr:nvSpPr>
        <xdr:cNvPr id="198" name="維持補修費該当値テキスト"/>
        <xdr:cNvSpPr txBox="1"/>
      </xdr:nvSpPr>
      <xdr:spPr>
        <a:xfrm>
          <a:off x="4686300" y="132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146233</xdr:rowOff>
    </xdr:from>
    <xdr:to>
      <xdr:col>20</xdr:col>
      <xdr:colOff>38100</xdr:colOff>
      <xdr:row>78</xdr:row>
      <xdr:rowOff>76383</xdr:rowOff>
    </xdr:to>
    <xdr:sp macro="" textlink="">
      <xdr:nvSpPr>
        <xdr:cNvPr id="199" name="楕円 198"/>
        <xdr:cNvSpPr/>
      </xdr:nvSpPr>
      <xdr:spPr>
        <a:xfrm>
          <a:off x="3746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67510</xdr:rowOff>
    </xdr:from>
    <xdr:ext cx="469744" cy="259045"/>
    <xdr:sp macro="" textlink="">
      <xdr:nvSpPr>
        <xdr:cNvPr id="200" name="テキスト ボックス 199"/>
        <xdr:cNvSpPr txBox="1"/>
      </xdr:nvSpPr>
      <xdr:spPr>
        <a:xfrm>
          <a:off x="3562428"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164543</xdr:rowOff>
    </xdr:from>
    <xdr:to>
      <xdr:col>15</xdr:col>
      <xdr:colOff>101600</xdr:colOff>
      <xdr:row>78</xdr:row>
      <xdr:rowOff>94693</xdr:rowOff>
    </xdr:to>
    <xdr:sp macro="" textlink="">
      <xdr:nvSpPr>
        <xdr:cNvPr id="201" name="楕円 200"/>
        <xdr:cNvSpPr/>
      </xdr:nvSpPr>
      <xdr:spPr>
        <a:xfrm>
          <a:off x="2857500" y="133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85820</xdr:rowOff>
    </xdr:from>
    <xdr:ext cx="469744" cy="259045"/>
    <xdr:sp macro="" textlink="">
      <xdr:nvSpPr>
        <xdr:cNvPr id="202" name="テキスト ボックス 201"/>
        <xdr:cNvSpPr txBox="1"/>
      </xdr:nvSpPr>
      <xdr:spPr>
        <a:xfrm>
          <a:off x="2673428" y="134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123351</xdr:rowOff>
    </xdr:from>
    <xdr:to>
      <xdr:col>10</xdr:col>
      <xdr:colOff>165100</xdr:colOff>
      <xdr:row>78</xdr:row>
      <xdr:rowOff>53501</xdr:rowOff>
    </xdr:to>
    <xdr:sp macro="" textlink="">
      <xdr:nvSpPr>
        <xdr:cNvPr id="203" name="楕円 202"/>
        <xdr:cNvSpPr/>
      </xdr:nvSpPr>
      <xdr:spPr>
        <a:xfrm>
          <a:off x="19685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70028</xdr:rowOff>
    </xdr:from>
    <xdr:ext cx="469744" cy="259045"/>
    <xdr:sp macro="" textlink="">
      <xdr:nvSpPr>
        <xdr:cNvPr id="204" name="テキスト ボックス 203"/>
        <xdr:cNvSpPr txBox="1"/>
      </xdr:nvSpPr>
      <xdr:spPr>
        <a:xfrm>
          <a:off x="1784428" y="131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119190</xdr:rowOff>
    </xdr:from>
    <xdr:to>
      <xdr:col>6</xdr:col>
      <xdr:colOff>38100</xdr:colOff>
      <xdr:row>78</xdr:row>
      <xdr:rowOff>49340</xdr:rowOff>
    </xdr:to>
    <xdr:sp macro="" textlink="">
      <xdr:nvSpPr>
        <xdr:cNvPr id="205" name="楕円 204"/>
        <xdr:cNvSpPr/>
      </xdr:nvSpPr>
      <xdr:spPr>
        <a:xfrm>
          <a:off x="1079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65867</xdr:rowOff>
    </xdr:from>
    <xdr:ext cx="469744" cy="259045"/>
    <xdr:sp macro="" textlink="">
      <xdr:nvSpPr>
        <xdr:cNvPr id="206" name="テキスト ボックス 205"/>
        <xdr:cNvSpPr txBox="1"/>
      </xdr:nvSpPr>
      <xdr:spPr>
        <a:xfrm>
          <a:off x="895428" y="130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126936</xdr:rowOff>
    </xdr:from>
    <xdr:to>
      <xdr:col>24</xdr:col>
      <xdr:colOff>63500</xdr:colOff>
      <xdr:row>91</xdr:row>
      <xdr:rowOff>166345</xdr:rowOff>
    </xdr:to>
    <xdr:cxnSp macro="">
      <xdr:nvCxnSpPr>
        <xdr:cNvPr id="236" name="直線コネクタ 235"/>
        <xdr:cNvCxnSpPr/>
      </xdr:nvCxnSpPr>
      <xdr:spPr>
        <a:xfrm flipV="1">
          <a:off x="3797300" y="15728886"/>
          <a:ext cx="8382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166345</xdr:rowOff>
    </xdr:from>
    <xdr:to>
      <xdr:col>19</xdr:col>
      <xdr:colOff>177800</xdr:colOff>
      <xdr:row>92</xdr:row>
      <xdr:rowOff>55448</xdr:rowOff>
    </xdr:to>
    <xdr:cxnSp macro="">
      <xdr:nvCxnSpPr>
        <xdr:cNvPr id="239" name="直線コネクタ 238"/>
        <xdr:cNvCxnSpPr/>
      </xdr:nvCxnSpPr>
      <xdr:spPr>
        <a:xfrm flipV="1">
          <a:off x="2908300" y="15768295"/>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55448</xdr:rowOff>
    </xdr:from>
    <xdr:to>
      <xdr:col>15</xdr:col>
      <xdr:colOff>50800</xdr:colOff>
      <xdr:row>92</xdr:row>
      <xdr:rowOff>145644</xdr:rowOff>
    </xdr:to>
    <xdr:cxnSp macro="">
      <xdr:nvCxnSpPr>
        <xdr:cNvPr id="242" name="直線コネクタ 241"/>
        <xdr:cNvCxnSpPr/>
      </xdr:nvCxnSpPr>
      <xdr:spPr>
        <a:xfrm flipV="1">
          <a:off x="2019300" y="15828848"/>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145644</xdr:rowOff>
    </xdr:from>
    <xdr:to>
      <xdr:col>10</xdr:col>
      <xdr:colOff>114300</xdr:colOff>
      <xdr:row>93</xdr:row>
      <xdr:rowOff>89306</xdr:rowOff>
    </xdr:to>
    <xdr:cxnSp macro="">
      <xdr:nvCxnSpPr>
        <xdr:cNvPr id="245" name="直線コネクタ 244"/>
        <xdr:cNvCxnSpPr/>
      </xdr:nvCxnSpPr>
      <xdr:spPr>
        <a:xfrm flipV="1">
          <a:off x="1130300" y="15919044"/>
          <a:ext cx="889000" cy="1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76136</xdr:rowOff>
    </xdr:from>
    <xdr:to>
      <xdr:col>24</xdr:col>
      <xdr:colOff>114300</xdr:colOff>
      <xdr:row>92</xdr:row>
      <xdr:rowOff>6286</xdr:rowOff>
    </xdr:to>
    <xdr:sp macro="" textlink="">
      <xdr:nvSpPr>
        <xdr:cNvPr id="255" name="楕円 254"/>
        <xdr:cNvSpPr/>
      </xdr:nvSpPr>
      <xdr:spPr>
        <a:xfrm>
          <a:off x="45847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29163</xdr:rowOff>
    </xdr:from>
    <xdr:ext cx="599010" cy="259045"/>
    <xdr:sp macro="" textlink="">
      <xdr:nvSpPr>
        <xdr:cNvPr id="256" name="扶助費該当値テキスト"/>
        <xdr:cNvSpPr txBox="1"/>
      </xdr:nvSpPr>
      <xdr:spPr>
        <a:xfrm>
          <a:off x="4686300" y="156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115545</xdr:rowOff>
    </xdr:from>
    <xdr:to>
      <xdr:col>20</xdr:col>
      <xdr:colOff>38100</xdr:colOff>
      <xdr:row>92</xdr:row>
      <xdr:rowOff>45695</xdr:rowOff>
    </xdr:to>
    <xdr:sp macro="" textlink="">
      <xdr:nvSpPr>
        <xdr:cNvPr id="257" name="楕円 256"/>
        <xdr:cNvSpPr/>
      </xdr:nvSpPr>
      <xdr:spPr>
        <a:xfrm>
          <a:off x="3746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62222</xdr:rowOff>
    </xdr:from>
    <xdr:ext cx="599010" cy="259045"/>
    <xdr:sp macro="" textlink="">
      <xdr:nvSpPr>
        <xdr:cNvPr id="258" name="テキスト ボックス 257"/>
        <xdr:cNvSpPr txBox="1"/>
      </xdr:nvSpPr>
      <xdr:spPr>
        <a:xfrm>
          <a:off x="3497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4648</xdr:rowOff>
    </xdr:from>
    <xdr:to>
      <xdr:col>15</xdr:col>
      <xdr:colOff>101600</xdr:colOff>
      <xdr:row>92</xdr:row>
      <xdr:rowOff>106248</xdr:rowOff>
    </xdr:to>
    <xdr:sp macro="" textlink="">
      <xdr:nvSpPr>
        <xdr:cNvPr id="259" name="楕円 258"/>
        <xdr:cNvSpPr/>
      </xdr:nvSpPr>
      <xdr:spPr>
        <a:xfrm>
          <a:off x="2857500" y="157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122775</xdr:rowOff>
    </xdr:from>
    <xdr:ext cx="599010" cy="259045"/>
    <xdr:sp macro="" textlink="">
      <xdr:nvSpPr>
        <xdr:cNvPr id="260" name="テキスト ボックス 259"/>
        <xdr:cNvSpPr txBox="1"/>
      </xdr:nvSpPr>
      <xdr:spPr>
        <a:xfrm>
          <a:off x="2608795" y="15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94844</xdr:rowOff>
    </xdr:from>
    <xdr:to>
      <xdr:col>10</xdr:col>
      <xdr:colOff>165100</xdr:colOff>
      <xdr:row>93</xdr:row>
      <xdr:rowOff>24994</xdr:rowOff>
    </xdr:to>
    <xdr:sp macro="" textlink="">
      <xdr:nvSpPr>
        <xdr:cNvPr id="261" name="楕円 260"/>
        <xdr:cNvSpPr/>
      </xdr:nvSpPr>
      <xdr:spPr>
        <a:xfrm>
          <a:off x="1968500" y="158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41521</xdr:rowOff>
    </xdr:from>
    <xdr:ext cx="599010" cy="259045"/>
    <xdr:sp macro="" textlink="">
      <xdr:nvSpPr>
        <xdr:cNvPr id="262" name="テキスト ボックス 261"/>
        <xdr:cNvSpPr txBox="1"/>
      </xdr:nvSpPr>
      <xdr:spPr>
        <a:xfrm>
          <a:off x="1719795" y="156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38506</xdr:rowOff>
    </xdr:from>
    <xdr:to>
      <xdr:col>6</xdr:col>
      <xdr:colOff>38100</xdr:colOff>
      <xdr:row>93</xdr:row>
      <xdr:rowOff>140106</xdr:rowOff>
    </xdr:to>
    <xdr:sp macro="" textlink="">
      <xdr:nvSpPr>
        <xdr:cNvPr id="263" name="楕円 262"/>
        <xdr:cNvSpPr/>
      </xdr:nvSpPr>
      <xdr:spPr>
        <a:xfrm>
          <a:off x="1079500" y="159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156633</xdr:rowOff>
    </xdr:from>
    <xdr:ext cx="599010" cy="259045"/>
    <xdr:sp macro="" textlink="">
      <xdr:nvSpPr>
        <xdr:cNvPr id="264" name="テキスト ボックス 263"/>
        <xdr:cNvSpPr txBox="1"/>
      </xdr:nvSpPr>
      <xdr:spPr>
        <a:xfrm>
          <a:off x="830795" y="157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54939</xdr:rowOff>
    </xdr:from>
    <xdr:to>
      <xdr:col>55</xdr:col>
      <xdr:colOff>0</xdr:colOff>
      <xdr:row>35</xdr:row>
      <xdr:rowOff>8549</xdr:rowOff>
    </xdr:to>
    <xdr:cxnSp macro="">
      <xdr:nvCxnSpPr>
        <xdr:cNvPr id="296" name="直線コネクタ 295"/>
        <xdr:cNvCxnSpPr/>
      </xdr:nvCxnSpPr>
      <xdr:spPr>
        <a:xfrm flipV="1">
          <a:off x="9639300" y="5884239"/>
          <a:ext cx="838200" cy="1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116595</xdr:rowOff>
    </xdr:from>
    <xdr:to>
      <xdr:col>50</xdr:col>
      <xdr:colOff>114300</xdr:colOff>
      <xdr:row>35</xdr:row>
      <xdr:rowOff>8549</xdr:rowOff>
    </xdr:to>
    <xdr:cxnSp macro="">
      <xdr:nvCxnSpPr>
        <xdr:cNvPr id="299" name="直線コネクタ 298"/>
        <xdr:cNvCxnSpPr/>
      </xdr:nvCxnSpPr>
      <xdr:spPr>
        <a:xfrm>
          <a:off x="8750300" y="594589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102993</xdr:rowOff>
    </xdr:from>
    <xdr:to>
      <xdr:col>45</xdr:col>
      <xdr:colOff>177800</xdr:colOff>
      <xdr:row>34</xdr:row>
      <xdr:rowOff>116595</xdr:rowOff>
    </xdr:to>
    <xdr:cxnSp macro="">
      <xdr:nvCxnSpPr>
        <xdr:cNvPr id="302" name="直線コネクタ 301"/>
        <xdr:cNvCxnSpPr/>
      </xdr:nvCxnSpPr>
      <xdr:spPr>
        <a:xfrm>
          <a:off x="7861300" y="5932293"/>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102993</xdr:rowOff>
    </xdr:from>
    <xdr:to>
      <xdr:col>41</xdr:col>
      <xdr:colOff>50800</xdr:colOff>
      <xdr:row>34</xdr:row>
      <xdr:rowOff>151963</xdr:rowOff>
    </xdr:to>
    <xdr:cxnSp macro="">
      <xdr:nvCxnSpPr>
        <xdr:cNvPr id="305" name="直線コネクタ 304"/>
        <xdr:cNvCxnSpPr/>
      </xdr:nvCxnSpPr>
      <xdr:spPr>
        <a:xfrm flipV="1">
          <a:off x="6972300" y="5932293"/>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4139</xdr:rowOff>
    </xdr:from>
    <xdr:to>
      <xdr:col>55</xdr:col>
      <xdr:colOff>50800</xdr:colOff>
      <xdr:row>34</xdr:row>
      <xdr:rowOff>105739</xdr:rowOff>
    </xdr:to>
    <xdr:sp macro="" textlink="">
      <xdr:nvSpPr>
        <xdr:cNvPr id="315" name="楕円 314"/>
        <xdr:cNvSpPr/>
      </xdr:nvSpPr>
      <xdr:spPr>
        <a:xfrm>
          <a:off x="10426700" y="5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27016</xdr:rowOff>
    </xdr:from>
    <xdr:ext cx="534377" cy="259045"/>
    <xdr:sp macro="" textlink="">
      <xdr:nvSpPr>
        <xdr:cNvPr id="316" name="補助費等該当値テキスト"/>
        <xdr:cNvSpPr txBox="1"/>
      </xdr:nvSpPr>
      <xdr:spPr>
        <a:xfrm>
          <a:off x="10528300" y="56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129199</xdr:rowOff>
    </xdr:from>
    <xdr:to>
      <xdr:col>50</xdr:col>
      <xdr:colOff>165100</xdr:colOff>
      <xdr:row>35</xdr:row>
      <xdr:rowOff>59349</xdr:rowOff>
    </xdr:to>
    <xdr:sp macro="" textlink="">
      <xdr:nvSpPr>
        <xdr:cNvPr id="317" name="楕円 316"/>
        <xdr:cNvSpPr/>
      </xdr:nvSpPr>
      <xdr:spPr>
        <a:xfrm>
          <a:off x="9588500" y="5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75876</xdr:rowOff>
    </xdr:from>
    <xdr:ext cx="534377" cy="259045"/>
    <xdr:sp macro="" textlink="">
      <xdr:nvSpPr>
        <xdr:cNvPr id="318" name="テキスト ボックス 317"/>
        <xdr:cNvSpPr txBox="1"/>
      </xdr:nvSpPr>
      <xdr:spPr>
        <a:xfrm>
          <a:off x="9372111" y="57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65795</xdr:rowOff>
    </xdr:from>
    <xdr:to>
      <xdr:col>46</xdr:col>
      <xdr:colOff>38100</xdr:colOff>
      <xdr:row>34</xdr:row>
      <xdr:rowOff>167395</xdr:rowOff>
    </xdr:to>
    <xdr:sp macro="" textlink="">
      <xdr:nvSpPr>
        <xdr:cNvPr id="319" name="楕円 318"/>
        <xdr:cNvSpPr/>
      </xdr:nvSpPr>
      <xdr:spPr>
        <a:xfrm>
          <a:off x="8699500" y="58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12472</xdr:rowOff>
    </xdr:from>
    <xdr:ext cx="534377" cy="259045"/>
    <xdr:sp macro="" textlink="">
      <xdr:nvSpPr>
        <xdr:cNvPr id="320" name="テキスト ボックス 319"/>
        <xdr:cNvSpPr txBox="1"/>
      </xdr:nvSpPr>
      <xdr:spPr>
        <a:xfrm>
          <a:off x="8483111" y="56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52193</xdr:rowOff>
    </xdr:from>
    <xdr:to>
      <xdr:col>41</xdr:col>
      <xdr:colOff>101600</xdr:colOff>
      <xdr:row>34</xdr:row>
      <xdr:rowOff>153793</xdr:rowOff>
    </xdr:to>
    <xdr:sp macro="" textlink="">
      <xdr:nvSpPr>
        <xdr:cNvPr id="321" name="楕円 320"/>
        <xdr:cNvSpPr/>
      </xdr:nvSpPr>
      <xdr:spPr>
        <a:xfrm>
          <a:off x="7810500" y="58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170320</xdr:rowOff>
    </xdr:from>
    <xdr:ext cx="534377" cy="259045"/>
    <xdr:sp macro="" textlink="">
      <xdr:nvSpPr>
        <xdr:cNvPr id="322" name="テキスト ボックス 321"/>
        <xdr:cNvSpPr txBox="1"/>
      </xdr:nvSpPr>
      <xdr:spPr>
        <a:xfrm>
          <a:off x="7594111" y="565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101163</xdr:rowOff>
    </xdr:from>
    <xdr:to>
      <xdr:col>36</xdr:col>
      <xdr:colOff>165100</xdr:colOff>
      <xdr:row>35</xdr:row>
      <xdr:rowOff>31313</xdr:rowOff>
    </xdr:to>
    <xdr:sp macro="" textlink="">
      <xdr:nvSpPr>
        <xdr:cNvPr id="323" name="楕円 322"/>
        <xdr:cNvSpPr/>
      </xdr:nvSpPr>
      <xdr:spPr>
        <a:xfrm>
          <a:off x="6921500" y="59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47840</xdr:rowOff>
    </xdr:from>
    <xdr:ext cx="534377" cy="259045"/>
    <xdr:sp macro="" textlink="">
      <xdr:nvSpPr>
        <xdr:cNvPr id="324" name="テキスト ボックス 323"/>
        <xdr:cNvSpPr txBox="1"/>
      </xdr:nvSpPr>
      <xdr:spPr>
        <a:xfrm>
          <a:off x="6705111" y="57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33942</xdr:rowOff>
    </xdr:from>
    <xdr:to>
      <xdr:col>54</xdr:col>
      <xdr:colOff>189865</xdr:colOff>
      <xdr:row>58</xdr:row>
      <xdr:rowOff>96967</xdr:rowOff>
    </xdr:to>
    <xdr:cxnSp macro="">
      <xdr:nvCxnSpPr>
        <xdr:cNvPr id="348" name="直線コネクタ 347"/>
        <xdr:cNvCxnSpPr/>
      </xdr:nvCxnSpPr>
      <xdr:spPr>
        <a:xfrm flipV="1">
          <a:off x="10475595" y="8949342"/>
          <a:ext cx="1270" cy="109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100794</xdr:rowOff>
    </xdr:from>
    <xdr:ext cx="534377" cy="259045"/>
    <xdr:sp macro="" textlink="">
      <xdr:nvSpPr>
        <xdr:cNvPr id="349" name="普通建設事業費最小値テキスト"/>
        <xdr:cNvSpPr txBox="1"/>
      </xdr:nvSpPr>
      <xdr:spPr>
        <a:xfrm>
          <a:off x="10528300"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96967</xdr:rowOff>
    </xdr:from>
    <xdr:to>
      <xdr:col>55</xdr:col>
      <xdr:colOff>88900</xdr:colOff>
      <xdr:row>58</xdr:row>
      <xdr:rowOff>96967</xdr:rowOff>
    </xdr:to>
    <xdr:cxnSp macro="">
      <xdr:nvCxnSpPr>
        <xdr:cNvPr id="350" name="直線コネクタ 349"/>
        <xdr:cNvCxnSpPr/>
      </xdr:nvCxnSpPr>
      <xdr:spPr>
        <a:xfrm>
          <a:off x="10388600" y="1004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152069</xdr:rowOff>
    </xdr:from>
    <xdr:ext cx="599010" cy="259045"/>
    <xdr:sp macro="" textlink="">
      <xdr:nvSpPr>
        <xdr:cNvPr id="351" name="普通建設事業費最大値テキスト"/>
        <xdr:cNvSpPr txBox="1"/>
      </xdr:nvSpPr>
      <xdr:spPr>
        <a:xfrm>
          <a:off x="10528300" y="8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33942</xdr:rowOff>
    </xdr:from>
    <xdr:to>
      <xdr:col>55</xdr:col>
      <xdr:colOff>88900</xdr:colOff>
      <xdr:row>52</xdr:row>
      <xdr:rowOff>33942</xdr:rowOff>
    </xdr:to>
    <xdr:cxnSp macro="">
      <xdr:nvCxnSpPr>
        <xdr:cNvPr id="352" name="直線コネクタ 351"/>
        <xdr:cNvCxnSpPr/>
      </xdr:nvCxnSpPr>
      <xdr:spPr>
        <a:xfrm>
          <a:off x="10388600" y="894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153660</xdr:rowOff>
    </xdr:from>
    <xdr:to>
      <xdr:col>55</xdr:col>
      <xdr:colOff>0</xdr:colOff>
      <xdr:row>52</xdr:row>
      <xdr:rowOff>155641</xdr:rowOff>
    </xdr:to>
    <xdr:cxnSp macro="">
      <xdr:nvCxnSpPr>
        <xdr:cNvPr id="353" name="直線コネクタ 352"/>
        <xdr:cNvCxnSpPr/>
      </xdr:nvCxnSpPr>
      <xdr:spPr>
        <a:xfrm flipV="1">
          <a:off x="9639300" y="9069060"/>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119790</xdr:rowOff>
    </xdr:from>
    <xdr:ext cx="534377" cy="259045"/>
    <xdr:sp macro="" textlink="">
      <xdr:nvSpPr>
        <xdr:cNvPr id="354" name="普通建設事業費平均値テキスト"/>
        <xdr:cNvSpPr txBox="1"/>
      </xdr:nvSpPr>
      <xdr:spPr>
        <a:xfrm>
          <a:off x="10528300" y="9549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141363</xdr:rowOff>
    </xdr:from>
    <xdr:to>
      <xdr:col>55</xdr:col>
      <xdr:colOff>50800</xdr:colOff>
      <xdr:row>56</xdr:row>
      <xdr:rowOff>71513</xdr:rowOff>
    </xdr:to>
    <xdr:sp macro="" textlink="">
      <xdr:nvSpPr>
        <xdr:cNvPr id="355" name="フローチャート: 判断 354"/>
        <xdr:cNvSpPr/>
      </xdr:nvSpPr>
      <xdr:spPr>
        <a:xfrm>
          <a:off x="104267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77133</xdr:rowOff>
    </xdr:from>
    <xdr:to>
      <xdr:col>50</xdr:col>
      <xdr:colOff>114300</xdr:colOff>
      <xdr:row>52</xdr:row>
      <xdr:rowOff>155641</xdr:rowOff>
    </xdr:to>
    <xdr:cxnSp macro="">
      <xdr:nvCxnSpPr>
        <xdr:cNvPr id="356" name="直線コネクタ 355"/>
        <xdr:cNvCxnSpPr/>
      </xdr:nvCxnSpPr>
      <xdr:spPr>
        <a:xfrm>
          <a:off x="8750300" y="8649633"/>
          <a:ext cx="889000" cy="4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166479</xdr:rowOff>
    </xdr:from>
    <xdr:to>
      <xdr:col>50</xdr:col>
      <xdr:colOff>165100</xdr:colOff>
      <xdr:row>56</xdr:row>
      <xdr:rowOff>96629</xdr:rowOff>
    </xdr:to>
    <xdr:sp macro="" textlink="">
      <xdr:nvSpPr>
        <xdr:cNvPr id="357" name="フローチャート: 判断 356"/>
        <xdr:cNvSpPr/>
      </xdr:nvSpPr>
      <xdr:spPr>
        <a:xfrm>
          <a:off x="9588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87756</xdr:rowOff>
    </xdr:from>
    <xdr:ext cx="534377" cy="259045"/>
    <xdr:sp macro="" textlink="">
      <xdr:nvSpPr>
        <xdr:cNvPr id="358" name="テキスト ボックス 357"/>
        <xdr:cNvSpPr txBox="1"/>
      </xdr:nvSpPr>
      <xdr:spPr>
        <a:xfrm>
          <a:off x="9372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77133</xdr:rowOff>
    </xdr:from>
    <xdr:to>
      <xdr:col>45</xdr:col>
      <xdr:colOff>177800</xdr:colOff>
      <xdr:row>53</xdr:row>
      <xdr:rowOff>145613</xdr:rowOff>
    </xdr:to>
    <xdr:cxnSp macro="">
      <xdr:nvCxnSpPr>
        <xdr:cNvPr id="359" name="直線コネクタ 358"/>
        <xdr:cNvCxnSpPr/>
      </xdr:nvCxnSpPr>
      <xdr:spPr>
        <a:xfrm flipV="1">
          <a:off x="7861300" y="8649633"/>
          <a:ext cx="889000" cy="5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147978</xdr:rowOff>
    </xdr:from>
    <xdr:to>
      <xdr:col>46</xdr:col>
      <xdr:colOff>38100</xdr:colOff>
      <xdr:row>55</xdr:row>
      <xdr:rowOff>78128</xdr:rowOff>
    </xdr:to>
    <xdr:sp macro="" textlink="">
      <xdr:nvSpPr>
        <xdr:cNvPr id="360" name="フローチャート: 判断 359"/>
        <xdr:cNvSpPr/>
      </xdr:nvSpPr>
      <xdr:spPr>
        <a:xfrm>
          <a:off x="8699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69255</xdr:rowOff>
    </xdr:from>
    <xdr:ext cx="534377" cy="259045"/>
    <xdr:sp macro="" textlink="">
      <xdr:nvSpPr>
        <xdr:cNvPr id="361" name="テキスト ボックス 360"/>
        <xdr:cNvSpPr txBox="1"/>
      </xdr:nvSpPr>
      <xdr:spPr>
        <a:xfrm>
          <a:off x="8483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145613</xdr:rowOff>
    </xdr:from>
    <xdr:to>
      <xdr:col>41</xdr:col>
      <xdr:colOff>50800</xdr:colOff>
      <xdr:row>54</xdr:row>
      <xdr:rowOff>44321</xdr:rowOff>
    </xdr:to>
    <xdr:cxnSp macro="">
      <xdr:nvCxnSpPr>
        <xdr:cNvPr id="362" name="直線コネクタ 361"/>
        <xdr:cNvCxnSpPr/>
      </xdr:nvCxnSpPr>
      <xdr:spPr>
        <a:xfrm flipV="1">
          <a:off x="6972300" y="9232463"/>
          <a:ext cx="8890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3137</xdr:rowOff>
    </xdr:from>
    <xdr:to>
      <xdr:col>41</xdr:col>
      <xdr:colOff>101600</xdr:colOff>
      <xdr:row>56</xdr:row>
      <xdr:rowOff>104737</xdr:rowOff>
    </xdr:to>
    <xdr:sp macro="" textlink="">
      <xdr:nvSpPr>
        <xdr:cNvPr id="363" name="フローチャート: 判断 362"/>
        <xdr:cNvSpPr/>
      </xdr:nvSpPr>
      <xdr:spPr>
        <a:xfrm>
          <a:off x="7810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95864</xdr:rowOff>
    </xdr:from>
    <xdr:ext cx="534377" cy="259045"/>
    <xdr:sp macro="" textlink="">
      <xdr:nvSpPr>
        <xdr:cNvPr id="364" name="テキスト ボックス 363"/>
        <xdr:cNvSpPr txBox="1"/>
      </xdr:nvSpPr>
      <xdr:spPr>
        <a:xfrm>
          <a:off x="7594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20655</xdr:rowOff>
    </xdr:from>
    <xdr:to>
      <xdr:col>36</xdr:col>
      <xdr:colOff>165100</xdr:colOff>
      <xdr:row>56</xdr:row>
      <xdr:rowOff>122255</xdr:rowOff>
    </xdr:to>
    <xdr:sp macro="" textlink="">
      <xdr:nvSpPr>
        <xdr:cNvPr id="365" name="フローチャート: 判断 364"/>
        <xdr:cNvSpPr/>
      </xdr:nvSpPr>
      <xdr:spPr>
        <a:xfrm>
          <a:off x="6921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113382</xdr:rowOff>
    </xdr:from>
    <xdr:ext cx="534377" cy="259045"/>
    <xdr:sp macro="" textlink="">
      <xdr:nvSpPr>
        <xdr:cNvPr id="366" name="テキスト ボックス 365"/>
        <xdr:cNvSpPr txBox="1"/>
      </xdr:nvSpPr>
      <xdr:spPr>
        <a:xfrm>
          <a:off x="6705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102860</xdr:rowOff>
    </xdr:from>
    <xdr:to>
      <xdr:col>55</xdr:col>
      <xdr:colOff>50800</xdr:colOff>
      <xdr:row>53</xdr:row>
      <xdr:rowOff>33010</xdr:rowOff>
    </xdr:to>
    <xdr:sp macro="" textlink="">
      <xdr:nvSpPr>
        <xdr:cNvPr id="372" name="楕円 371"/>
        <xdr:cNvSpPr/>
      </xdr:nvSpPr>
      <xdr:spPr>
        <a:xfrm>
          <a:off x="10426700" y="9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17787</xdr:rowOff>
    </xdr:from>
    <xdr:ext cx="599010" cy="259045"/>
    <xdr:sp macro="" textlink="">
      <xdr:nvSpPr>
        <xdr:cNvPr id="373" name="普通建設事業費該当値テキスト"/>
        <xdr:cNvSpPr txBox="1"/>
      </xdr:nvSpPr>
      <xdr:spPr>
        <a:xfrm>
          <a:off x="10528300" y="893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104841</xdr:rowOff>
    </xdr:from>
    <xdr:to>
      <xdr:col>50</xdr:col>
      <xdr:colOff>165100</xdr:colOff>
      <xdr:row>53</xdr:row>
      <xdr:rowOff>34991</xdr:rowOff>
    </xdr:to>
    <xdr:sp macro="" textlink="">
      <xdr:nvSpPr>
        <xdr:cNvPr id="374" name="楕円 373"/>
        <xdr:cNvSpPr/>
      </xdr:nvSpPr>
      <xdr:spPr>
        <a:xfrm>
          <a:off x="9588500" y="90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51518</xdr:rowOff>
    </xdr:from>
    <xdr:ext cx="599010" cy="259045"/>
    <xdr:sp macro="" textlink="">
      <xdr:nvSpPr>
        <xdr:cNvPr id="375" name="テキスト ボックス 374"/>
        <xdr:cNvSpPr txBox="1"/>
      </xdr:nvSpPr>
      <xdr:spPr>
        <a:xfrm>
          <a:off x="9339795" y="879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26333</xdr:rowOff>
    </xdr:from>
    <xdr:to>
      <xdr:col>46</xdr:col>
      <xdr:colOff>38100</xdr:colOff>
      <xdr:row>50</xdr:row>
      <xdr:rowOff>127933</xdr:rowOff>
    </xdr:to>
    <xdr:sp macro="" textlink="">
      <xdr:nvSpPr>
        <xdr:cNvPr id="376" name="楕円 375"/>
        <xdr:cNvSpPr/>
      </xdr:nvSpPr>
      <xdr:spPr>
        <a:xfrm>
          <a:off x="8699500" y="8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144460</xdr:rowOff>
    </xdr:from>
    <xdr:ext cx="599010" cy="259045"/>
    <xdr:sp macro="" textlink="">
      <xdr:nvSpPr>
        <xdr:cNvPr id="377" name="テキスト ボックス 376"/>
        <xdr:cNvSpPr txBox="1"/>
      </xdr:nvSpPr>
      <xdr:spPr>
        <a:xfrm>
          <a:off x="8450795" y="8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94813</xdr:rowOff>
    </xdr:from>
    <xdr:to>
      <xdr:col>41</xdr:col>
      <xdr:colOff>101600</xdr:colOff>
      <xdr:row>54</xdr:row>
      <xdr:rowOff>24963</xdr:rowOff>
    </xdr:to>
    <xdr:sp macro="" textlink="">
      <xdr:nvSpPr>
        <xdr:cNvPr id="378" name="楕円 377"/>
        <xdr:cNvSpPr/>
      </xdr:nvSpPr>
      <xdr:spPr>
        <a:xfrm>
          <a:off x="7810500" y="91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41490</xdr:rowOff>
    </xdr:from>
    <xdr:ext cx="599010" cy="259045"/>
    <xdr:sp macro="" textlink="">
      <xdr:nvSpPr>
        <xdr:cNvPr id="379" name="テキスト ボックス 378"/>
        <xdr:cNvSpPr txBox="1"/>
      </xdr:nvSpPr>
      <xdr:spPr>
        <a:xfrm>
          <a:off x="7561795" y="89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164971</xdr:rowOff>
    </xdr:from>
    <xdr:to>
      <xdr:col>36</xdr:col>
      <xdr:colOff>165100</xdr:colOff>
      <xdr:row>54</xdr:row>
      <xdr:rowOff>95121</xdr:rowOff>
    </xdr:to>
    <xdr:sp macro="" textlink="">
      <xdr:nvSpPr>
        <xdr:cNvPr id="380" name="楕円 379"/>
        <xdr:cNvSpPr/>
      </xdr:nvSpPr>
      <xdr:spPr>
        <a:xfrm>
          <a:off x="6921500" y="92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111648</xdr:rowOff>
    </xdr:from>
    <xdr:ext cx="599010" cy="259045"/>
    <xdr:sp macro="" textlink="">
      <xdr:nvSpPr>
        <xdr:cNvPr id="381" name="テキスト ボックス 380"/>
        <xdr:cNvSpPr txBox="1"/>
      </xdr:nvSpPr>
      <xdr:spPr>
        <a:xfrm>
          <a:off x="6672795" y="902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76584</xdr:rowOff>
    </xdr:from>
    <xdr:to>
      <xdr:col>55</xdr:col>
      <xdr:colOff>0</xdr:colOff>
      <xdr:row>76</xdr:row>
      <xdr:rowOff>107336</xdr:rowOff>
    </xdr:to>
    <xdr:cxnSp macro="">
      <xdr:nvCxnSpPr>
        <xdr:cNvPr id="412" name="直線コネクタ 411"/>
        <xdr:cNvCxnSpPr/>
      </xdr:nvCxnSpPr>
      <xdr:spPr>
        <a:xfrm flipV="1">
          <a:off x="9639300" y="13106784"/>
          <a:ext cx="8382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3"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165434</xdr:rowOff>
    </xdr:from>
    <xdr:to>
      <xdr:col>50</xdr:col>
      <xdr:colOff>114300</xdr:colOff>
      <xdr:row>76</xdr:row>
      <xdr:rowOff>107336</xdr:rowOff>
    </xdr:to>
    <xdr:cxnSp macro="">
      <xdr:nvCxnSpPr>
        <xdr:cNvPr id="415" name="直線コネクタ 414"/>
        <xdr:cNvCxnSpPr/>
      </xdr:nvCxnSpPr>
      <xdr:spPr>
        <a:xfrm>
          <a:off x="8750300" y="12509834"/>
          <a:ext cx="889000" cy="6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7" name="テキスト ボックス 416"/>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165434</xdr:rowOff>
    </xdr:from>
    <xdr:to>
      <xdr:col>45</xdr:col>
      <xdr:colOff>177800</xdr:colOff>
      <xdr:row>78</xdr:row>
      <xdr:rowOff>12784</xdr:rowOff>
    </xdr:to>
    <xdr:cxnSp macro="">
      <xdr:nvCxnSpPr>
        <xdr:cNvPr id="418" name="直線コネクタ 417"/>
        <xdr:cNvCxnSpPr/>
      </xdr:nvCxnSpPr>
      <xdr:spPr>
        <a:xfrm flipV="1">
          <a:off x="7861300" y="12509834"/>
          <a:ext cx="889000" cy="87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0" name="テキスト ボックス 419"/>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2" name="テキスト ボックス 421"/>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25784</xdr:rowOff>
    </xdr:from>
    <xdr:to>
      <xdr:col>55</xdr:col>
      <xdr:colOff>50800</xdr:colOff>
      <xdr:row>76</xdr:row>
      <xdr:rowOff>127384</xdr:rowOff>
    </xdr:to>
    <xdr:sp macro="" textlink="">
      <xdr:nvSpPr>
        <xdr:cNvPr id="428" name="楕円 427"/>
        <xdr:cNvSpPr/>
      </xdr:nvSpPr>
      <xdr:spPr>
        <a:xfrm>
          <a:off x="10426700" y="130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48661</xdr:rowOff>
    </xdr:from>
    <xdr:ext cx="534377" cy="259045"/>
    <xdr:sp macro="" textlink="">
      <xdr:nvSpPr>
        <xdr:cNvPr id="429" name="普通建設事業費 （ うち新規整備　）該当値テキスト"/>
        <xdr:cNvSpPr txBox="1"/>
      </xdr:nvSpPr>
      <xdr:spPr>
        <a:xfrm>
          <a:off x="10528300" y="129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56536</xdr:rowOff>
    </xdr:from>
    <xdr:to>
      <xdr:col>50</xdr:col>
      <xdr:colOff>165100</xdr:colOff>
      <xdr:row>76</xdr:row>
      <xdr:rowOff>158136</xdr:rowOff>
    </xdr:to>
    <xdr:sp macro="" textlink="">
      <xdr:nvSpPr>
        <xdr:cNvPr id="430" name="楕円 429"/>
        <xdr:cNvSpPr/>
      </xdr:nvSpPr>
      <xdr:spPr>
        <a:xfrm>
          <a:off x="9588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3214</xdr:rowOff>
    </xdr:from>
    <xdr:ext cx="534377" cy="259045"/>
    <xdr:sp macro="" textlink="">
      <xdr:nvSpPr>
        <xdr:cNvPr id="431" name="テキスト ボックス 430"/>
        <xdr:cNvSpPr txBox="1"/>
      </xdr:nvSpPr>
      <xdr:spPr>
        <a:xfrm>
          <a:off x="9372111" y="128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114634</xdr:rowOff>
    </xdr:from>
    <xdr:to>
      <xdr:col>46</xdr:col>
      <xdr:colOff>38100</xdr:colOff>
      <xdr:row>73</xdr:row>
      <xdr:rowOff>44784</xdr:rowOff>
    </xdr:to>
    <xdr:sp macro="" textlink="">
      <xdr:nvSpPr>
        <xdr:cNvPr id="432" name="楕円 431"/>
        <xdr:cNvSpPr/>
      </xdr:nvSpPr>
      <xdr:spPr>
        <a:xfrm>
          <a:off x="8699500" y="124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61311</xdr:rowOff>
    </xdr:from>
    <xdr:ext cx="599010" cy="259045"/>
    <xdr:sp macro="" textlink="">
      <xdr:nvSpPr>
        <xdr:cNvPr id="433" name="テキスト ボックス 432"/>
        <xdr:cNvSpPr txBox="1"/>
      </xdr:nvSpPr>
      <xdr:spPr>
        <a:xfrm>
          <a:off x="8450795" y="1223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133434</xdr:rowOff>
    </xdr:from>
    <xdr:to>
      <xdr:col>41</xdr:col>
      <xdr:colOff>101600</xdr:colOff>
      <xdr:row>78</xdr:row>
      <xdr:rowOff>63584</xdr:rowOff>
    </xdr:to>
    <xdr:sp macro="" textlink="">
      <xdr:nvSpPr>
        <xdr:cNvPr id="434" name="楕円 433"/>
        <xdr:cNvSpPr/>
      </xdr:nvSpPr>
      <xdr:spPr>
        <a:xfrm>
          <a:off x="7810500" y="133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54711</xdr:rowOff>
    </xdr:from>
    <xdr:ext cx="534377" cy="259045"/>
    <xdr:sp macro="" textlink="">
      <xdr:nvSpPr>
        <xdr:cNvPr id="435" name="テキスト ボックス 434"/>
        <xdr:cNvSpPr txBox="1"/>
      </xdr:nvSpPr>
      <xdr:spPr>
        <a:xfrm>
          <a:off x="7594111" y="13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9" name="直線コネクタ 458"/>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2"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3" name="直線コネクタ 462"/>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108268</xdr:rowOff>
    </xdr:from>
    <xdr:to>
      <xdr:col>55</xdr:col>
      <xdr:colOff>0</xdr:colOff>
      <xdr:row>94</xdr:row>
      <xdr:rowOff>66281</xdr:rowOff>
    </xdr:to>
    <xdr:cxnSp macro="">
      <xdr:nvCxnSpPr>
        <xdr:cNvPr id="464" name="直線コネクタ 463"/>
        <xdr:cNvCxnSpPr/>
      </xdr:nvCxnSpPr>
      <xdr:spPr>
        <a:xfrm flipV="1">
          <a:off x="9639300" y="16053118"/>
          <a:ext cx="8382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5"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6" name="フローチャート: 判断 465"/>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66281</xdr:rowOff>
    </xdr:from>
    <xdr:to>
      <xdr:col>50</xdr:col>
      <xdr:colOff>114300</xdr:colOff>
      <xdr:row>94</xdr:row>
      <xdr:rowOff>73458</xdr:rowOff>
    </xdr:to>
    <xdr:cxnSp macro="">
      <xdr:nvCxnSpPr>
        <xdr:cNvPr id="467" name="直線コネクタ 466"/>
        <xdr:cNvCxnSpPr/>
      </xdr:nvCxnSpPr>
      <xdr:spPr>
        <a:xfrm flipV="1">
          <a:off x="8750300" y="16182581"/>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8" name="フローチャート: 判断 467"/>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69" name="テキスト ボックス 468"/>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10337</xdr:rowOff>
    </xdr:from>
    <xdr:to>
      <xdr:col>45</xdr:col>
      <xdr:colOff>177800</xdr:colOff>
      <xdr:row>94</xdr:row>
      <xdr:rowOff>73458</xdr:rowOff>
    </xdr:to>
    <xdr:cxnSp macro="">
      <xdr:nvCxnSpPr>
        <xdr:cNvPr id="470" name="直線コネクタ 469"/>
        <xdr:cNvCxnSpPr/>
      </xdr:nvCxnSpPr>
      <xdr:spPr>
        <a:xfrm>
          <a:off x="7861300" y="16126637"/>
          <a:ext cx="889000" cy="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1" name="フローチャート: 判断 470"/>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2" name="テキスト ボックス 471"/>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3" name="フローチャート: 判断 472"/>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4" name="テキスト ボックス 473"/>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57468</xdr:rowOff>
    </xdr:from>
    <xdr:to>
      <xdr:col>55</xdr:col>
      <xdr:colOff>50800</xdr:colOff>
      <xdr:row>93</xdr:row>
      <xdr:rowOff>159068</xdr:rowOff>
    </xdr:to>
    <xdr:sp macro="" textlink="">
      <xdr:nvSpPr>
        <xdr:cNvPr id="480" name="楕円 479"/>
        <xdr:cNvSpPr/>
      </xdr:nvSpPr>
      <xdr:spPr>
        <a:xfrm>
          <a:off x="10426700" y="160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80345</xdr:rowOff>
    </xdr:from>
    <xdr:ext cx="534377" cy="259045"/>
    <xdr:sp macro="" textlink="">
      <xdr:nvSpPr>
        <xdr:cNvPr id="481" name="普通建設事業費 （ うち更新整備　）該当値テキスト"/>
        <xdr:cNvSpPr txBox="1"/>
      </xdr:nvSpPr>
      <xdr:spPr>
        <a:xfrm>
          <a:off x="10528300" y="158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15481</xdr:rowOff>
    </xdr:from>
    <xdr:to>
      <xdr:col>50</xdr:col>
      <xdr:colOff>165100</xdr:colOff>
      <xdr:row>94</xdr:row>
      <xdr:rowOff>117081</xdr:rowOff>
    </xdr:to>
    <xdr:sp macro="" textlink="">
      <xdr:nvSpPr>
        <xdr:cNvPr id="482" name="楕円 481"/>
        <xdr:cNvSpPr/>
      </xdr:nvSpPr>
      <xdr:spPr>
        <a:xfrm>
          <a:off x="9588500" y="16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133608</xdr:rowOff>
    </xdr:from>
    <xdr:ext cx="534377" cy="259045"/>
    <xdr:sp macro="" textlink="">
      <xdr:nvSpPr>
        <xdr:cNvPr id="483" name="テキスト ボックス 482"/>
        <xdr:cNvSpPr txBox="1"/>
      </xdr:nvSpPr>
      <xdr:spPr>
        <a:xfrm>
          <a:off x="9372111" y="159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22658</xdr:rowOff>
    </xdr:from>
    <xdr:to>
      <xdr:col>46</xdr:col>
      <xdr:colOff>38100</xdr:colOff>
      <xdr:row>94</xdr:row>
      <xdr:rowOff>124258</xdr:rowOff>
    </xdr:to>
    <xdr:sp macro="" textlink="">
      <xdr:nvSpPr>
        <xdr:cNvPr id="484" name="楕円 483"/>
        <xdr:cNvSpPr/>
      </xdr:nvSpPr>
      <xdr:spPr>
        <a:xfrm>
          <a:off x="8699500" y="161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140785</xdr:rowOff>
    </xdr:from>
    <xdr:ext cx="534377" cy="259045"/>
    <xdr:sp macro="" textlink="">
      <xdr:nvSpPr>
        <xdr:cNvPr id="485" name="テキスト ボックス 484"/>
        <xdr:cNvSpPr txBox="1"/>
      </xdr:nvSpPr>
      <xdr:spPr>
        <a:xfrm>
          <a:off x="8483111" y="15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130987</xdr:rowOff>
    </xdr:from>
    <xdr:to>
      <xdr:col>41</xdr:col>
      <xdr:colOff>101600</xdr:colOff>
      <xdr:row>94</xdr:row>
      <xdr:rowOff>61137</xdr:rowOff>
    </xdr:to>
    <xdr:sp macro="" textlink="">
      <xdr:nvSpPr>
        <xdr:cNvPr id="486" name="楕円 485"/>
        <xdr:cNvSpPr/>
      </xdr:nvSpPr>
      <xdr:spPr>
        <a:xfrm>
          <a:off x="7810500" y="160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77664</xdr:rowOff>
    </xdr:from>
    <xdr:ext cx="534377" cy="259045"/>
    <xdr:sp macro="" textlink="">
      <xdr:nvSpPr>
        <xdr:cNvPr id="487" name="テキスト ボックス 486"/>
        <xdr:cNvSpPr txBox="1"/>
      </xdr:nvSpPr>
      <xdr:spPr>
        <a:xfrm>
          <a:off x="7594111" y="15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93474</xdr:rowOff>
    </xdr:from>
    <xdr:to>
      <xdr:col>85</xdr:col>
      <xdr:colOff>127000</xdr:colOff>
      <xdr:row>39</xdr:row>
      <xdr:rowOff>95989</xdr:rowOff>
    </xdr:to>
    <xdr:cxnSp macro="">
      <xdr:nvCxnSpPr>
        <xdr:cNvPr id="518" name="直線コネクタ 517"/>
        <xdr:cNvCxnSpPr/>
      </xdr:nvCxnSpPr>
      <xdr:spPr>
        <a:xfrm>
          <a:off x="15481300" y="6780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9"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48995</xdr:rowOff>
    </xdr:from>
    <xdr:to>
      <xdr:col>81</xdr:col>
      <xdr:colOff>50800</xdr:colOff>
      <xdr:row>39</xdr:row>
      <xdr:rowOff>93474</xdr:rowOff>
    </xdr:to>
    <xdr:cxnSp macro="">
      <xdr:nvCxnSpPr>
        <xdr:cNvPr id="521" name="直線コネクタ 520"/>
        <xdr:cNvCxnSpPr/>
      </xdr:nvCxnSpPr>
      <xdr:spPr>
        <a:xfrm>
          <a:off x="14592300" y="6735545"/>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3" name="テキスト ボックス 522"/>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44929</xdr:rowOff>
    </xdr:from>
    <xdr:to>
      <xdr:col>76</xdr:col>
      <xdr:colOff>114300</xdr:colOff>
      <xdr:row>39</xdr:row>
      <xdr:rowOff>48995</xdr:rowOff>
    </xdr:to>
    <xdr:cxnSp macro="">
      <xdr:nvCxnSpPr>
        <xdr:cNvPr id="524" name="直線コネクタ 523"/>
        <xdr:cNvCxnSpPr/>
      </xdr:nvCxnSpPr>
      <xdr:spPr>
        <a:xfrm>
          <a:off x="13703300" y="673147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6" name="テキスト ボックス 525"/>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44929</xdr:rowOff>
    </xdr:from>
    <xdr:to>
      <xdr:col>71</xdr:col>
      <xdr:colOff>177800</xdr:colOff>
      <xdr:row>39</xdr:row>
      <xdr:rowOff>98079</xdr:rowOff>
    </xdr:to>
    <xdr:cxnSp macro="">
      <xdr:nvCxnSpPr>
        <xdr:cNvPr id="527" name="直線コネクタ 526"/>
        <xdr:cNvCxnSpPr/>
      </xdr:nvCxnSpPr>
      <xdr:spPr>
        <a:xfrm flipV="1">
          <a:off x="12814300" y="6731479"/>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9" name="テキスト ボックス 528"/>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1" name="テキスト ボックス 530"/>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45189</xdr:rowOff>
    </xdr:from>
    <xdr:to>
      <xdr:col>85</xdr:col>
      <xdr:colOff>177800</xdr:colOff>
      <xdr:row>39</xdr:row>
      <xdr:rowOff>146789</xdr:rowOff>
    </xdr:to>
    <xdr:sp macro="" textlink="">
      <xdr:nvSpPr>
        <xdr:cNvPr id="537" name="楕円 536"/>
        <xdr:cNvSpPr/>
      </xdr:nvSpPr>
      <xdr:spPr>
        <a:xfrm>
          <a:off x="16268700" y="6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38"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42674</xdr:rowOff>
    </xdr:from>
    <xdr:to>
      <xdr:col>81</xdr:col>
      <xdr:colOff>101600</xdr:colOff>
      <xdr:row>39</xdr:row>
      <xdr:rowOff>144274</xdr:rowOff>
    </xdr:to>
    <xdr:sp macro="" textlink="">
      <xdr:nvSpPr>
        <xdr:cNvPr id="539" name="楕円 538"/>
        <xdr:cNvSpPr/>
      </xdr:nvSpPr>
      <xdr:spPr>
        <a:xfrm>
          <a:off x="15430500" y="67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135401</xdr:rowOff>
    </xdr:from>
    <xdr:ext cx="378565" cy="259045"/>
    <xdr:sp macro="" textlink="">
      <xdr:nvSpPr>
        <xdr:cNvPr id="540" name="テキスト ボックス 539"/>
        <xdr:cNvSpPr txBox="1"/>
      </xdr:nvSpPr>
      <xdr:spPr>
        <a:xfrm>
          <a:off x="15292017" y="6821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169645</xdr:rowOff>
    </xdr:from>
    <xdr:to>
      <xdr:col>76</xdr:col>
      <xdr:colOff>165100</xdr:colOff>
      <xdr:row>39</xdr:row>
      <xdr:rowOff>99795</xdr:rowOff>
    </xdr:to>
    <xdr:sp macro="" textlink="">
      <xdr:nvSpPr>
        <xdr:cNvPr id="541" name="楕円 540"/>
        <xdr:cNvSpPr/>
      </xdr:nvSpPr>
      <xdr:spPr>
        <a:xfrm>
          <a:off x="14541500" y="6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90922</xdr:rowOff>
    </xdr:from>
    <xdr:ext cx="469744" cy="259045"/>
    <xdr:sp macro="" textlink="">
      <xdr:nvSpPr>
        <xdr:cNvPr id="542" name="テキスト ボックス 541"/>
        <xdr:cNvSpPr txBox="1"/>
      </xdr:nvSpPr>
      <xdr:spPr>
        <a:xfrm>
          <a:off x="14357428" y="67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165579</xdr:rowOff>
    </xdr:from>
    <xdr:to>
      <xdr:col>72</xdr:col>
      <xdr:colOff>38100</xdr:colOff>
      <xdr:row>39</xdr:row>
      <xdr:rowOff>95729</xdr:rowOff>
    </xdr:to>
    <xdr:sp macro="" textlink="">
      <xdr:nvSpPr>
        <xdr:cNvPr id="543" name="楕円 542"/>
        <xdr:cNvSpPr/>
      </xdr:nvSpPr>
      <xdr:spPr>
        <a:xfrm>
          <a:off x="13652500" y="66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86856</xdr:rowOff>
    </xdr:from>
    <xdr:ext cx="469744" cy="259045"/>
    <xdr:sp macro="" textlink="">
      <xdr:nvSpPr>
        <xdr:cNvPr id="544" name="テキスト ボックス 543"/>
        <xdr:cNvSpPr txBox="1"/>
      </xdr:nvSpPr>
      <xdr:spPr>
        <a:xfrm>
          <a:off x="13468428" y="67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47279</xdr:rowOff>
    </xdr:from>
    <xdr:to>
      <xdr:col>67</xdr:col>
      <xdr:colOff>101600</xdr:colOff>
      <xdr:row>39</xdr:row>
      <xdr:rowOff>148879</xdr:rowOff>
    </xdr:to>
    <xdr:sp macro="" textlink="">
      <xdr:nvSpPr>
        <xdr:cNvPr id="545" name="楕円 544"/>
        <xdr:cNvSpPr/>
      </xdr:nvSpPr>
      <xdr:spPr>
        <a:xfrm>
          <a:off x="127635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140006</xdr:rowOff>
    </xdr:from>
    <xdr:ext cx="313932" cy="259045"/>
    <xdr:sp macro="" textlink="">
      <xdr:nvSpPr>
        <xdr:cNvPr id="546" name="テキスト ボックス 545"/>
        <xdr:cNvSpPr txBox="1"/>
      </xdr:nvSpPr>
      <xdr:spPr>
        <a:xfrm>
          <a:off x="12657333" y="68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9" name="直線コネクタ 618"/>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0"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1" name="直線コネクタ 620"/>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2"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3" name="直線コネクタ 622"/>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106490</xdr:rowOff>
    </xdr:from>
    <xdr:to>
      <xdr:col>85</xdr:col>
      <xdr:colOff>127000</xdr:colOff>
      <xdr:row>76</xdr:row>
      <xdr:rowOff>108623</xdr:rowOff>
    </xdr:to>
    <xdr:cxnSp macro="">
      <xdr:nvCxnSpPr>
        <xdr:cNvPr id="624" name="直線コネクタ 623"/>
        <xdr:cNvCxnSpPr/>
      </xdr:nvCxnSpPr>
      <xdr:spPr>
        <a:xfrm flipV="1">
          <a:off x="15481300" y="13136690"/>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5"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6" name="フローチャート: 判断 625"/>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108623</xdr:rowOff>
    </xdr:from>
    <xdr:to>
      <xdr:col>81</xdr:col>
      <xdr:colOff>50800</xdr:colOff>
      <xdr:row>76</xdr:row>
      <xdr:rowOff>114491</xdr:rowOff>
    </xdr:to>
    <xdr:cxnSp macro="">
      <xdr:nvCxnSpPr>
        <xdr:cNvPr id="627" name="直線コネクタ 626"/>
        <xdr:cNvCxnSpPr/>
      </xdr:nvCxnSpPr>
      <xdr:spPr>
        <a:xfrm flipV="1">
          <a:off x="14592300" y="13138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8" name="フローチャート: 判断 627"/>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29" name="テキスト ボックス 628"/>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107848</xdr:rowOff>
    </xdr:from>
    <xdr:to>
      <xdr:col>76</xdr:col>
      <xdr:colOff>114300</xdr:colOff>
      <xdr:row>76</xdr:row>
      <xdr:rowOff>114491</xdr:rowOff>
    </xdr:to>
    <xdr:cxnSp macro="">
      <xdr:nvCxnSpPr>
        <xdr:cNvPr id="630" name="直線コネクタ 629"/>
        <xdr:cNvCxnSpPr/>
      </xdr:nvCxnSpPr>
      <xdr:spPr>
        <a:xfrm>
          <a:off x="13703300" y="13138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1" name="フローチャート: 判断 630"/>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2" name="テキスト ボックス 631"/>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99440</xdr:rowOff>
    </xdr:from>
    <xdr:to>
      <xdr:col>71</xdr:col>
      <xdr:colOff>177800</xdr:colOff>
      <xdr:row>76</xdr:row>
      <xdr:rowOff>107848</xdr:rowOff>
    </xdr:to>
    <xdr:cxnSp macro="">
      <xdr:nvCxnSpPr>
        <xdr:cNvPr id="633" name="直線コネクタ 632"/>
        <xdr:cNvCxnSpPr/>
      </xdr:nvCxnSpPr>
      <xdr:spPr>
        <a:xfrm>
          <a:off x="12814300" y="13129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4" name="フローチャート: 判断 63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5" name="テキスト ボックス 634"/>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6" name="フローチャート: 判断 63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7" name="テキスト ボックス 636"/>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55690</xdr:rowOff>
    </xdr:from>
    <xdr:to>
      <xdr:col>85</xdr:col>
      <xdr:colOff>177800</xdr:colOff>
      <xdr:row>76</xdr:row>
      <xdr:rowOff>157290</xdr:rowOff>
    </xdr:to>
    <xdr:sp macro="" textlink="">
      <xdr:nvSpPr>
        <xdr:cNvPr id="643" name="楕円 642"/>
        <xdr:cNvSpPr/>
      </xdr:nvSpPr>
      <xdr:spPr>
        <a:xfrm>
          <a:off x="162687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34117</xdr:rowOff>
    </xdr:from>
    <xdr:ext cx="534377" cy="259045"/>
    <xdr:sp macro="" textlink="">
      <xdr:nvSpPr>
        <xdr:cNvPr id="644" name="公債費該当値テキスト"/>
        <xdr:cNvSpPr txBox="1"/>
      </xdr:nvSpPr>
      <xdr:spPr>
        <a:xfrm>
          <a:off x="16370300" y="130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57823</xdr:rowOff>
    </xdr:from>
    <xdr:to>
      <xdr:col>81</xdr:col>
      <xdr:colOff>101600</xdr:colOff>
      <xdr:row>76</xdr:row>
      <xdr:rowOff>159423</xdr:rowOff>
    </xdr:to>
    <xdr:sp macro="" textlink="">
      <xdr:nvSpPr>
        <xdr:cNvPr id="645" name="楕円 644"/>
        <xdr:cNvSpPr/>
      </xdr:nvSpPr>
      <xdr:spPr>
        <a:xfrm>
          <a:off x="15430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150550</xdr:rowOff>
    </xdr:from>
    <xdr:ext cx="534377" cy="259045"/>
    <xdr:sp macro="" textlink="">
      <xdr:nvSpPr>
        <xdr:cNvPr id="646" name="テキスト ボックス 645"/>
        <xdr:cNvSpPr txBox="1"/>
      </xdr:nvSpPr>
      <xdr:spPr>
        <a:xfrm>
          <a:off x="15214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63691</xdr:rowOff>
    </xdr:from>
    <xdr:to>
      <xdr:col>76</xdr:col>
      <xdr:colOff>165100</xdr:colOff>
      <xdr:row>76</xdr:row>
      <xdr:rowOff>165291</xdr:rowOff>
    </xdr:to>
    <xdr:sp macro="" textlink="">
      <xdr:nvSpPr>
        <xdr:cNvPr id="647" name="楕円 646"/>
        <xdr:cNvSpPr/>
      </xdr:nvSpPr>
      <xdr:spPr>
        <a:xfrm>
          <a:off x="14541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156418</xdr:rowOff>
    </xdr:from>
    <xdr:ext cx="534377" cy="259045"/>
    <xdr:sp macro="" textlink="">
      <xdr:nvSpPr>
        <xdr:cNvPr id="648" name="テキスト ボックス 647"/>
        <xdr:cNvSpPr txBox="1"/>
      </xdr:nvSpPr>
      <xdr:spPr>
        <a:xfrm>
          <a:off x="14325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57048</xdr:rowOff>
    </xdr:from>
    <xdr:to>
      <xdr:col>72</xdr:col>
      <xdr:colOff>38100</xdr:colOff>
      <xdr:row>76</xdr:row>
      <xdr:rowOff>158648</xdr:rowOff>
    </xdr:to>
    <xdr:sp macro="" textlink="">
      <xdr:nvSpPr>
        <xdr:cNvPr id="649" name="楕円 648"/>
        <xdr:cNvSpPr/>
      </xdr:nvSpPr>
      <xdr:spPr>
        <a:xfrm>
          <a:off x="13652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149775</xdr:rowOff>
    </xdr:from>
    <xdr:ext cx="534377" cy="259045"/>
    <xdr:sp macro="" textlink="">
      <xdr:nvSpPr>
        <xdr:cNvPr id="650" name="テキスト ボックス 649"/>
        <xdr:cNvSpPr txBox="1"/>
      </xdr:nvSpPr>
      <xdr:spPr>
        <a:xfrm>
          <a:off x="13436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48640</xdr:rowOff>
    </xdr:from>
    <xdr:to>
      <xdr:col>67</xdr:col>
      <xdr:colOff>101600</xdr:colOff>
      <xdr:row>76</xdr:row>
      <xdr:rowOff>150240</xdr:rowOff>
    </xdr:to>
    <xdr:sp macro="" textlink="">
      <xdr:nvSpPr>
        <xdr:cNvPr id="651" name="楕円 650"/>
        <xdr:cNvSpPr/>
      </xdr:nvSpPr>
      <xdr:spPr>
        <a:xfrm>
          <a:off x="12763500" y="130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141367</xdr:rowOff>
    </xdr:from>
    <xdr:ext cx="534377" cy="259045"/>
    <xdr:sp macro="" textlink="">
      <xdr:nvSpPr>
        <xdr:cNvPr id="652" name="テキスト ボックス 651"/>
        <xdr:cNvSpPr txBox="1"/>
      </xdr:nvSpPr>
      <xdr:spPr>
        <a:xfrm>
          <a:off x="12547111" y="131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4" name="直線コネクタ 673"/>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5"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6" name="直線コネクタ 675"/>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7"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8" name="直線コネクタ 677"/>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102256</xdr:rowOff>
    </xdr:from>
    <xdr:to>
      <xdr:col>85</xdr:col>
      <xdr:colOff>127000</xdr:colOff>
      <xdr:row>96</xdr:row>
      <xdr:rowOff>63667</xdr:rowOff>
    </xdr:to>
    <xdr:cxnSp macro="">
      <xdr:nvCxnSpPr>
        <xdr:cNvPr id="679" name="直線コネクタ 678"/>
        <xdr:cNvCxnSpPr/>
      </xdr:nvCxnSpPr>
      <xdr:spPr>
        <a:xfrm>
          <a:off x="15481300" y="16390006"/>
          <a:ext cx="8382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0"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1" name="フローチャート: 判断 680"/>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102256</xdr:rowOff>
    </xdr:from>
    <xdr:to>
      <xdr:col>81</xdr:col>
      <xdr:colOff>50800</xdr:colOff>
      <xdr:row>96</xdr:row>
      <xdr:rowOff>63005</xdr:rowOff>
    </xdr:to>
    <xdr:cxnSp macro="">
      <xdr:nvCxnSpPr>
        <xdr:cNvPr id="682" name="直線コネクタ 681"/>
        <xdr:cNvCxnSpPr/>
      </xdr:nvCxnSpPr>
      <xdr:spPr>
        <a:xfrm flipV="1">
          <a:off x="14592300" y="1639000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3" name="フローチャート: 判断 682"/>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4" name="テキスト ボックス 683"/>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145667</xdr:rowOff>
    </xdr:from>
    <xdr:to>
      <xdr:col>76</xdr:col>
      <xdr:colOff>114300</xdr:colOff>
      <xdr:row>96</xdr:row>
      <xdr:rowOff>63005</xdr:rowOff>
    </xdr:to>
    <xdr:cxnSp macro="">
      <xdr:nvCxnSpPr>
        <xdr:cNvPr id="685" name="直線コネクタ 684"/>
        <xdr:cNvCxnSpPr/>
      </xdr:nvCxnSpPr>
      <xdr:spPr>
        <a:xfrm>
          <a:off x="13703300" y="1626196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6" name="フローチャート: 判断 685"/>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7" name="テキスト ボックス 686"/>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145667</xdr:rowOff>
    </xdr:from>
    <xdr:to>
      <xdr:col>71</xdr:col>
      <xdr:colOff>177800</xdr:colOff>
      <xdr:row>97</xdr:row>
      <xdr:rowOff>29240</xdr:rowOff>
    </xdr:to>
    <xdr:cxnSp macro="">
      <xdr:nvCxnSpPr>
        <xdr:cNvPr id="688" name="直線コネクタ 687"/>
        <xdr:cNvCxnSpPr/>
      </xdr:nvCxnSpPr>
      <xdr:spPr>
        <a:xfrm flipV="1">
          <a:off x="12814300" y="16261967"/>
          <a:ext cx="889000" cy="3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9" name="フローチャート: 判断 688"/>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0" name="テキスト ボックス 689"/>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1" name="フローチャート: 判断 690"/>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2" name="テキスト ボックス 691"/>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12867</xdr:rowOff>
    </xdr:from>
    <xdr:to>
      <xdr:col>85</xdr:col>
      <xdr:colOff>177800</xdr:colOff>
      <xdr:row>96</xdr:row>
      <xdr:rowOff>114467</xdr:rowOff>
    </xdr:to>
    <xdr:sp macro="" textlink="">
      <xdr:nvSpPr>
        <xdr:cNvPr id="698" name="楕円 697"/>
        <xdr:cNvSpPr/>
      </xdr:nvSpPr>
      <xdr:spPr>
        <a:xfrm>
          <a:off x="162687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35744</xdr:rowOff>
    </xdr:from>
    <xdr:ext cx="534377" cy="259045"/>
    <xdr:sp macro="" textlink="">
      <xdr:nvSpPr>
        <xdr:cNvPr id="699" name="積立金該当値テキスト"/>
        <xdr:cNvSpPr txBox="1"/>
      </xdr:nvSpPr>
      <xdr:spPr>
        <a:xfrm>
          <a:off x="16370300" y="163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51456</xdr:rowOff>
    </xdr:from>
    <xdr:to>
      <xdr:col>81</xdr:col>
      <xdr:colOff>101600</xdr:colOff>
      <xdr:row>95</xdr:row>
      <xdr:rowOff>153056</xdr:rowOff>
    </xdr:to>
    <xdr:sp macro="" textlink="">
      <xdr:nvSpPr>
        <xdr:cNvPr id="700" name="楕円 699"/>
        <xdr:cNvSpPr/>
      </xdr:nvSpPr>
      <xdr:spPr>
        <a:xfrm>
          <a:off x="15430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169583</xdr:rowOff>
    </xdr:from>
    <xdr:ext cx="534377" cy="259045"/>
    <xdr:sp macro="" textlink="">
      <xdr:nvSpPr>
        <xdr:cNvPr id="701" name="テキスト ボックス 700"/>
        <xdr:cNvSpPr txBox="1"/>
      </xdr:nvSpPr>
      <xdr:spPr>
        <a:xfrm>
          <a:off x="15214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12205</xdr:rowOff>
    </xdr:from>
    <xdr:to>
      <xdr:col>76</xdr:col>
      <xdr:colOff>165100</xdr:colOff>
      <xdr:row>96</xdr:row>
      <xdr:rowOff>113805</xdr:rowOff>
    </xdr:to>
    <xdr:sp macro="" textlink="">
      <xdr:nvSpPr>
        <xdr:cNvPr id="702" name="楕円 701"/>
        <xdr:cNvSpPr/>
      </xdr:nvSpPr>
      <xdr:spPr>
        <a:xfrm>
          <a:off x="14541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104932</xdr:rowOff>
    </xdr:from>
    <xdr:ext cx="534377" cy="259045"/>
    <xdr:sp macro="" textlink="">
      <xdr:nvSpPr>
        <xdr:cNvPr id="703" name="テキスト ボックス 702"/>
        <xdr:cNvSpPr txBox="1"/>
      </xdr:nvSpPr>
      <xdr:spPr>
        <a:xfrm>
          <a:off x="14325111"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94867</xdr:rowOff>
    </xdr:from>
    <xdr:to>
      <xdr:col>72</xdr:col>
      <xdr:colOff>38100</xdr:colOff>
      <xdr:row>95</xdr:row>
      <xdr:rowOff>25017</xdr:rowOff>
    </xdr:to>
    <xdr:sp macro="" textlink="">
      <xdr:nvSpPr>
        <xdr:cNvPr id="704" name="楕円 703"/>
        <xdr:cNvSpPr/>
      </xdr:nvSpPr>
      <xdr:spPr>
        <a:xfrm>
          <a:off x="13652500" y="16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41544</xdr:rowOff>
    </xdr:from>
    <xdr:ext cx="534377" cy="259045"/>
    <xdr:sp macro="" textlink="">
      <xdr:nvSpPr>
        <xdr:cNvPr id="705" name="テキスト ボックス 704"/>
        <xdr:cNvSpPr txBox="1"/>
      </xdr:nvSpPr>
      <xdr:spPr>
        <a:xfrm>
          <a:off x="13436111" y="159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149890</xdr:rowOff>
    </xdr:from>
    <xdr:to>
      <xdr:col>67</xdr:col>
      <xdr:colOff>101600</xdr:colOff>
      <xdr:row>97</xdr:row>
      <xdr:rowOff>80040</xdr:rowOff>
    </xdr:to>
    <xdr:sp macro="" textlink="">
      <xdr:nvSpPr>
        <xdr:cNvPr id="706" name="楕円 705"/>
        <xdr:cNvSpPr/>
      </xdr:nvSpPr>
      <xdr:spPr>
        <a:xfrm>
          <a:off x="12763500" y="166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71167</xdr:rowOff>
    </xdr:from>
    <xdr:ext cx="534377" cy="259045"/>
    <xdr:sp macro="" textlink="">
      <xdr:nvSpPr>
        <xdr:cNvPr id="707" name="テキスト ボックス 706"/>
        <xdr:cNvSpPr txBox="1"/>
      </xdr:nvSpPr>
      <xdr:spPr>
        <a:xfrm>
          <a:off x="12547111" y="16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1" name="直線コネクタ 730"/>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4"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5" name="直線コネクタ 734"/>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7"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8" name="フローチャート: 判断 737"/>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0" name="フローチャート: 判断 739"/>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1" name="テキスト ボックス 740"/>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3" name="フローチャート: 判断 742"/>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4" name="テキスト ボックス 743"/>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6" name="フローチャート: 判断 745"/>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7" name="テキスト ボックス 746"/>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8" name="フローチャート: 判断 747"/>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49" name="テキスト ボックス 748"/>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8" name="直線コネクタ 787"/>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1"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2" name="直線コネクタ 791"/>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40221</xdr:rowOff>
    </xdr:to>
    <xdr:cxnSp macro="">
      <xdr:nvCxnSpPr>
        <xdr:cNvPr id="793" name="直線コネクタ 792"/>
        <xdr:cNvCxnSpPr/>
      </xdr:nvCxnSpPr>
      <xdr:spPr>
        <a:xfrm>
          <a:off x="21323300" y="101557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4"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5" name="フローチャート: 判断 794"/>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40183</xdr:rowOff>
    </xdr:to>
    <xdr:cxnSp macro="">
      <xdr:nvCxnSpPr>
        <xdr:cNvPr id="796" name="直線コネクタ 795"/>
        <xdr:cNvCxnSpPr/>
      </xdr:nvCxnSpPr>
      <xdr:spPr>
        <a:xfrm>
          <a:off x="20434300" y="1015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7" name="フローチャート: 判断 796"/>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8" name="テキスト ボックス 797"/>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38011</xdr:rowOff>
    </xdr:from>
    <xdr:to>
      <xdr:col>107</xdr:col>
      <xdr:colOff>50800</xdr:colOff>
      <xdr:row>59</xdr:row>
      <xdr:rowOff>40183</xdr:rowOff>
    </xdr:to>
    <xdr:cxnSp macro="">
      <xdr:nvCxnSpPr>
        <xdr:cNvPr id="799" name="直線コネクタ 798"/>
        <xdr:cNvCxnSpPr/>
      </xdr:nvCxnSpPr>
      <xdr:spPr>
        <a:xfrm>
          <a:off x="19545300" y="101535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0" name="フローチャート: 判断 79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1" name="テキスト ボックス 800"/>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37973</xdr:rowOff>
    </xdr:from>
    <xdr:to>
      <xdr:col>102</xdr:col>
      <xdr:colOff>114300</xdr:colOff>
      <xdr:row>59</xdr:row>
      <xdr:rowOff>38011</xdr:rowOff>
    </xdr:to>
    <xdr:cxnSp macro="">
      <xdr:nvCxnSpPr>
        <xdr:cNvPr id="802" name="直線コネクタ 801"/>
        <xdr:cNvCxnSpPr/>
      </xdr:nvCxnSpPr>
      <xdr:spPr>
        <a:xfrm>
          <a:off x="18656300" y="101535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3" name="フローチャート: 判断 80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4" name="テキスト ボックス 80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5" name="フローチャート: 判断 80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6" name="テキスト ボックス 80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160871</xdr:rowOff>
    </xdr:from>
    <xdr:to>
      <xdr:col>116</xdr:col>
      <xdr:colOff>114300</xdr:colOff>
      <xdr:row>59</xdr:row>
      <xdr:rowOff>91021</xdr:rowOff>
    </xdr:to>
    <xdr:sp macro="" textlink="">
      <xdr:nvSpPr>
        <xdr:cNvPr id="812" name="楕円 811"/>
        <xdr:cNvSpPr/>
      </xdr:nvSpPr>
      <xdr:spPr>
        <a:xfrm>
          <a:off x="221107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75798</xdr:rowOff>
    </xdr:from>
    <xdr:ext cx="378565" cy="259045"/>
    <xdr:sp macro="" textlink="">
      <xdr:nvSpPr>
        <xdr:cNvPr id="813" name="貸付金該当値テキスト"/>
        <xdr:cNvSpPr txBox="1"/>
      </xdr:nvSpPr>
      <xdr:spPr>
        <a:xfrm>
          <a:off x="22212300" y="1001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160833</xdr:rowOff>
    </xdr:from>
    <xdr:to>
      <xdr:col>112</xdr:col>
      <xdr:colOff>38100</xdr:colOff>
      <xdr:row>59</xdr:row>
      <xdr:rowOff>90983</xdr:rowOff>
    </xdr:to>
    <xdr:sp macro="" textlink="">
      <xdr:nvSpPr>
        <xdr:cNvPr id="814" name="楕円 813"/>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82110</xdr:rowOff>
    </xdr:from>
    <xdr:ext cx="378565" cy="259045"/>
    <xdr:sp macro="" textlink="">
      <xdr:nvSpPr>
        <xdr:cNvPr id="815" name="テキスト ボックス 814"/>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16" name="楕円 815"/>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17" name="テキスト ボックス 816"/>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158661</xdr:rowOff>
    </xdr:from>
    <xdr:to>
      <xdr:col>102</xdr:col>
      <xdr:colOff>165100</xdr:colOff>
      <xdr:row>59</xdr:row>
      <xdr:rowOff>88811</xdr:rowOff>
    </xdr:to>
    <xdr:sp macro="" textlink="">
      <xdr:nvSpPr>
        <xdr:cNvPr id="818" name="楕円 817"/>
        <xdr:cNvSpPr/>
      </xdr:nvSpPr>
      <xdr:spPr>
        <a:xfrm>
          <a:off x="19494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79938</xdr:rowOff>
    </xdr:from>
    <xdr:ext cx="378565" cy="259045"/>
    <xdr:sp macro="" textlink="">
      <xdr:nvSpPr>
        <xdr:cNvPr id="819" name="テキスト ボックス 818"/>
        <xdr:cNvSpPr txBox="1"/>
      </xdr:nvSpPr>
      <xdr:spPr>
        <a:xfrm>
          <a:off x="19356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158623</xdr:rowOff>
    </xdr:from>
    <xdr:to>
      <xdr:col>98</xdr:col>
      <xdr:colOff>38100</xdr:colOff>
      <xdr:row>59</xdr:row>
      <xdr:rowOff>88773</xdr:rowOff>
    </xdr:to>
    <xdr:sp macro="" textlink="">
      <xdr:nvSpPr>
        <xdr:cNvPr id="820" name="楕円 819"/>
        <xdr:cNvSpPr/>
      </xdr:nvSpPr>
      <xdr:spPr>
        <a:xfrm>
          <a:off x="18605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79900</xdr:rowOff>
    </xdr:from>
    <xdr:ext cx="378565" cy="259045"/>
    <xdr:sp macro="" textlink="">
      <xdr:nvSpPr>
        <xdr:cNvPr id="821" name="テキスト ボックス 820"/>
        <xdr:cNvSpPr txBox="1"/>
      </xdr:nvSpPr>
      <xdr:spPr>
        <a:xfrm>
          <a:off x="18467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6" name="直線コネクタ 845"/>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7"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8" name="直線コネクタ 847"/>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9"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0" name="直線コネクタ 849"/>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997</xdr:rowOff>
    </xdr:from>
    <xdr:to>
      <xdr:col>116</xdr:col>
      <xdr:colOff>63500</xdr:colOff>
      <xdr:row>76</xdr:row>
      <xdr:rowOff>118459</xdr:rowOff>
    </xdr:to>
    <xdr:cxnSp macro="">
      <xdr:nvCxnSpPr>
        <xdr:cNvPr id="851" name="直線コネクタ 850"/>
        <xdr:cNvCxnSpPr/>
      </xdr:nvCxnSpPr>
      <xdr:spPr>
        <a:xfrm flipV="1">
          <a:off x="21323300" y="13031197"/>
          <a:ext cx="8382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2"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3" name="フローチャート: 判断 852"/>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122041</xdr:rowOff>
    </xdr:from>
    <xdr:to>
      <xdr:col>111</xdr:col>
      <xdr:colOff>177800</xdr:colOff>
      <xdr:row>76</xdr:row>
      <xdr:rowOff>118459</xdr:rowOff>
    </xdr:to>
    <xdr:cxnSp macro="">
      <xdr:nvCxnSpPr>
        <xdr:cNvPr id="854" name="直線コネクタ 853"/>
        <xdr:cNvCxnSpPr/>
      </xdr:nvCxnSpPr>
      <xdr:spPr>
        <a:xfrm>
          <a:off x="20434300" y="12980791"/>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5" name="フローチャート: 判断 854"/>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6" name="テキスト ボックス 855"/>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122041</xdr:rowOff>
    </xdr:from>
    <xdr:to>
      <xdr:col>107</xdr:col>
      <xdr:colOff>50800</xdr:colOff>
      <xdr:row>76</xdr:row>
      <xdr:rowOff>114097</xdr:rowOff>
    </xdr:to>
    <xdr:cxnSp macro="">
      <xdr:nvCxnSpPr>
        <xdr:cNvPr id="857" name="直線コネクタ 856"/>
        <xdr:cNvCxnSpPr/>
      </xdr:nvCxnSpPr>
      <xdr:spPr>
        <a:xfrm flipV="1">
          <a:off x="19545300" y="12980791"/>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8" name="フローチャート: 判断 85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9" name="テキスト ボックス 85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114097</xdr:rowOff>
    </xdr:from>
    <xdr:to>
      <xdr:col>102</xdr:col>
      <xdr:colOff>114300</xdr:colOff>
      <xdr:row>77</xdr:row>
      <xdr:rowOff>16427</xdr:rowOff>
    </xdr:to>
    <xdr:cxnSp macro="">
      <xdr:nvCxnSpPr>
        <xdr:cNvPr id="860" name="直線コネクタ 859"/>
        <xdr:cNvCxnSpPr/>
      </xdr:nvCxnSpPr>
      <xdr:spPr>
        <a:xfrm flipV="1">
          <a:off x="18656300" y="13144297"/>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1" name="フローチャート: 判断 86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2" name="テキスト ボックス 86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3" name="フローチャート: 判断 86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4" name="テキスト ボックス 86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121647</xdr:rowOff>
    </xdr:from>
    <xdr:to>
      <xdr:col>116</xdr:col>
      <xdr:colOff>114300</xdr:colOff>
      <xdr:row>76</xdr:row>
      <xdr:rowOff>51797</xdr:rowOff>
    </xdr:to>
    <xdr:sp macro="" textlink="">
      <xdr:nvSpPr>
        <xdr:cNvPr id="870" name="楕円 869"/>
        <xdr:cNvSpPr/>
      </xdr:nvSpPr>
      <xdr:spPr>
        <a:xfrm>
          <a:off x="221107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100074</xdr:rowOff>
    </xdr:from>
    <xdr:ext cx="534377" cy="259045"/>
    <xdr:sp macro="" textlink="">
      <xdr:nvSpPr>
        <xdr:cNvPr id="871" name="繰出金該当値テキスト"/>
        <xdr:cNvSpPr txBox="1"/>
      </xdr:nvSpPr>
      <xdr:spPr>
        <a:xfrm>
          <a:off x="22212300" y="12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67659</xdr:rowOff>
    </xdr:from>
    <xdr:to>
      <xdr:col>112</xdr:col>
      <xdr:colOff>38100</xdr:colOff>
      <xdr:row>76</xdr:row>
      <xdr:rowOff>169259</xdr:rowOff>
    </xdr:to>
    <xdr:sp macro="" textlink="">
      <xdr:nvSpPr>
        <xdr:cNvPr id="872" name="楕円 871"/>
        <xdr:cNvSpPr/>
      </xdr:nvSpPr>
      <xdr:spPr>
        <a:xfrm>
          <a:off x="21272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160386</xdr:rowOff>
    </xdr:from>
    <xdr:ext cx="534377" cy="259045"/>
    <xdr:sp macro="" textlink="">
      <xdr:nvSpPr>
        <xdr:cNvPr id="873" name="テキスト ボックス 872"/>
        <xdr:cNvSpPr txBox="1"/>
      </xdr:nvSpPr>
      <xdr:spPr>
        <a:xfrm>
          <a:off x="21056111" y="131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71241</xdr:rowOff>
    </xdr:from>
    <xdr:to>
      <xdr:col>107</xdr:col>
      <xdr:colOff>101600</xdr:colOff>
      <xdr:row>76</xdr:row>
      <xdr:rowOff>1391</xdr:rowOff>
    </xdr:to>
    <xdr:sp macro="" textlink="">
      <xdr:nvSpPr>
        <xdr:cNvPr id="874" name="楕円 873"/>
        <xdr:cNvSpPr/>
      </xdr:nvSpPr>
      <xdr:spPr>
        <a:xfrm>
          <a:off x="20383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17918</xdr:rowOff>
    </xdr:from>
    <xdr:ext cx="534377" cy="259045"/>
    <xdr:sp macro="" textlink="">
      <xdr:nvSpPr>
        <xdr:cNvPr id="875" name="テキスト ボックス 874"/>
        <xdr:cNvSpPr txBox="1"/>
      </xdr:nvSpPr>
      <xdr:spPr>
        <a:xfrm>
          <a:off x="20167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63297</xdr:rowOff>
    </xdr:from>
    <xdr:to>
      <xdr:col>102</xdr:col>
      <xdr:colOff>165100</xdr:colOff>
      <xdr:row>76</xdr:row>
      <xdr:rowOff>164897</xdr:rowOff>
    </xdr:to>
    <xdr:sp macro="" textlink="">
      <xdr:nvSpPr>
        <xdr:cNvPr id="876" name="楕円 875"/>
        <xdr:cNvSpPr/>
      </xdr:nvSpPr>
      <xdr:spPr>
        <a:xfrm>
          <a:off x="19494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9974</xdr:rowOff>
    </xdr:from>
    <xdr:ext cx="534377" cy="259045"/>
    <xdr:sp macro="" textlink="">
      <xdr:nvSpPr>
        <xdr:cNvPr id="877" name="テキスト ボックス 876"/>
        <xdr:cNvSpPr txBox="1"/>
      </xdr:nvSpPr>
      <xdr:spPr>
        <a:xfrm>
          <a:off x="19278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137077</xdr:rowOff>
    </xdr:from>
    <xdr:to>
      <xdr:col>98</xdr:col>
      <xdr:colOff>38100</xdr:colOff>
      <xdr:row>77</xdr:row>
      <xdr:rowOff>67227</xdr:rowOff>
    </xdr:to>
    <xdr:sp macro="" textlink="">
      <xdr:nvSpPr>
        <xdr:cNvPr id="878" name="楕円 877"/>
        <xdr:cNvSpPr/>
      </xdr:nvSpPr>
      <xdr:spPr>
        <a:xfrm>
          <a:off x="18605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58354</xdr:rowOff>
    </xdr:from>
    <xdr:ext cx="534377" cy="259045"/>
    <xdr:sp macro="" textlink="">
      <xdr:nvSpPr>
        <xdr:cNvPr id="879" name="テキスト ボックス 878"/>
        <xdr:cNvSpPr txBox="1"/>
      </xdr:nvSpPr>
      <xdr:spPr>
        <a:xfrm>
          <a:off x="18389111" y="13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及び補助費等にかかる住民一人当たりコストが類似団体平均と比較してかなり高い水準で推移している。特に、扶助費については、類似団体内順位が前年度及び前々年度に引き続き１位となっており、扶助費の増加抑制に努める必要があるものの、子育て環境の充実化などにより今後も扶助費の増は予想されるため、負担の増大に備え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平均よりも低い水準となっている。ただし、今後は、これまでに発行した臨時財政対策債や緊急防災減災事業債、義務教育施設の耐震化事業などの償還が始まることから、公債費の増加が見込まれる。なお、市債の新規発行に際しては、事業の重要性や緊急性等を十分に検討し、市債残高の増加抑制に努める。</a:t>
          </a:r>
        </a:p>
        <a:p>
          <a:r>
            <a:rPr kumimoji="1" lang="ja-JP" altLang="en-US" sz="1300">
              <a:latin typeface="ＭＳ Ｐゴシック" panose="020B0600070205080204" pitchFamily="50" charset="-128"/>
              <a:ea typeface="ＭＳ Ｐゴシック" panose="020B0600070205080204" pitchFamily="50" charset="-128"/>
            </a:rPr>
            <a:t>　その他の性質については、類似団体平均と同水準となっている。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8636</xdr:rowOff>
    </xdr:from>
    <xdr:to>
      <xdr:col>24</xdr:col>
      <xdr:colOff>62865</xdr:colOff>
      <xdr:row>37</xdr:row>
      <xdr:rowOff>165608</xdr:rowOff>
    </xdr:to>
    <xdr:cxnSp macro="">
      <xdr:nvCxnSpPr>
        <xdr:cNvPr id="56" name="直線コネクタ 55"/>
        <xdr:cNvCxnSpPr/>
      </xdr:nvCxnSpPr>
      <xdr:spPr>
        <a:xfrm flipV="1">
          <a:off x="4633595" y="5495036"/>
          <a:ext cx="1270" cy="1014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169435</xdr:rowOff>
    </xdr:from>
    <xdr:ext cx="469744" cy="259045"/>
    <xdr:sp macro="" textlink="">
      <xdr:nvSpPr>
        <xdr:cNvPr id="57" name="議会費最小値テキスト"/>
        <xdr:cNvSpPr txBox="1"/>
      </xdr:nvSpPr>
      <xdr:spPr>
        <a:xfrm>
          <a:off x="46863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165608</xdr:rowOff>
    </xdr:from>
    <xdr:to>
      <xdr:col>24</xdr:col>
      <xdr:colOff>152400</xdr:colOff>
      <xdr:row>37</xdr:row>
      <xdr:rowOff>165608</xdr:rowOff>
    </xdr:to>
    <xdr:cxnSp macro="">
      <xdr:nvCxnSpPr>
        <xdr:cNvPr id="58" name="直線コネクタ 57"/>
        <xdr:cNvCxnSpPr/>
      </xdr:nvCxnSpPr>
      <xdr:spPr>
        <a:xfrm>
          <a:off x="4546600" y="65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126763</xdr:rowOff>
    </xdr:from>
    <xdr:ext cx="469744" cy="259045"/>
    <xdr:sp macro="" textlink="">
      <xdr:nvSpPr>
        <xdr:cNvPr id="59" name="議会費最大値テキスト"/>
        <xdr:cNvSpPr txBox="1"/>
      </xdr:nvSpPr>
      <xdr:spPr>
        <a:xfrm>
          <a:off x="4686300" y="52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8636</xdr:rowOff>
    </xdr:from>
    <xdr:to>
      <xdr:col>24</xdr:col>
      <xdr:colOff>152400</xdr:colOff>
      <xdr:row>32</xdr:row>
      <xdr:rowOff>8636</xdr:rowOff>
    </xdr:to>
    <xdr:cxnSp macro="">
      <xdr:nvCxnSpPr>
        <xdr:cNvPr id="60" name="直線コネクタ 59"/>
        <xdr:cNvCxnSpPr/>
      </xdr:nvCxnSpPr>
      <xdr:spPr>
        <a:xfrm>
          <a:off x="4546600" y="549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130937</xdr:rowOff>
    </xdr:from>
    <xdr:to>
      <xdr:col>24</xdr:col>
      <xdr:colOff>63500</xdr:colOff>
      <xdr:row>32</xdr:row>
      <xdr:rowOff>143129</xdr:rowOff>
    </xdr:to>
    <xdr:cxnSp macro="">
      <xdr:nvCxnSpPr>
        <xdr:cNvPr id="61" name="直線コネクタ 60"/>
        <xdr:cNvCxnSpPr/>
      </xdr:nvCxnSpPr>
      <xdr:spPr>
        <a:xfrm>
          <a:off x="3797300" y="561733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72280</xdr:rowOff>
    </xdr:from>
    <xdr:ext cx="469744" cy="259045"/>
    <xdr:sp macro="" textlink="">
      <xdr:nvSpPr>
        <xdr:cNvPr id="62" name="議会費平均値テキスト"/>
        <xdr:cNvSpPr txBox="1"/>
      </xdr:nvSpPr>
      <xdr:spPr>
        <a:xfrm>
          <a:off x="4686300" y="607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93853</xdr:rowOff>
    </xdr:from>
    <xdr:to>
      <xdr:col>24</xdr:col>
      <xdr:colOff>114300</xdr:colOff>
      <xdr:row>36</xdr:row>
      <xdr:rowOff>24003</xdr:rowOff>
    </xdr:to>
    <xdr:sp macro="" textlink="">
      <xdr:nvSpPr>
        <xdr:cNvPr id="63" name="フローチャート: 判断 62"/>
        <xdr:cNvSpPr/>
      </xdr:nvSpPr>
      <xdr:spPr>
        <a:xfrm>
          <a:off x="45847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133223</xdr:rowOff>
    </xdr:from>
    <xdr:to>
      <xdr:col>19</xdr:col>
      <xdr:colOff>177800</xdr:colOff>
      <xdr:row>32</xdr:row>
      <xdr:rowOff>130937</xdr:rowOff>
    </xdr:to>
    <xdr:cxnSp macro="">
      <xdr:nvCxnSpPr>
        <xdr:cNvPr id="64" name="直線コネクタ 63"/>
        <xdr:cNvCxnSpPr/>
      </xdr:nvCxnSpPr>
      <xdr:spPr>
        <a:xfrm>
          <a:off x="2908300" y="544817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105664</xdr:rowOff>
    </xdr:from>
    <xdr:to>
      <xdr:col>20</xdr:col>
      <xdr:colOff>38100</xdr:colOff>
      <xdr:row>36</xdr:row>
      <xdr:rowOff>35814</xdr:rowOff>
    </xdr:to>
    <xdr:sp macro="" textlink="">
      <xdr:nvSpPr>
        <xdr:cNvPr id="65" name="フローチャート: 判断 64"/>
        <xdr:cNvSpPr/>
      </xdr:nvSpPr>
      <xdr:spPr>
        <a:xfrm>
          <a:off x="3746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26941</xdr:rowOff>
    </xdr:from>
    <xdr:ext cx="469744" cy="259045"/>
    <xdr:sp macro="" textlink="">
      <xdr:nvSpPr>
        <xdr:cNvPr id="66" name="テキスト ボックス 65"/>
        <xdr:cNvSpPr txBox="1"/>
      </xdr:nvSpPr>
      <xdr:spPr>
        <a:xfrm>
          <a:off x="3562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133223</xdr:rowOff>
    </xdr:from>
    <xdr:to>
      <xdr:col>15</xdr:col>
      <xdr:colOff>50800</xdr:colOff>
      <xdr:row>32</xdr:row>
      <xdr:rowOff>44450</xdr:rowOff>
    </xdr:to>
    <xdr:cxnSp macro="">
      <xdr:nvCxnSpPr>
        <xdr:cNvPr id="67" name="直線コネクタ 66"/>
        <xdr:cNvCxnSpPr/>
      </xdr:nvCxnSpPr>
      <xdr:spPr>
        <a:xfrm flipV="1">
          <a:off x="2019300" y="544817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44450</xdr:rowOff>
    </xdr:from>
    <xdr:to>
      <xdr:col>10</xdr:col>
      <xdr:colOff>114300</xdr:colOff>
      <xdr:row>32</xdr:row>
      <xdr:rowOff>114173</xdr:rowOff>
    </xdr:to>
    <xdr:cxnSp macro="">
      <xdr:nvCxnSpPr>
        <xdr:cNvPr id="70" name="直線コネクタ 69"/>
        <xdr:cNvCxnSpPr/>
      </xdr:nvCxnSpPr>
      <xdr:spPr>
        <a:xfrm flipV="1">
          <a:off x="1130300" y="553085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92329</xdr:rowOff>
    </xdr:from>
    <xdr:to>
      <xdr:col>24</xdr:col>
      <xdr:colOff>114300</xdr:colOff>
      <xdr:row>33</xdr:row>
      <xdr:rowOff>22479</xdr:rowOff>
    </xdr:to>
    <xdr:sp macro="" textlink="">
      <xdr:nvSpPr>
        <xdr:cNvPr id="80" name="楕円 79"/>
        <xdr:cNvSpPr/>
      </xdr:nvSpPr>
      <xdr:spPr>
        <a:xfrm>
          <a:off x="45847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115206</xdr:rowOff>
    </xdr:from>
    <xdr:ext cx="469744" cy="259045"/>
    <xdr:sp macro="" textlink="">
      <xdr:nvSpPr>
        <xdr:cNvPr id="81" name="議会費該当値テキスト"/>
        <xdr:cNvSpPr txBox="1"/>
      </xdr:nvSpPr>
      <xdr:spPr>
        <a:xfrm>
          <a:off x="4686300" y="54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80137</xdr:rowOff>
    </xdr:from>
    <xdr:to>
      <xdr:col>20</xdr:col>
      <xdr:colOff>38100</xdr:colOff>
      <xdr:row>33</xdr:row>
      <xdr:rowOff>10287</xdr:rowOff>
    </xdr:to>
    <xdr:sp macro="" textlink="">
      <xdr:nvSpPr>
        <xdr:cNvPr id="82" name="楕円 81"/>
        <xdr:cNvSpPr/>
      </xdr:nvSpPr>
      <xdr:spPr>
        <a:xfrm>
          <a:off x="37465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26814</xdr:rowOff>
    </xdr:from>
    <xdr:ext cx="469744" cy="259045"/>
    <xdr:sp macro="" textlink="">
      <xdr:nvSpPr>
        <xdr:cNvPr id="83" name="テキスト ボックス 82"/>
        <xdr:cNvSpPr txBox="1"/>
      </xdr:nvSpPr>
      <xdr:spPr>
        <a:xfrm>
          <a:off x="3562428"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82423</xdr:rowOff>
    </xdr:from>
    <xdr:to>
      <xdr:col>15</xdr:col>
      <xdr:colOff>101600</xdr:colOff>
      <xdr:row>32</xdr:row>
      <xdr:rowOff>12573</xdr:rowOff>
    </xdr:to>
    <xdr:sp macro="" textlink="">
      <xdr:nvSpPr>
        <xdr:cNvPr id="84" name="楕円 83"/>
        <xdr:cNvSpPr/>
      </xdr:nvSpPr>
      <xdr:spPr>
        <a:xfrm>
          <a:off x="2857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29100</xdr:rowOff>
    </xdr:from>
    <xdr:ext cx="469744" cy="259045"/>
    <xdr:sp macro="" textlink="">
      <xdr:nvSpPr>
        <xdr:cNvPr id="85" name="テキスト ボックス 84"/>
        <xdr:cNvSpPr txBox="1"/>
      </xdr:nvSpPr>
      <xdr:spPr>
        <a:xfrm>
          <a:off x="2673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111777</xdr:rowOff>
    </xdr:from>
    <xdr:ext cx="469744" cy="259045"/>
    <xdr:sp macro="" textlink="">
      <xdr:nvSpPr>
        <xdr:cNvPr id="87" name="テキスト ボックス 86"/>
        <xdr:cNvSpPr txBox="1"/>
      </xdr:nvSpPr>
      <xdr:spPr>
        <a:xfrm>
          <a:off x="1784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63373</xdr:rowOff>
    </xdr:from>
    <xdr:to>
      <xdr:col>6</xdr:col>
      <xdr:colOff>38100</xdr:colOff>
      <xdr:row>32</xdr:row>
      <xdr:rowOff>164973</xdr:rowOff>
    </xdr:to>
    <xdr:sp macro="" textlink="">
      <xdr:nvSpPr>
        <xdr:cNvPr id="88" name="楕円 87"/>
        <xdr:cNvSpPr/>
      </xdr:nvSpPr>
      <xdr:spPr>
        <a:xfrm>
          <a:off x="1079500" y="55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10050</xdr:rowOff>
    </xdr:from>
    <xdr:ext cx="469744" cy="259045"/>
    <xdr:sp macro="" textlink="">
      <xdr:nvSpPr>
        <xdr:cNvPr id="89" name="テキスト ボックス 88"/>
        <xdr:cNvSpPr txBox="1"/>
      </xdr:nvSpPr>
      <xdr:spPr>
        <a:xfrm>
          <a:off x="895428" y="532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4" name="直線コネクタ 113"/>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5"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6" name="直線コネクタ 115"/>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7"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8" name="直線コネクタ 117"/>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118161</xdr:rowOff>
    </xdr:from>
    <xdr:to>
      <xdr:col>24</xdr:col>
      <xdr:colOff>63500</xdr:colOff>
      <xdr:row>51</xdr:row>
      <xdr:rowOff>147345</xdr:rowOff>
    </xdr:to>
    <xdr:cxnSp macro="">
      <xdr:nvCxnSpPr>
        <xdr:cNvPr id="119" name="直線コネクタ 118"/>
        <xdr:cNvCxnSpPr/>
      </xdr:nvCxnSpPr>
      <xdr:spPr>
        <a:xfrm flipV="1">
          <a:off x="3797300" y="8862111"/>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20"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21" name="フローチャート: 判断 120"/>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47104</xdr:rowOff>
    </xdr:from>
    <xdr:to>
      <xdr:col>19</xdr:col>
      <xdr:colOff>177800</xdr:colOff>
      <xdr:row>51</xdr:row>
      <xdr:rowOff>147345</xdr:rowOff>
    </xdr:to>
    <xdr:cxnSp macro="">
      <xdr:nvCxnSpPr>
        <xdr:cNvPr id="122" name="直線コネクタ 121"/>
        <xdr:cNvCxnSpPr/>
      </xdr:nvCxnSpPr>
      <xdr:spPr>
        <a:xfrm>
          <a:off x="2908300" y="8791054"/>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3" name="フローチャート: 判断 122"/>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4" name="テキスト ボックス 123"/>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47104</xdr:rowOff>
    </xdr:from>
    <xdr:to>
      <xdr:col>15</xdr:col>
      <xdr:colOff>50800</xdr:colOff>
      <xdr:row>51</xdr:row>
      <xdr:rowOff>157125</xdr:rowOff>
    </xdr:to>
    <xdr:cxnSp macro="">
      <xdr:nvCxnSpPr>
        <xdr:cNvPr id="125" name="直線コネクタ 124"/>
        <xdr:cNvCxnSpPr/>
      </xdr:nvCxnSpPr>
      <xdr:spPr>
        <a:xfrm flipV="1">
          <a:off x="2019300" y="8791054"/>
          <a:ext cx="889000" cy="1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6" name="フローチャート: 判断 125"/>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7" name="テキスト ボックス 126"/>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157125</xdr:rowOff>
    </xdr:from>
    <xdr:to>
      <xdr:col>10</xdr:col>
      <xdr:colOff>114300</xdr:colOff>
      <xdr:row>52</xdr:row>
      <xdr:rowOff>36423</xdr:rowOff>
    </xdr:to>
    <xdr:cxnSp macro="">
      <xdr:nvCxnSpPr>
        <xdr:cNvPr id="128" name="直線コネクタ 127"/>
        <xdr:cNvCxnSpPr/>
      </xdr:nvCxnSpPr>
      <xdr:spPr>
        <a:xfrm flipV="1">
          <a:off x="1130300" y="8901075"/>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9" name="フローチャート: 判断 128"/>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30" name="テキスト ボックス 129"/>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31" name="フローチャート: 判断 130"/>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2" name="テキスト ボックス 131"/>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67361</xdr:rowOff>
    </xdr:from>
    <xdr:to>
      <xdr:col>24</xdr:col>
      <xdr:colOff>114300</xdr:colOff>
      <xdr:row>51</xdr:row>
      <xdr:rowOff>168961</xdr:rowOff>
    </xdr:to>
    <xdr:sp macro="" textlink="">
      <xdr:nvSpPr>
        <xdr:cNvPr id="138" name="楕円 137"/>
        <xdr:cNvSpPr/>
      </xdr:nvSpPr>
      <xdr:spPr>
        <a:xfrm>
          <a:off x="4584700" y="8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153738</xdr:rowOff>
    </xdr:from>
    <xdr:ext cx="599010" cy="259045"/>
    <xdr:sp macro="" textlink="">
      <xdr:nvSpPr>
        <xdr:cNvPr id="139" name="総務費該当値テキスト"/>
        <xdr:cNvSpPr txBox="1"/>
      </xdr:nvSpPr>
      <xdr:spPr>
        <a:xfrm>
          <a:off x="4686300" y="872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96545</xdr:rowOff>
    </xdr:from>
    <xdr:to>
      <xdr:col>20</xdr:col>
      <xdr:colOff>38100</xdr:colOff>
      <xdr:row>52</xdr:row>
      <xdr:rowOff>26695</xdr:rowOff>
    </xdr:to>
    <xdr:sp macro="" textlink="">
      <xdr:nvSpPr>
        <xdr:cNvPr id="140" name="楕円 139"/>
        <xdr:cNvSpPr/>
      </xdr:nvSpPr>
      <xdr:spPr>
        <a:xfrm>
          <a:off x="3746500" y="88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43222</xdr:rowOff>
    </xdr:from>
    <xdr:ext cx="599010" cy="259045"/>
    <xdr:sp macro="" textlink="">
      <xdr:nvSpPr>
        <xdr:cNvPr id="141" name="テキスト ボックス 140"/>
        <xdr:cNvSpPr txBox="1"/>
      </xdr:nvSpPr>
      <xdr:spPr>
        <a:xfrm>
          <a:off x="3497795" y="86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167754</xdr:rowOff>
    </xdr:from>
    <xdr:to>
      <xdr:col>15</xdr:col>
      <xdr:colOff>101600</xdr:colOff>
      <xdr:row>51</xdr:row>
      <xdr:rowOff>97904</xdr:rowOff>
    </xdr:to>
    <xdr:sp macro="" textlink="">
      <xdr:nvSpPr>
        <xdr:cNvPr id="142" name="楕円 141"/>
        <xdr:cNvSpPr/>
      </xdr:nvSpPr>
      <xdr:spPr>
        <a:xfrm>
          <a:off x="2857500" y="8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114431</xdr:rowOff>
    </xdr:from>
    <xdr:ext cx="599010" cy="259045"/>
    <xdr:sp macro="" textlink="">
      <xdr:nvSpPr>
        <xdr:cNvPr id="143" name="テキスト ボックス 142"/>
        <xdr:cNvSpPr txBox="1"/>
      </xdr:nvSpPr>
      <xdr:spPr>
        <a:xfrm>
          <a:off x="2608795" y="85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106325</xdr:rowOff>
    </xdr:from>
    <xdr:to>
      <xdr:col>10</xdr:col>
      <xdr:colOff>165100</xdr:colOff>
      <xdr:row>52</xdr:row>
      <xdr:rowOff>36475</xdr:rowOff>
    </xdr:to>
    <xdr:sp macro="" textlink="">
      <xdr:nvSpPr>
        <xdr:cNvPr id="144" name="楕円 143"/>
        <xdr:cNvSpPr/>
      </xdr:nvSpPr>
      <xdr:spPr>
        <a:xfrm>
          <a:off x="1968500" y="88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53002</xdr:rowOff>
    </xdr:from>
    <xdr:ext cx="599010" cy="259045"/>
    <xdr:sp macro="" textlink="">
      <xdr:nvSpPr>
        <xdr:cNvPr id="145" name="テキスト ボックス 144"/>
        <xdr:cNvSpPr txBox="1"/>
      </xdr:nvSpPr>
      <xdr:spPr>
        <a:xfrm>
          <a:off x="1719795" y="86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157073</xdr:rowOff>
    </xdr:from>
    <xdr:to>
      <xdr:col>6</xdr:col>
      <xdr:colOff>38100</xdr:colOff>
      <xdr:row>52</xdr:row>
      <xdr:rowOff>87223</xdr:rowOff>
    </xdr:to>
    <xdr:sp macro="" textlink="">
      <xdr:nvSpPr>
        <xdr:cNvPr id="146" name="楕円 145"/>
        <xdr:cNvSpPr/>
      </xdr:nvSpPr>
      <xdr:spPr>
        <a:xfrm>
          <a:off x="1079500" y="89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103750</xdr:rowOff>
    </xdr:from>
    <xdr:ext cx="599010" cy="259045"/>
    <xdr:sp macro="" textlink="">
      <xdr:nvSpPr>
        <xdr:cNvPr id="147" name="テキスト ボックス 146"/>
        <xdr:cNvSpPr txBox="1"/>
      </xdr:nvSpPr>
      <xdr:spPr>
        <a:xfrm>
          <a:off x="830795" y="867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2" name="直線コネクタ 171"/>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3"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4" name="直線コネクタ 173"/>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5"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6" name="直線コネクタ 175"/>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9004</xdr:rowOff>
    </xdr:from>
    <xdr:to>
      <xdr:col>24</xdr:col>
      <xdr:colOff>63500</xdr:colOff>
      <xdr:row>71</xdr:row>
      <xdr:rowOff>155689</xdr:rowOff>
    </xdr:to>
    <xdr:cxnSp macro="">
      <xdr:nvCxnSpPr>
        <xdr:cNvPr id="177" name="直線コネクタ 176"/>
        <xdr:cNvCxnSpPr/>
      </xdr:nvCxnSpPr>
      <xdr:spPr>
        <a:xfrm flipV="1">
          <a:off x="3797300" y="12181954"/>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8"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9" name="フローチャート: 判断 178"/>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121691</xdr:rowOff>
    </xdr:from>
    <xdr:to>
      <xdr:col>19</xdr:col>
      <xdr:colOff>177800</xdr:colOff>
      <xdr:row>71</xdr:row>
      <xdr:rowOff>155689</xdr:rowOff>
    </xdr:to>
    <xdr:cxnSp macro="">
      <xdr:nvCxnSpPr>
        <xdr:cNvPr id="180" name="直線コネクタ 179"/>
        <xdr:cNvCxnSpPr/>
      </xdr:nvCxnSpPr>
      <xdr:spPr>
        <a:xfrm>
          <a:off x="2908300" y="1229464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81" name="フローチャート: 判断 180"/>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2" name="テキスト ボックス 181"/>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121691</xdr:rowOff>
    </xdr:from>
    <xdr:to>
      <xdr:col>15</xdr:col>
      <xdr:colOff>50800</xdr:colOff>
      <xdr:row>72</xdr:row>
      <xdr:rowOff>168643</xdr:rowOff>
    </xdr:to>
    <xdr:cxnSp macro="">
      <xdr:nvCxnSpPr>
        <xdr:cNvPr id="183" name="直線コネクタ 182"/>
        <xdr:cNvCxnSpPr/>
      </xdr:nvCxnSpPr>
      <xdr:spPr>
        <a:xfrm flipV="1">
          <a:off x="2019300" y="12294641"/>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4" name="フローチャート: 判断 183"/>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5" name="テキスト ボックス 184"/>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168643</xdr:rowOff>
    </xdr:from>
    <xdr:to>
      <xdr:col>10</xdr:col>
      <xdr:colOff>114300</xdr:colOff>
      <xdr:row>74</xdr:row>
      <xdr:rowOff>45631</xdr:rowOff>
    </xdr:to>
    <xdr:cxnSp macro="">
      <xdr:nvCxnSpPr>
        <xdr:cNvPr id="186" name="直線コネクタ 185"/>
        <xdr:cNvCxnSpPr/>
      </xdr:nvCxnSpPr>
      <xdr:spPr>
        <a:xfrm flipV="1">
          <a:off x="1130300" y="12513043"/>
          <a:ext cx="889000" cy="2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7" name="フローチャート: 判断 186"/>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8" name="テキスト ボックス 187"/>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9" name="フローチャート: 判断 188"/>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90" name="テキスト ボックス 189"/>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129654</xdr:rowOff>
    </xdr:from>
    <xdr:to>
      <xdr:col>24</xdr:col>
      <xdr:colOff>114300</xdr:colOff>
      <xdr:row>71</xdr:row>
      <xdr:rowOff>59804</xdr:rowOff>
    </xdr:to>
    <xdr:sp macro="" textlink="">
      <xdr:nvSpPr>
        <xdr:cNvPr id="196" name="楕円 195"/>
        <xdr:cNvSpPr/>
      </xdr:nvSpPr>
      <xdr:spPr>
        <a:xfrm>
          <a:off x="45847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82681</xdr:rowOff>
    </xdr:from>
    <xdr:ext cx="599010" cy="259045"/>
    <xdr:sp macro="" textlink="">
      <xdr:nvSpPr>
        <xdr:cNvPr id="197" name="民生費該当値テキスト"/>
        <xdr:cNvSpPr txBox="1"/>
      </xdr:nvSpPr>
      <xdr:spPr>
        <a:xfrm>
          <a:off x="4686300" y="1208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104889</xdr:rowOff>
    </xdr:from>
    <xdr:to>
      <xdr:col>20</xdr:col>
      <xdr:colOff>38100</xdr:colOff>
      <xdr:row>72</xdr:row>
      <xdr:rowOff>35039</xdr:rowOff>
    </xdr:to>
    <xdr:sp macro="" textlink="">
      <xdr:nvSpPr>
        <xdr:cNvPr id="198" name="楕円 197"/>
        <xdr:cNvSpPr/>
      </xdr:nvSpPr>
      <xdr:spPr>
        <a:xfrm>
          <a:off x="3746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51566</xdr:rowOff>
    </xdr:from>
    <xdr:ext cx="599010" cy="259045"/>
    <xdr:sp macro="" textlink="">
      <xdr:nvSpPr>
        <xdr:cNvPr id="199" name="テキスト ボックス 198"/>
        <xdr:cNvSpPr txBox="1"/>
      </xdr:nvSpPr>
      <xdr:spPr>
        <a:xfrm>
          <a:off x="3497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70891</xdr:rowOff>
    </xdr:from>
    <xdr:to>
      <xdr:col>15</xdr:col>
      <xdr:colOff>101600</xdr:colOff>
      <xdr:row>72</xdr:row>
      <xdr:rowOff>1041</xdr:rowOff>
    </xdr:to>
    <xdr:sp macro="" textlink="">
      <xdr:nvSpPr>
        <xdr:cNvPr id="200" name="楕円 199"/>
        <xdr:cNvSpPr/>
      </xdr:nvSpPr>
      <xdr:spPr>
        <a:xfrm>
          <a:off x="2857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17568</xdr:rowOff>
    </xdr:from>
    <xdr:ext cx="599010" cy="259045"/>
    <xdr:sp macro="" textlink="">
      <xdr:nvSpPr>
        <xdr:cNvPr id="201" name="テキスト ボックス 200"/>
        <xdr:cNvSpPr txBox="1"/>
      </xdr:nvSpPr>
      <xdr:spPr>
        <a:xfrm>
          <a:off x="2608795"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117843</xdr:rowOff>
    </xdr:from>
    <xdr:to>
      <xdr:col>10</xdr:col>
      <xdr:colOff>165100</xdr:colOff>
      <xdr:row>73</xdr:row>
      <xdr:rowOff>47993</xdr:rowOff>
    </xdr:to>
    <xdr:sp macro="" textlink="">
      <xdr:nvSpPr>
        <xdr:cNvPr id="202" name="楕円 201"/>
        <xdr:cNvSpPr/>
      </xdr:nvSpPr>
      <xdr:spPr>
        <a:xfrm>
          <a:off x="1968500" y="12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64520</xdr:rowOff>
    </xdr:from>
    <xdr:ext cx="599010" cy="259045"/>
    <xdr:sp macro="" textlink="">
      <xdr:nvSpPr>
        <xdr:cNvPr id="203" name="テキスト ボックス 202"/>
        <xdr:cNvSpPr txBox="1"/>
      </xdr:nvSpPr>
      <xdr:spPr>
        <a:xfrm>
          <a:off x="1719795" y="122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166281</xdr:rowOff>
    </xdr:from>
    <xdr:to>
      <xdr:col>6</xdr:col>
      <xdr:colOff>38100</xdr:colOff>
      <xdr:row>74</xdr:row>
      <xdr:rowOff>96431</xdr:rowOff>
    </xdr:to>
    <xdr:sp macro="" textlink="">
      <xdr:nvSpPr>
        <xdr:cNvPr id="204" name="楕円 203"/>
        <xdr:cNvSpPr/>
      </xdr:nvSpPr>
      <xdr:spPr>
        <a:xfrm>
          <a:off x="1079500" y="12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112958</xdr:rowOff>
    </xdr:from>
    <xdr:ext cx="599010" cy="259045"/>
    <xdr:sp macro="" textlink="">
      <xdr:nvSpPr>
        <xdr:cNvPr id="205" name="テキスト ボックス 204"/>
        <xdr:cNvSpPr txBox="1"/>
      </xdr:nvSpPr>
      <xdr:spPr>
        <a:xfrm>
          <a:off x="830795" y="1245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107328</xdr:rowOff>
    </xdr:from>
    <xdr:to>
      <xdr:col>24</xdr:col>
      <xdr:colOff>63500</xdr:colOff>
      <xdr:row>97</xdr:row>
      <xdr:rowOff>113106</xdr:rowOff>
    </xdr:to>
    <xdr:cxnSp macro="">
      <xdr:nvCxnSpPr>
        <xdr:cNvPr id="234" name="直線コネクタ 233"/>
        <xdr:cNvCxnSpPr/>
      </xdr:nvCxnSpPr>
      <xdr:spPr>
        <a:xfrm flipV="1">
          <a:off x="3797300" y="16737978"/>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113106</xdr:rowOff>
    </xdr:from>
    <xdr:to>
      <xdr:col>19</xdr:col>
      <xdr:colOff>177800</xdr:colOff>
      <xdr:row>97</xdr:row>
      <xdr:rowOff>124422</xdr:rowOff>
    </xdr:to>
    <xdr:cxnSp macro="">
      <xdr:nvCxnSpPr>
        <xdr:cNvPr id="237" name="直線コネクタ 236"/>
        <xdr:cNvCxnSpPr/>
      </xdr:nvCxnSpPr>
      <xdr:spPr>
        <a:xfrm flipV="1">
          <a:off x="2908300" y="1674375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123786</xdr:rowOff>
    </xdr:from>
    <xdr:to>
      <xdr:col>15</xdr:col>
      <xdr:colOff>50800</xdr:colOff>
      <xdr:row>97</xdr:row>
      <xdr:rowOff>124422</xdr:rowOff>
    </xdr:to>
    <xdr:cxnSp macro="">
      <xdr:nvCxnSpPr>
        <xdr:cNvPr id="240" name="直線コネクタ 239"/>
        <xdr:cNvCxnSpPr/>
      </xdr:nvCxnSpPr>
      <xdr:spPr>
        <a:xfrm>
          <a:off x="2019300" y="16754436"/>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123786</xdr:rowOff>
    </xdr:from>
    <xdr:to>
      <xdr:col>10</xdr:col>
      <xdr:colOff>114300</xdr:colOff>
      <xdr:row>97</xdr:row>
      <xdr:rowOff>151778</xdr:rowOff>
    </xdr:to>
    <xdr:cxnSp macro="">
      <xdr:nvCxnSpPr>
        <xdr:cNvPr id="243" name="直線コネクタ 242"/>
        <xdr:cNvCxnSpPr/>
      </xdr:nvCxnSpPr>
      <xdr:spPr>
        <a:xfrm flipV="1">
          <a:off x="1130300" y="1675443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56528</xdr:rowOff>
    </xdr:from>
    <xdr:to>
      <xdr:col>24</xdr:col>
      <xdr:colOff>114300</xdr:colOff>
      <xdr:row>97</xdr:row>
      <xdr:rowOff>158128</xdr:rowOff>
    </xdr:to>
    <xdr:sp macro="" textlink="">
      <xdr:nvSpPr>
        <xdr:cNvPr id="253" name="楕円 252"/>
        <xdr:cNvSpPr/>
      </xdr:nvSpPr>
      <xdr:spPr>
        <a:xfrm>
          <a:off x="45847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142905</xdr:rowOff>
    </xdr:from>
    <xdr:ext cx="534377" cy="259045"/>
    <xdr:sp macro="" textlink="">
      <xdr:nvSpPr>
        <xdr:cNvPr id="254" name="衛生費該当値テキスト"/>
        <xdr:cNvSpPr txBox="1"/>
      </xdr:nvSpPr>
      <xdr:spPr>
        <a:xfrm>
          <a:off x="4686300" y="166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62306</xdr:rowOff>
    </xdr:from>
    <xdr:to>
      <xdr:col>20</xdr:col>
      <xdr:colOff>38100</xdr:colOff>
      <xdr:row>97</xdr:row>
      <xdr:rowOff>163906</xdr:rowOff>
    </xdr:to>
    <xdr:sp macro="" textlink="">
      <xdr:nvSpPr>
        <xdr:cNvPr id="255" name="楕円 254"/>
        <xdr:cNvSpPr/>
      </xdr:nvSpPr>
      <xdr:spPr>
        <a:xfrm>
          <a:off x="3746500" y="166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155033</xdr:rowOff>
    </xdr:from>
    <xdr:ext cx="534377" cy="259045"/>
    <xdr:sp macro="" textlink="">
      <xdr:nvSpPr>
        <xdr:cNvPr id="256" name="テキスト ボックス 255"/>
        <xdr:cNvSpPr txBox="1"/>
      </xdr:nvSpPr>
      <xdr:spPr>
        <a:xfrm>
          <a:off x="3530111" y="167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73622</xdr:rowOff>
    </xdr:from>
    <xdr:to>
      <xdr:col>15</xdr:col>
      <xdr:colOff>101600</xdr:colOff>
      <xdr:row>98</xdr:row>
      <xdr:rowOff>3772</xdr:rowOff>
    </xdr:to>
    <xdr:sp macro="" textlink="">
      <xdr:nvSpPr>
        <xdr:cNvPr id="257" name="楕円 256"/>
        <xdr:cNvSpPr/>
      </xdr:nvSpPr>
      <xdr:spPr>
        <a:xfrm>
          <a:off x="2857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166349</xdr:rowOff>
    </xdr:from>
    <xdr:ext cx="534377" cy="259045"/>
    <xdr:sp macro="" textlink="">
      <xdr:nvSpPr>
        <xdr:cNvPr id="258" name="テキスト ボックス 257"/>
        <xdr:cNvSpPr txBox="1"/>
      </xdr:nvSpPr>
      <xdr:spPr>
        <a:xfrm>
          <a:off x="2641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72986</xdr:rowOff>
    </xdr:from>
    <xdr:to>
      <xdr:col>10</xdr:col>
      <xdr:colOff>165100</xdr:colOff>
      <xdr:row>98</xdr:row>
      <xdr:rowOff>3136</xdr:rowOff>
    </xdr:to>
    <xdr:sp macro="" textlink="">
      <xdr:nvSpPr>
        <xdr:cNvPr id="259" name="楕円 258"/>
        <xdr:cNvSpPr/>
      </xdr:nvSpPr>
      <xdr:spPr>
        <a:xfrm>
          <a:off x="1968500" y="167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165713</xdr:rowOff>
    </xdr:from>
    <xdr:ext cx="534377" cy="259045"/>
    <xdr:sp macro="" textlink="">
      <xdr:nvSpPr>
        <xdr:cNvPr id="260" name="テキスト ボックス 259"/>
        <xdr:cNvSpPr txBox="1"/>
      </xdr:nvSpPr>
      <xdr:spPr>
        <a:xfrm>
          <a:off x="1752111" y="167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100978</xdr:rowOff>
    </xdr:from>
    <xdr:to>
      <xdr:col>6</xdr:col>
      <xdr:colOff>38100</xdr:colOff>
      <xdr:row>98</xdr:row>
      <xdr:rowOff>31128</xdr:rowOff>
    </xdr:to>
    <xdr:sp macro="" textlink="">
      <xdr:nvSpPr>
        <xdr:cNvPr id="261" name="楕円 260"/>
        <xdr:cNvSpPr/>
      </xdr:nvSpPr>
      <xdr:spPr>
        <a:xfrm>
          <a:off x="10795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22255</xdr:rowOff>
    </xdr:from>
    <xdr:ext cx="534377" cy="259045"/>
    <xdr:sp macro="" textlink="">
      <xdr:nvSpPr>
        <xdr:cNvPr id="262" name="テキスト ボックス 261"/>
        <xdr:cNvSpPr txBox="1"/>
      </xdr:nvSpPr>
      <xdr:spPr>
        <a:xfrm>
          <a:off x="863111" y="168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73406</xdr:rowOff>
    </xdr:from>
    <xdr:to>
      <xdr:col>55</xdr:col>
      <xdr:colOff>0</xdr:colOff>
      <xdr:row>39</xdr:row>
      <xdr:rowOff>74385</xdr:rowOff>
    </xdr:to>
    <xdr:cxnSp macro="">
      <xdr:nvCxnSpPr>
        <xdr:cNvPr id="293" name="直線コネクタ 292"/>
        <xdr:cNvCxnSpPr/>
      </xdr:nvCxnSpPr>
      <xdr:spPr>
        <a:xfrm flipV="1">
          <a:off x="9639300" y="6759956"/>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16909</xdr:rowOff>
    </xdr:from>
    <xdr:to>
      <xdr:col>50</xdr:col>
      <xdr:colOff>114300</xdr:colOff>
      <xdr:row>39</xdr:row>
      <xdr:rowOff>74385</xdr:rowOff>
    </xdr:to>
    <xdr:cxnSp macro="">
      <xdr:nvCxnSpPr>
        <xdr:cNvPr id="296" name="直線コネクタ 295"/>
        <xdr:cNvCxnSpPr/>
      </xdr:nvCxnSpPr>
      <xdr:spPr>
        <a:xfrm>
          <a:off x="8750300" y="6703459"/>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22134</xdr:rowOff>
    </xdr:from>
    <xdr:to>
      <xdr:col>45</xdr:col>
      <xdr:colOff>177800</xdr:colOff>
      <xdr:row>39</xdr:row>
      <xdr:rowOff>16909</xdr:rowOff>
    </xdr:to>
    <xdr:cxnSp macro="">
      <xdr:nvCxnSpPr>
        <xdr:cNvPr id="299" name="直線コネクタ 298"/>
        <xdr:cNvCxnSpPr/>
      </xdr:nvCxnSpPr>
      <xdr:spPr>
        <a:xfrm>
          <a:off x="7861300" y="6365784"/>
          <a:ext cx="889000" cy="33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140027</xdr:rowOff>
    </xdr:from>
    <xdr:to>
      <xdr:col>41</xdr:col>
      <xdr:colOff>50800</xdr:colOff>
      <xdr:row>37</xdr:row>
      <xdr:rowOff>22134</xdr:rowOff>
    </xdr:to>
    <xdr:cxnSp macro="">
      <xdr:nvCxnSpPr>
        <xdr:cNvPr id="302" name="直線コネクタ 301"/>
        <xdr:cNvCxnSpPr/>
      </xdr:nvCxnSpPr>
      <xdr:spPr>
        <a:xfrm>
          <a:off x="6972300" y="5969327"/>
          <a:ext cx="889000" cy="39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4" name="テキスト ボックス 303"/>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6" name="テキスト ボックス 305"/>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22606</xdr:rowOff>
    </xdr:from>
    <xdr:to>
      <xdr:col>55</xdr:col>
      <xdr:colOff>50800</xdr:colOff>
      <xdr:row>39</xdr:row>
      <xdr:rowOff>124206</xdr:rowOff>
    </xdr:to>
    <xdr:sp macro="" textlink="">
      <xdr:nvSpPr>
        <xdr:cNvPr id="312" name="楕円 311"/>
        <xdr:cNvSpPr/>
      </xdr:nvSpPr>
      <xdr:spPr>
        <a:xfrm>
          <a:off x="10426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108983</xdr:rowOff>
    </xdr:from>
    <xdr:ext cx="313932" cy="259045"/>
    <xdr:sp macro="" textlink="">
      <xdr:nvSpPr>
        <xdr:cNvPr id="313" name="労働費該当値テキスト"/>
        <xdr:cNvSpPr txBox="1"/>
      </xdr:nvSpPr>
      <xdr:spPr>
        <a:xfrm>
          <a:off x="10528300" y="6624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23585</xdr:rowOff>
    </xdr:from>
    <xdr:to>
      <xdr:col>50</xdr:col>
      <xdr:colOff>165100</xdr:colOff>
      <xdr:row>39</xdr:row>
      <xdr:rowOff>125185</xdr:rowOff>
    </xdr:to>
    <xdr:sp macro="" textlink="">
      <xdr:nvSpPr>
        <xdr:cNvPr id="314" name="楕円 313"/>
        <xdr:cNvSpPr/>
      </xdr:nvSpPr>
      <xdr:spPr>
        <a:xfrm>
          <a:off x="9588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116312</xdr:rowOff>
    </xdr:from>
    <xdr:ext cx="313932" cy="259045"/>
    <xdr:sp macro="" textlink="">
      <xdr:nvSpPr>
        <xdr:cNvPr id="315" name="テキスト ボックス 314"/>
        <xdr:cNvSpPr txBox="1"/>
      </xdr:nvSpPr>
      <xdr:spPr>
        <a:xfrm>
          <a:off x="9482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137559</xdr:rowOff>
    </xdr:from>
    <xdr:to>
      <xdr:col>46</xdr:col>
      <xdr:colOff>38100</xdr:colOff>
      <xdr:row>39</xdr:row>
      <xdr:rowOff>67709</xdr:rowOff>
    </xdr:to>
    <xdr:sp macro="" textlink="">
      <xdr:nvSpPr>
        <xdr:cNvPr id="316" name="楕円 315"/>
        <xdr:cNvSpPr/>
      </xdr:nvSpPr>
      <xdr:spPr>
        <a:xfrm>
          <a:off x="8699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58836</xdr:rowOff>
    </xdr:from>
    <xdr:ext cx="378565" cy="259045"/>
    <xdr:sp macro="" textlink="">
      <xdr:nvSpPr>
        <xdr:cNvPr id="317" name="テキスト ボックス 316"/>
        <xdr:cNvSpPr txBox="1"/>
      </xdr:nvSpPr>
      <xdr:spPr>
        <a:xfrm>
          <a:off x="8561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142784</xdr:rowOff>
    </xdr:from>
    <xdr:to>
      <xdr:col>41</xdr:col>
      <xdr:colOff>101600</xdr:colOff>
      <xdr:row>37</xdr:row>
      <xdr:rowOff>72934</xdr:rowOff>
    </xdr:to>
    <xdr:sp macro="" textlink="">
      <xdr:nvSpPr>
        <xdr:cNvPr id="318" name="楕円 317"/>
        <xdr:cNvSpPr/>
      </xdr:nvSpPr>
      <xdr:spPr>
        <a:xfrm>
          <a:off x="7810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89461</xdr:rowOff>
    </xdr:from>
    <xdr:ext cx="469744" cy="259045"/>
    <xdr:sp macro="" textlink="">
      <xdr:nvSpPr>
        <xdr:cNvPr id="319" name="テキスト ボックス 318"/>
        <xdr:cNvSpPr txBox="1"/>
      </xdr:nvSpPr>
      <xdr:spPr>
        <a:xfrm>
          <a:off x="7626428" y="60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89227</xdr:rowOff>
    </xdr:from>
    <xdr:to>
      <xdr:col>36</xdr:col>
      <xdr:colOff>165100</xdr:colOff>
      <xdr:row>35</xdr:row>
      <xdr:rowOff>19377</xdr:rowOff>
    </xdr:to>
    <xdr:sp macro="" textlink="">
      <xdr:nvSpPr>
        <xdr:cNvPr id="320" name="楕円 319"/>
        <xdr:cNvSpPr/>
      </xdr:nvSpPr>
      <xdr:spPr>
        <a:xfrm>
          <a:off x="6921500" y="59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35904</xdr:rowOff>
    </xdr:from>
    <xdr:ext cx="469744" cy="259045"/>
    <xdr:sp macro="" textlink="">
      <xdr:nvSpPr>
        <xdr:cNvPr id="321" name="テキスト ボックス 320"/>
        <xdr:cNvSpPr txBox="1"/>
      </xdr:nvSpPr>
      <xdr:spPr>
        <a:xfrm>
          <a:off x="6737428" y="569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36278</xdr:rowOff>
    </xdr:from>
    <xdr:to>
      <xdr:col>55</xdr:col>
      <xdr:colOff>0</xdr:colOff>
      <xdr:row>55</xdr:row>
      <xdr:rowOff>137661</xdr:rowOff>
    </xdr:to>
    <xdr:cxnSp macro="">
      <xdr:nvCxnSpPr>
        <xdr:cNvPr id="350" name="直線コネクタ 349"/>
        <xdr:cNvCxnSpPr/>
      </xdr:nvCxnSpPr>
      <xdr:spPr>
        <a:xfrm flipV="1">
          <a:off x="9639300" y="8951678"/>
          <a:ext cx="8382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51"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143491</xdr:rowOff>
    </xdr:from>
    <xdr:to>
      <xdr:col>50</xdr:col>
      <xdr:colOff>114300</xdr:colOff>
      <xdr:row>55</xdr:row>
      <xdr:rowOff>137661</xdr:rowOff>
    </xdr:to>
    <xdr:cxnSp macro="">
      <xdr:nvCxnSpPr>
        <xdr:cNvPr id="353" name="直線コネクタ 352"/>
        <xdr:cNvCxnSpPr/>
      </xdr:nvCxnSpPr>
      <xdr:spPr>
        <a:xfrm>
          <a:off x="8750300" y="9401791"/>
          <a:ext cx="889000" cy="1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5" name="テキスト ボックス 354"/>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92742</xdr:rowOff>
    </xdr:from>
    <xdr:to>
      <xdr:col>45</xdr:col>
      <xdr:colOff>177800</xdr:colOff>
      <xdr:row>54</xdr:row>
      <xdr:rowOff>143491</xdr:rowOff>
    </xdr:to>
    <xdr:cxnSp macro="">
      <xdr:nvCxnSpPr>
        <xdr:cNvPr id="356" name="直線コネクタ 355"/>
        <xdr:cNvCxnSpPr/>
      </xdr:nvCxnSpPr>
      <xdr:spPr>
        <a:xfrm>
          <a:off x="7861300" y="935104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8" name="テキスト ボックス 357"/>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62490</xdr:rowOff>
    </xdr:from>
    <xdr:to>
      <xdr:col>41</xdr:col>
      <xdr:colOff>50800</xdr:colOff>
      <xdr:row>54</xdr:row>
      <xdr:rowOff>92742</xdr:rowOff>
    </xdr:to>
    <xdr:cxnSp macro="">
      <xdr:nvCxnSpPr>
        <xdr:cNvPr id="359" name="直線コネクタ 358"/>
        <xdr:cNvCxnSpPr/>
      </xdr:nvCxnSpPr>
      <xdr:spPr>
        <a:xfrm>
          <a:off x="6972300" y="9320790"/>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156928</xdr:rowOff>
    </xdr:from>
    <xdr:to>
      <xdr:col>55</xdr:col>
      <xdr:colOff>50800</xdr:colOff>
      <xdr:row>52</xdr:row>
      <xdr:rowOff>87078</xdr:rowOff>
    </xdr:to>
    <xdr:sp macro="" textlink="">
      <xdr:nvSpPr>
        <xdr:cNvPr id="369" name="楕円 368"/>
        <xdr:cNvSpPr/>
      </xdr:nvSpPr>
      <xdr:spPr>
        <a:xfrm>
          <a:off x="104267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8355</xdr:rowOff>
    </xdr:from>
    <xdr:ext cx="534377" cy="259045"/>
    <xdr:sp macro="" textlink="">
      <xdr:nvSpPr>
        <xdr:cNvPr id="370" name="農林水産業費該当値テキスト"/>
        <xdr:cNvSpPr txBox="1"/>
      </xdr:nvSpPr>
      <xdr:spPr>
        <a:xfrm>
          <a:off x="10528300" y="87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86861</xdr:rowOff>
    </xdr:from>
    <xdr:to>
      <xdr:col>50</xdr:col>
      <xdr:colOff>165100</xdr:colOff>
      <xdr:row>56</xdr:row>
      <xdr:rowOff>17011</xdr:rowOff>
    </xdr:to>
    <xdr:sp macro="" textlink="">
      <xdr:nvSpPr>
        <xdr:cNvPr id="371" name="楕円 370"/>
        <xdr:cNvSpPr/>
      </xdr:nvSpPr>
      <xdr:spPr>
        <a:xfrm>
          <a:off x="9588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33538</xdr:rowOff>
    </xdr:from>
    <xdr:ext cx="534377" cy="259045"/>
    <xdr:sp macro="" textlink="">
      <xdr:nvSpPr>
        <xdr:cNvPr id="372" name="テキスト ボックス 371"/>
        <xdr:cNvSpPr txBox="1"/>
      </xdr:nvSpPr>
      <xdr:spPr>
        <a:xfrm>
          <a:off x="9372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92691</xdr:rowOff>
    </xdr:from>
    <xdr:to>
      <xdr:col>46</xdr:col>
      <xdr:colOff>38100</xdr:colOff>
      <xdr:row>55</xdr:row>
      <xdr:rowOff>22841</xdr:rowOff>
    </xdr:to>
    <xdr:sp macro="" textlink="">
      <xdr:nvSpPr>
        <xdr:cNvPr id="373" name="楕円 372"/>
        <xdr:cNvSpPr/>
      </xdr:nvSpPr>
      <xdr:spPr>
        <a:xfrm>
          <a:off x="8699500" y="9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39368</xdr:rowOff>
    </xdr:from>
    <xdr:ext cx="534377" cy="259045"/>
    <xdr:sp macro="" textlink="">
      <xdr:nvSpPr>
        <xdr:cNvPr id="374" name="テキスト ボックス 373"/>
        <xdr:cNvSpPr txBox="1"/>
      </xdr:nvSpPr>
      <xdr:spPr>
        <a:xfrm>
          <a:off x="8483111" y="91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41942</xdr:rowOff>
    </xdr:from>
    <xdr:to>
      <xdr:col>41</xdr:col>
      <xdr:colOff>101600</xdr:colOff>
      <xdr:row>54</xdr:row>
      <xdr:rowOff>143542</xdr:rowOff>
    </xdr:to>
    <xdr:sp macro="" textlink="">
      <xdr:nvSpPr>
        <xdr:cNvPr id="375" name="楕円 374"/>
        <xdr:cNvSpPr/>
      </xdr:nvSpPr>
      <xdr:spPr>
        <a:xfrm>
          <a:off x="7810500" y="9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160069</xdr:rowOff>
    </xdr:from>
    <xdr:ext cx="534377" cy="259045"/>
    <xdr:sp macro="" textlink="">
      <xdr:nvSpPr>
        <xdr:cNvPr id="376" name="テキスト ボックス 375"/>
        <xdr:cNvSpPr txBox="1"/>
      </xdr:nvSpPr>
      <xdr:spPr>
        <a:xfrm>
          <a:off x="7594111" y="90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11690</xdr:rowOff>
    </xdr:from>
    <xdr:to>
      <xdr:col>36</xdr:col>
      <xdr:colOff>165100</xdr:colOff>
      <xdr:row>54</xdr:row>
      <xdr:rowOff>113290</xdr:rowOff>
    </xdr:to>
    <xdr:sp macro="" textlink="">
      <xdr:nvSpPr>
        <xdr:cNvPr id="377" name="楕円 376"/>
        <xdr:cNvSpPr/>
      </xdr:nvSpPr>
      <xdr:spPr>
        <a:xfrm>
          <a:off x="6921500" y="9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129817</xdr:rowOff>
    </xdr:from>
    <xdr:ext cx="534377" cy="259045"/>
    <xdr:sp macro="" textlink="">
      <xdr:nvSpPr>
        <xdr:cNvPr id="378" name="テキスト ボックス 377"/>
        <xdr:cNvSpPr txBox="1"/>
      </xdr:nvSpPr>
      <xdr:spPr>
        <a:xfrm>
          <a:off x="6705111" y="9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56536</xdr:rowOff>
    </xdr:from>
    <xdr:to>
      <xdr:col>55</xdr:col>
      <xdr:colOff>0</xdr:colOff>
      <xdr:row>78</xdr:row>
      <xdr:rowOff>62091</xdr:rowOff>
    </xdr:to>
    <xdr:cxnSp macro="">
      <xdr:nvCxnSpPr>
        <xdr:cNvPr id="405" name="直線コネクタ 404"/>
        <xdr:cNvCxnSpPr/>
      </xdr:nvCxnSpPr>
      <xdr:spPr>
        <a:xfrm flipV="1">
          <a:off x="9639300" y="13429636"/>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154262</xdr:rowOff>
    </xdr:from>
    <xdr:to>
      <xdr:col>50</xdr:col>
      <xdr:colOff>114300</xdr:colOff>
      <xdr:row>78</xdr:row>
      <xdr:rowOff>62091</xdr:rowOff>
    </xdr:to>
    <xdr:cxnSp macro="">
      <xdr:nvCxnSpPr>
        <xdr:cNvPr id="408" name="直線コネクタ 407"/>
        <xdr:cNvCxnSpPr/>
      </xdr:nvCxnSpPr>
      <xdr:spPr>
        <a:xfrm>
          <a:off x="8750300" y="13355912"/>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154262</xdr:rowOff>
    </xdr:from>
    <xdr:to>
      <xdr:col>45</xdr:col>
      <xdr:colOff>177800</xdr:colOff>
      <xdr:row>78</xdr:row>
      <xdr:rowOff>40511</xdr:rowOff>
    </xdr:to>
    <xdr:cxnSp macro="">
      <xdr:nvCxnSpPr>
        <xdr:cNvPr id="411" name="直線コネクタ 410"/>
        <xdr:cNvCxnSpPr/>
      </xdr:nvCxnSpPr>
      <xdr:spPr>
        <a:xfrm flipV="1">
          <a:off x="7861300" y="13355912"/>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150056</xdr:rowOff>
    </xdr:from>
    <xdr:to>
      <xdr:col>41</xdr:col>
      <xdr:colOff>50800</xdr:colOff>
      <xdr:row>78</xdr:row>
      <xdr:rowOff>40511</xdr:rowOff>
    </xdr:to>
    <xdr:cxnSp macro="">
      <xdr:nvCxnSpPr>
        <xdr:cNvPr id="414" name="直線コネクタ 413"/>
        <xdr:cNvCxnSpPr/>
      </xdr:nvCxnSpPr>
      <xdr:spPr>
        <a:xfrm>
          <a:off x="6972300" y="1335170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5736</xdr:rowOff>
    </xdr:from>
    <xdr:to>
      <xdr:col>55</xdr:col>
      <xdr:colOff>50800</xdr:colOff>
      <xdr:row>78</xdr:row>
      <xdr:rowOff>107336</xdr:rowOff>
    </xdr:to>
    <xdr:sp macro="" textlink="">
      <xdr:nvSpPr>
        <xdr:cNvPr id="424" name="楕円 423"/>
        <xdr:cNvSpPr/>
      </xdr:nvSpPr>
      <xdr:spPr>
        <a:xfrm>
          <a:off x="10426700" y="13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92113</xdr:rowOff>
    </xdr:from>
    <xdr:ext cx="469744" cy="259045"/>
    <xdr:sp macro="" textlink="">
      <xdr:nvSpPr>
        <xdr:cNvPr id="425" name="商工費該当値テキスト"/>
        <xdr:cNvSpPr txBox="1"/>
      </xdr:nvSpPr>
      <xdr:spPr>
        <a:xfrm>
          <a:off x="10528300" y="1329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xdr:rowOff>
    </xdr:from>
    <xdr:to>
      <xdr:col>50</xdr:col>
      <xdr:colOff>165100</xdr:colOff>
      <xdr:row>78</xdr:row>
      <xdr:rowOff>112891</xdr:rowOff>
    </xdr:to>
    <xdr:sp macro="" textlink="">
      <xdr:nvSpPr>
        <xdr:cNvPr id="426" name="楕円 425"/>
        <xdr:cNvSpPr/>
      </xdr:nvSpPr>
      <xdr:spPr>
        <a:xfrm>
          <a:off x="9588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104018</xdr:rowOff>
    </xdr:from>
    <xdr:ext cx="469744" cy="259045"/>
    <xdr:sp macro="" textlink="">
      <xdr:nvSpPr>
        <xdr:cNvPr id="427" name="テキスト ボックス 426"/>
        <xdr:cNvSpPr txBox="1"/>
      </xdr:nvSpPr>
      <xdr:spPr>
        <a:xfrm>
          <a:off x="9404428" y="134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103462</xdr:rowOff>
    </xdr:from>
    <xdr:to>
      <xdr:col>46</xdr:col>
      <xdr:colOff>38100</xdr:colOff>
      <xdr:row>78</xdr:row>
      <xdr:rowOff>33612</xdr:rowOff>
    </xdr:to>
    <xdr:sp macro="" textlink="">
      <xdr:nvSpPr>
        <xdr:cNvPr id="428" name="楕円 427"/>
        <xdr:cNvSpPr/>
      </xdr:nvSpPr>
      <xdr:spPr>
        <a:xfrm>
          <a:off x="8699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24739</xdr:rowOff>
    </xdr:from>
    <xdr:ext cx="469744" cy="259045"/>
    <xdr:sp macro="" textlink="">
      <xdr:nvSpPr>
        <xdr:cNvPr id="429" name="テキスト ボックス 428"/>
        <xdr:cNvSpPr txBox="1"/>
      </xdr:nvSpPr>
      <xdr:spPr>
        <a:xfrm>
          <a:off x="8515428" y="133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161161</xdr:rowOff>
    </xdr:from>
    <xdr:to>
      <xdr:col>41</xdr:col>
      <xdr:colOff>101600</xdr:colOff>
      <xdr:row>78</xdr:row>
      <xdr:rowOff>91311</xdr:rowOff>
    </xdr:to>
    <xdr:sp macro="" textlink="">
      <xdr:nvSpPr>
        <xdr:cNvPr id="430" name="楕円 429"/>
        <xdr:cNvSpPr/>
      </xdr:nvSpPr>
      <xdr:spPr>
        <a:xfrm>
          <a:off x="7810500" y="133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82438</xdr:rowOff>
    </xdr:from>
    <xdr:ext cx="469744" cy="259045"/>
    <xdr:sp macro="" textlink="">
      <xdr:nvSpPr>
        <xdr:cNvPr id="431" name="テキスト ボックス 430"/>
        <xdr:cNvSpPr txBox="1"/>
      </xdr:nvSpPr>
      <xdr:spPr>
        <a:xfrm>
          <a:off x="7626428" y="134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99256</xdr:rowOff>
    </xdr:from>
    <xdr:to>
      <xdr:col>36</xdr:col>
      <xdr:colOff>165100</xdr:colOff>
      <xdr:row>78</xdr:row>
      <xdr:rowOff>29406</xdr:rowOff>
    </xdr:to>
    <xdr:sp macro="" textlink="">
      <xdr:nvSpPr>
        <xdr:cNvPr id="432" name="楕円 431"/>
        <xdr:cNvSpPr/>
      </xdr:nvSpPr>
      <xdr:spPr>
        <a:xfrm>
          <a:off x="6921500" y="133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20533</xdr:rowOff>
    </xdr:from>
    <xdr:ext cx="469744" cy="259045"/>
    <xdr:sp macro="" textlink="">
      <xdr:nvSpPr>
        <xdr:cNvPr id="433" name="テキスト ボックス 432"/>
        <xdr:cNvSpPr txBox="1"/>
      </xdr:nvSpPr>
      <xdr:spPr>
        <a:xfrm>
          <a:off x="6737428" y="133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119311</xdr:rowOff>
    </xdr:from>
    <xdr:to>
      <xdr:col>55</xdr:col>
      <xdr:colOff>0</xdr:colOff>
      <xdr:row>96</xdr:row>
      <xdr:rowOff>7896</xdr:rowOff>
    </xdr:to>
    <xdr:cxnSp macro="">
      <xdr:nvCxnSpPr>
        <xdr:cNvPr id="464" name="直線コネクタ 463"/>
        <xdr:cNvCxnSpPr/>
      </xdr:nvCxnSpPr>
      <xdr:spPr>
        <a:xfrm flipV="1">
          <a:off x="9639300" y="16407061"/>
          <a:ext cx="838200" cy="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43655</xdr:rowOff>
    </xdr:from>
    <xdr:to>
      <xdr:col>50</xdr:col>
      <xdr:colOff>114300</xdr:colOff>
      <xdr:row>96</xdr:row>
      <xdr:rowOff>7896</xdr:rowOff>
    </xdr:to>
    <xdr:cxnSp macro="">
      <xdr:nvCxnSpPr>
        <xdr:cNvPr id="467" name="直線コネクタ 466"/>
        <xdr:cNvCxnSpPr/>
      </xdr:nvCxnSpPr>
      <xdr:spPr>
        <a:xfrm>
          <a:off x="8750300" y="16331405"/>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43655</xdr:rowOff>
    </xdr:from>
    <xdr:to>
      <xdr:col>45</xdr:col>
      <xdr:colOff>177800</xdr:colOff>
      <xdr:row>95</xdr:row>
      <xdr:rowOff>87961</xdr:rowOff>
    </xdr:to>
    <xdr:cxnSp macro="">
      <xdr:nvCxnSpPr>
        <xdr:cNvPr id="470" name="直線コネクタ 469"/>
        <xdr:cNvCxnSpPr/>
      </xdr:nvCxnSpPr>
      <xdr:spPr>
        <a:xfrm flipV="1">
          <a:off x="7861300" y="16331405"/>
          <a:ext cx="8890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2" name="テキスト ボックス 471"/>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87961</xdr:rowOff>
    </xdr:from>
    <xdr:to>
      <xdr:col>41</xdr:col>
      <xdr:colOff>50800</xdr:colOff>
      <xdr:row>96</xdr:row>
      <xdr:rowOff>26217</xdr:rowOff>
    </xdr:to>
    <xdr:cxnSp macro="">
      <xdr:nvCxnSpPr>
        <xdr:cNvPr id="473" name="直線コネクタ 472"/>
        <xdr:cNvCxnSpPr/>
      </xdr:nvCxnSpPr>
      <xdr:spPr>
        <a:xfrm flipV="1">
          <a:off x="6972300" y="16375711"/>
          <a:ext cx="889000" cy="10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5" name="テキスト ボックス 474"/>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7" name="テキスト ボックス 476"/>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68511</xdr:rowOff>
    </xdr:from>
    <xdr:to>
      <xdr:col>55</xdr:col>
      <xdr:colOff>50800</xdr:colOff>
      <xdr:row>95</xdr:row>
      <xdr:rowOff>170111</xdr:rowOff>
    </xdr:to>
    <xdr:sp macro="" textlink="">
      <xdr:nvSpPr>
        <xdr:cNvPr id="483" name="楕円 482"/>
        <xdr:cNvSpPr/>
      </xdr:nvSpPr>
      <xdr:spPr>
        <a:xfrm>
          <a:off x="10426700" y="163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91388</xdr:rowOff>
    </xdr:from>
    <xdr:ext cx="534377" cy="259045"/>
    <xdr:sp macro="" textlink="">
      <xdr:nvSpPr>
        <xdr:cNvPr id="484" name="土木費該当値テキスト"/>
        <xdr:cNvSpPr txBox="1"/>
      </xdr:nvSpPr>
      <xdr:spPr>
        <a:xfrm>
          <a:off x="10528300" y="162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128546</xdr:rowOff>
    </xdr:from>
    <xdr:to>
      <xdr:col>50</xdr:col>
      <xdr:colOff>165100</xdr:colOff>
      <xdr:row>96</xdr:row>
      <xdr:rowOff>58696</xdr:rowOff>
    </xdr:to>
    <xdr:sp macro="" textlink="">
      <xdr:nvSpPr>
        <xdr:cNvPr id="485" name="楕円 484"/>
        <xdr:cNvSpPr/>
      </xdr:nvSpPr>
      <xdr:spPr>
        <a:xfrm>
          <a:off x="9588500" y="164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75223</xdr:rowOff>
    </xdr:from>
    <xdr:ext cx="534377" cy="259045"/>
    <xdr:sp macro="" textlink="">
      <xdr:nvSpPr>
        <xdr:cNvPr id="486" name="テキスト ボックス 485"/>
        <xdr:cNvSpPr txBox="1"/>
      </xdr:nvSpPr>
      <xdr:spPr>
        <a:xfrm>
          <a:off x="9372111" y="161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164305</xdr:rowOff>
    </xdr:from>
    <xdr:to>
      <xdr:col>46</xdr:col>
      <xdr:colOff>38100</xdr:colOff>
      <xdr:row>95</xdr:row>
      <xdr:rowOff>94455</xdr:rowOff>
    </xdr:to>
    <xdr:sp macro="" textlink="">
      <xdr:nvSpPr>
        <xdr:cNvPr id="487" name="楕円 486"/>
        <xdr:cNvSpPr/>
      </xdr:nvSpPr>
      <xdr:spPr>
        <a:xfrm>
          <a:off x="8699500" y="162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110982</xdr:rowOff>
    </xdr:from>
    <xdr:ext cx="534377" cy="259045"/>
    <xdr:sp macro="" textlink="">
      <xdr:nvSpPr>
        <xdr:cNvPr id="488" name="テキスト ボックス 487"/>
        <xdr:cNvSpPr txBox="1"/>
      </xdr:nvSpPr>
      <xdr:spPr>
        <a:xfrm>
          <a:off x="8483111" y="160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37161</xdr:rowOff>
    </xdr:from>
    <xdr:to>
      <xdr:col>41</xdr:col>
      <xdr:colOff>101600</xdr:colOff>
      <xdr:row>95</xdr:row>
      <xdr:rowOff>138761</xdr:rowOff>
    </xdr:to>
    <xdr:sp macro="" textlink="">
      <xdr:nvSpPr>
        <xdr:cNvPr id="489" name="楕円 488"/>
        <xdr:cNvSpPr/>
      </xdr:nvSpPr>
      <xdr:spPr>
        <a:xfrm>
          <a:off x="7810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155288</xdr:rowOff>
    </xdr:from>
    <xdr:ext cx="534377" cy="259045"/>
    <xdr:sp macro="" textlink="">
      <xdr:nvSpPr>
        <xdr:cNvPr id="490" name="テキスト ボックス 489"/>
        <xdr:cNvSpPr txBox="1"/>
      </xdr:nvSpPr>
      <xdr:spPr>
        <a:xfrm>
          <a:off x="7594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146867</xdr:rowOff>
    </xdr:from>
    <xdr:to>
      <xdr:col>36</xdr:col>
      <xdr:colOff>165100</xdr:colOff>
      <xdr:row>96</xdr:row>
      <xdr:rowOff>77017</xdr:rowOff>
    </xdr:to>
    <xdr:sp macro="" textlink="">
      <xdr:nvSpPr>
        <xdr:cNvPr id="491" name="楕円 490"/>
        <xdr:cNvSpPr/>
      </xdr:nvSpPr>
      <xdr:spPr>
        <a:xfrm>
          <a:off x="6921500" y="164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93544</xdr:rowOff>
    </xdr:from>
    <xdr:ext cx="534377" cy="259045"/>
    <xdr:sp macro="" textlink="">
      <xdr:nvSpPr>
        <xdr:cNvPr id="492" name="テキスト ボックス 491"/>
        <xdr:cNvSpPr txBox="1"/>
      </xdr:nvSpPr>
      <xdr:spPr>
        <a:xfrm>
          <a:off x="6705111" y="162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13284</xdr:rowOff>
    </xdr:from>
    <xdr:to>
      <xdr:col>85</xdr:col>
      <xdr:colOff>127000</xdr:colOff>
      <xdr:row>38</xdr:row>
      <xdr:rowOff>42271</xdr:rowOff>
    </xdr:to>
    <xdr:cxnSp macro="">
      <xdr:nvCxnSpPr>
        <xdr:cNvPr id="520" name="直線コネクタ 519"/>
        <xdr:cNvCxnSpPr/>
      </xdr:nvCxnSpPr>
      <xdr:spPr>
        <a:xfrm>
          <a:off x="15481300" y="5842584"/>
          <a:ext cx="838200" cy="7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96632</xdr:rowOff>
    </xdr:from>
    <xdr:to>
      <xdr:col>81</xdr:col>
      <xdr:colOff>50800</xdr:colOff>
      <xdr:row>34</xdr:row>
      <xdr:rowOff>13284</xdr:rowOff>
    </xdr:to>
    <xdr:cxnSp macro="">
      <xdr:nvCxnSpPr>
        <xdr:cNvPr id="523" name="直線コネクタ 522"/>
        <xdr:cNvCxnSpPr/>
      </xdr:nvCxnSpPr>
      <xdr:spPr>
        <a:xfrm>
          <a:off x="14592300" y="575448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96632</xdr:rowOff>
    </xdr:from>
    <xdr:to>
      <xdr:col>76</xdr:col>
      <xdr:colOff>114300</xdr:colOff>
      <xdr:row>38</xdr:row>
      <xdr:rowOff>1763</xdr:rowOff>
    </xdr:to>
    <xdr:cxnSp macro="">
      <xdr:nvCxnSpPr>
        <xdr:cNvPr id="526" name="直線コネクタ 525"/>
        <xdr:cNvCxnSpPr/>
      </xdr:nvCxnSpPr>
      <xdr:spPr>
        <a:xfrm flipV="1">
          <a:off x="13703300" y="5754482"/>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1763</xdr:rowOff>
    </xdr:from>
    <xdr:to>
      <xdr:col>71</xdr:col>
      <xdr:colOff>177800</xdr:colOff>
      <xdr:row>38</xdr:row>
      <xdr:rowOff>75326</xdr:rowOff>
    </xdr:to>
    <xdr:cxnSp macro="">
      <xdr:nvCxnSpPr>
        <xdr:cNvPr id="529" name="直線コネクタ 528"/>
        <xdr:cNvCxnSpPr/>
      </xdr:nvCxnSpPr>
      <xdr:spPr>
        <a:xfrm flipV="1">
          <a:off x="12814300" y="6516863"/>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3" name="テキスト ボックス 53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162921</xdr:rowOff>
    </xdr:from>
    <xdr:to>
      <xdr:col>85</xdr:col>
      <xdr:colOff>177800</xdr:colOff>
      <xdr:row>38</xdr:row>
      <xdr:rowOff>93071</xdr:rowOff>
    </xdr:to>
    <xdr:sp macro="" textlink="">
      <xdr:nvSpPr>
        <xdr:cNvPr id="539" name="楕円 538"/>
        <xdr:cNvSpPr/>
      </xdr:nvSpPr>
      <xdr:spPr>
        <a:xfrm>
          <a:off x="162687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141348</xdr:rowOff>
    </xdr:from>
    <xdr:ext cx="534377" cy="259045"/>
    <xdr:sp macro="" textlink="">
      <xdr:nvSpPr>
        <xdr:cNvPr id="540" name="消防費該当値テキスト"/>
        <xdr:cNvSpPr txBox="1"/>
      </xdr:nvSpPr>
      <xdr:spPr>
        <a:xfrm>
          <a:off x="16370300" y="64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133934</xdr:rowOff>
    </xdr:from>
    <xdr:to>
      <xdr:col>81</xdr:col>
      <xdr:colOff>101600</xdr:colOff>
      <xdr:row>34</xdr:row>
      <xdr:rowOff>64084</xdr:rowOff>
    </xdr:to>
    <xdr:sp macro="" textlink="">
      <xdr:nvSpPr>
        <xdr:cNvPr id="541" name="楕円 540"/>
        <xdr:cNvSpPr/>
      </xdr:nvSpPr>
      <xdr:spPr>
        <a:xfrm>
          <a:off x="154305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80611</xdr:rowOff>
    </xdr:from>
    <xdr:ext cx="534377" cy="259045"/>
    <xdr:sp macro="" textlink="">
      <xdr:nvSpPr>
        <xdr:cNvPr id="542" name="テキスト ボックス 541"/>
        <xdr:cNvSpPr txBox="1"/>
      </xdr:nvSpPr>
      <xdr:spPr>
        <a:xfrm>
          <a:off x="15214111" y="55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45832</xdr:rowOff>
    </xdr:from>
    <xdr:to>
      <xdr:col>76</xdr:col>
      <xdr:colOff>165100</xdr:colOff>
      <xdr:row>33</xdr:row>
      <xdr:rowOff>147432</xdr:rowOff>
    </xdr:to>
    <xdr:sp macro="" textlink="">
      <xdr:nvSpPr>
        <xdr:cNvPr id="543" name="楕円 542"/>
        <xdr:cNvSpPr/>
      </xdr:nvSpPr>
      <xdr:spPr>
        <a:xfrm>
          <a:off x="14541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163959</xdr:rowOff>
    </xdr:from>
    <xdr:ext cx="534377" cy="259045"/>
    <xdr:sp macro="" textlink="">
      <xdr:nvSpPr>
        <xdr:cNvPr id="544" name="テキスト ボックス 543"/>
        <xdr:cNvSpPr txBox="1"/>
      </xdr:nvSpPr>
      <xdr:spPr>
        <a:xfrm>
          <a:off x="14325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122413</xdr:rowOff>
    </xdr:from>
    <xdr:to>
      <xdr:col>72</xdr:col>
      <xdr:colOff>38100</xdr:colOff>
      <xdr:row>38</xdr:row>
      <xdr:rowOff>52563</xdr:rowOff>
    </xdr:to>
    <xdr:sp macro="" textlink="">
      <xdr:nvSpPr>
        <xdr:cNvPr id="545" name="楕円 544"/>
        <xdr:cNvSpPr/>
      </xdr:nvSpPr>
      <xdr:spPr>
        <a:xfrm>
          <a:off x="13652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43690</xdr:rowOff>
    </xdr:from>
    <xdr:ext cx="534377" cy="259045"/>
    <xdr:sp macro="" textlink="">
      <xdr:nvSpPr>
        <xdr:cNvPr id="546" name="テキスト ボックス 545"/>
        <xdr:cNvSpPr txBox="1"/>
      </xdr:nvSpPr>
      <xdr:spPr>
        <a:xfrm>
          <a:off x="13436111" y="65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24526</xdr:rowOff>
    </xdr:from>
    <xdr:to>
      <xdr:col>67</xdr:col>
      <xdr:colOff>101600</xdr:colOff>
      <xdr:row>38</xdr:row>
      <xdr:rowOff>126126</xdr:rowOff>
    </xdr:to>
    <xdr:sp macro="" textlink="">
      <xdr:nvSpPr>
        <xdr:cNvPr id="547" name="楕円 546"/>
        <xdr:cNvSpPr/>
      </xdr:nvSpPr>
      <xdr:spPr>
        <a:xfrm>
          <a:off x="12763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117253</xdr:rowOff>
    </xdr:from>
    <xdr:ext cx="534377" cy="259045"/>
    <xdr:sp macro="" textlink="">
      <xdr:nvSpPr>
        <xdr:cNvPr id="548" name="テキスト ボックス 547"/>
        <xdr:cNvSpPr txBox="1"/>
      </xdr:nvSpPr>
      <xdr:spPr>
        <a:xfrm>
          <a:off x="12547111" y="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6483</xdr:rowOff>
    </xdr:from>
    <xdr:to>
      <xdr:col>85</xdr:col>
      <xdr:colOff>127000</xdr:colOff>
      <xdr:row>55</xdr:row>
      <xdr:rowOff>133318</xdr:rowOff>
    </xdr:to>
    <xdr:cxnSp macro="">
      <xdr:nvCxnSpPr>
        <xdr:cNvPr id="578" name="直線コネクタ 577"/>
        <xdr:cNvCxnSpPr/>
      </xdr:nvCxnSpPr>
      <xdr:spPr>
        <a:xfrm>
          <a:off x="15481300" y="9093333"/>
          <a:ext cx="838200" cy="4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86113</xdr:rowOff>
    </xdr:from>
    <xdr:to>
      <xdr:col>81</xdr:col>
      <xdr:colOff>50800</xdr:colOff>
      <xdr:row>53</xdr:row>
      <xdr:rowOff>6483</xdr:rowOff>
    </xdr:to>
    <xdr:cxnSp macro="">
      <xdr:nvCxnSpPr>
        <xdr:cNvPr id="581" name="直線コネクタ 580"/>
        <xdr:cNvCxnSpPr/>
      </xdr:nvCxnSpPr>
      <xdr:spPr>
        <a:xfrm>
          <a:off x="14592300" y="8658613"/>
          <a:ext cx="889000" cy="4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3" name="テキスト ボックス 582"/>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86113</xdr:rowOff>
    </xdr:from>
    <xdr:to>
      <xdr:col>76</xdr:col>
      <xdr:colOff>114300</xdr:colOff>
      <xdr:row>54</xdr:row>
      <xdr:rowOff>55861</xdr:rowOff>
    </xdr:to>
    <xdr:cxnSp macro="">
      <xdr:nvCxnSpPr>
        <xdr:cNvPr id="584" name="直線コネクタ 583"/>
        <xdr:cNvCxnSpPr/>
      </xdr:nvCxnSpPr>
      <xdr:spPr>
        <a:xfrm flipV="1">
          <a:off x="13703300" y="8658613"/>
          <a:ext cx="8890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55861</xdr:rowOff>
    </xdr:from>
    <xdr:to>
      <xdr:col>71</xdr:col>
      <xdr:colOff>177800</xdr:colOff>
      <xdr:row>55</xdr:row>
      <xdr:rowOff>167456</xdr:rowOff>
    </xdr:to>
    <xdr:cxnSp macro="">
      <xdr:nvCxnSpPr>
        <xdr:cNvPr id="587" name="直線コネクタ 586"/>
        <xdr:cNvCxnSpPr/>
      </xdr:nvCxnSpPr>
      <xdr:spPr>
        <a:xfrm flipV="1">
          <a:off x="12814300" y="9314161"/>
          <a:ext cx="8890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82518</xdr:rowOff>
    </xdr:from>
    <xdr:to>
      <xdr:col>85</xdr:col>
      <xdr:colOff>177800</xdr:colOff>
      <xdr:row>56</xdr:row>
      <xdr:rowOff>12668</xdr:rowOff>
    </xdr:to>
    <xdr:sp macro="" textlink="">
      <xdr:nvSpPr>
        <xdr:cNvPr id="597" name="楕円 596"/>
        <xdr:cNvSpPr/>
      </xdr:nvSpPr>
      <xdr:spPr>
        <a:xfrm>
          <a:off x="16268700" y="95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60945</xdr:rowOff>
    </xdr:from>
    <xdr:ext cx="534377" cy="259045"/>
    <xdr:sp macro="" textlink="">
      <xdr:nvSpPr>
        <xdr:cNvPr id="598" name="教育費該当値テキスト"/>
        <xdr:cNvSpPr txBox="1"/>
      </xdr:nvSpPr>
      <xdr:spPr>
        <a:xfrm>
          <a:off x="16370300" y="94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127133</xdr:rowOff>
    </xdr:from>
    <xdr:to>
      <xdr:col>81</xdr:col>
      <xdr:colOff>101600</xdr:colOff>
      <xdr:row>53</xdr:row>
      <xdr:rowOff>57283</xdr:rowOff>
    </xdr:to>
    <xdr:sp macro="" textlink="">
      <xdr:nvSpPr>
        <xdr:cNvPr id="599" name="楕円 598"/>
        <xdr:cNvSpPr/>
      </xdr:nvSpPr>
      <xdr:spPr>
        <a:xfrm>
          <a:off x="15430500" y="9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73810</xdr:rowOff>
    </xdr:from>
    <xdr:ext cx="534377" cy="259045"/>
    <xdr:sp macro="" textlink="">
      <xdr:nvSpPr>
        <xdr:cNvPr id="600" name="テキスト ボックス 599"/>
        <xdr:cNvSpPr txBox="1"/>
      </xdr:nvSpPr>
      <xdr:spPr>
        <a:xfrm>
          <a:off x="15214111" y="8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35313</xdr:rowOff>
    </xdr:from>
    <xdr:to>
      <xdr:col>76</xdr:col>
      <xdr:colOff>165100</xdr:colOff>
      <xdr:row>50</xdr:row>
      <xdr:rowOff>136913</xdr:rowOff>
    </xdr:to>
    <xdr:sp macro="" textlink="">
      <xdr:nvSpPr>
        <xdr:cNvPr id="601" name="楕円 600"/>
        <xdr:cNvSpPr/>
      </xdr:nvSpPr>
      <xdr:spPr>
        <a:xfrm>
          <a:off x="145415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153440</xdr:rowOff>
    </xdr:from>
    <xdr:ext cx="534377" cy="259045"/>
    <xdr:sp macro="" textlink="">
      <xdr:nvSpPr>
        <xdr:cNvPr id="602" name="テキスト ボックス 601"/>
        <xdr:cNvSpPr txBox="1"/>
      </xdr:nvSpPr>
      <xdr:spPr>
        <a:xfrm>
          <a:off x="14325111" y="83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5061</xdr:rowOff>
    </xdr:from>
    <xdr:to>
      <xdr:col>72</xdr:col>
      <xdr:colOff>38100</xdr:colOff>
      <xdr:row>54</xdr:row>
      <xdr:rowOff>106661</xdr:rowOff>
    </xdr:to>
    <xdr:sp macro="" textlink="">
      <xdr:nvSpPr>
        <xdr:cNvPr id="603" name="楕円 602"/>
        <xdr:cNvSpPr/>
      </xdr:nvSpPr>
      <xdr:spPr>
        <a:xfrm>
          <a:off x="13652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123188</xdr:rowOff>
    </xdr:from>
    <xdr:ext cx="534377" cy="259045"/>
    <xdr:sp macro="" textlink="">
      <xdr:nvSpPr>
        <xdr:cNvPr id="604" name="テキスト ボックス 603"/>
        <xdr:cNvSpPr txBox="1"/>
      </xdr:nvSpPr>
      <xdr:spPr>
        <a:xfrm>
          <a:off x="13436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116656</xdr:rowOff>
    </xdr:from>
    <xdr:to>
      <xdr:col>67</xdr:col>
      <xdr:colOff>101600</xdr:colOff>
      <xdr:row>56</xdr:row>
      <xdr:rowOff>46806</xdr:rowOff>
    </xdr:to>
    <xdr:sp macro="" textlink="">
      <xdr:nvSpPr>
        <xdr:cNvPr id="605" name="楕円 604"/>
        <xdr:cNvSpPr/>
      </xdr:nvSpPr>
      <xdr:spPr>
        <a:xfrm>
          <a:off x="12763500" y="9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63333</xdr:rowOff>
    </xdr:from>
    <xdr:ext cx="534377" cy="259045"/>
    <xdr:sp macro="" textlink="">
      <xdr:nvSpPr>
        <xdr:cNvPr id="606" name="テキスト ボックス 605"/>
        <xdr:cNvSpPr txBox="1"/>
      </xdr:nvSpPr>
      <xdr:spPr>
        <a:xfrm>
          <a:off x="12547111" y="93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93473</xdr:rowOff>
    </xdr:from>
    <xdr:to>
      <xdr:col>85</xdr:col>
      <xdr:colOff>127000</xdr:colOff>
      <xdr:row>79</xdr:row>
      <xdr:rowOff>95988</xdr:rowOff>
    </xdr:to>
    <xdr:cxnSp macro="">
      <xdr:nvCxnSpPr>
        <xdr:cNvPr id="637" name="直線コネクタ 636"/>
        <xdr:cNvCxnSpPr/>
      </xdr:nvCxnSpPr>
      <xdr:spPr>
        <a:xfrm>
          <a:off x="15481300" y="1363802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48995</xdr:rowOff>
    </xdr:from>
    <xdr:to>
      <xdr:col>81</xdr:col>
      <xdr:colOff>50800</xdr:colOff>
      <xdr:row>79</xdr:row>
      <xdr:rowOff>93473</xdr:rowOff>
    </xdr:to>
    <xdr:cxnSp macro="">
      <xdr:nvCxnSpPr>
        <xdr:cNvPr id="640" name="直線コネクタ 639"/>
        <xdr:cNvCxnSpPr/>
      </xdr:nvCxnSpPr>
      <xdr:spPr>
        <a:xfrm>
          <a:off x="14592300" y="13593545"/>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44929</xdr:rowOff>
    </xdr:from>
    <xdr:to>
      <xdr:col>76</xdr:col>
      <xdr:colOff>114300</xdr:colOff>
      <xdr:row>79</xdr:row>
      <xdr:rowOff>48995</xdr:rowOff>
    </xdr:to>
    <xdr:cxnSp macro="">
      <xdr:nvCxnSpPr>
        <xdr:cNvPr id="643" name="直線コネクタ 642"/>
        <xdr:cNvCxnSpPr/>
      </xdr:nvCxnSpPr>
      <xdr:spPr>
        <a:xfrm>
          <a:off x="13703300" y="1358947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44929</xdr:rowOff>
    </xdr:from>
    <xdr:to>
      <xdr:col>71</xdr:col>
      <xdr:colOff>177800</xdr:colOff>
      <xdr:row>79</xdr:row>
      <xdr:rowOff>98078</xdr:rowOff>
    </xdr:to>
    <xdr:cxnSp macro="">
      <xdr:nvCxnSpPr>
        <xdr:cNvPr id="646" name="直線コネクタ 645"/>
        <xdr:cNvCxnSpPr/>
      </xdr:nvCxnSpPr>
      <xdr:spPr>
        <a:xfrm flipV="1">
          <a:off x="12814300" y="13589479"/>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45188</xdr:rowOff>
    </xdr:from>
    <xdr:to>
      <xdr:col>85</xdr:col>
      <xdr:colOff>177800</xdr:colOff>
      <xdr:row>79</xdr:row>
      <xdr:rowOff>146788</xdr:rowOff>
    </xdr:to>
    <xdr:sp macro="" textlink="">
      <xdr:nvSpPr>
        <xdr:cNvPr id="656" name="楕円 655"/>
        <xdr:cNvSpPr/>
      </xdr:nvSpPr>
      <xdr:spPr>
        <a:xfrm>
          <a:off x="16268700" y="135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7"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42673</xdr:rowOff>
    </xdr:from>
    <xdr:to>
      <xdr:col>81</xdr:col>
      <xdr:colOff>101600</xdr:colOff>
      <xdr:row>79</xdr:row>
      <xdr:rowOff>144273</xdr:rowOff>
    </xdr:to>
    <xdr:sp macro="" textlink="">
      <xdr:nvSpPr>
        <xdr:cNvPr id="658" name="楕円 657"/>
        <xdr:cNvSpPr/>
      </xdr:nvSpPr>
      <xdr:spPr>
        <a:xfrm>
          <a:off x="15430500" y="135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135400</xdr:rowOff>
    </xdr:from>
    <xdr:ext cx="378565" cy="259045"/>
    <xdr:sp macro="" textlink="">
      <xdr:nvSpPr>
        <xdr:cNvPr id="659" name="テキスト ボックス 658"/>
        <xdr:cNvSpPr txBox="1"/>
      </xdr:nvSpPr>
      <xdr:spPr>
        <a:xfrm>
          <a:off x="15292017" y="1367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169645</xdr:rowOff>
    </xdr:from>
    <xdr:to>
      <xdr:col>76</xdr:col>
      <xdr:colOff>165100</xdr:colOff>
      <xdr:row>79</xdr:row>
      <xdr:rowOff>99795</xdr:rowOff>
    </xdr:to>
    <xdr:sp macro="" textlink="">
      <xdr:nvSpPr>
        <xdr:cNvPr id="660" name="楕円 659"/>
        <xdr:cNvSpPr/>
      </xdr:nvSpPr>
      <xdr:spPr>
        <a:xfrm>
          <a:off x="14541500" y="135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90922</xdr:rowOff>
    </xdr:from>
    <xdr:ext cx="469744" cy="259045"/>
    <xdr:sp macro="" textlink="">
      <xdr:nvSpPr>
        <xdr:cNvPr id="661" name="テキスト ボックス 660"/>
        <xdr:cNvSpPr txBox="1"/>
      </xdr:nvSpPr>
      <xdr:spPr>
        <a:xfrm>
          <a:off x="14357428" y="136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165579</xdr:rowOff>
    </xdr:from>
    <xdr:to>
      <xdr:col>72</xdr:col>
      <xdr:colOff>38100</xdr:colOff>
      <xdr:row>79</xdr:row>
      <xdr:rowOff>95729</xdr:rowOff>
    </xdr:to>
    <xdr:sp macro="" textlink="">
      <xdr:nvSpPr>
        <xdr:cNvPr id="662" name="楕円 661"/>
        <xdr:cNvSpPr/>
      </xdr:nvSpPr>
      <xdr:spPr>
        <a:xfrm>
          <a:off x="13652500" y="135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86856</xdr:rowOff>
    </xdr:from>
    <xdr:ext cx="469744" cy="259045"/>
    <xdr:sp macro="" textlink="">
      <xdr:nvSpPr>
        <xdr:cNvPr id="663" name="テキスト ボックス 662"/>
        <xdr:cNvSpPr txBox="1"/>
      </xdr:nvSpPr>
      <xdr:spPr>
        <a:xfrm>
          <a:off x="13468428" y="136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47278</xdr:rowOff>
    </xdr:from>
    <xdr:to>
      <xdr:col>67</xdr:col>
      <xdr:colOff>101600</xdr:colOff>
      <xdr:row>79</xdr:row>
      <xdr:rowOff>148878</xdr:rowOff>
    </xdr:to>
    <xdr:sp macro="" textlink="">
      <xdr:nvSpPr>
        <xdr:cNvPr id="664" name="楕円 663"/>
        <xdr:cNvSpPr/>
      </xdr:nvSpPr>
      <xdr:spPr>
        <a:xfrm>
          <a:off x="12763500" y="13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140005</xdr:rowOff>
    </xdr:from>
    <xdr:ext cx="313932" cy="259045"/>
    <xdr:sp macro="" textlink="">
      <xdr:nvSpPr>
        <xdr:cNvPr id="665" name="テキスト ボックス 664"/>
        <xdr:cNvSpPr txBox="1"/>
      </xdr:nvSpPr>
      <xdr:spPr>
        <a:xfrm>
          <a:off x="12657333" y="1368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106490</xdr:rowOff>
    </xdr:from>
    <xdr:to>
      <xdr:col>85</xdr:col>
      <xdr:colOff>127000</xdr:colOff>
      <xdr:row>96</xdr:row>
      <xdr:rowOff>108623</xdr:rowOff>
    </xdr:to>
    <xdr:cxnSp macro="">
      <xdr:nvCxnSpPr>
        <xdr:cNvPr id="694" name="直線コネクタ 693"/>
        <xdr:cNvCxnSpPr/>
      </xdr:nvCxnSpPr>
      <xdr:spPr>
        <a:xfrm flipV="1">
          <a:off x="15481300" y="16565690"/>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108623</xdr:rowOff>
    </xdr:from>
    <xdr:to>
      <xdr:col>81</xdr:col>
      <xdr:colOff>50800</xdr:colOff>
      <xdr:row>96</xdr:row>
      <xdr:rowOff>114491</xdr:rowOff>
    </xdr:to>
    <xdr:cxnSp macro="">
      <xdr:nvCxnSpPr>
        <xdr:cNvPr id="697" name="直線コネクタ 696"/>
        <xdr:cNvCxnSpPr/>
      </xdr:nvCxnSpPr>
      <xdr:spPr>
        <a:xfrm flipV="1">
          <a:off x="14592300" y="16567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107848</xdr:rowOff>
    </xdr:from>
    <xdr:to>
      <xdr:col>76</xdr:col>
      <xdr:colOff>114300</xdr:colOff>
      <xdr:row>96</xdr:row>
      <xdr:rowOff>114491</xdr:rowOff>
    </xdr:to>
    <xdr:cxnSp macro="">
      <xdr:nvCxnSpPr>
        <xdr:cNvPr id="700" name="直線コネクタ 699"/>
        <xdr:cNvCxnSpPr/>
      </xdr:nvCxnSpPr>
      <xdr:spPr>
        <a:xfrm>
          <a:off x="13703300" y="16567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99440</xdr:rowOff>
    </xdr:from>
    <xdr:to>
      <xdr:col>71</xdr:col>
      <xdr:colOff>177800</xdr:colOff>
      <xdr:row>96</xdr:row>
      <xdr:rowOff>107848</xdr:rowOff>
    </xdr:to>
    <xdr:cxnSp macro="">
      <xdr:nvCxnSpPr>
        <xdr:cNvPr id="703" name="直線コネクタ 702"/>
        <xdr:cNvCxnSpPr/>
      </xdr:nvCxnSpPr>
      <xdr:spPr>
        <a:xfrm>
          <a:off x="12814300" y="16558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55690</xdr:rowOff>
    </xdr:from>
    <xdr:to>
      <xdr:col>85</xdr:col>
      <xdr:colOff>177800</xdr:colOff>
      <xdr:row>96</xdr:row>
      <xdr:rowOff>157290</xdr:rowOff>
    </xdr:to>
    <xdr:sp macro="" textlink="">
      <xdr:nvSpPr>
        <xdr:cNvPr id="713" name="楕円 712"/>
        <xdr:cNvSpPr/>
      </xdr:nvSpPr>
      <xdr:spPr>
        <a:xfrm>
          <a:off x="162687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34117</xdr:rowOff>
    </xdr:from>
    <xdr:ext cx="534377" cy="259045"/>
    <xdr:sp macro="" textlink="">
      <xdr:nvSpPr>
        <xdr:cNvPr id="714" name="公債費該当値テキスト"/>
        <xdr:cNvSpPr txBox="1"/>
      </xdr:nvSpPr>
      <xdr:spPr>
        <a:xfrm>
          <a:off x="16370300" y="164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57823</xdr:rowOff>
    </xdr:from>
    <xdr:to>
      <xdr:col>81</xdr:col>
      <xdr:colOff>101600</xdr:colOff>
      <xdr:row>96</xdr:row>
      <xdr:rowOff>159423</xdr:rowOff>
    </xdr:to>
    <xdr:sp macro="" textlink="">
      <xdr:nvSpPr>
        <xdr:cNvPr id="715" name="楕円 714"/>
        <xdr:cNvSpPr/>
      </xdr:nvSpPr>
      <xdr:spPr>
        <a:xfrm>
          <a:off x="15430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150550</xdr:rowOff>
    </xdr:from>
    <xdr:ext cx="534377" cy="259045"/>
    <xdr:sp macro="" textlink="">
      <xdr:nvSpPr>
        <xdr:cNvPr id="716" name="テキスト ボックス 715"/>
        <xdr:cNvSpPr txBox="1"/>
      </xdr:nvSpPr>
      <xdr:spPr>
        <a:xfrm>
          <a:off x="15214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63691</xdr:rowOff>
    </xdr:from>
    <xdr:to>
      <xdr:col>76</xdr:col>
      <xdr:colOff>165100</xdr:colOff>
      <xdr:row>96</xdr:row>
      <xdr:rowOff>165291</xdr:rowOff>
    </xdr:to>
    <xdr:sp macro="" textlink="">
      <xdr:nvSpPr>
        <xdr:cNvPr id="717" name="楕円 716"/>
        <xdr:cNvSpPr/>
      </xdr:nvSpPr>
      <xdr:spPr>
        <a:xfrm>
          <a:off x="14541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156418</xdr:rowOff>
    </xdr:from>
    <xdr:ext cx="534377" cy="259045"/>
    <xdr:sp macro="" textlink="">
      <xdr:nvSpPr>
        <xdr:cNvPr id="718" name="テキスト ボックス 717"/>
        <xdr:cNvSpPr txBox="1"/>
      </xdr:nvSpPr>
      <xdr:spPr>
        <a:xfrm>
          <a:off x="14325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57048</xdr:rowOff>
    </xdr:from>
    <xdr:to>
      <xdr:col>72</xdr:col>
      <xdr:colOff>38100</xdr:colOff>
      <xdr:row>96</xdr:row>
      <xdr:rowOff>158648</xdr:rowOff>
    </xdr:to>
    <xdr:sp macro="" textlink="">
      <xdr:nvSpPr>
        <xdr:cNvPr id="719" name="楕円 718"/>
        <xdr:cNvSpPr/>
      </xdr:nvSpPr>
      <xdr:spPr>
        <a:xfrm>
          <a:off x="13652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149775</xdr:rowOff>
    </xdr:from>
    <xdr:ext cx="534377" cy="259045"/>
    <xdr:sp macro="" textlink="">
      <xdr:nvSpPr>
        <xdr:cNvPr id="720" name="テキスト ボックス 719"/>
        <xdr:cNvSpPr txBox="1"/>
      </xdr:nvSpPr>
      <xdr:spPr>
        <a:xfrm>
          <a:off x="13436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48640</xdr:rowOff>
    </xdr:from>
    <xdr:to>
      <xdr:col>67</xdr:col>
      <xdr:colOff>101600</xdr:colOff>
      <xdr:row>96</xdr:row>
      <xdr:rowOff>150240</xdr:rowOff>
    </xdr:to>
    <xdr:sp macro="" textlink="">
      <xdr:nvSpPr>
        <xdr:cNvPr id="721" name="楕円 720"/>
        <xdr:cNvSpPr/>
      </xdr:nvSpPr>
      <xdr:spPr>
        <a:xfrm>
          <a:off x="12763500" y="165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141367</xdr:rowOff>
    </xdr:from>
    <xdr:ext cx="534377" cy="259045"/>
    <xdr:sp macro="" textlink="">
      <xdr:nvSpPr>
        <xdr:cNvPr id="722" name="テキスト ボックス 721"/>
        <xdr:cNvSpPr txBox="1"/>
      </xdr:nvSpPr>
      <xdr:spPr>
        <a:xfrm>
          <a:off x="12547111"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総務費及び議会費にかかる住民一人当たりコストが類似団体平均と比較してかなり高い水準で推移している。特に民生費は、類似団体内順位が１位となっており、増加抑制に努める必要があるものの、子育て環境の充実化などにより今後も民生費の増は予想されるため、負担の増大に備える。</a:t>
          </a:r>
        </a:p>
        <a:p>
          <a:r>
            <a:rPr kumimoji="1" lang="ja-JP" altLang="en-US" sz="1300">
              <a:latin typeface="ＭＳ Ｐゴシック" panose="020B0600070205080204" pitchFamily="50" charset="-128"/>
              <a:ea typeface="ＭＳ Ｐゴシック" panose="020B0600070205080204" pitchFamily="50" charset="-128"/>
            </a:rPr>
            <a:t>　なお、農林水産業費は、名護市食鳥処理施設整備事業の実施により平成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年度において大幅に増加している。また、消防費及び教育費は、消防庁舎建設事業の完了や、義務教育施設の耐震改事業が落ち着いてきたことから、平成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衛生費、商工費及び公債費については、類似団体平均よりも低い水準となっている。その他の目的については、類似団体平均と同水準となっている。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実質収支額の標準財政規模比は、前年度と比べ</a:t>
          </a:r>
          <a:r>
            <a:rPr kumimoji="1" lang="en-US" altLang="ja-JP" sz="1350">
              <a:latin typeface="ＭＳ ゴシック" pitchFamily="49" charset="-128"/>
              <a:ea typeface="ＭＳ ゴシック" pitchFamily="49" charset="-128"/>
            </a:rPr>
            <a:t>0.22</a:t>
          </a:r>
          <a:r>
            <a:rPr kumimoji="1" lang="ja-JP" altLang="en-US" sz="1350">
              <a:latin typeface="ＭＳ ゴシック" pitchFamily="49" charset="-128"/>
              <a:ea typeface="ＭＳ ゴシック" pitchFamily="49" charset="-128"/>
            </a:rPr>
            <a:t>ポイント増加した。これは、歳入歳出ともに同規模で増加し、翌年度繰越財源が前年度と同規模であったため、歳入歳出の伸びがそのまま実質収支の伸びにつながったためである。</a:t>
          </a:r>
        </a:p>
        <a:p>
          <a:r>
            <a:rPr kumimoji="1" lang="ja-JP" altLang="en-US" sz="1350">
              <a:latin typeface="ＭＳ ゴシック" pitchFamily="49" charset="-128"/>
              <a:ea typeface="ＭＳ ゴシック" pitchFamily="49" charset="-128"/>
            </a:rPr>
            <a:t>　財政調整基金は、前年度より</a:t>
          </a:r>
          <a:r>
            <a:rPr kumimoji="1" lang="en-US" altLang="ja-JP" sz="1350">
              <a:latin typeface="ＭＳ ゴシック" pitchFamily="49" charset="-128"/>
              <a:ea typeface="ＭＳ ゴシック" pitchFamily="49" charset="-128"/>
            </a:rPr>
            <a:t>15.3</a:t>
          </a:r>
          <a:r>
            <a:rPr kumimoji="1" lang="ja-JP" altLang="en-US" sz="1350">
              <a:latin typeface="ＭＳ ゴシック" pitchFamily="49" charset="-128"/>
              <a:ea typeface="ＭＳ ゴシック" pitchFamily="49" charset="-128"/>
            </a:rPr>
            <a:t>％の減となっており、標準財政規模費は前年度より</a:t>
          </a:r>
          <a:r>
            <a:rPr kumimoji="1" lang="en-US" altLang="ja-JP" sz="1350">
              <a:latin typeface="ＭＳ ゴシック" pitchFamily="49" charset="-128"/>
              <a:ea typeface="ＭＳ ゴシック" pitchFamily="49" charset="-128"/>
            </a:rPr>
            <a:t>4.03</a:t>
          </a:r>
          <a:r>
            <a:rPr kumimoji="1" lang="ja-JP" altLang="en-US" sz="1350">
              <a:latin typeface="ＭＳ ゴシック" pitchFamily="49" charset="-128"/>
              <a:ea typeface="ＭＳ ゴシック" pitchFamily="49" charset="-128"/>
            </a:rPr>
            <a:t>ポイントの減となった。また、実質単年度収支は、基金取崩し額が積立額を上回ったことからマイナスとなっている。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赤字となっている。これは、医療費の増加により厳しい財政状況となっ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093_&#21517;&#35703;&#24066;_2017(2&#22238;&#30446;)191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26.8</v>
          </cell>
        </row>
        <row r="53">
          <cell r="CN53">
            <v>64.7</v>
          </cell>
        </row>
        <row r="55">
          <cell r="AN55" t="str">
            <v>類似団体内平均値</v>
          </cell>
          <cell r="CN55">
            <v>32.5</v>
          </cell>
        </row>
        <row r="57">
          <cell r="CN57">
            <v>57</v>
          </cell>
        </row>
        <row r="72">
          <cell r="BP72" t="str">
            <v>H25</v>
          </cell>
          <cell r="BX72" t="str">
            <v>H26</v>
          </cell>
          <cell r="CF72" t="str">
            <v>H27</v>
          </cell>
          <cell r="CN72" t="str">
            <v>H28</v>
          </cell>
          <cell r="CV72" t="str">
            <v>H29</v>
          </cell>
        </row>
        <row r="73">
          <cell r="AN73" t="str">
            <v>当該団体値</v>
          </cell>
          <cell r="BP73">
            <v>23.4</v>
          </cell>
          <cell r="BX73">
            <v>13.6</v>
          </cell>
          <cell r="CF73">
            <v>22.6</v>
          </cell>
          <cell r="CN73">
            <v>26.8</v>
          </cell>
          <cell r="CV73">
            <v>29.6</v>
          </cell>
        </row>
        <row r="75">
          <cell r="BP75">
            <v>6.7</v>
          </cell>
          <cell r="BX75">
            <v>6.6</v>
          </cell>
          <cell r="CF75">
            <v>6.3</v>
          </cell>
          <cell r="CN75">
            <v>6.1</v>
          </cell>
          <cell r="CV75">
            <v>5.9</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40566027</v>
      </c>
      <c r="BO4" s="372"/>
      <c r="BP4" s="372"/>
      <c r="BQ4" s="372"/>
      <c r="BR4" s="372"/>
      <c r="BS4" s="372"/>
      <c r="BT4" s="372"/>
      <c r="BU4" s="373"/>
      <c r="BV4" s="371">
        <v>39608192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7.1</v>
      </c>
      <c r="CU4" s="378"/>
      <c r="CV4" s="378"/>
      <c r="CW4" s="378"/>
      <c r="CX4" s="378"/>
      <c r="CY4" s="378"/>
      <c r="CZ4" s="378"/>
      <c r="DA4" s="379"/>
      <c r="DB4" s="377">
        <v>6.9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38800813</v>
      </c>
      <c r="BO5" s="409"/>
      <c r="BP5" s="409"/>
      <c r="BQ5" s="409"/>
      <c r="BR5" s="409"/>
      <c r="BS5" s="409"/>
      <c r="BT5" s="409"/>
      <c r="BU5" s="410"/>
      <c r="BV5" s="408">
        <v>37885113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91.5</v>
      </c>
      <c r="CU5" s="406"/>
      <c r="CV5" s="406"/>
      <c r="CW5" s="406"/>
      <c r="CX5" s="406"/>
      <c r="CY5" s="406"/>
      <c r="CZ5" s="406"/>
      <c r="DA5" s="407"/>
      <c r="DB5" s="405">
        <v>90.4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1765214</v>
      </c>
      <c r="BO6" s="409"/>
      <c r="BP6" s="409"/>
      <c r="BQ6" s="409"/>
      <c r="BR6" s="409"/>
      <c r="BS6" s="409"/>
      <c r="BT6" s="409"/>
      <c r="BU6" s="410"/>
      <c r="BV6" s="408">
        <v>1723079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95.9</v>
      </c>
      <c r="CU6" s="446"/>
      <c r="CV6" s="446"/>
      <c r="CW6" s="446"/>
      <c r="CX6" s="446"/>
      <c r="CY6" s="446"/>
      <c r="CZ6" s="446"/>
      <c r="DA6" s="447"/>
      <c r="DB6" s="445">
        <v>94.6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646380</v>
      </c>
      <c r="BO7" s="409"/>
      <c r="BP7" s="409"/>
      <c r="BQ7" s="409"/>
      <c r="BR7" s="409"/>
      <c r="BS7" s="409"/>
      <c r="BT7" s="409"/>
      <c r="BU7" s="410"/>
      <c r="BV7" s="408">
        <v>646530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15825962</v>
      </c>
      <c r="CU7" s="409"/>
      <c r="CV7" s="409"/>
      <c r="CW7" s="409"/>
      <c r="CX7" s="409"/>
      <c r="CY7" s="409"/>
      <c r="CZ7" s="409"/>
      <c r="DA7" s="410"/>
      <c r="DB7" s="408">
        <v>15706361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1118834</v>
      </c>
      <c r="BO8" s="409"/>
      <c r="BP8" s="409"/>
      <c r="BQ8" s="409"/>
      <c r="BR8" s="409"/>
      <c r="BS8" s="409"/>
      <c r="BT8" s="409"/>
      <c r="BU8" s="410"/>
      <c r="BV8" s="408">
        <v>1076549</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0.45</v>
      </c>
      <c r="CU8" s="449"/>
      <c r="CV8" s="449"/>
      <c r="CW8" s="449"/>
      <c r="CX8" s="449"/>
      <c r="CY8" s="449"/>
      <c r="CZ8" s="449"/>
      <c r="DA8" s="450"/>
      <c r="DB8" s="448">
        <v>0.43</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61674</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42285</v>
      </c>
      <c r="BO9" s="409"/>
      <c r="BP9" s="409"/>
      <c r="BQ9" s="409"/>
      <c r="BR9" s="409"/>
      <c r="BS9" s="409"/>
      <c r="BT9" s="409"/>
      <c r="BU9" s="410"/>
      <c r="BV9" s="408">
        <v>207786</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9.6</v>
      </c>
      <c r="CU9" s="406"/>
      <c r="CV9" s="406"/>
      <c r="CW9" s="406"/>
      <c r="CX9" s="406"/>
      <c r="CY9" s="406"/>
      <c r="CZ9" s="406"/>
      <c r="DA9" s="407"/>
      <c r="DB9" s="405">
        <v>9.6999999999999993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114</v>
      </c>
      <c r="M10" s="438"/>
      <c r="N10" s="438"/>
      <c r="O10" s="438"/>
      <c r="P10" s="438"/>
      <c r="Q10" s="439"/>
      <c r="R10" s="459">
        <v>60231</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116</v>
      </c>
      <c r="AV10" s="441"/>
      <c r="AW10" s="441"/>
      <c r="AX10" s="441"/>
      <c r="AY10" s="442" t="s">
        <v>117</v>
      </c>
      <c r="AZ10" s="443"/>
      <c r="BA10" s="443"/>
      <c r="BB10" s="443"/>
      <c r="BC10" s="443"/>
      <c r="BD10" s="443"/>
      <c r="BE10" s="443"/>
      <c r="BF10" s="443"/>
      <c r="BG10" s="443"/>
      <c r="BH10" s="443"/>
      <c r="BI10" s="443"/>
      <c r="BJ10" s="443"/>
      <c r="BK10" s="443"/>
      <c r="BL10" s="443"/>
      <c r="BM10" s="444"/>
      <c r="BN10" s="408">
        <v>722536</v>
      </c>
      <c r="BO10" s="409"/>
      <c r="BP10" s="409"/>
      <c r="BQ10" s="409"/>
      <c r="BR10" s="409"/>
      <c r="BS10" s="409"/>
      <c r="BT10" s="409"/>
      <c r="BU10" s="410"/>
      <c r="BV10" s="408">
        <v>1391340</v>
      </c>
      <c r="BW10" s="409"/>
      <c r="BX10" s="409"/>
      <c r="BY10" s="409"/>
      <c r="BZ10" s="409"/>
      <c r="CA10" s="409"/>
      <c r="CB10" s="409"/>
      <c r="CC10" s="410"/>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119</v>
      </c>
      <c r="M11" s="463"/>
      <c r="N11" s="463"/>
      <c r="O11" s="463"/>
      <c r="P11" s="463"/>
      <c r="Q11" s="464"/>
      <c r="R11" s="465" t="s">
        <v>120</v>
      </c>
      <c r="S11" s="466"/>
      <c r="T11" s="466"/>
      <c r="U11" s="466"/>
      <c r="V11" s="467"/>
      <c r="W11" s="396"/>
      <c r="X11" s="397"/>
      <c r="Y11" s="397"/>
      <c r="Z11" s="397"/>
      <c r="AA11" s="397"/>
      <c r="AB11" s="397"/>
      <c r="AC11" s="397"/>
      <c r="AD11" s="397"/>
      <c r="AE11" s="397"/>
      <c r="AF11" s="397"/>
      <c r="AG11" s="397"/>
      <c r="AH11" s="397"/>
      <c r="AI11" s="397"/>
      <c r="AJ11" s="397"/>
      <c r="AK11" s="397"/>
      <c r="AL11" s="400"/>
      <c r="AM11" s="437" t="s">
        <v>121</v>
      </c>
      <c r="AN11" s="438"/>
      <c r="AO11" s="438"/>
      <c r="AP11" s="438"/>
      <c r="AQ11" s="438"/>
      <c r="AR11" s="438"/>
      <c r="AS11" s="438"/>
      <c r="AT11" s="439"/>
      <c r="AU11" s="440" t="s">
        <v>96</v>
      </c>
      <c r="AV11" s="441"/>
      <c r="AW11" s="441"/>
      <c r="AX11" s="441"/>
      <c r="AY11" s="442" t="s">
        <v>122</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125</v>
      </c>
      <c r="DC11" s="449"/>
      <c r="DD11" s="449"/>
      <c r="DE11" s="449"/>
      <c r="DF11" s="449"/>
      <c r="DG11" s="449"/>
      <c r="DH11" s="449"/>
      <c r="DI11" s="450"/>
      <c r="DJ11" s="165"/>
      <c r="DK11" s="165"/>
      <c r="DL11" s="165"/>
      <c r="DM11" s="165"/>
      <c r="DN11" s="165"/>
      <c r="DO11" s="165"/>
    </row>
    <row r="12" spans="1:119" ht="18.75" customHeight="1" x14ac:dyDescent="0.15">
      <c r="A12" s="166"/>
      <c r="B12" s="468" t="s">
        <v>126</v>
      </c>
      <c r="C12" s="469"/>
      <c r="D12" s="469"/>
      <c r="E12" s="469"/>
      <c r="F12" s="469"/>
      <c r="G12" s="469"/>
      <c r="H12" s="469"/>
      <c r="I12" s="469"/>
      <c r="J12" s="469"/>
      <c r="K12" s="470"/>
      <c r="L12" s="477" t="s">
        <v>127</v>
      </c>
      <c r="M12" s="478"/>
      <c r="N12" s="478"/>
      <c r="O12" s="478"/>
      <c r="P12" s="478"/>
      <c r="Q12" s="479"/>
      <c r="R12" s="480">
        <v>62840</v>
      </c>
      <c r="S12" s="481"/>
      <c r="T12" s="481"/>
      <c r="U12" s="481"/>
      <c r="V12" s="482"/>
      <c r="W12" s="483" t="s">
        <v>1</v>
      </c>
      <c r="X12" s="441"/>
      <c r="Y12" s="441"/>
      <c r="Z12" s="441"/>
      <c r="AA12" s="441"/>
      <c r="AB12" s="484"/>
      <c r="AC12" s="440" t="s">
        <v>128</v>
      </c>
      <c r="AD12" s="441"/>
      <c r="AE12" s="441"/>
      <c r="AF12" s="441"/>
      <c r="AG12" s="484"/>
      <c r="AH12" s="440" t="s">
        <v>129</v>
      </c>
      <c r="AI12" s="441"/>
      <c r="AJ12" s="441"/>
      <c r="AK12" s="441"/>
      <c r="AL12" s="485"/>
      <c r="AM12" s="437" t="s">
        <v>130</v>
      </c>
      <c r="AN12" s="438"/>
      <c r="AO12" s="438"/>
      <c r="AP12" s="438"/>
      <c r="AQ12" s="438"/>
      <c r="AR12" s="438"/>
      <c r="AS12" s="438"/>
      <c r="AT12" s="439"/>
      <c r="AU12" s="440" t="s">
        <v>96</v>
      </c>
      <c r="AV12" s="441"/>
      <c r="AW12" s="441"/>
      <c r="AX12" s="441"/>
      <c r="AY12" s="442" t="s">
        <v>131</v>
      </c>
      <c r="AZ12" s="443"/>
      <c r="BA12" s="443"/>
      <c r="BB12" s="443"/>
      <c r="BC12" s="443"/>
      <c r="BD12" s="443"/>
      <c r="BE12" s="443"/>
      <c r="BF12" s="443"/>
      <c r="BG12" s="443"/>
      <c r="BH12" s="443"/>
      <c r="BI12" s="443"/>
      <c r="BJ12" s="443"/>
      <c r="BK12" s="443"/>
      <c r="BL12" s="443"/>
      <c r="BM12" s="444"/>
      <c r="BN12" s="408">
        <v>1330039</v>
      </c>
      <c r="BO12" s="409"/>
      <c r="BP12" s="409"/>
      <c r="BQ12" s="409"/>
      <c r="BR12" s="409"/>
      <c r="BS12" s="409"/>
      <c r="BT12" s="409"/>
      <c r="BU12" s="410"/>
      <c r="BV12" s="408">
        <v>896351</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125</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62410</v>
      </c>
      <c r="S13" s="490"/>
      <c r="T13" s="490"/>
      <c r="U13" s="490"/>
      <c r="V13" s="491"/>
      <c r="W13" s="424" t="s">
        <v>135</v>
      </c>
      <c r="X13" s="425"/>
      <c r="Y13" s="425"/>
      <c r="Z13" s="425"/>
      <c r="AA13" s="425"/>
      <c r="AB13" s="415"/>
      <c r="AC13" s="459">
        <v>1622</v>
      </c>
      <c r="AD13" s="460"/>
      <c r="AE13" s="460"/>
      <c r="AF13" s="460"/>
      <c r="AG13" s="499"/>
      <c r="AH13" s="459">
        <v>1662</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-565218</v>
      </c>
      <c r="BO13" s="409"/>
      <c r="BP13" s="409"/>
      <c r="BQ13" s="409"/>
      <c r="BR13" s="409"/>
      <c r="BS13" s="409"/>
      <c r="BT13" s="409"/>
      <c r="BU13" s="410"/>
      <c r="BV13" s="408">
        <v>702775</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5.9</v>
      </c>
      <c r="CU13" s="406"/>
      <c r="CV13" s="406"/>
      <c r="CW13" s="406"/>
      <c r="CX13" s="406"/>
      <c r="CY13" s="406"/>
      <c r="CZ13" s="406"/>
      <c r="DA13" s="407"/>
      <c r="DB13" s="405">
        <v>6.1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62581</v>
      </c>
      <c r="S14" s="490"/>
      <c r="T14" s="490"/>
      <c r="U14" s="490"/>
      <c r="V14" s="491"/>
      <c r="W14" s="398"/>
      <c r="X14" s="399"/>
      <c r="Y14" s="399"/>
      <c r="Z14" s="399"/>
      <c r="AA14" s="399"/>
      <c r="AB14" s="388"/>
      <c r="AC14" s="492">
        <v>7</v>
      </c>
      <c r="AD14" s="493"/>
      <c r="AE14" s="493"/>
      <c r="AF14" s="493"/>
      <c r="AG14" s="494"/>
      <c r="AH14" s="492">
        <v>7.6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29.6</v>
      </c>
      <c r="CU14" s="504"/>
      <c r="CV14" s="504"/>
      <c r="CW14" s="504"/>
      <c r="CX14" s="504"/>
      <c r="CY14" s="504"/>
      <c r="CZ14" s="504"/>
      <c r="DA14" s="505"/>
      <c r="DB14" s="503">
        <v>26.8</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62204</v>
      </c>
      <c r="S15" s="490"/>
      <c r="T15" s="490"/>
      <c r="U15" s="490"/>
      <c r="V15" s="491"/>
      <c r="W15" s="424" t="s">
        <v>143</v>
      </c>
      <c r="X15" s="425"/>
      <c r="Y15" s="425"/>
      <c r="Z15" s="425"/>
      <c r="AA15" s="425"/>
      <c r="AB15" s="415"/>
      <c r="AC15" s="459">
        <v>3422</v>
      </c>
      <c r="AD15" s="460"/>
      <c r="AE15" s="460"/>
      <c r="AF15" s="460"/>
      <c r="AG15" s="499"/>
      <c r="AH15" s="459">
        <v>3265</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6008253</v>
      </c>
      <c r="BO15" s="372"/>
      <c r="BP15" s="372"/>
      <c r="BQ15" s="372"/>
      <c r="BR15" s="372"/>
      <c r="BS15" s="372"/>
      <c r="BT15" s="372"/>
      <c r="BU15" s="373"/>
      <c r="BV15" s="371">
        <v>5844400</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14.7</v>
      </c>
      <c r="AD16" s="493"/>
      <c r="AE16" s="493"/>
      <c r="AF16" s="493"/>
      <c r="AG16" s="494"/>
      <c r="AH16" s="492">
        <v>14.9</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13350802</v>
      </c>
      <c r="BO16" s="409"/>
      <c r="BP16" s="409"/>
      <c r="BQ16" s="409"/>
      <c r="BR16" s="409"/>
      <c r="BS16" s="409"/>
      <c r="BT16" s="409"/>
      <c r="BU16" s="410"/>
      <c r="BV16" s="408">
        <v>13313091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18263</v>
      </c>
      <c r="AD17" s="460"/>
      <c r="AE17" s="460"/>
      <c r="AF17" s="460"/>
      <c r="AG17" s="499"/>
      <c r="AH17" s="459">
        <v>16982</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7691259</v>
      </c>
      <c r="BO17" s="409"/>
      <c r="BP17" s="409"/>
      <c r="BQ17" s="409"/>
      <c r="BR17" s="409"/>
      <c r="BS17" s="409"/>
      <c r="BT17" s="409"/>
      <c r="BU17" s="410"/>
      <c r="BV17" s="408">
        <v>7481852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210.9</v>
      </c>
      <c r="M18" s="521"/>
      <c r="N18" s="521"/>
      <c r="O18" s="521"/>
      <c r="P18" s="521"/>
      <c r="Q18" s="521"/>
      <c r="R18" s="522"/>
      <c r="S18" s="522"/>
      <c r="T18" s="522"/>
      <c r="U18" s="522"/>
      <c r="V18" s="523"/>
      <c r="W18" s="426"/>
      <c r="X18" s="427"/>
      <c r="Y18" s="427"/>
      <c r="Z18" s="427"/>
      <c r="AA18" s="427"/>
      <c r="AB18" s="418"/>
      <c r="AC18" s="524">
        <v>78.400000000000006</v>
      </c>
      <c r="AD18" s="525"/>
      <c r="AE18" s="525"/>
      <c r="AF18" s="525"/>
      <c r="AG18" s="526"/>
      <c r="AH18" s="524">
        <v>77.5</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15972942</v>
      </c>
      <c r="BO18" s="409"/>
      <c r="BP18" s="409"/>
      <c r="BQ18" s="409"/>
      <c r="BR18" s="409"/>
      <c r="BS18" s="409"/>
      <c r="BT18" s="409"/>
      <c r="BU18" s="410"/>
      <c r="BV18" s="408">
        <v>15719946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292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21489965</v>
      </c>
      <c r="BO19" s="409"/>
      <c r="BP19" s="409"/>
      <c r="BQ19" s="409"/>
      <c r="BR19" s="409"/>
      <c r="BS19" s="409"/>
      <c r="BT19" s="409"/>
      <c r="BU19" s="410"/>
      <c r="BV19" s="408">
        <v>21043223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26142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28186390</v>
      </c>
      <c r="BO23" s="409"/>
      <c r="BP23" s="409"/>
      <c r="BQ23" s="409"/>
      <c r="BR23" s="409"/>
      <c r="BS23" s="409"/>
      <c r="BT23" s="409"/>
      <c r="BU23" s="410"/>
      <c r="BV23" s="408">
        <v>27534490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8690</v>
      </c>
      <c r="R24" s="460"/>
      <c r="S24" s="460"/>
      <c r="T24" s="460"/>
      <c r="U24" s="460"/>
      <c r="V24" s="499"/>
      <c r="W24" s="558"/>
      <c r="X24" s="546"/>
      <c r="Y24" s="547"/>
      <c r="Z24" s="458" t="s">
        <v>167</v>
      </c>
      <c r="AA24" s="438"/>
      <c r="AB24" s="438"/>
      <c r="AC24" s="438"/>
      <c r="AD24" s="438"/>
      <c r="AE24" s="438"/>
      <c r="AF24" s="438"/>
      <c r="AG24" s="439"/>
      <c r="AH24" s="459">
        <v>483</v>
      </c>
      <c r="AI24" s="460"/>
      <c r="AJ24" s="460"/>
      <c r="AK24" s="460"/>
      <c r="AL24" s="499"/>
      <c r="AM24" s="459">
        <v>1379931</v>
      </c>
      <c r="AN24" s="460"/>
      <c r="AO24" s="460"/>
      <c r="AP24" s="460"/>
      <c r="AQ24" s="460"/>
      <c r="AR24" s="499"/>
      <c r="AS24" s="459">
        <v>2857</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26109379</v>
      </c>
      <c r="BO24" s="409"/>
      <c r="BP24" s="409"/>
      <c r="BQ24" s="409"/>
      <c r="BR24" s="409"/>
      <c r="BS24" s="409"/>
      <c r="BT24" s="409"/>
      <c r="BU24" s="410"/>
      <c r="BV24" s="408">
        <v>25674839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2</v>
      </c>
      <c r="M25" s="460"/>
      <c r="N25" s="460"/>
      <c r="O25" s="460"/>
      <c r="P25" s="499"/>
      <c r="Q25" s="459">
        <v>7060</v>
      </c>
      <c r="R25" s="460"/>
      <c r="S25" s="460"/>
      <c r="T25" s="460"/>
      <c r="U25" s="460"/>
      <c r="V25" s="499"/>
      <c r="W25" s="558"/>
      <c r="X25" s="546"/>
      <c r="Y25" s="547"/>
      <c r="Z25" s="458" t="s">
        <v>170</v>
      </c>
      <c r="AA25" s="438"/>
      <c r="AB25" s="438"/>
      <c r="AC25" s="438"/>
      <c r="AD25" s="438"/>
      <c r="AE25" s="438"/>
      <c r="AF25" s="438"/>
      <c r="AG25" s="439"/>
      <c r="AH25" s="459">
        <v>67</v>
      </c>
      <c r="AI25" s="460"/>
      <c r="AJ25" s="460"/>
      <c r="AK25" s="460"/>
      <c r="AL25" s="499"/>
      <c r="AM25" s="459">
        <v>187198</v>
      </c>
      <c r="AN25" s="460"/>
      <c r="AO25" s="460"/>
      <c r="AP25" s="460"/>
      <c r="AQ25" s="460"/>
      <c r="AR25" s="499"/>
      <c r="AS25" s="459">
        <v>2794</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9770772</v>
      </c>
      <c r="BO25" s="372"/>
      <c r="BP25" s="372"/>
      <c r="BQ25" s="372"/>
      <c r="BR25" s="372"/>
      <c r="BS25" s="372"/>
      <c r="BT25" s="372"/>
      <c r="BU25" s="373"/>
      <c r="BV25" s="371">
        <v>5113059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6480</v>
      </c>
      <c r="R26" s="460"/>
      <c r="S26" s="460"/>
      <c r="T26" s="460"/>
      <c r="U26" s="460"/>
      <c r="V26" s="499"/>
      <c r="W26" s="558"/>
      <c r="X26" s="546"/>
      <c r="Y26" s="547"/>
      <c r="Z26" s="458" t="s">
        <v>173</v>
      </c>
      <c r="AA26" s="568"/>
      <c r="AB26" s="568"/>
      <c r="AC26" s="568"/>
      <c r="AD26" s="568"/>
      <c r="AE26" s="568"/>
      <c r="AF26" s="568"/>
      <c r="AG26" s="569"/>
      <c r="AH26" s="459">
        <v>17</v>
      </c>
      <c r="AI26" s="460"/>
      <c r="AJ26" s="460"/>
      <c r="AK26" s="460"/>
      <c r="AL26" s="499"/>
      <c r="AM26" s="459">
        <v>48518</v>
      </c>
      <c r="AN26" s="460"/>
      <c r="AO26" s="460"/>
      <c r="AP26" s="460"/>
      <c r="AQ26" s="460"/>
      <c r="AR26" s="499"/>
      <c r="AS26" s="459">
        <v>2854</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133</v>
      </c>
      <c r="BO26" s="409"/>
      <c r="BP26" s="409"/>
      <c r="BQ26" s="409"/>
      <c r="BR26" s="409"/>
      <c r="BS26" s="409"/>
      <c r="BT26" s="409"/>
      <c r="BU26" s="410"/>
      <c r="BV26" s="408" t="s">
        <v>133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4840</v>
      </c>
      <c r="R27" s="460"/>
      <c r="S27" s="460"/>
      <c r="T27" s="460"/>
      <c r="U27" s="460"/>
      <c r="V27" s="499"/>
      <c r="W27" s="558"/>
      <c r="X27" s="546"/>
      <c r="Y27" s="547"/>
      <c r="Z27" s="458" t="s">
        <v>176</v>
      </c>
      <c r="AA27" s="438"/>
      <c r="AB27" s="438"/>
      <c r="AC27" s="438"/>
      <c r="AD27" s="438"/>
      <c r="AE27" s="438"/>
      <c r="AF27" s="438"/>
      <c r="AG27" s="439"/>
      <c r="AH27" s="459">
        <v>24</v>
      </c>
      <c r="AI27" s="460"/>
      <c r="AJ27" s="460"/>
      <c r="AK27" s="460"/>
      <c r="AL27" s="499"/>
      <c r="AM27" s="459">
        <v>70024</v>
      </c>
      <c r="AN27" s="460"/>
      <c r="AO27" s="460"/>
      <c r="AP27" s="460"/>
      <c r="AQ27" s="460"/>
      <c r="AR27" s="499"/>
      <c r="AS27" s="459">
        <v>2918</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190000</v>
      </c>
      <c r="BO27" s="582"/>
      <c r="BP27" s="582"/>
      <c r="BQ27" s="582"/>
      <c r="BR27" s="582"/>
      <c r="BS27" s="582"/>
      <c r="BT27" s="582"/>
      <c r="BU27" s="583"/>
      <c r="BV27" s="581">
        <v>190000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4260</v>
      </c>
      <c r="R28" s="460"/>
      <c r="S28" s="460"/>
      <c r="T28" s="460"/>
      <c r="U28" s="460"/>
      <c r="V28" s="499"/>
      <c r="W28" s="558"/>
      <c r="X28" s="546"/>
      <c r="Y28" s="547"/>
      <c r="Z28" s="458" t="s">
        <v>179</v>
      </c>
      <c r="AA28" s="438"/>
      <c r="AB28" s="438"/>
      <c r="AC28" s="438"/>
      <c r="AD28" s="438"/>
      <c r="AE28" s="438"/>
      <c r="AF28" s="438"/>
      <c r="AG28" s="439"/>
      <c r="AH28" s="459" t="s">
        <v>133</v>
      </c>
      <c r="AI28" s="460"/>
      <c r="AJ28" s="460"/>
      <c r="AK28" s="460"/>
      <c r="AL28" s="499"/>
      <c r="AM28" s="459" t="s">
        <v>133</v>
      </c>
      <c r="AN28" s="460"/>
      <c r="AO28" s="460"/>
      <c r="AP28" s="460"/>
      <c r="AQ28" s="460"/>
      <c r="AR28" s="499"/>
      <c r="AS28" s="459" t="s">
        <v>133</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3362685</v>
      </c>
      <c r="BO28" s="372"/>
      <c r="BP28" s="372"/>
      <c r="BQ28" s="372"/>
      <c r="BR28" s="372"/>
      <c r="BS28" s="372"/>
      <c r="BT28" s="372"/>
      <c r="BU28" s="373"/>
      <c r="BV28" s="371">
        <v>3970188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24</v>
      </c>
      <c r="M29" s="460"/>
      <c r="N29" s="460"/>
      <c r="O29" s="460"/>
      <c r="P29" s="499"/>
      <c r="Q29" s="459">
        <v>4000</v>
      </c>
      <c r="R29" s="460"/>
      <c r="S29" s="460"/>
      <c r="T29" s="460"/>
      <c r="U29" s="460"/>
      <c r="V29" s="499"/>
      <c r="W29" s="559"/>
      <c r="X29" s="560"/>
      <c r="Y29" s="561"/>
      <c r="Z29" s="458" t="s">
        <v>182</v>
      </c>
      <c r="AA29" s="438"/>
      <c r="AB29" s="438"/>
      <c r="AC29" s="438"/>
      <c r="AD29" s="438"/>
      <c r="AE29" s="438"/>
      <c r="AF29" s="438"/>
      <c r="AG29" s="439"/>
      <c r="AH29" s="459">
        <v>507</v>
      </c>
      <c r="AI29" s="460"/>
      <c r="AJ29" s="460"/>
      <c r="AK29" s="460"/>
      <c r="AL29" s="499"/>
      <c r="AM29" s="459">
        <v>1449955</v>
      </c>
      <c r="AN29" s="460"/>
      <c r="AO29" s="460"/>
      <c r="AP29" s="460"/>
      <c r="AQ29" s="460"/>
      <c r="AR29" s="499"/>
      <c r="AS29" s="459">
        <v>2860</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538822</v>
      </c>
      <c r="BO29" s="409"/>
      <c r="BP29" s="409"/>
      <c r="BQ29" s="409"/>
      <c r="BR29" s="409"/>
      <c r="BS29" s="409"/>
      <c r="BT29" s="409"/>
      <c r="BU29" s="410"/>
      <c r="BV29" s="408">
        <v>538012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95.3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2898429</v>
      </c>
      <c r="BO30" s="582"/>
      <c r="BP30" s="582"/>
      <c r="BQ30" s="582"/>
      <c r="BR30" s="582"/>
      <c r="BS30" s="582"/>
      <c r="BT30" s="582"/>
      <c r="BU30" s="583"/>
      <c r="BV30" s="581">
        <v>2749111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北部広域市町村圏事務組合(一般会計）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名護市土地開発公社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第三地区土地区画整理事業特別会計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沖縄県市町村総合事務組合(一般会計）</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名護市観光協会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沖縄県市町村自治会館管理組合（一般会計)</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やんばる物産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後期高齢者医療広域連合（特別会計）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8t9yQYXsYeh9i/2eh3OxsOwgMxpy42AspuUDHqN4qX213dYA1Wxca6ZBHJtJUghR2kDAjFL4+ttl+333rqxBA==" saltValue="X5RoaWeYnI+CxLMEh2qZ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568</v>
      </c>
      <c r="D34" s="1186"/>
      <c r="E34" s="1187"/>
      <c r="F34" s="32" t="s">
        <v>569</v>
      </c>
      <c r="G34" s="33" t="s">
        <v>566</v>
      </c>
      <c r="H34" s="33" t="s">
        <v>570</v>
      </c>
      <c r="I34" s="33" t="s">
        <v>571</v>
      </c>
      <c r="J34" s="34" t="s">
        <v>572</v>
      </c>
      <c r="K34" s="22"/>
      <c r="L34" s="22"/>
      <c r="M34" s="22"/>
      <c r="N34" s="22"/>
      <c r="O34" s="22"/>
      <c r="P34" s="22"/>
    </row>
    <row r="35" spans="1:16" ht="39" customHeight="1" x14ac:dyDescent="0.15">
      <c r="A35" s="22"/>
      <c r="B35" s="35"/>
      <c r="C35" s="1180" t="s">
        <v>573</v>
      </c>
      <c r="D35" s="1181"/>
      <c r="E35" s="1182"/>
      <c r="F35" s="36">
        <v>6.98</v>
      </c>
      <c r="G35" s="37">
        <v>8.1199999999999992</v>
      </c>
      <c r="H35" s="37">
        <v>7.47</v>
      </c>
      <c r="I35" s="37">
        <v>9</v>
      </c>
      <c r="J35" s="38">
        <v>8.82</v>
      </c>
      <c r="K35" s="22"/>
      <c r="L35" s="22"/>
      <c r="M35" s="22"/>
      <c r="N35" s="22"/>
      <c r="O35" s="22"/>
      <c r="P35" s="22"/>
    </row>
    <row r="36" spans="1:16" ht="39" customHeight="1" x14ac:dyDescent="0.15">
      <c r="A36" s="22"/>
      <c r="B36" s="35"/>
      <c r="C36" s="1180" t="s">
        <v>574</v>
      </c>
      <c r="D36" s="1181"/>
      <c r="E36" s="1182"/>
      <c r="F36" s="36">
        <v>8.94</v>
      </c>
      <c r="G36" s="37">
        <v>7.95</v>
      </c>
      <c r="H36" s="37">
        <v>5.48</v>
      </c>
      <c r="I36" s="37">
        <v>6.74</v>
      </c>
      <c r="J36" s="38">
        <v>6.94</v>
      </c>
      <c r="K36" s="22"/>
      <c r="L36" s="22"/>
      <c r="M36" s="22"/>
      <c r="N36" s="22"/>
      <c r="O36" s="22"/>
      <c r="P36" s="22"/>
    </row>
    <row r="37" spans="1:16" ht="39" customHeight="1" x14ac:dyDescent="0.15">
      <c r="A37" s="22"/>
      <c r="B37" s="35"/>
      <c r="C37" s="1180" t="s">
        <v>575</v>
      </c>
      <c r="D37" s="1181"/>
      <c r="E37" s="1182"/>
      <c r="F37" s="36">
        <v>0.08</v>
      </c>
      <c r="G37" s="37">
        <v>0.15</v>
      </c>
      <c r="H37" s="37">
        <v>0.23</v>
      </c>
      <c r="I37" s="37">
        <v>0.28000000000000003</v>
      </c>
      <c r="J37" s="38">
        <v>0.25</v>
      </c>
      <c r="K37" s="22"/>
      <c r="L37" s="22"/>
      <c r="M37" s="22"/>
      <c r="N37" s="22"/>
      <c r="O37" s="22"/>
      <c r="P37" s="22"/>
    </row>
    <row r="38" spans="1:16" ht="39" customHeight="1" x14ac:dyDescent="0.15">
      <c r="A38" s="22"/>
      <c r="B38" s="35"/>
      <c r="C38" s="1180" t="s">
        <v>576</v>
      </c>
      <c r="D38" s="1181"/>
      <c r="E38" s="1182"/>
      <c r="F38" s="36">
        <v>0.24</v>
      </c>
      <c r="G38" s="37">
        <v>0.09</v>
      </c>
      <c r="H38" s="37">
        <v>0.59</v>
      </c>
      <c r="I38" s="37">
        <v>0.41</v>
      </c>
      <c r="J38" s="38">
        <v>0.15</v>
      </c>
      <c r="K38" s="22"/>
      <c r="L38" s="22"/>
      <c r="M38" s="22"/>
      <c r="N38" s="22"/>
      <c r="O38" s="22"/>
      <c r="P38" s="22"/>
    </row>
    <row r="39" spans="1:16" ht="39" customHeight="1" x14ac:dyDescent="0.15">
      <c r="A39" s="22"/>
      <c r="B39" s="35"/>
      <c r="C39" s="1180" t="s">
        <v>577</v>
      </c>
      <c r="D39" s="1181"/>
      <c r="E39" s="1182"/>
      <c r="F39" s="36">
        <v>1.2</v>
      </c>
      <c r="G39" s="37">
        <v>0.53</v>
      </c>
      <c r="H39" s="37">
        <v>0.17</v>
      </c>
      <c r="I39" s="37">
        <v>0.65</v>
      </c>
      <c r="J39" s="38">
        <v>0.04</v>
      </c>
      <c r="K39" s="22"/>
      <c r="L39" s="22"/>
      <c r="M39" s="22"/>
      <c r="N39" s="22"/>
      <c r="O39" s="22"/>
      <c r="P39" s="22"/>
    </row>
    <row r="40" spans="1:16" ht="39" customHeight="1" x14ac:dyDescent="0.15">
      <c r="A40" s="22"/>
      <c r="B40" s="35"/>
      <c r="C40" s="1180" t="s">
        <v>578</v>
      </c>
      <c r="D40" s="1181"/>
      <c r="E40" s="1182"/>
      <c r="F40" s="36">
        <v>0</v>
      </c>
      <c r="G40" s="37">
        <v>0</v>
      </c>
      <c r="H40" s="37">
        <v>0</v>
      </c>
      <c r="I40" s="37">
        <v>0.01</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579</v>
      </c>
      <c r="D42" s="1181"/>
      <c r="E42" s="1182"/>
      <c r="F42" s="36" t="s">
        <v>519</v>
      </c>
      <c r="G42" s="37" t="s">
        <v>519</v>
      </c>
      <c r="H42" s="37" t="s">
        <v>519</v>
      </c>
      <c r="I42" s="37" t="s">
        <v>519</v>
      </c>
      <c r="J42" s="38" t="s">
        <v>519</v>
      </c>
      <c r="K42" s="22"/>
      <c r="L42" s="22"/>
      <c r="M42" s="22"/>
      <c r="N42" s="22"/>
      <c r="O42" s="22"/>
      <c r="P42" s="22"/>
    </row>
    <row r="43" spans="1:16" ht="39" customHeight="1" thickBot="1" x14ac:dyDescent="0.2">
      <c r="A43" s="22"/>
      <c r="B43" s="40"/>
      <c r="C43" s="1183" t="s">
        <v>580</v>
      </c>
      <c r="D43" s="1184"/>
      <c r="E43" s="118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8kDzEwxHeUn6TQyO8OoAw0zHr89Wsf22bE233OvyuGtn2mpzw4FtPFrLQFEjnV39J8d1URkL8BmoYXFoXo6/w==" saltValue="CmGIWf8TztnoYC1P31ig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2221</v>
      </c>
      <c r="L45" s="60">
        <v>2200</v>
      </c>
      <c r="M45" s="60">
        <v>2173</v>
      </c>
      <c r="N45" s="60">
        <v>2218</v>
      </c>
      <c r="O45" s="61">
        <v>2237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519</v>
      </c>
      <c r="L46" s="64" t="s">
        <v>519</v>
      </c>
      <c r="M46" s="64" t="s">
        <v>519</v>
      </c>
      <c r="N46" s="64" t="s">
        <v>519</v>
      </c>
      <c r="O46" s="65" t="s">
        <v>519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519</v>
      </c>
      <c r="L47" s="64" t="s">
        <v>519</v>
      </c>
      <c r="M47" s="64" t="s">
        <v>519</v>
      </c>
      <c r="N47" s="64" t="s">
        <v>519</v>
      </c>
      <c r="O47" s="65" t="s">
        <v>519</v>
      </c>
      <c r="P47" s="48"/>
      <c r="Q47" s="48"/>
      <c r="R47" s="48"/>
      <c r="S47" s="48"/>
      <c r="T47" s="48"/>
      <c r="U47" s="48"/>
    </row>
    <row r="48" spans="1:21" ht="30.75" customHeight="1" x14ac:dyDescent="0.15">
      <c r="A48" s="48"/>
      <c r="B48" s="1198"/>
      <c r="C48" s="1199"/>
      <c r="D48" s="62"/>
      <c r="E48" s="1190" t="s">
        <v>15</v>
      </c>
      <c r="F48" s="1190"/>
      <c r="G48" s="1190"/>
      <c r="H48" s="1190"/>
      <c r="I48" s="1190"/>
      <c r="J48" s="1191"/>
      <c r="K48" s="63">
        <v>214</v>
      </c>
      <c r="L48" s="64">
        <v>231</v>
      </c>
      <c r="M48" s="64">
        <v>239</v>
      </c>
      <c r="N48" s="64">
        <v>231</v>
      </c>
      <c r="O48" s="65">
        <v>195</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v>
      </c>
      <c r="L49" s="64">
        <v>29</v>
      </c>
      <c r="M49" s="64">
        <v>19</v>
      </c>
      <c r="N49" s="64">
        <v>14</v>
      </c>
      <c r="O49" s="65">
        <v>26</v>
      </c>
      <c r="P49" s="48"/>
      <c r="Q49" s="48"/>
      <c r="R49" s="48"/>
      <c r="S49" s="48"/>
      <c r="T49" s="48"/>
      <c r="U49" s="48"/>
    </row>
    <row r="50" spans="1:21" ht="30.75" customHeight="1" x14ac:dyDescent="0.15">
      <c r="A50" s="48"/>
      <c r="B50" s="1198"/>
      <c r="C50" s="1199"/>
      <c r="D50" s="62"/>
      <c r="E50" s="1190" t="s">
        <v>17</v>
      </c>
      <c r="F50" s="1190"/>
      <c r="G50" s="1190"/>
      <c r="H50" s="1190"/>
      <c r="I50" s="1190"/>
      <c r="J50" s="1191"/>
      <c r="K50" s="63">
        <v>43</v>
      </c>
      <c r="L50" s="64">
        <v>43</v>
      </c>
      <c r="M50" s="64">
        <v>43</v>
      </c>
      <c r="N50" s="64">
        <v>43</v>
      </c>
      <c r="O50" s="65">
        <v>43</v>
      </c>
      <c r="P50" s="48"/>
      <c r="Q50" s="48"/>
      <c r="R50" s="48"/>
      <c r="S50" s="48"/>
      <c r="T50" s="48"/>
      <c r="U50" s="48"/>
    </row>
    <row r="51" spans="1:21" ht="30.75" customHeight="1" x14ac:dyDescent="0.15">
      <c r="A51" s="48"/>
      <c r="B51" s="1200"/>
      <c r="C51" s="1201"/>
      <c r="D51" s="66"/>
      <c r="E51" s="1190" t="s">
        <v>18</v>
      </c>
      <c r="F51" s="1190"/>
      <c r="G51" s="1190"/>
      <c r="H51" s="1190"/>
      <c r="I51" s="1190"/>
      <c r="J51" s="1191"/>
      <c r="K51" s="63">
        <v>3</v>
      </c>
      <c r="L51" s="64">
        <v>4</v>
      </c>
      <c r="M51" s="64">
        <v>4</v>
      </c>
      <c r="N51" s="64">
        <v>0</v>
      </c>
      <c r="O51" s="65">
        <v>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1593</v>
      </c>
      <c r="L52" s="64">
        <v>1625</v>
      </c>
      <c r="M52" s="64">
        <v>1625</v>
      </c>
      <c r="N52" s="64">
        <v>1664</v>
      </c>
      <c r="O52" s="65">
        <v>1660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908</v>
      </c>
      <c r="L53" s="69">
        <v>882</v>
      </c>
      <c r="M53" s="69">
        <v>853</v>
      </c>
      <c r="N53" s="69">
        <v>842</v>
      </c>
      <c r="O53" s="70">
        <v>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J7CVwtux3L46f4RkXnkGwCq4YhjDJ1G0Imq/n80IFBrzypkoykjx4+UkKljwxPx/WIzBTX3ttiwLRCrvDCP6Q==" saltValue="6wMpvXzjkUXEphd9GRKl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04" t="s">
        <v>24</v>
      </c>
      <c r="C41" s="1205"/>
      <c r="D41" s="81"/>
      <c r="E41" s="1210" t="s">
        <v>25</v>
      </c>
      <c r="F41" s="1210"/>
      <c r="G41" s="1210"/>
      <c r="H41" s="1211"/>
      <c r="I41" s="82">
        <v>23990</v>
      </c>
      <c r="J41" s="83">
        <v>24456</v>
      </c>
      <c r="K41" s="83">
        <v>26420</v>
      </c>
      <c r="L41" s="83">
        <v>27534</v>
      </c>
      <c r="M41" s="84">
        <v>28186</v>
      </c>
    </row>
    <row r="42" spans="2:13" ht="27.75" customHeight="1" x14ac:dyDescent="0.15">
      <c r="B42" s="1206"/>
      <c r="C42" s="1207"/>
      <c r="D42" s="85"/>
      <c r="E42" s="1212" t="s">
        <v>26</v>
      </c>
      <c r="F42" s="1212"/>
      <c r="G42" s="1212"/>
      <c r="H42" s="1213"/>
      <c r="I42" s="86">
        <v>394</v>
      </c>
      <c r="J42" s="87">
        <v>394</v>
      </c>
      <c r="K42" s="87">
        <v>340</v>
      </c>
      <c r="L42" s="87">
        <v>298</v>
      </c>
      <c r="M42" s="88">
        <v>255</v>
      </c>
    </row>
    <row r="43" spans="2:13" ht="27.75" customHeight="1" x14ac:dyDescent="0.15">
      <c r="B43" s="1206"/>
      <c r="C43" s="1207"/>
      <c r="D43" s="85"/>
      <c r="E43" s="1212" t="s">
        <v>27</v>
      </c>
      <c r="F43" s="1212"/>
      <c r="G43" s="1212"/>
      <c r="H43" s="1213"/>
      <c r="I43" s="86">
        <v>2776</v>
      </c>
      <c r="J43" s="87">
        <v>2784</v>
      </c>
      <c r="K43" s="87">
        <v>2850</v>
      </c>
      <c r="L43" s="87">
        <v>2847</v>
      </c>
      <c r="M43" s="88">
        <v>2630</v>
      </c>
    </row>
    <row r="44" spans="2:13" ht="27.75" customHeight="1" x14ac:dyDescent="0.15">
      <c r="B44" s="1206"/>
      <c r="C44" s="1207"/>
      <c r="D44" s="85"/>
      <c r="E44" s="1212" t="s">
        <v>28</v>
      </c>
      <c r="F44" s="1212"/>
      <c r="G44" s="1212"/>
      <c r="H44" s="1213"/>
      <c r="I44" s="86">
        <v>122</v>
      </c>
      <c r="J44" s="87">
        <v>106</v>
      </c>
      <c r="K44" s="87">
        <v>91</v>
      </c>
      <c r="L44" s="87">
        <v>77</v>
      </c>
      <c r="M44" s="88">
        <v>62</v>
      </c>
    </row>
    <row r="45" spans="2:13" ht="27.75" customHeight="1" x14ac:dyDescent="0.15">
      <c r="B45" s="1206"/>
      <c r="C45" s="1207"/>
      <c r="D45" s="85"/>
      <c r="E45" s="1212" t="s">
        <v>29</v>
      </c>
      <c r="F45" s="1212"/>
      <c r="G45" s="1212"/>
      <c r="H45" s="1213"/>
      <c r="I45" s="86">
        <v>1609</v>
      </c>
      <c r="J45" s="87">
        <v>993</v>
      </c>
      <c r="K45" s="87">
        <v>931</v>
      </c>
      <c r="L45" s="87">
        <v>734</v>
      </c>
      <c r="M45" s="88">
        <v>644</v>
      </c>
    </row>
    <row r="46" spans="2:13" ht="27.75" customHeight="1" x14ac:dyDescent="0.15">
      <c r="B46" s="1206"/>
      <c r="C46" s="1207"/>
      <c r="D46" s="89"/>
      <c r="E46" s="1212" t="s">
        <v>30</v>
      </c>
      <c r="F46" s="1212"/>
      <c r="G46" s="1212"/>
      <c r="H46" s="1213"/>
      <c r="I46" s="86" t="s">
        <v>519</v>
      </c>
      <c r="J46" s="87" t="s">
        <v>519</v>
      </c>
      <c r="K46" s="87" t="s">
        <v>519</v>
      </c>
      <c r="L46" s="87" t="s">
        <v>519</v>
      </c>
      <c r="M46" s="88" t="s">
        <v>519</v>
      </c>
    </row>
    <row r="47" spans="2:13" ht="27.75" customHeight="1" x14ac:dyDescent="0.15">
      <c r="B47" s="1206"/>
      <c r="C47" s="1207"/>
      <c r="D47" s="90"/>
      <c r="E47" s="1214" t="s">
        <v>31</v>
      </c>
      <c r="F47" s="1215"/>
      <c r="G47" s="1215"/>
      <c r="H47" s="1216"/>
      <c r="I47" s="86" t="s">
        <v>519</v>
      </c>
      <c r="J47" s="87" t="s">
        <v>519</v>
      </c>
      <c r="K47" s="87" t="s">
        <v>519</v>
      </c>
      <c r="L47" s="87" t="s">
        <v>519</v>
      </c>
      <c r="M47" s="88" t="s">
        <v>519</v>
      </c>
    </row>
    <row r="48" spans="2:13" ht="27.75" customHeight="1" x14ac:dyDescent="0.15">
      <c r="B48" s="1206"/>
      <c r="C48" s="1207"/>
      <c r="D48" s="85"/>
      <c r="E48" s="1212" t="s">
        <v>32</v>
      </c>
      <c r="F48" s="1212"/>
      <c r="G48" s="1212"/>
      <c r="H48" s="1213"/>
      <c r="I48" s="86" t="s">
        <v>519</v>
      </c>
      <c r="J48" s="87" t="s">
        <v>519</v>
      </c>
      <c r="K48" s="87" t="s">
        <v>519</v>
      </c>
      <c r="L48" s="87" t="s">
        <v>519</v>
      </c>
      <c r="M48" s="88" t="s">
        <v>519</v>
      </c>
    </row>
    <row r="49" spans="2:13" ht="27.75" customHeight="1" x14ac:dyDescent="0.15">
      <c r="B49" s="1208"/>
      <c r="C49" s="1209"/>
      <c r="D49" s="85"/>
      <c r="E49" s="1212" t="s">
        <v>33</v>
      </c>
      <c r="F49" s="1212"/>
      <c r="G49" s="1212"/>
      <c r="H49" s="1213"/>
      <c r="I49" s="86" t="s">
        <v>519</v>
      </c>
      <c r="J49" s="87" t="s">
        <v>519</v>
      </c>
      <c r="K49" s="87" t="s">
        <v>519</v>
      </c>
      <c r="L49" s="87" t="s">
        <v>519</v>
      </c>
      <c r="M49" s="88" t="s">
        <v>519</v>
      </c>
    </row>
    <row r="50" spans="2:13" ht="27.75" customHeight="1" x14ac:dyDescent="0.15">
      <c r="B50" s="1217" t="s">
        <v>34</v>
      </c>
      <c r="C50" s="1218"/>
      <c r="D50" s="91"/>
      <c r="E50" s="1212" t="s">
        <v>35</v>
      </c>
      <c r="F50" s="1212"/>
      <c r="G50" s="1212"/>
      <c r="H50" s="1213"/>
      <c r="I50" s="86">
        <v>6927</v>
      </c>
      <c r="J50" s="87">
        <v>7106</v>
      </c>
      <c r="K50" s="87">
        <v>6541</v>
      </c>
      <c r="L50" s="87">
        <v>7065</v>
      </c>
      <c r="M50" s="88">
        <v>6636</v>
      </c>
    </row>
    <row r="51" spans="2:13" ht="27.75" customHeight="1" x14ac:dyDescent="0.15">
      <c r="B51" s="1206"/>
      <c r="C51" s="1207"/>
      <c r="D51" s="85"/>
      <c r="E51" s="1212" t="s">
        <v>36</v>
      </c>
      <c r="F51" s="1212"/>
      <c r="G51" s="1212"/>
      <c r="H51" s="1213"/>
      <c r="I51" s="86">
        <v>2253</v>
      </c>
      <c r="J51" s="87">
        <v>2369</v>
      </c>
      <c r="K51" s="87">
        <v>2338</v>
      </c>
      <c r="L51" s="87">
        <v>2272</v>
      </c>
      <c r="M51" s="88">
        <v>2236</v>
      </c>
    </row>
    <row r="52" spans="2:13" ht="27.75" customHeight="1" x14ac:dyDescent="0.15">
      <c r="B52" s="1208"/>
      <c r="C52" s="1209"/>
      <c r="D52" s="85"/>
      <c r="E52" s="1212" t="s">
        <v>37</v>
      </c>
      <c r="F52" s="1212"/>
      <c r="G52" s="1212"/>
      <c r="H52" s="1213"/>
      <c r="I52" s="86">
        <v>16450</v>
      </c>
      <c r="J52" s="87">
        <v>17367</v>
      </c>
      <c r="K52" s="87">
        <v>18563</v>
      </c>
      <c r="L52" s="87">
        <v>18341</v>
      </c>
      <c r="M52" s="88">
        <v>18654</v>
      </c>
    </row>
    <row r="53" spans="2:13" ht="27.75" customHeight="1" thickBot="1" x14ac:dyDescent="0.2">
      <c r="B53" s="1219" t="s">
        <v>38</v>
      </c>
      <c r="C53" s="1220"/>
      <c r="D53" s="92"/>
      <c r="E53" s="1221" t="s">
        <v>39</v>
      </c>
      <c r="F53" s="1221"/>
      <c r="G53" s="1221"/>
      <c r="H53" s="1222"/>
      <c r="I53" s="93">
        <v>3261</v>
      </c>
      <c r="J53" s="94">
        <v>1891</v>
      </c>
      <c r="K53" s="94">
        <v>3190</v>
      </c>
      <c r="L53" s="94">
        <v>3812</v>
      </c>
      <c r="M53" s="95">
        <v>4252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0/2LaP2nISGohCwwhNPSug5tQoePGLmVzrO7QWtINQ6CH2FDdGsPPP1arsKEVDydoV1iDjFot7xDA8E81VMXw==" saltValue="VMv+d+6y32apLT+mIKZO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1" t="s">
        <v>42</v>
      </c>
      <c r="D55" s="1231"/>
      <c r="E55" s="1232"/>
      <c r="F55" s="107">
        <v>3475</v>
      </c>
      <c r="G55" s="107">
        <v>3970</v>
      </c>
      <c r="H55" s="108">
        <v>3363</v>
      </c>
    </row>
    <row r="56" spans="2:8" ht="52.5" customHeight="1" x14ac:dyDescent="0.15">
      <c r="B56" s="109"/>
      <c r="C56" s="1233" t="s">
        <v>43</v>
      </c>
      <c r="D56" s="1233"/>
      <c r="E56" s="1234"/>
      <c r="F56" s="110">
        <v>536</v>
      </c>
      <c r="G56" s="110">
        <v>538</v>
      </c>
      <c r="H56" s="111">
        <v>539</v>
      </c>
    </row>
    <row r="57" spans="2:8" ht="53.25" customHeight="1" x14ac:dyDescent="0.15">
      <c r="B57" s="109"/>
      <c r="C57" s="1235" t="s">
        <v>44</v>
      </c>
      <c r="D57" s="1235"/>
      <c r="E57" s="1236"/>
      <c r="F57" s="112">
        <v>2782</v>
      </c>
      <c r="G57" s="112">
        <v>2749</v>
      </c>
      <c r="H57" s="113">
        <v>2898</v>
      </c>
    </row>
    <row r="58" spans="2:8" ht="45.75" customHeight="1" x14ac:dyDescent="0.15">
      <c r="B58" s="114"/>
      <c r="C58" s="1223" t="s">
        <v>590</v>
      </c>
      <c r="D58" s="1224"/>
      <c r="E58" s="1225"/>
      <c r="F58" s="115">
        <v>1505</v>
      </c>
      <c r="G58" s="115">
        <v>1533</v>
      </c>
      <c r="H58" s="116">
        <v>1755</v>
      </c>
    </row>
    <row r="59" spans="2:8" ht="45.75" customHeight="1" x14ac:dyDescent="0.15">
      <c r="B59" s="114"/>
      <c r="C59" s="1223" t="s">
        <v>591</v>
      </c>
      <c r="D59" s="1224"/>
      <c r="E59" s="1225"/>
      <c r="F59" s="115">
        <v>433</v>
      </c>
      <c r="G59" s="115">
        <v>398</v>
      </c>
      <c r="H59" s="116">
        <v>361</v>
      </c>
    </row>
    <row r="60" spans="2:8" ht="45.75" customHeight="1" x14ac:dyDescent="0.15">
      <c r="B60" s="114"/>
      <c r="C60" s="1223" t="s">
        <v>594</v>
      </c>
      <c r="D60" s="1224"/>
      <c r="E60" s="1225"/>
      <c r="F60" s="115">
        <v>328</v>
      </c>
      <c r="G60" s="115">
        <v>328</v>
      </c>
      <c r="H60" s="116">
        <v>329</v>
      </c>
    </row>
    <row r="61" spans="2:8" ht="45.75" customHeight="1" x14ac:dyDescent="0.15">
      <c r="B61" s="114"/>
      <c r="C61" s="1223" t="s">
        <v>592</v>
      </c>
      <c r="D61" s="1224"/>
      <c r="E61" s="1225"/>
      <c r="F61" s="115">
        <v>282</v>
      </c>
      <c r="G61" s="115">
        <v>281</v>
      </c>
      <c r="H61" s="116">
        <v>270</v>
      </c>
    </row>
    <row r="62" spans="2:8" ht="45.75" customHeight="1" thickBot="1" x14ac:dyDescent="0.2">
      <c r="B62" s="117"/>
      <c r="C62" s="1226" t="s">
        <v>593</v>
      </c>
      <c r="D62" s="1227"/>
      <c r="E62" s="1228"/>
      <c r="F62" s="118">
        <v>182</v>
      </c>
      <c r="G62" s="118">
        <v>156</v>
      </c>
      <c r="H62" s="119">
        <v>124</v>
      </c>
    </row>
    <row r="63" spans="2:8" ht="52.5" customHeight="1" thickBot="1" x14ac:dyDescent="0.2">
      <c r="B63" s="120"/>
      <c r="C63" s="1229" t="s">
        <v>45</v>
      </c>
      <c r="D63" s="1229"/>
      <c r="E63" s="1230"/>
      <c r="F63" s="121">
        <v>6793</v>
      </c>
      <c r="G63" s="121">
        <v>7257</v>
      </c>
      <c r="H63" s="122">
        <v>6800</v>
      </c>
    </row>
    <row r="64" spans="2:8" ht="15" customHeight="1" x14ac:dyDescent="0.15"/>
    <row r="65" ht="0" hidden="1" customHeight="1" x14ac:dyDescent="0.15"/>
    <row r="66" ht="0" hidden="1" customHeight="1" x14ac:dyDescent="0.15"/>
  </sheetData>
  <sheetProtection algorithmName="SHA-512" hashValue="GlxRsHt/gpfetZ8JT0fUbefiDdbIA6ZUZVa59jE1X84l22w5shS80Wlagu8CoCUYemsY8/ujBrjkzRkwwGW7FQ==" saltValue="QqkyLOq+q0k3Y5Laa9zN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561</v>
      </c>
      <c r="BQ50" s="1271"/>
      <c r="BR50" s="1271"/>
      <c r="BS50" s="1271"/>
      <c r="BT50" s="1271"/>
      <c r="BU50" s="1271"/>
      <c r="BV50" s="1271"/>
      <c r="BW50" s="1271"/>
      <c r="BX50" s="1271" t="s">
        <v>562</v>
      </c>
      <c r="BY50" s="1271"/>
      <c r="BZ50" s="1271"/>
      <c r="CA50" s="1271"/>
      <c r="CB50" s="1271"/>
      <c r="CC50" s="1271"/>
      <c r="CD50" s="1271"/>
      <c r="CE50" s="1271"/>
      <c r="CF50" s="1271" t="s">
        <v>563</v>
      </c>
      <c r="CG50" s="1271"/>
      <c r="CH50" s="1271"/>
      <c r="CI50" s="1271"/>
      <c r="CJ50" s="1271"/>
      <c r="CK50" s="1271"/>
      <c r="CL50" s="1271"/>
      <c r="CM50" s="1271"/>
      <c r="CN50" s="1271" t="s">
        <v>564</v>
      </c>
      <c r="CO50" s="1271"/>
      <c r="CP50" s="1271"/>
      <c r="CQ50" s="1271"/>
      <c r="CR50" s="1271"/>
      <c r="CS50" s="1271"/>
      <c r="CT50" s="1271"/>
      <c r="CU50" s="1271"/>
      <c r="CV50" s="1271" t="s">
        <v>565</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600</v>
      </c>
      <c r="AO51" s="1275"/>
      <c r="AP51" s="1275"/>
      <c r="AQ51" s="1275"/>
      <c r="AR51" s="1275"/>
      <c r="AS51" s="1275"/>
      <c r="AT51" s="1275"/>
      <c r="AU51" s="1275"/>
      <c r="AV51" s="1275"/>
      <c r="AW51" s="1275"/>
      <c r="AX51" s="1275"/>
      <c r="AY51" s="1275"/>
      <c r="AZ51" s="1275"/>
      <c r="BA51" s="1275"/>
      <c r="BB51" s="1275" t="s">
        <v>601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26.8</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64.7</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603</v>
      </c>
      <c r="AO55" s="1271"/>
      <c r="AP55" s="1271"/>
      <c r="AQ55" s="1271"/>
      <c r="AR55" s="1271"/>
      <c r="AS55" s="1271"/>
      <c r="AT55" s="1271"/>
      <c r="AU55" s="1271"/>
      <c r="AV55" s="1271"/>
      <c r="AW55" s="1271"/>
      <c r="AX55" s="1271"/>
      <c r="AY55" s="1271"/>
      <c r="AZ55" s="1271"/>
      <c r="BA55" s="1271"/>
      <c r="BB55" s="1275" t="s">
        <v>601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32.5</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604</v>
      </c>
    </row>
    <row r="64" spans="1:109" x14ac:dyDescent="0.15">
      <c r="B64" s="1246"/>
      <c r="G64" s="1253"/>
      <c r="I64" s="1287"/>
      <c r="J64" s="1287"/>
      <c r="K64" s="1287"/>
      <c r="L64" s="1287"/>
      <c r="M64" s="1287"/>
      <c r="N64" s="1288"/>
      <c r="AM64" s="1253"/>
      <c r="AN64" s="1253" t="s">
        <v>597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599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561</v>
      </c>
      <c r="BQ72" s="1271"/>
      <c r="BR72" s="1271"/>
      <c r="BS72" s="1271"/>
      <c r="BT72" s="1271"/>
      <c r="BU72" s="1271"/>
      <c r="BV72" s="1271"/>
      <c r="BW72" s="1271"/>
      <c r="BX72" s="1271" t="s">
        <v>562</v>
      </c>
      <c r="BY72" s="1271"/>
      <c r="BZ72" s="1271"/>
      <c r="CA72" s="1271"/>
      <c r="CB72" s="1271"/>
      <c r="CC72" s="1271"/>
      <c r="CD72" s="1271"/>
      <c r="CE72" s="1271"/>
      <c r="CF72" s="1271" t="s">
        <v>563</v>
      </c>
      <c r="CG72" s="1271"/>
      <c r="CH72" s="1271"/>
      <c r="CI72" s="1271"/>
      <c r="CJ72" s="1271"/>
      <c r="CK72" s="1271"/>
      <c r="CL72" s="1271"/>
      <c r="CM72" s="1271"/>
      <c r="CN72" s="1271" t="s">
        <v>564</v>
      </c>
      <c r="CO72" s="1271"/>
      <c r="CP72" s="1271"/>
      <c r="CQ72" s="1271"/>
      <c r="CR72" s="1271"/>
      <c r="CS72" s="1271"/>
      <c r="CT72" s="1271"/>
      <c r="CU72" s="1271"/>
      <c r="CV72" s="1271" t="s">
        <v>565</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600</v>
      </c>
      <c r="AO73" s="1275"/>
      <c r="AP73" s="1275"/>
      <c r="AQ73" s="1275"/>
      <c r="AR73" s="1275"/>
      <c r="AS73" s="1275"/>
      <c r="AT73" s="1275"/>
      <c r="AU73" s="1275"/>
      <c r="AV73" s="1275"/>
      <c r="AW73" s="1275"/>
      <c r="AX73" s="1275"/>
      <c r="AY73" s="1275"/>
      <c r="AZ73" s="1275"/>
      <c r="BA73" s="1275"/>
      <c r="BB73" s="1275" t="s">
        <v>601</v>
      </c>
      <c r="BC73" s="1275"/>
      <c r="BD73" s="1275"/>
      <c r="BE73" s="1275"/>
      <c r="BF73" s="1275"/>
      <c r="BG73" s="1275"/>
      <c r="BH73" s="1275"/>
      <c r="BI73" s="1275"/>
      <c r="BJ73" s="1275"/>
      <c r="BK73" s="1275"/>
      <c r="BL73" s="1275"/>
      <c r="BM73" s="1275"/>
      <c r="BN73" s="1275"/>
      <c r="BO73" s="1275"/>
      <c r="BP73" s="1277">
        <v>23.4</v>
      </c>
      <c r="BQ73" s="1277"/>
      <c r="BR73" s="1277"/>
      <c r="BS73" s="1277"/>
      <c r="BT73" s="1277"/>
      <c r="BU73" s="1277"/>
      <c r="BV73" s="1277"/>
      <c r="BW73" s="1277"/>
      <c r="BX73" s="1277">
        <v>13.6</v>
      </c>
      <c r="BY73" s="1277"/>
      <c r="BZ73" s="1277"/>
      <c r="CA73" s="1277"/>
      <c r="CB73" s="1277"/>
      <c r="CC73" s="1277"/>
      <c r="CD73" s="1277"/>
      <c r="CE73" s="1277"/>
      <c r="CF73" s="1277">
        <v>22.6</v>
      </c>
      <c r="CG73" s="1277"/>
      <c r="CH73" s="1277"/>
      <c r="CI73" s="1277"/>
      <c r="CJ73" s="1277"/>
      <c r="CK73" s="1277"/>
      <c r="CL73" s="1277"/>
      <c r="CM73" s="1277"/>
      <c r="CN73" s="1277">
        <v>26.8</v>
      </c>
      <c r="CO73" s="1277"/>
      <c r="CP73" s="1277"/>
      <c r="CQ73" s="1277"/>
      <c r="CR73" s="1277"/>
      <c r="CS73" s="1277"/>
      <c r="CT73" s="1277"/>
      <c r="CU73" s="1277"/>
      <c r="CV73" s="1277">
        <v>29.6</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606</v>
      </c>
      <c r="BC75" s="1275"/>
      <c r="BD75" s="1275"/>
      <c r="BE75" s="1275"/>
      <c r="BF75" s="1275"/>
      <c r="BG75" s="1275"/>
      <c r="BH75" s="1275"/>
      <c r="BI75" s="1275"/>
      <c r="BJ75" s="1275"/>
      <c r="BK75" s="1275"/>
      <c r="BL75" s="1275"/>
      <c r="BM75" s="1275"/>
      <c r="BN75" s="1275"/>
      <c r="BO75" s="1275"/>
      <c r="BP75" s="1277">
        <v>6.7</v>
      </c>
      <c r="BQ75" s="1277"/>
      <c r="BR75" s="1277"/>
      <c r="BS75" s="1277"/>
      <c r="BT75" s="1277"/>
      <c r="BU75" s="1277"/>
      <c r="BV75" s="1277"/>
      <c r="BW75" s="1277"/>
      <c r="BX75" s="1277">
        <v>6.6</v>
      </c>
      <c r="BY75" s="1277"/>
      <c r="BZ75" s="1277"/>
      <c r="CA75" s="1277"/>
      <c r="CB75" s="1277"/>
      <c r="CC75" s="1277"/>
      <c r="CD75" s="1277"/>
      <c r="CE75" s="1277"/>
      <c r="CF75" s="1277">
        <v>6.3</v>
      </c>
      <c r="CG75" s="1277"/>
      <c r="CH75" s="1277"/>
      <c r="CI75" s="1277"/>
      <c r="CJ75" s="1277"/>
      <c r="CK75" s="1277"/>
      <c r="CL75" s="1277"/>
      <c r="CM75" s="1277"/>
      <c r="CN75" s="1277">
        <v>6.1</v>
      </c>
      <c r="CO75" s="1277"/>
      <c r="CP75" s="1277"/>
      <c r="CQ75" s="1277"/>
      <c r="CR75" s="1277"/>
      <c r="CS75" s="1277"/>
      <c r="CT75" s="1277"/>
      <c r="CU75" s="1277"/>
      <c r="CV75" s="1277">
        <v>5.9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603</v>
      </c>
      <c r="AO77" s="1271"/>
      <c r="AP77" s="1271"/>
      <c r="AQ77" s="1271"/>
      <c r="AR77" s="1271"/>
      <c r="AS77" s="1271"/>
      <c r="AT77" s="1271"/>
      <c r="AU77" s="1271"/>
      <c r="AV77" s="1271"/>
      <c r="AW77" s="1271"/>
      <c r="AX77" s="1271"/>
      <c r="AY77" s="1271"/>
      <c r="AZ77" s="1271"/>
      <c r="BA77" s="1271"/>
      <c r="BB77" s="1275" t="s">
        <v>601</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606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G6R1cv8uJs8FFwKK7yJ34I/4ljfdw33LrTp98mcCcDWAJ1oR0eBHLuu65sh9DijklOVnHZLK2DoirfWFoIbsA==" saltValue="Qfocp69AwUEn94dpjARH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MBsz1bg9Fzglg/72WfooGjaEu5zU3cjk1ZM3cQYjwtDUS2sYlKR8UQc0YJG6qGaQTVVPkAv9urzYr3957vYw==" saltValue="/tMN94WuHUPRF44woCID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dD/YtmEixCceNQ6OjRZw2J7c/UV/x+3NUIJ7znnBPR/E0xawxSnpQm5qjeLiQ7kYkFe6ubX5wLQY9vEDkaFvA==" saltValue="ZrqDEmftbVOGzjT+0vi7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112517</v>
      </c>
      <c r="E3" s="141"/>
      <c r="F3" s="142">
        <v>63956</v>
      </c>
      <c r="G3" s="143"/>
      <c r="H3" s="144"/>
    </row>
    <row r="4" spans="1:8" x14ac:dyDescent="0.15">
      <c r="A4" s="145"/>
      <c r="B4" s="146"/>
      <c r="C4" s="147"/>
      <c r="D4" s="148">
        <v>17998</v>
      </c>
      <c r="E4" s="149"/>
      <c r="F4" s="150">
        <v>29239</v>
      </c>
      <c r="G4" s="151"/>
      <c r="H4" s="152"/>
    </row>
    <row r="5" spans="1:8" x14ac:dyDescent="0.15">
      <c r="A5" s="133" t="s">
        <v>553</v>
      </c>
      <c r="B5" s="138"/>
      <c r="C5" s="139"/>
      <c r="D5" s="140">
        <v>121724</v>
      </c>
      <c r="E5" s="141"/>
      <c r="F5" s="142">
        <v>66255</v>
      </c>
      <c r="G5" s="143"/>
      <c r="H5" s="144"/>
    </row>
    <row r="6" spans="1:8" x14ac:dyDescent="0.15">
      <c r="A6" s="145"/>
      <c r="B6" s="146"/>
      <c r="C6" s="147"/>
      <c r="D6" s="148">
        <v>8511</v>
      </c>
      <c r="E6" s="149"/>
      <c r="F6" s="150">
        <v>31822</v>
      </c>
      <c r="G6" s="151"/>
      <c r="H6" s="152"/>
    </row>
    <row r="7" spans="1:8" x14ac:dyDescent="0.15">
      <c r="A7" s="133" t="s">
        <v>554</v>
      </c>
      <c r="B7" s="138"/>
      <c r="C7" s="139"/>
      <c r="D7" s="140">
        <v>198211</v>
      </c>
      <c r="E7" s="141"/>
      <c r="F7" s="142">
        <v>92247</v>
      </c>
      <c r="G7" s="143"/>
      <c r="H7" s="144"/>
    </row>
    <row r="8" spans="1:8" x14ac:dyDescent="0.15">
      <c r="A8" s="145"/>
      <c r="B8" s="146"/>
      <c r="C8" s="147"/>
      <c r="D8" s="148">
        <v>33930</v>
      </c>
      <c r="E8" s="149"/>
      <c r="F8" s="150">
        <v>37204</v>
      </c>
      <c r="G8" s="151"/>
      <c r="H8" s="152"/>
    </row>
    <row r="9" spans="1:8" x14ac:dyDescent="0.15">
      <c r="A9" s="133" t="s">
        <v>555</v>
      </c>
      <c r="B9" s="138"/>
      <c r="C9" s="139"/>
      <c r="D9" s="140">
        <v>142908</v>
      </c>
      <c r="E9" s="141"/>
      <c r="F9" s="142">
        <v>67319</v>
      </c>
      <c r="G9" s="143"/>
      <c r="H9" s="144"/>
    </row>
    <row r="10" spans="1:8" x14ac:dyDescent="0.15">
      <c r="A10" s="145"/>
      <c r="B10" s="146"/>
      <c r="C10" s="147"/>
      <c r="D10" s="148">
        <v>38142</v>
      </c>
      <c r="E10" s="149"/>
      <c r="F10" s="150">
        <v>38101</v>
      </c>
      <c r="G10" s="151"/>
      <c r="H10" s="152"/>
    </row>
    <row r="11" spans="1:8" x14ac:dyDescent="0.15">
      <c r="A11" s="133" t="s">
        <v>556</v>
      </c>
      <c r="B11" s="138"/>
      <c r="C11" s="139"/>
      <c r="D11" s="140">
        <v>143168</v>
      </c>
      <c r="E11" s="141"/>
      <c r="F11" s="142">
        <v>70615</v>
      </c>
      <c r="G11" s="143"/>
      <c r="H11" s="144"/>
    </row>
    <row r="12" spans="1:8" x14ac:dyDescent="0.15">
      <c r="A12" s="145"/>
      <c r="B12" s="146"/>
      <c r="C12" s="153"/>
      <c r="D12" s="148">
        <v>21820</v>
      </c>
      <c r="E12" s="149"/>
      <c r="F12" s="150">
        <v>37382</v>
      </c>
      <c r="G12" s="151"/>
      <c r="H12" s="152"/>
    </row>
    <row r="13" spans="1:8" x14ac:dyDescent="0.15">
      <c r="A13" s="133"/>
      <c r="B13" s="138"/>
      <c r="C13" s="154"/>
      <c r="D13" s="155">
        <v>143706</v>
      </c>
      <c r="E13" s="156"/>
      <c r="F13" s="157">
        <v>72078</v>
      </c>
      <c r="G13" s="158"/>
      <c r="H13" s="144"/>
    </row>
    <row r="14" spans="1:8" x14ac:dyDescent="0.15">
      <c r="A14" s="145"/>
      <c r="B14" s="146"/>
      <c r="C14" s="147"/>
      <c r="D14" s="148">
        <v>24080</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9.0299999999999994</v>
      </c>
      <c r="C19" s="159">
        <f>ROUND(VALUE(SUBSTITUTE(実質収支比率等に係る経年分析!G$48,"▲","-")),2)</f>
        <v>8.0500000000000007</v>
      </c>
      <c r="D19" s="159">
        <f>ROUND(VALUE(SUBSTITUTE(実質収支比率等に係る経年分析!H$48,"▲","-")),2)</f>
        <v>5.59</v>
      </c>
      <c r="E19" s="159">
        <f>ROUND(VALUE(SUBSTITUTE(実質収支比率等に係る経年分析!I$48,"▲","-")),2)</f>
        <v>6.85</v>
      </c>
      <c r="F19" s="159">
        <f>ROUND(VALUE(SUBSTITUTE(実質収支比率等に係る経年分析!J$48,"▲","-")),2)</f>
        <v>7.07</v>
      </c>
    </row>
    <row r="20" spans="1:11" x14ac:dyDescent="0.15">
      <c r="A20" s="159" t="s">
        <v>49</v>
      </c>
      <c r="B20" s="159">
        <f>ROUND(VALUE(SUBSTITUTE(実質収支比率等に係る経年分析!F$47,"▲","-")),2)</f>
        <v>22.57</v>
      </c>
      <c r="C20" s="159">
        <f>ROUND(VALUE(SUBSTITUTE(実質収支比率等に係る経年分析!G$47,"▲","-")),2)</f>
        <v>25.14</v>
      </c>
      <c r="D20" s="159">
        <f>ROUND(VALUE(SUBSTITUTE(実質収支比率等に係る経年分析!H$47,"▲","-")),2)</f>
        <v>22.35</v>
      </c>
      <c r="E20" s="159">
        <f>ROUND(VALUE(SUBSTITUTE(実質収支比率等に係る経年分析!I$47,"▲","-")),2)</f>
        <v>25.28</v>
      </c>
      <c r="F20" s="159">
        <f>ROUND(VALUE(SUBSTITUTE(実質収支比率等に係る経年分析!J$47,"▲","-")),2)</f>
        <v>21.25</v>
      </c>
    </row>
    <row r="21" spans="1:11" x14ac:dyDescent="0.15">
      <c r="A21" s="159" t="s">
        <v>50</v>
      </c>
      <c r="B21" s="159">
        <f>IF(ISNUMBER(VALUE(SUBSTITUTE(実質収支比率等に係る経年分析!F$49,"▲","-"))),ROUND(VALUE(SUBSTITUTE(実質収支比率等に係る経年分析!F$49,"▲","-")),2),NA())</f>
        <v>3.77</v>
      </c>
      <c r="C21" s="159">
        <f>IF(ISNUMBER(VALUE(SUBSTITUTE(実質収支比率等に係る経年分析!G$49,"▲","-"))),ROUND(VALUE(SUBSTITUTE(実質収支比率等に係る経年分析!G$49,"▲","-")),2),NA())</f>
        <v>1.6</v>
      </c>
      <c r="D21" s="159">
        <f>IF(ISNUMBER(VALUE(SUBSTITUTE(実質収支比率等に係る経年分析!H$49,"▲","-"))),ROUND(VALUE(SUBSTITUTE(実質収支比率等に係る経年分析!H$49,"▲","-")),2),NA())</f>
        <v>-4.8099999999999996</v>
      </c>
      <c r="E21" s="159">
        <f>IF(ISNUMBER(VALUE(SUBSTITUTE(実質収支比率等に係る経年分析!I$49,"▲","-"))),ROUND(VALUE(SUBSTITUTE(実質収支比率等に係る経年分析!I$49,"▲","-")),2),NA())</f>
        <v>4.47</v>
      </c>
      <c r="F21" s="159">
        <f>IF(ISNUMBER(VALUE(SUBSTITUTE(実質収支比率等に係る経年分析!J$49,"▲","-"))),ROUND(VALUE(SUBSTITUTE(実質収支比率等に係る経年分析!J$49,"▲","-")),2),NA())</f>
        <v>-3.57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第三地区土地区画整理事業特別会計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8.82</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4.1100000000000003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4.8099999999999996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3.28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1593</v>
      </c>
      <c r="E42" s="161"/>
      <c r="F42" s="161"/>
      <c r="G42" s="161">
        <f>'実質公債費比率（分子）の構造'!L$52</f>
        <v>1625</v>
      </c>
      <c r="H42" s="161"/>
      <c r="I42" s="161"/>
      <c r="J42" s="161">
        <f>'実質公債費比率（分子）の構造'!M$52</f>
        <v>1625</v>
      </c>
      <c r="K42" s="161"/>
      <c r="L42" s="161"/>
      <c r="M42" s="161">
        <f>'実質公債費比率（分子）の構造'!N$52</f>
        <v>1664</v>
      </c>
      <c r="N42" s="161"/>
      <c r="O42" s="161"/>
      <c r="P42" s="161">
        <f>'実質公債費比率（分子）の構造'!O$52</f>
        <v>1660</v>
      </c>
    </row>
    <row r="43" spans="1:16" x14ac:dyDescent="0.15">
      <c r="A43" s="161" t="s">
        <v>58</v>
      </c>
      <c r="B43" s="161">
        <f>'実質公債費比率（分子）の構造'!K$51</f>
        <v>3</v>
      </c>
      <c r="C43" s="161"/>
      <c r="D43" s="161"/>
      <c r="E43" s="161">
        <f>'実質公債費比率（分子）の構造'!L$51</f>
        <v>4</v>
      </c>
      <c r="F43" s="161"/>
      <c r="G43" s="161"/>
      <c r="H43" s="161">
        <f>'実質公債費比率（分子）の構造'!M$51</f>
        <v>4</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43</v>
      </c>
      <c r="C44" s="161"/>
      <c r="D44" s="161"/>
      <c r="E44" s="161">
        <f>'実質公債費比率（分子）の構造'!L$50</f>
        <v>43</v>
      </c>
      <c r="F44" s="161"/>
      <c r="G44" s="161"/>
      <c r="H44" s="161">
        <f>'実質公債費比率（分子）の構造'!M$50</f>
        <v>43</v>
      </c>
      <c r="I44" s="161"/>
      <c r="J44" s="161"/>
      <c r="K44" s="161">
        <f>'実質公債費比率（分子）の構造'!N$50</f>
        <v>43</v>
      </c>
      <c r="L44" s="161"/>
      <c r="M44" s="161"/>
      <c r="N44" s="161">
        <f>'実質公債費比率（分子）の構造'!O$50</f>
        <v>43</v>
      </c>
      <c r="O44" s="161"/>
      <c r="P44" s="161"/>
    </row>
    <row r="45" spans="1:16" x14ac:dyDescent="0.15">
      <c r="A45" s="161" t="s">
        <v>60</v>
      </c>
      <c r="B45" s="161">
        <f>'実質公債費比率（分子）の構造'!K$49</f>
        <v>20</v>
      </c>
      <c r="C45" s="161"/>
      <c r="D45" s="161"/>
      <c r="E45" s="161">
        <f>'実質公債費比率（分子）の構造'!L$49</f>
        <v>29</v>
      </c>
      <c r="F45" s="161"/>
      <c r="G45" s="161"/>
      <c r="H45" s="161">
        <f>'実質公債費比率（分子）の構造'!M$49</f>
        <v>19</v>
      </c>
      <c r="I45" s="161"/>
      <c r="J45" s="161"/>
      <c r="K45" s="161">
        <f>'実質公債費比率（分子）の構造'!N$49</f>
        <v>14</v>
      </c>
      <c r="L45" s="161"/>
      <c r="M45" s="161"/>
      <c r="N45" s="161">
        <f>'実質公債費比率（分子）の構造'!O$49</f>
        <v>26</v>
      </c>
      <c r="O45" s="161"/>
      <c r="P45" s="161"/>
    </row>
    <row r="46" spans="1:16" x14ac:dyDescent="0.15">
      <c r="A46" s="161" t="s">
        <v>61</v>
      </c>
      <c r="B46" s="161">
        <f>'実質公債費比率（分子）の構造'!K$48</f>
        <v>214</v>
      </c>
      <c r="C46" s="161"/>
      <c r="D46" s="161"/>
      <c r="E46" s="161">
        <f>'実質公債費比率（分子）の構造'!L$48</f>
        <v>231</v>
      </c>
      <c r="F46" s="161"/>
      <c r="G46" s="161"/>
      <c r="H46" s="161">
        <f>'実質公債費比率（分子）の構造'!M$48</f>
        <v>239</v>
      </c>
      <c r="I46" s="161"/>
      <c r="J46" s="161"/>
      <c r="K46" s="161">
        <f>'実質公債費比率（分子）の構造'!N$48</f>
        <v>231</v>
      </c>
      <c r="L46" s="161"/>
      <c r="M46" s="161"/>
      <c r="N46" s="161">
        <f>'実質公債費比率（分子）の構造'!O$48</f>
        <v>195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2221</v>
      </c>
      <c r="C49" s="161"/>
      <c r="D49" s="161"/>
      <c r="E49" s="161">
        <f>'実質公債費比率（分子）の構造'!L$45</f>
        <v>2200</v>
      </c>
      <c r="F49" s="161"/>
      <c r="G49" s="161"/>
      <c r="H49" s="161">
        <f>'実質公債費比率（分子）の構造'!M$45</f>
        <v>2173</v>
      </c>
      <c r="I49" s="161"/>
      <c r="J49" s="161"/>
      <c r="K49" s="161">
        <f>'実質公債費比率（分子）の構造'!N$45</f>
        <v>2218</v>
      </c>
      <c r="L49" s="161"/>
      <c r="M49" s="161"/>
      <c r="N49" s="161">
        <f>'実質公債費比率（分子）の構造'!O$45</f>
        <v>2237</v>
      </c>
      <c r="O49" s="161"/>
      <c r="P49" s="161"/>
    </row>
    <row r="50" spans="1:16" x14ac:dyDescent="0.15">
      <c r="A50" s="161" t="s">
        <v>65</v>
      </c>
      <c r="B50" s="161" t="e">
        <f>NA()</f>
        <v>#N/A</v>
      </c>
      <c r="C50" s="161">
        <f>IF(ISNUMBER('実質公債費比率（分子）の構造'!K$53),'実質公債費比率（分子）の構造'!K$53,NA())</f>
        <v>908</v>
      </c>
      <c r="D50" s="161" t="e">
        <f>NA()</f>
        <v>#N/A</v>
      </c>
      <c r="E50" s="161" t="e">
        <f>NA()</f>
        <v>#N/A</v>
      </c>
      <c r="F50" s="161">
        <f>IF(ISNUMBER('実質公債費比率（分子）の構造'!L$53),'実質公債費比率（分子）の構造'!L$53,NA())</f>
        <v>882</v>
      </c>
      <c r="G50" s="161" t="e">
        <f>NA()</f>
        <v>#N/A</v>
      </c>
      <c r="H50" s="161" t="e">
        <f>NA()</f>
        <v>#N/A</v>
      </c>
      <c r="I50" s="161">
        <f>IF(ISNUMBER('実質公債費比率（分子）の構造'!M$53),'実質公債費比率（分子）の構造'!M$53,NA())</f>
        <v>853</v>
      </c>
      <c r="J50" s="161" t="e">
        <f>NA()</f>
        <v>#N/A</v>
      </c>
      <c r="K50" s="161" t="e">
        <f>NA()</f>
        <v>#N/A</v>
      </c>
      <c r="L50" s="161">
        <f>IF(ISNUMBER('実質公債費比率（分子）の構造'!N$53),'実質公債費比率（分子）の構造'!N$53,NA())</f>
        <v>842</v>
      </c>
      <c r="M50" s="161" t="e">
        <f>NA()</f>
        <v>#N/A</v>
      </c>
      <c r="N50" s="161" t="e">
        <f>NA()</f>
        <v>#N/A</v>
      </c>
      <c r="O50" s="161">
        <f>IF(ISNUMBER('実質公債費比率（分子）の構造'!O$53),'実質公債費比率（分子）の構造'!O$53,NA())</f>
        <v>842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16450</v>
      </c>
      <c r="E56" s="160"/>
      <c r="F56" s="160"/>
      <c r="G56" s="160">
        <f>'将来負担比率（分子）の構造'!J$52</f>
        <v>17367</v>
      </c>
      <c r="H56" s="160"/>
      <c r="I56" s="160"/>
      <c r="J56" s="160">
        <f>'将来負担比率（分子）の構造'!K$52</f>
        <v>18563</v>
      </c>
      <c r="K56" s="160"/>
      <c r="L56" s="160"/>
      <c r="M56" s="160">
        <f>'将来負担比率（分子）の構造'!L$52</f>
        <v>18341</v>
      </c>
      <c r="N56" s="160"/>
      <c r="O56" s="160"/>
      <c r="P56" s="160">
        <f>'将来負担比率（分子）の構造'!M$52</f>
        <v>18654</v>
      </c>
    </row>
    <row r="57" spans="1:16" x14ac:dyDescent="0.15">
      <c r="A57" s="160" t="s">
        <v>36</v>
      </c>
      <c r="B57" s="160"/>
      <c r="C57" s="160"/>
      <c r="D57" s="160">
        <f>'将来負担比率（分子）の構造'!I$51</f>
        <v>2253</v>
      </c>
      <c r="E57" s="160"/>
      <c r="F57" s="160"/>
      <c r="G57" s="160">
        <f>'将来負担比率（分子）の構造'!J$51</f>
        <v>2369</v>
      </c>
      <c r="H57" s="160"/>
      <c r="I57" s="160"/>
      <c r="J57" s="160">
        <f>'将来負担比率（分子）の構造'!K$51</f>
        <v>2338</v>
      </c>
      <c r="K57" s="160"/>
      <c r="L57" s="160"/>
      <c r="M57" s="160">
        <f>'将来負担比率（分子）の構造'!L$51</f>
        <v>2272</v>
      </c>
      <c r="N57" s="160"/>
      <c r="O57" s="160"/>
      <c r="P57" s="160">
        <f>'将来負担比率（分子）の構造'!M$51</f>
        <v>2236</v>
      </c>
    </row>
    <row r="58" spans="1:16" x14ac:dyDescent="0.15">
      <c r="A58" s="160" t="s">
        <v>35</v>
      </c>
      <c r="B58" s="160"/>
      <c r="C58" s="160"/>
      <c r="D58" s="160">
        <f>'将来負担比率（分子）の構造'!I$50</f>
        <v>6927</v>
      </c>
      <c r="E58" s="160"/>
      <c r="F58" s="160"/>
      <c r="G58" s="160">
        <f>'将来負担比率（分子）の構造'!J$50</f>
        <v>7106</v>
      </c>
      <c r="H58" s="160"/>
      <c r="I58" s="160"/>
      <c r="J58" s="160">
        <f>'将来負担比率（分子）の構造'!K$50</f>
        <v>6541</v>
      </c>
      <c r="K58" s="160"/>
      <c r="L58" s="160"/>
      <c r="M58" s="160">
        <f>'将来負担比率（分子）の構造'!L$50</f>
        <v>7065</v>
      </c>
      <c r="N58" s="160"/>
      <c r="O58" s="160"/>
      <c r="P58" s="160">
        <f>'将来負担比率（分子）の構造'!M$50</f>
        <v>6636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1609</v>
      </c>
      <c r="C62" s="160"/>
      <c r="D62" s="160"/>
      <c r="E62" s="160">
        <f>'将来負担比率（分子）の構造'!J$45</f>
        <v>993</v>
      </c>
      <c r="F62" s="160"/>
      <c r="G62" s="160"/>
      <c r="H62" s="160">
        <f>'将来負担比率（分子）の構造'!K$45</f>
        <v>931</v>
      </c>
      <c r="I62" s="160"/>
      <c r="J62" s="160"/>
      <c r="K62" s="160">
        <f>'将来負担比率（分子）の構造'!L$45</f>
        <v>734</v>
      </c>
      <c r="L62" s="160"/>
      <c r="M62" s="160"/>
      <c r="N62" s="160">
        <f>'将来負担比率（分子）の構造'!M$45</f>
        <v>644</v>
      </c>
      <c r="O62" s="160"/>
      <c r="P62" s="160"/>
    </row>
    <row r="63" spans="1:16" x14ac:dyDescent="0.15">
      <c r="A63" s="160" t="s">
        <v>28</v>
      </c>
      <c r="B63" s="160">
        <f>'将来負担比率（分子）の構造'!I$44</f>
        <v>122</v>
      </c>
      <c r="C63" s="160"/>
      <c r="D63" s="160"/>
      <c r="E63" s="160">
        <f>'将来負担比率（分子）の構造'!J$44</f>
        <v>106</v>
      </c>
      <c r="F63" s="160"/>
      <c r="G63" s="160"/>
      <c r="H63" s="160">
        <f>'将来負担比率（分子）の構造'!K$44</f>
        <v>91</v>
      </c>
      <c r="I63" s="160"/>
      <c r="J63" s="160"/>
      <c r="K63" s="160">
        <f>'将来負担比率（分子）の構造'!L$44</f>
        <v>77</v>
      </c>
      <c r="L63" s="160"/>
      <c r="M63" s="160"/>
      <c r="N63" s="160">
        <f>'将来負担比率（分子）の構造'!M$44</f>
        <v>62</v>
      </c>
      <c r="O63" s="160"/>
      <c r="P63" s="160"/>
    </row>
    <row r="64" spans="1:16" x14ac:dyDescent="0.15">
      <c r="A64" s="160" t="s">
        <v>27</v>
      </c>
      <c r="B64" s="160">
        <f>'将来負担比率（分子）の構造'!I$43</f>
        <v>2776</v>
      </c>
      <c r="C64" s="160"/>
      <c r="D64" s="160"/>
      <c r="E64" s="160">
        <f>'将来負担比率（分子）の構造'!J$43</f>
        <v>2784</v>
      </c>
      <c r="F64" s="160"/>
      <c r="G64" s="160"/>
      <c r="H64" s="160">
        <f>'将来負担比率（分子）の構造'!K$43</f>
        <v>2850</v>
      </c>
      <c r="I64" s="160"/>
      <c r="J64" s="160"/>
      <c r="K64" s="160">
        <f>'将来負担比率（分子）の構造'!L$43</f>
        <v>2847</v>
      </c>
      <c r="L64" s="160"/>
      <c r="M64" s="160"/>
      <c r="N64" s="160">
        <f>'将来負担比率（分子）の構造'!M$43</f>
        <v>2630</v>
      </c>
      <c r="O64" s="160"/>
      <c r="P64" s="160"/>
    </row>
    <row r="65" spans="1:16" x14ac:dyDescent="0.15">
      <c r="A65" s="160" t="s">
        <v>26</v>
      </c>
      <c r="B65" s="160">
        <f>'将来負担比率（分子）の構造'!I$42</f>
        <v>394</v>
      </c>
      <c r="C65" s="160"/>
      <c r="D65" s="160"/>
      <c r="E65" s="160">
        <f>'将来負担比率（分子）の構造'!J$42</f>
        <v>394</v>
      </c>
      <c r="F65" s="160"/>
      <c r="G65" s="160"/>
      <c r="H65" s="160">
        <f>'将来負担比率（分子）の構造'!K$42</f>
        <v>340</v>
      </c>
      <c r="I65" s="160"/>
      <c r="J65" s="160"/>
      <c r="K65" s="160">
        <f>'将来負担比率（分子）の構造'!L$42</f>
        <v>298</v>
      </c>
      <c r="L65" s="160"/>
      <c r="M65" s="160"/>
      <c r="N65" s="160">
        <f>'将来負担比率（分子）の構造'!M$42</f>
        <v>255</v>
      </c>
      <c r="O65" s="160"/>
      <c r="P65" s="160"/>
    </row>
    <row r="66" spans="1:16" x14ac:dyDescent="0.15">
      <c r="A66" s="160" t="s">
        <v>25</v>
      </c>
      <c r="B66" s="160">
        <f>'将来負担比率（分子）の構造'!I$41</f>
        <v>23990</v>
      </c>
      <c r="C66" s="160"/>
      <c r="D66" s="160"/>
      <c r="E66" s="160">
        <f>'将来負担比率（分子）の構造'!J$41</f>
        <v>24456</v>
      </c>
      <c r="F66" s="160"/>
      <c r="G66" s="160"/>
      <c r="H66" s="160">
        <f>'将来負担比率（分子）の構造'!K$41</f>
        <v>26420</v>
      </c>
      <c r="I66" s="160"/>
      <c r="J66" s="160"/>
      <c r="K66" s="160">
        <f>'将来負担比率（分子）の構造'!L$41</f>
        <v>27534</v>
      </c>
      <c r="L66" s="160"/>
      <c r="M66" s="160"/>
      <c r="N66" s="160">
        <f>'将来負担比率（分子）の構造'!M$41</f>
        <v>28186</v>
      </c>
      <c r="O66" s="160"/>
      <c r="P66" s="160"/>
    </row>
    <row r="67" spans="1:16" x14ac:dyDescent="0.15">
      <c r="A67" s="160" t="s">
        <v>69</v>
      </c>
      <c r="B67" s="160" t="e">
        <f>NA()</f>
        <v>#N/A</v>
      </c>
      <c r="C67" s="160">
        <f>IF(ISNUMBER('将来負担比率（分子）の構造'!I$53), IF('将来負担比率（分子）の構造'!I$53 &lt; 0, 0, '将来負担比率（分子）の構造'!I$53), NA())</f>
        <v>3261</v>
      </c>
      <c r="D67" s="160" t="e">
        <f>NA()</f>
        <v>#N/A</v>
      </c>
      <c r="E67" s="160" t="e">
        <f>NA()</f>
        <v>#N/A</v>
      </c>
      <c r="F67" s="160">
        <f>IF(ISNUMBER('将来負担比率（分子）の構造'!J$53), IF('将来負担比率（分子）の構造'!J$53 &lt; 0, 0, '将来負担比率（分子）の構造'!J$53), NA())</f>
        <v>1891</v>
      </c>
      <c r="G67" s="160" t="e">
        <f>NA()</f>
        <v>#N/A</v>
      </c>
      <c r="H67" s="160" t="e">
        <f>NA()</f>
        <v>#N/A</v>
      </c>
      <c r="I67" s="160">
        <f>IF(ISNUMBER('将来負担比率（分子）の構造'!K$53), IF('将来負担比率（分子）の構造'!K$53 &lt; 0, 0, '将来負担比率（分子）の構造'!K$53), NA())</f>
        <v>3190</v>
      </c>
      <c r="J67" s="160" t="e">
        <f>NA()</f>
        <v>#N/A</v>
      </c>
      <c r="K67" s="160" t="e">
        <f>NA()</f>
        <v>#N/A</v>
      </c>
      <c r="L67" s="160">
        <f>IF(ISNUMBER('将来負担比率（分子）の構造'!L$53), IF('将来負担比率（分子）の構造'!L$53 &lt; 0, 0, '将来負担比率（分子）の構造'!L$53), NA())</f>
        <v>3812</v>
      </c>
      <c r="M67" s="160" t="e">
        <f>NA()</f>
        <v>#N/A</v>
      </c>
      <c r="N67" s="160" t="e">
        <f>NA()</f>
        <v>#N/A</v>
      </c>
      <c r="O67" s="160">
        <f>IF(ISNUMBER('将来負担比率（分子）の構造'!M$53), IF('将来負担比率（分子）の構造'!M$53 &lt; 0, 0, '将来負担比率（分子）の構造'!M$53), NA())</f>
        <v>4252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3475</v>
      </c>
      <c r="C72" s="164">
        <f>基金残高に係る経年分析!G55</f>
        <v>3970</v>
      </c>
      <c r="D72" s="164">
        <f>基金残高に係る経年分析!H55</f>
        <v>3363</v>
      </c>
    </row>
    <row r="73" spans="1:16" x14ac:dyDescent="0.15">
      <c r="A73" s="163" t="s">
        <v>72</v>
      </c>
      <c r="B73" s="164">
        <f>基金残高に係る経年分析!F56</f>
        <v>536</v>
      </c>
      <c r="C73" s="164">
        <f>基金残高に係る経年分析!G56</f>
        <v>538</v>
      </c>
      <c r="D73" s="164">
        <f>基金残高に係る経年分析!H56</f>
        <v>539</v>
      </c>
    </row>
    <row r="74" spans="1:16" x14ac:dyDescent="0.15">
      <c r="A74" s="163" t="s">
        <v>73</v>
      </c>
      <c r="B74" s="164">
        <f>基金残高に係る経年分析!F57</f>
        <v>2782</v>
      </c>
      <c r="C74" s="164">
        <f>基金残高に係る経年分析!G57</f>
        <v>2749</v>
      </c>
      <c r="D74" s="164">
        <f>基金残高に係る経年分析!H57</f>
        <v>2898</v>
      </c>
    </row>
  </sheetData>
  <sheetProtection algorithmName="SHA-512" hashValue="pe1le2XYQJFNGwCZ2ZMoGVMh43d5avXKqdrvMwOXfO+TkwCUYqEZRzBn21mb5mbxqRf9FC+fyCv2uo4XCzFQag==" saltValue="rwHOkI2CTvTHFGZWovBa7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6431232</v>
      </c>
      <c r="S5" s="611"/>
      <c r="T5" s="611"/>
      <c r="U5" s="611"/>
      <c r="V5" s="611"/>
      <c r="W5" s="611"/>
      <c r="X5" s="611"/>
      <c r="Y5" s="612"/>
      <c r="Z5" s="613">
        <v>15.9</v>
      </c>
      <c r="AA5" s="613"/>
      <c r="AB5" s="613"/>
      <c r="AC5" s="613"/>
      <c r="AD5" s="614">
        <v>6431232</v>
      </c>
      <c r="AE5" s="614"/>
      <c r="AF5" s="614"/>
      <c r="AG5" s="614"/>
      <c r="AH5" s="614"/>
      <c r="AI5" s="614"/>
      <c r="AJ5" s="614"/>
      <c r="AK5" s="614"/>
      <c r="AL5" s="615">
        <v>38.6</v>
      </c>
      <c r="AM5" s="616"/>
      <c r="AN5" s="616"/>
      <c r="AO5" s="617"/>
      <c r="AP5" s="607" t="s">
        <v>221</v>
      </c>
      <c r="AQ5" s="608"/>
      <c r="AR5" s="608"/>
      <c r="AS5" s="608"/>
      <c r="AT5" s="608"/>
      <c r="AU5" s="608"/>
      <c r="AV5" s="608"/>
      <c r="AW5" s="608"/>
      <c r="AX5" s="608"/>
      <c r="AY5" s="608"/>
      <c r="AZ5" s="608"/>
      <c r="BA5" s="608"/>
      <c r="BB5" s="608"/>
      <c r="BC5" s="608"/>
      <c r="BD5" s="608"/>
      <c r="BE5" s="608"/>
      <c r="BF5" s="609"/>
      <c r="BG5" s="621">
        <v>6431232</v>
      </c>
      <c r="BH5" s="622"/>
      <c r="BI5" s="622"/>
      <c r="BJ5" s="622"/>
      <c r="BK5" s="622"/>
      <c r="BL5" s="622"/>
      <c r="BM5" s="622"/>
      <c r="BN5" s="623"/>
      <c r="BO5" s="624">
        <v>100</v>
      </c>
      <c r="BP5" s="624"/>
      <c r="BQ5" s="624"/>
      <c r="BR5" s="624"/>
      <c r="BS5" s="625" t="s">
        <v>125</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153224</v>
      </c>
      <c r="S6" s="622"/>
      <c r="T6" s="622"/>
      <c r="U6" s="622"/>
      <c r="V6" s="622"/>
      <c r="W6" s="622"/>
      <c r="X6" s="622"/>
      <c r="Y6" s="623"/>
      <c r="Z6" s="624">
        <v>0.4</v>
      </c>
      <c r="AA6" s="624"/>
      <c r="AB6" s="624"/>
      <c r="AC6" s="624"/>
      <c r="AD6" s="625">
        <v>153224</v>
      </c>
      <c r="AE6" s="625"/>
      <c r="AF6" s="625"/>
      <c r="AG6" s="625"/>
      <c r="AH6" s="625"/>
      <c r="AI6" s="625"/>
      <c r="AJ6" s="625"/>
      <c r="AK6" s="625"/>
      <c r="AL6" s="626">
        <v>0.9</v>
      </c>
      <c r="AM6" s="627"/>
      <c r="AN6" s="627"/>
      <c r="AO6" s="628"/>
      <c r="AP6" s="618" t="s">
        <v>226</v>
      </c>
      <c r="AQ6" s="619"/>
      <c r="AR6" s="619"/>
      <c r="AS6" s="619"/>
      <c r="AT6" s="619"/>
      <c r="AU6" s="619"/>
      <c r="AV6" s="619"/>
      <c r="AW6" s="619"/>
      <c r="AX6" s="619"/>
      <c r="AY6" s="619"/>
      <c r="AZ6" s="619"/>
      <c r="BA6" s="619"/>
      <c r="BB6" s="619"/>
      <c r="BC6" s="619"/>
      <c r="BD6" s="619"/>
      <c r="BE6" s="619"/>
      <c r="BF6" s="620"/>
      <c r="BG6" s="621">
        <v>6431232</v>
      </c>
      <c r="BH6" s="622"/>
      <c r="BI6" s="622"/>
      <c r="BJ6" s="622"/>
      <c r="BK6" s="622"/>
      <c r="BL6" s="622"/>
      <c r="BM6" s="622"/>
      <c r="BN6" s="623"/>
      <c r="BO6" s="624">
        <v>100</v>
      </c>
      <c r="BP6" s="624"/>
      <c r="BQ6" s="624"/>
      <c r="BR6" s="624"/>
      <c r="BS6" s="625" t="s">
        <v>125</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307339</v>
      </c>
      <c r="CS6" s="622"/>
      <c r="CT6" s="622"/>
      <c r="CU6" s="622"/>
      <c r="CV6" s="622"/>
      <c r="CW6" s="622"/>
      <c r="CX6" s="622"/>
      <c r="CY6" s="623"/>
      <c r="CZ6" s="615">
        <v>0.8</v>
      </c>
      <c r="DA6" s="616"/>
      <c r="DB6" s="616"/>
      <c r="DC6" s="635"/>
      <c r="DD6" s="630">
        <v>3294</v>
      </c>
      <c r="DE6" s="622"/>
      <c r="DF6" s="622"/>
      <c r="DG6" s="622"/>
      <c r="DH6" s="622"/>
      <c r="DI6" s="622"/>
      <c r="DJ6" s="622"/>
      <c r="DK6" s="622"/>
      <c r="DL6" s="622"/>
      <c r="DM6" s="622"/>
      <c r="DN6" s="622"/>
      <c r="DO6" s="622"/>
      <c r="DP6" s="623"/>
      <c r="DQ6" s="630">
        <v>307339</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5044</v>
      </c>
      <c r="S7" s="622"/>
      <c r="T7" s="622"/>
      <c r="U7" s="622"/>
      <c r="V7" s="622"/>
      <c r="W7" s="622"/>
      <c r="X7" s="622"/>
      <c r="Y7" s="623"/>
      <c r="Z7" s="624">
        <v>0</v>
      </c>
      <c r="AA7" s="624"/>
      <c r="AB7" s="624"/>
      <c r="AC7" s="624"/>
      <c r="AD7" s="625">
        <v>5044</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2494552</v>
      </c>
      <c r="BH7" s="622"/>
      <c r="BI7" s="622"/>
      <c r="BJ7" s="622"/>
      <c r="BK7" s="622"/>
      <c r="BL7" s="622"/>
      <c r="BM7" s="622"/>
      <c r="BN7" s="623"/>
      <c r="BO7" s="624">
        <v>38.799999999999997</v>
      </c>
      <c r="BP7" s="624"/>
      <c r="BQ7" s="624"/>
      <c r="BR7" s="624"/>
      <c r="BS7" s="625" t="s">
        <v>133</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8307194</v>
      </c>
      <c r="CS7" s="622"/>
      <c r="CT7" s="622"/>
      <c r="CU7" s="622"/>
      <c r="CV7" s="622"/>
      <c r="CW7" s="622"/>
      <c r="CX7" s="622"/>
      <c r="CY7" s="623"/>
      <c r="CZ7" s="624">
        <v>21.4</v>
      </c>
      <c r="DA7" s="624"/>
      <c r="DB7" s="624"/>
      <c r="DC7" s="624"/>
      <c r="DD7" s="630">
        <v>1412015</v>
      </c>
      <c r="DE7" s="622"/>
      <c r="DF7" s="622"/>
      <c r="DG7" s="622"/>
      <c r="DH7" s="622"/>
      <c r="DI7" s="622"/>
      <c r="DJ7" s="622"/>
      <c r="DK7" s="622"/>
      <c r="DL7" s="622"/>
      <c r="DM7" s="622"/>
      <c r="DN7" s="622"/>
      <c r="DO7" s="622"/>
      <c r="DP7" s="623"/>
      <c r="DQ7" s="630">
        <v>5510313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10235</v>
      </c>
      <c r="S8" s="622"/>
      <c r="T8" s="622"/>
      <c r="U8" s="622"/>
      <c r="V8" s="622"/>
      <c r="W8" s="622"/>
      <c r="X8" s="622"/>
      <c r="Y8" s="623"/>
      <c r="Z8" s="624">
        <v>0</v>
      </c>
      <c r="AA8" s="624"/>
      <c r="AB8" s="624"/>
      <c r="AC8" s="624"/>
      <c r="AD8" s="625">
        <v>10235</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89382</v>
      </c>
      <c r="BH8" s="622"/>
      <c r="BI8" s="622"/>
      <c r="BJ8" s="622"/>
      <c r="BK8" s="622"/>
      <c r="BL8" s="622"/>
      <c r="BM8" s="622"/>
      <c r="BN8" s="623"/>
      <c r="BO8" s="624">
        <v>1.4</v>
      </c>
      <c r="BP8" s="624"/>
      <c r="BQ8" s="624"/>
      <c r="BR8" s="624"/>
      <c r="BS8" s="630" t="s">
        <v>125</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14502906</v>
      </c>
      <c r="CS8" s="622"/>
      <c r="CT8" s="622"/>
      <c r="CU8" s="622"/>
      <c r="CV8" s="622"/>
      <c r="CW8" s="622"/>
      <c r="CX8" s="622"/>
      <c r="CY8" s="623"/>
      <c r="CZ8" s="624">
        <v>37.4</v>
      </c>
      <c r="DA8" s="624"/>
      <c r="DB8" s="624"/>
      <c r="DC8" s="624"/>
      <c r="DD8" s="630">
        <v>233917</v>
      </c>
      <c r="DE8" s="622"/>
      <c r="DF8" s="622"/>
      <c r="DG8" s="622"/>
      <c r="DH8" s="622"/>
      <c r="DI8" s="622"/>
      <c r="DJ8" s="622"/>
      <c r="DK8" s="622"/>
      <c r="DL8" s="622"/>
      <c r="DM8" s="622"/>
      <c r="DN8" s="622"/>
      <c r="DO8" s="622"/>
      <c r="DP8" s="623"/>
      <c r="DQ8" s="630">
        <v>6115817</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11392</v>
      </c>
      <c r="S9" s="622"/>
      <c r="T9" s="622"/>
      <c r="U9" s="622"/>
      <c r="V9" s="622"/>
      <c r="W9" s="622"/>
      <c r="X9" s="622"/>
      <c r="Y9" s="623"/>
      <c r="Z9" s="624">
        <v>0</v>
      </c>
      <c r="AA9" s="624"/>
      <c r="AB9" s="624"/>
      <c r="AC9" s="624"/>
      <c r="AD9" s="625">
        <v>11392</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1872690</v>
      </c>
      <c r="BH9" s="622"/>
      <c r="BI9" s="622"/>
      <c r="BJ9" s="622"/>
      <c r="BK9" s="622"/>
      <c r="BL9" s="622"/>
      <c r="BM9" s="622"/>
      <c r="BN9" s="623"/>
      <c r="BO9" s="624">
        <v>29.1</v>
      </c>
      <c r="BP9" s="624"/>
      <c r="BQ9" s="624"/>
      <c r="BR9" s="624"/>
      <c r="BS9" s="630" t="s">
        <v>133</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1385570</v>
      </c>
      <c r="CS9" s="622"/>
      <c r="CT9" s="622"/>
      <c r="CU9" s="622"/>
      <c r="CV9" s="622"/>
      <c r="CW9" s="622"/>
      <c r="CX9" s="622"/>
      <c r="CY9" s="623"/>
      <c r="CZ9" s="624">
        <v>3.6</v>
      </c>
      <c r="DA9" s="624"/>
      <c r="DB9" s="624"/>
      <c r="DC9" s="624"/>
      <c r="DD9" s="630">
        <v>62407</v>
      </c>
      <c r="DE9" s="622"/>
      <c r="DF9" s="622"/>
      <c r="DG9" s="622"/>
      <c r="DH9" s="622"/>
      <c r="DI9" s="622"/>
      <c r="DJ9" s="622"/>
      <c r="DK9" s="622"/>
      <c r="DL9" s="622"/>
      <c r="DM9" s="622"/>
      <c r="DN9" s="622"/>
      <c r="DO9" s="622"/>
      <c r="DP9" s="623"/>
      <c r="DQ9" s="630">
        <v>1136883</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125</v>
      </c>
      <c r="S10" s="622"/>
      <c r="T10" s="622"/>
      <c r="U10" s="622"/>
      <c r="V10" s="622"/>
      <c r="W10" s="622"/>
      <c r="X10" s="622"/>
      <c r="Y10" s="623"/>
      <c r="Z10" s="624" t="s">
        <v>125</v>
      </c>
      <c r="AA10" s="624"/>
      <c r="AB10" s="624"/>
      <c r="AC10" s="624"/>
      <c r="AD10" s="625" t="s">
        <v>125</v>
      </c>
      <c r="AE10" s="625"/>
      <c r="AF10" s="625"/>
      <c r="AG10" s="625"/>
      <c r="AH10" s="625"/>
      <c r="AI10" s="625"/>
      <c r="AJ10" s="625"/>
      <c r="AK10" s="625"/>
      <c r="AL10" s="626" t="s">
        <v>125</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145085</v>
      </c>
      <c r="BH10" s="622"/>
      <c r="BI10" s="622"/>
      <c r="BJ10" s="622"/>
      <c r="BK10" s="622"/>
      <c r="BL10" s="622"/>
      <c r="BM10" s="622"/>
      <c r="BN10" s="623"/>
      <c r="BO10" s="624">
        <v>2.2999999999999998</v>
      </c>
      <c r="BP10" s="624"/>
      <c r="BQ10" s="624"/>
      <c r="BR10" s="624"/>
      <c r="BS10" s="630" t="s">
        <v>125</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4916</v>
      </c>
      <c r="CS10" s="622"/>
      <c r="CT10" s="622"/>
      <c r="CU10" s="622"/>
      <c r="CV10" s="622"/>
      <c r="CW10" s="622"/>
      <c r="CX10" s="622"/>
      <c r="CY10" s="623"/>
      <c r="CZ10" s="624">
        <v>0</v>
      </c>
      <c r="DA10" s="624"/>
      <c r="DB10" s="624"/>
      <c r="DC10" s="624"/>
      <c r="DD10" s="630" t="s">
        <v>133</v>
      </c>
      <c r="DE10" s="622"/>
      <c r="DF10" s="622"/>
      <c r="DG10" s="622"/>
      <c r="DH10" s="622"/>
      <c r="DI10" s="622"/>
      <c r="DJ10" s="622"/>
      <c r="DK10" s="622"/>
      <c r="DL10" s="622"/>
      <c r="DM10" s="622"/>
      <c r="DN10" s="622"/>
      <c r="DO10" s="622"/>
      <c r="DP10" s="623"/>
      <c r="DQ10" s="630">
        <v>3040</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125</v>
      </c>
      <c r="S11" s="622"/>
      <c r="T11" s="622"/>
      <c r="U11" s="622"/>
      <c r="V11" s="622"/>
      <c r="W11" s="622"/>
      <c r="X11" s="622"/>
      <c r="Y11" s="623"/>
      <c r="Z11" s="624" t="s">
        <v>125</v>
      </c>
      <c r="AA11" s="624"/>
      <c r="AB11" s="624"/>
      <c r="AC11" s="624"/>
      <c r="AD11" s="625" t="s">
        <v>133</v>
      </c>
      <c r="AE11" s="625"/>
      <c r="AF11" s="625"/>
      <c r="AG11" s="625"/>
      <c r="AH11" s="625"/>
      <c r="AI11" s="625"/>
      <c r="AJ11" s="625"/>
      <c r="AK11" s="625"/>
      <c r="AL11" s="626" t="s">
        <v>133</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387395</v>
      </c>
      <c r="BH11" s="622"/>
      <c r="BI11" s="622"/>
      <c r="BJ11" s="622"/>
      <c r="BK11" s="622"/>
      <c r="BL11" s="622"/>
      <c r="BM11" s="622"/>
      <c r="BN11" s="623"/>
      <c r="BO11" s="624">
        <v>6</v>
      </c>
      <c r="BP11" s="624"/>
      <c r="BQ11" s="624"/>
      <c r="BR11" s="624"/>
      <c r="BS11" s="630" t="s">
        <v>133</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3985873</v>
      </c>
      <c r="CS11" s="622"/>
      <c r="CT11" s="622"/>
      <c r="CU11" s="622"/>
      <c r="CV11" s="622"/>
      <c r="CW11" s="622"/>
      <c r="CX11" s="622"/>
      <c r="CY11" s="623"/>
      <c r="CZ11" s="624">
        <v>10.3</v>
      </c>
      <c r="DA11" s="624"/>
      <c r="DB11" s="624"/>
      <c r="DC11" s="624"/>
      <c r="DD11" s="630">
        <v>3255389</v>
      </c>
      <c r="DE11" s="622"/>
      <c r="DF11" s="622"/>
      <c r="DG11" s="622"/>
      <c r="DH11" s="622"/>
      <c r="DI11" s="622"/>
      <c r="DJ11" s="622"/>
      <c r="DK11" s="622"/>
      <c r="DL11" s="622"/>
      <c r="DM11" s="622"/>
      <c r="DN11" s="622"/>
      <c r="DO11" s="622"/>
      <c r="DP11" s="623"/>
      <c r="DQ11" s="630">
        <v>579948</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998533</v>
      </c>
      <c r="S12" s="622"/>
      <c r="T12" s="622"/>
      <c r="U12" s="622"/>
      <c r="V12" s="622"/>
      <c r="W12" s="622"/>
      <c r="X12" s="622"/>
      <c r="Y12" s="623"/>
      <c r="Z12" s="624">
        <v>2.5</v>
      </c>
      <c r="AA12" s="624"/>
      <c r="AB12" s="624"/>
      <c r="AC12" s="624"/>
      <c r="AD12" s="625">
        <v>998533</v>
      </c>
      <c r="AE12" s="625"/>
      <c r="AF12" s="625"/>
      <c r="AG12" s="625"/>
      <c r="AH12" s="625"/>
      <c r="AI12" s="625"/>
      <c r="AJ12" s="625"/>
      <c r="AK12" s="625"/>
      <c r="AL12" s="626">
        <v>6</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3395907</v>
      </c>
      <c r="BH12" s="622"/>
      <c r="BI12" s="622"/>
      <c r="BJ12" s="622"/>
      <c r="BK12" s="622"/>
      <c r="BL12" s="622"/>
      <c r="BM12" s="622"/>
      <c r="BN12" s="623"/>
      <c r="BO12" s="624">
        <v>52.8</v>
      </c>
      <c r="BP12" s="624"/>
      <c r="BQ12" s="624"/>
      <c r="BR12" s="624"/>
      <c r="BS12" s="630" t="s">
        <v>133</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228588</v>
      </c>
      <c r="CS12" s="622"/>
      <c r="CT12" s="622"/>
      <c r="CU12" s="622"/>
      <c r="CV12" s="622"/>
      <c r="CW12" s="622"/>
      <c r="CX12" s="622"/>
      <c r="CY12" s="623"/>
      <c r="CZ12" s="624">
        <v>0.6</v>
      </c>
      <c r="DA12" s="624"/>
      <c r="DB12" s="624"/>
      <c r="DC12" s="624"/>
      <c r="DD12" s="630">
        <v>17708</v>
      </c>
      <c r="DE12" s="622"/>
      <c r="DF12" s="622"/>
      <c r="DG12" s="622"/>
      <c r="DH12" s="622"/>
      <c r="DI12" s="622"/>
      <c r="DJ12" s="622"/>
      <c r="DK12" s="622"/>
      <c r="DL12" s="622"/>
      <c r="DM12" s="622"/>
      <c r="DN12" s="622"/>
      <c r="DO12" s="622"/>
      <c r="DP12" s="623"/>
      <c r="DQ12" s="630">
        <v>157185</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73522</v>
      </c>
      <c r="S13" s="622"/>
      <c r="T13" s="622"/>
      <c r="U13" s="622"/>
      <c r="V13" s="622"/>
      <c r="W13" s="622"/>
      <c r="X13" s="622"/>
      <c r="Y13" s="623"/>
      <c r="Z13" s="624">
        <v>0.2</v>
      </c>
      <c r="AA13" s="624"/>
      <c r="AB13" s="624"/>
      <c r="AC13" s="624"/>
      <c r="AD13" s="625">
        <v>73522</v>
      </c>
      <c r="AE13" s="625"/>
      <c r="AF13" s="625"/>
      <c r="AG13" s="625"/>
      <c r="AH13" s="625"/>
      <c r="AI13" s="625"/>
      <c r="AJ13" s="625"/>
      <c r="AK13" s="625"/>
      <c r="AL13" s="626">
        <v>0.4</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3255133</v>
      </c>
      <c r="BH13" s="622"/>
      <c r="BI13" s="622"/>
      <c r="BJ13" s="622"/>
      <c r="BK13" s="622"/>
      <c r="BL13" s="622"/>
      <c r="BM13" s="622"/>
      <c r="BN13" s="623"/>
      <c r="BO13" s="624">
        <v>50.6</v>
      </c>
      <c r="BP13" s="624"/>
      <c r="BQ13" s="624"/>
      <c r="BR13" s="624"/>
      <c r="BS13" s="630" t="s">
        <v>125</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3840989</v>
      </c>
      <c r="CS13" s="622"/>
      <c r="CT13" s="622"/>
      <c r="CU13" s="622"/>
      <c r="CV13" s="622"/>
      <c r="CW13" s="622"/>
      <c r="CX13" s="622"/>
      <c r="CY13" s="623"/>
      <c r="CZ13" s="624">
        <v>9.9</v>
      </c>
      <c r="DA13" s="624"/>
      <c r="DB13" s="624"/>
      <c r="DC13" s="624"/>
      <c r="DD13" s="630">
        <v>2723836</v>
      </c>
      <c r="DE13" s="622"/>
      <c r="DF13" s="622"/>
      <c r="DG13" s="622"/>
      <c r="DH13" s="622"/>
      <c r="DI13" s="622"/>
      <c r="DJ13" s="622"/>
      <c r="DK13" s="622"/>
      <c r="DL13" s="622"/>
      <c r="DM13" s="622"/>
      <c r="DN13" s="622"/>
      <c r="DO13" s="622"/>
      <c r="DP13" s="623"/>
      <c r="DQ13" s="630">
        <v>1208293</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125</v>
      </c>
      <c r="S14" s="622"/>
      <c r="T14" s="622"/>
      <c r="U14" s="622"/>
      <c r="V14" s="622"/>
      <c r="W14" s="622"/>
      <c r="X14" s="622"/>
      <c r="Y14" s="623"/>
      <c r="Z14" s="624" t="s">
        <v>125</v>
      </c>
      <c r="AA14" s="624"/>
      <c r="AB14" s="624"/>
      <c r="AC14" s="624"/>
      <c r="AD14" s="625" t="s">
        <v>125</v>
      </c>
      <c r="AE14" s="625"/>
      <c r="AF14" s="625"/>
      <c r="AG14" s="625"/>
      <c r="AH14" s="625"/>
      <c r="AI14" s="625"/>
      <c r="AJ14" s="625"/>
      <c r="AK14" s="625"/>
      <c r="AL14" s="626" t="s">
        <v>125</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211750</v>
      </c>
      <c r="BH14" s="622"/>
      <c r="BI14" s="622"/>
      <c r="BJ14" s="622"/>
      <c r="BK14" s="622"/>
      <c r="BL14" s="622"/>
      <c r="BM14" s="622"/>
      <c r="BN14" s="623"/>
      <c r="BO14" s="624">
        <v>3.3</v>
      </c>
      <c r="BP14" s="624"/>
      <c r="BQ14" s="624"/>
      <c r="BR14" s="624"/>
      <c r="BS14" s="630" t="s">
        <v>125</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762339</v>
      </c>
      <c r="CS14" s="622"/>
      <c r="CT14" s="622"/>
      <c r="CU14" s="622"/>
      <c r="CV14" s="622"/>
      <c r="CW14" s="622"/>
      <c r="CX14" s="622"/>
      <c r="CY14" s="623"/>
      <c r="CZ14" s="624">
        <v>2</v>
      </c>
      <c r="DA14" s="624"/>
      <c r="DB14" s="624"/>
      <c r="DC14" s="624"/>
      <c r="DD14" s="630">
        <v>227365</v>
      </c>
      <c r="DE14" s="622"/>
      <c r="DF14" s="622"/>
      <c r="DG14" s="622"/>
      <c r="DH14" s="622"/>
      <c r="DI14" s="622"/>
      <c r="DJ14" s="622"/>
      <c r="DK14" s="622"/>
      <c r="DL14" s="622"/>
      <c r="DM14" s="622"/>
      <c r="DN14" s="622"/>
      <c r="DO14" s="622"/>
      <c r="DP14" s="623"/>
      <c r="DQ14" s="630">
        <v>572177</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40052</v>
      </c>
      <c r="S15" s="622"/>
      <c r="T15" s="622"/>
      <c r="U15" s="622"/>
      <c r="V15" s="622"/>
      <c r="W15" s="622"/>
      <c r="X15" s="622"/>
      <c r="Y15" s="623"/>
      <c r="Z15" s="624">
        <v>0.1</v>
      </c>
      <c r="AA15" s="624"/>
      <c r="AB15" s="624"/>
      <c r="AC15" s="624"/>
      <c r="AD15" s="625">
        <v>40052</v>
      </c>
      <c r="AE15" s="625"/>
      <c r="AF15" s="625"/>
      <c r="AG15" s="625"/>
      <c r="AH15" s="625"/>
      <c r="AI15" s="625"/>
      <c r="AJ15" s="625"/>
      <c r="AK15" s="625"/>
      <c r="AL15" s="626">
        <v>0.2</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298443</v>
      </c>
      <c r="BH15" s="622"/>
      <c r="BI15" s="622"/>
      <c r="BJ15" s="622"/>
      <c r="BK15" s="622"/>
      <c r="BL15" s="622"/>
      <c r="BM15" s="622"/>
      <c r="BN15" s="623"/>
      <c r="BO15" s="624">
        <v>4.5999999999999996</v>
      </c>
      <c r="BP15" s="624"/>
      <c r="BQ15" s="624"/>
      <c r="BR15" s="624"/>
      <c r="BS15" s="630" t="s">
        <v>125</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3225893</v>
      </c>
      <c r="CS15" s="622"/>
      <c r="CT15" s="622"/>
      <c r="CU15" s="622"/>
      <c r="CV15" s="622"/>
      <c r="CW15" s="622"/>
      <c r="CX15" s="622"/>
      <c r="CY15" s="623"/>
      <c r="CZ15" s="624">
        <v>8.3000000000000007</v>
      </c>
      <c r="DA15" s="624"/>
      <c r="DB15" s="624"/>
      <c r="DC15" s="624"/>
      <c r="DD15" s="630">
        <v>1060722</v>
      </c>
      <c r="DE15" s="622"/>
      <c r="DF15" s="622"/>
      <c r="DG15" s="622"/>
      <c r="DH15" s="622"/>
      <c r="DI15" s="622"/>
      <c r="DJ15" s="622"/>
      <c r="DK15" s="622"/>
      <c r="DL15" s="622"/>
      <c r="DM15" s="622"/>
      <c r="DN15" s="622"/>
      <c r="DO15" s="622"/>
      <c r="DP15" s="623"/>
      <c r="DQ15" s="630">
        <v>2058535</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125</v>
      </c>
      <c r="S16" s="622"/>
      <c r="T16" s="622"/>
      <c r="U16" s="622"/>
      <c r="V16" s="622"/>
      <c r="W16" s="622"/>
      <c r="X16" s="622"/>
      <c r="Y16" s="623"/>
      <c r="Z16" s="624" t="s">
        <v>125</v>
      </c>
      <c r="AA16" s="624"/>
      <c r="AB16" s="624"/>
      <c r="AC16" s="624"/>
      <c r="AD16" s="625" t="s">
        <v>133</v>
      </c>
      <c r="AE16" s="625"/>
      <c r="AF16" s="625"/>
      <c r="AG16" s="625"/>
      <c r="AH16" s="625"/>
      <c r="AI16" s="625"/>
      <c r="AJ16" s="625"/>
      <c r="AK16" s="625"/>
      <c r="AL16" s="626" t="s">
        <v>125</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v>30580</v>
      </c>
      <c r="BH16" s="622"/>
      <c r="BI16" s="622"/>
      <c r="BJ16" s="622"/>
      <c r="BK16" s="622"/>
      <c r="BL16" s="622"/>
      <c r="BM16" s="622"/>
      <c r="BN16" s="623"/>
      <c r="BO16" s="624">
        <v>0.5</v>
      </c>
      <c r="BP16" s="624"/>
      <c r="BQ16" s="624"/>
      <c r="BR16" s="624"/>
      <c r="BS16" s="630" t="s">
        <v>125</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11137</v>
      </c>
      <c r="CS16" s="622"/>
      <c r="CT16" s="622"/>
      <c r="CU16" s="622"/>
      <c r="CV16" s="622"/>
      <c r="CW16" s="622"/>
      <c r="CX16" s="622"/>
      <c r="CY16" s="623"/>
      <c r="CZ16" s="624">
        <v>0</v>
      </c>
      <c r="DA16" s="624"/>
      <c r="DB16" s="624"/>
      <c r="DC16" s="624"/>
      <c r="DD16" s="630" t="s">
        <v>125</v>
      </c>
      <c r="DE16" s="622"/>
      <c r="DF16" s="622"/>
      <c r="DG16" s="622"/>
      <c r="DH16" s="622"/>
      <c r="DI16" s="622"/>
      <c r="DJ16" s="622"/>
      <c r="DK16" s="622"/>
      <c r="DL16" s="622"/>
      <c r="DM16" s="622"/>
      <c r="DN16" s="622"/>
      <c r="DO16" s="622"/>
      <c r="DP16" s="623"/>
      <c r="DQ16" s="630">
        <v>6211</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17641</v>
      </c>
      <c r="S17" s="622"/>
      <c r="T17" s="622"/>
      <c r="U17" s="622"/>
      <c r="V17" s="622"/>
      <c r="W17" s="622"/>
      <c r="X17" s="622"/>
      <c r="Y17" s="623"/>
      <c r="Z17" s="624">
        <v>0</v>
      </c>
      <c r="AA17" s="624"/>
      <c r="AB17" s="624"/>
      <c r="AC17" s="624"/>
      <c r="AD17" s="625">
        <v>17641</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24" t="s">
        <v>125</v>
      </c>
      <c r="BP17" s="624"/>
      <c r="BQ17" s="624"/>
      <c r="BR17" s="624"/>
      <c r="BS17" s="630" t="s">
        <v>133</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2238069</v>
      </c>
      <c r="CS17" s="622"/>
      <c r="CT17" s="622"/>
      <c r="CU17" s="622"/>
      <c r="CV17" s="622"/>
      <c r="CW17" s="622"/>
      <c r="CX17" s="622"/>
      <c r="CY17" s="623"/>
      <c r="CZ17" s="624">
        <v>5.8</v>
      </c>
      <c r="DA17" s="624"/>
      <c r="DB17" s="624"/>
      <c r="DC17" s="624"/>
      <c r="DD17" s="630" t="s">
        <v>133</v>
      </c>
      <c r="DE17" s="622"/>
      <c r="DF17" s="622"/>
      <c r="DG17" s="622"/>
      <c r="DH17" s="622"/>
      <c r="DI17" s="622"/>
      <c r="DJ17" s="622"/>
      <c r="DK17" s="622"/>
      <c r="DL17" s="622"/>
      <c r="DM17" s="622"/>
      <c r="DN17" s="622"/>
      <c r="DO17" s="622"/>
      <c r="DP17" s="623"/>
      <c r="DQ17" s="630">
        <v>2069010</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8161934</v>
      </c>
      <c r="S18" s="622"/>
      <c r="T18" s="622"/>
      <c r="U18" s="622"/>
      <c r="V18" s="622"/>
      <c r="W18" s="622"/>
      <c r="X18" s="622"/>
      <c r="Y18" s="623"/>
      <c r="Z18" s="624">
        <v>20.100000000000001</v>
      </c>
      <c r="AA18" s="624"/>
      <c r="AB18" s="624"/>
      <c r="AC18" s="624"/>
      <c r="AD18" s="625">
        <v>7332017</v>
      </c>
      <c r="AE18" s="625"/>
      <c r="AF18" s="625"/>
      <c r="AG18" s="625"/>
      <c r="AH18" s="625"/>
      <c r="AI18" s="625"/>
      <c r="AJ18" s="625"/>
      <c r="AK18" s="625"/>
      <c r="AL18" s="626">
        <v>44</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125</v>
      </c>
      <c r="BH18" s="622"/>
      <c r="BI18" s="622"/>
      <c r="BJ18" s="622"/>
      <c r="BK18" s="622"/>
      <c r="BL18" s="622"/>
      <c r="BM18" s="622"/>
      <c r="BN18" s="623"/>
      <c r="BO18" s="624" t="s">
        <v>133</v>
      </c>
      <c r="BP18" s="624"/>
      <c r="BQ18" s="624"/>
      <c r="BR18" s="624"/>
      <c r="BS18" s="630" t="s">
        <v>125</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125</v>
      </c>
      <c r="CS18" s="622"/>
      <c r="CT18" s="622"/>
      <c r="CU18" s="622"/>
      <c r="CV18" s="622"/>
      <c r="CW18" s="622"/>
      <c r="CX18" s="622"/>
      <c r="CY18" s="623"/>
      <c r="CZ18" s="624" t="s">
        <v>125</v>
      </c>
      <c r="DA18" s="624"/>
      <c r="DB18" s="624"/>
      <c r="DC18" s="624"/>
      <c r="DD18" s="630" t="s">
        <v>125</v>
      </c>
      <c r="DE18" s="622"/>
      <c r="DF18" s="622"/>
      <c r="DG18" s="622"/>
      <c r="DH18" s="622"/>
      <c r="DI18" s="622"/>
      <c r="DJ18" s="622"/>
      <c r="DK18" s="622"/>
      <c r="DL18" s="622"/>
      <c r="DM18" s="622"/>
      <c r="DN18" s="622"/>
      <c r="DO18" s="622"/>
      <c r="DP18" s="623"/>
      <c r="DQ18" s="630" t="s">
        <v>133</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7332017</v>
      </c>
      <c r="S19" s="622"/>
      <c r="T19" s="622"/>
      <c r="U19" s="622"/>
      <c r="V19" s="622"/>
      <c r="W19" s="622"/>
      <c r="X19" s="622"/>
      <c r="Y19" s="623"/>
      <c r="Z19" s="624">
        <v>18.100000000000001</v>
      </c>
      <c r="AA19" s="624"/>
      <c r="AB19" s="624"/>
      <c r="AC19" s="624"/>
      <c r="AD19" s="625">
        <v>7332017</v>
      </c>
      <c r="AE19" s="625"/>
      <c r="AF19" s="625"/>
      <c r="AG19" s="625"/>
      <c r="AH19" s="625"/>
      <c r="AI19" s="625"/>
      <c r="AJ19" s="625"/>
      <c r="AK19" s="625"/>
      <c r="AL19" s="626">
        <v>44</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125</v>
      </c>
      <c r="BH19" s="622"/>
      <c r="BI19" s="622"/>
      <c r="BJ19" s="622"/>
      <c r="BK19" s="622"/>
      <c r="BL19" s="622"/>
      <c r="BM19" s="622"/>
      <c r="BN19" s="623"/>
      <c r="BO19" s="624" t="s">
        <v>125</v>
      </c>
      <c r="BP19" s="624"/>
      <c r="BQ19" s="624"/>
      <c r="BR19" s="624"/>
      <c r="BS19" s="630" t="s">
        <v>125</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125</v>
      </c>
      <c r="CS19" s="622"/>
      <c r="CT19" s="622"/>
      <c r="CU19" s="622"/>
      <c r="CV19" s="622"/>
      <c r="CW19" s="622"/>
      <c r="CX19" s="622"/>
      <c r="CY19" s="623"/>
      <c r="CZ19" s="624" t="s">
        <v>125</v>
      </c>
      <c r="DA19" s="624"/>
      <c r="DB19" s="624"/>
      <c r="DC19" s="624"/>
      <c r="DD19" s="630" t="s">
        <v>125</v>
      </c>
      <c r="DE19" s="622"/>
      <c r="DF19" s="622"/>
      <c r="DG19" s="622"/>
      <c r="DH19" s="622"/>
      <c r="DI19" s="622"/>
      <c r="DJ19" s="622"/>
      <c r="DK19" s="622"/>
      <c r="DL19" s="622"/>
      <c r="DM19" s="622"/>
      <c r="DN19" s="622"/>
      <c r="DO19" s="622"/>
      <c r="DP19" s="623"/>
      <c r="DQ19" s="630" t="s">
        <v>125</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829917</v>
      </c>
      <c r="S20" s="622"/>
      <c r="T20" s="622"/>
      <c r="U20" s="622"/>
      <c r="V20" s="622"/>
      <c r="W20" s="622"/>
      <c r="X20" s="622"/>
      <c r="Y20" s="623"/>
      <c r="Z20" s="624">
        <v>2</v>
      </c>
      <c r="AA20" s="624"/>
      <c r="AB20" s="624"/>
      <c r="AC20" s="624"/>
      <c r="AD20" s="625" t="s">
        <v>125</v>
      </c>
      <c r="AE20" s="625"/>
      <c r="AF20" s="625"/>
      <c r="AG20" s="625"/>
      <c r="AH20" s="625"/>
      <c r="AI20" s="625"/>
      <c r="AJ20" s="625"/>
      <c r="AK20" s="625"/>
      <c r="AL20" s="626" t="s">
        <v>125</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125</v>
      </c>
      <c r="BH20" s="622"/>
      <c r="BI20" s="622"/>
      <c r="BJ20" s="622"/>
      <c r="BK20" s="622"/>
      <c r="BL20" s="622"/>
      <c r="BM20" s="622"/>
      <c r="BN20" s="623"/>
      <c r="BO20" s="624" t="s">
        <v>125</v>
      </c>
      <c r="BP20" s="624"/>
      <c r="BQ20" s="624"/>
      <c r="BR20" s="624"/>
      <c r="BS20" s="630" t="s">
        <v>125</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38800813</v>
      </c>
      <c r="CS20" s="622"/>
      <c r="CT20" s="622"/>
      <c r="CU20" s="622"/>
      <c r="CV20" s="622"/>
      <c r="CW20" s="622"/>
      <c r="CX20" s="622"/>
      <c r="CY20" s="623"/>
      <c r="CZ20" s="624">
        <v>100</v>
      </c>
      <c r="DA20" s="624"/>
      <c r="DB20" s="624"/>
      <c r="DC20" s="624"/>
      <c r="DD20" s="630">
        <v>8996653</v>
      </c>
      <c r="DE20" s="622"/>
      <c r="DF20" s="622"/>
      <c r="DG20" s="622"/>
      <c r="DH20" s="622"/>
      <c r="DI20" s="622"/>
      <c r="DJ20" s="622"/>
      <c r="DK20" s="622"/>
      <c r="DL20" s="622"/>
      <c r="DM20" s="622"/>
      <c r="DN20" s="622"/>
      <c r="DO20" s="622"/>
      <c r="DP20" s="623"/>
      <c r="DQ20" s="630">
        <v>19724751</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125</v>
      </c>
      <c r="S21" s="622"/>
      <c r="T21" s="622"/>
      <c r="U21" s="622"/>
      <c r="V21" s="622"/>
      <c r="W21" s="622"/>
      <c r="X21" s="622"/>
      <c r="Y21" s="623"/>
      <c r="Z21" s="624" t="s">
        <v>125</v>
      </c>
      <c r="AA21" s="624"/>
      <c r="AB21" s="624"/>
      <c r="AC21" s="624"/>
      <c r="AD21" s="625" t="s">
        <v>125</v>
      </c>
      <c r="AE21" s="625"/>
      <c r="AF21" s="625"/>
      <c r="AG21" s="625"/>
      <c r="AH21" s="625"/>
      <c r="AI21" s="625"/>
      <c r="AJ21" s="625"/>
      <c r="AK21" s="625"/>
      <c r="AL21" s="626" t="s">
        <v>125</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133</v>
      </c>
      <c r="BH21" s="622"/>
      <c r="BI21" s="622"/>
      <c r="BJ21" s="622"/>
      <c r="BK21" s="622"/>
      <c r="BL21" s="622"/>
      <c r="BM21" s="622"/>
      <c r="BN21" s="623"/>
      <c r="BO21" s="624" t="s">
        <v>125</v>
      </c>
      <c r="BP21" s="624"/>
      <c r="BQ21" s="624"/>
      <c r="BR21" s="624"/>
      <c r="BS21" s="630" t="s">
        <v>125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15902809</v>
      </c>
      <c r="S22" s="622"/>
      <c r="T22" s="622"/>
      <c r="U22" s="622"/>
      <c r="V22" s="622"/>
      <c r="W22" s="622"/>
      <c r="X22" s="622"/>
      <c r="Y22" s="623"/>
      <c r="Z22" s="624">
        <v>39.200000000000003</v>
      </c>
      <c r="AA22" s="624"/>
      <c r="AB22" s="624"/>
      <c r="AC22" s="624"/>
      <c r="AD22" s="625">
        <v>15072892</v>
      </c>
      <c r="AE22" s="625"/>
      <c r="AF22" s="625"/>
      <c r="AG22" s="625"/>
      <c r="AH22" s="625"/>
      <c r="AI22" s="625"/>
      <c r="AJ22" s="625"/>
      <c r="AK22" s="625"/>
      <c r="AL22" s="626">
        <v>90.5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125</v>
      </c>
      <c r="BH22" s="622"/>
      <c r="BI22" s="622"/>
      <c r="BJ22" s="622"/>
      <c r="BK22" s="622"/>
      <c r="BL22" s="622"/>
      <c r="BM22" s="622"/>
      <c r="BN22" s="623"/>
      <c r="BO22" s="624" t="s">
        <v>133</v>
      </c>
      <c r="BP22" s="624"/>
      <c r="BQ22" s="624"/>
      <c r="BR22" s="624"/>
      <c r="BS22" s="630" t="s">
        <v>125</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6325</v>
      </c>
      <c r="S23" s="622"/>
      <c r="T23" s="622"/>
      <c r="U23" s="622"/>
      <c r="V23" s="622"/>
      <c r="W23" s="622"/>
      <c r="X23" s="622"/>
      <c r="Y23" s="623"/>
      <c r="Z23" s="624">
        <v>0</v>
      </c>
      <c r="AA23" s="624"/>
      <c r="AB23" s="624"/>
      <c r="AC23" s="624"/>
      <c r="AD23" s="625">
        <v>6325</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125</v>
      </c>
      <c r="BH23" s="622"/>
      <c r="BI23" s="622"/>
      <c r="BJ23" s="622"/>
      <c r="BK23" s="622"/>
      <c r="BL23" s="622"/>
      <c r="BM23" s="622"/>
      <c r="BN23" s="623"/>
      <c r="BO23" s="624" t="s">
        <v>133</v>
      </c>
      <c r="BP23" s="624"/>
      <c r="BQ23" s="624"/>
      <c r="BR23" s="624"/>
      <c r="BS23" s="630" t="s">
        <v>125</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406964</v>
      </c>
      <c r="S24" s="622"/>
      <c r="T24" s="622"/>
      <c r="U24" s="622"/>
      <c r="V24" s="622"/>
      <c r="W24" s="622"/>
      <c r="X24" s="622"/>
      <c r="Y24" s="623"/>
      <c r="Z24" s="624">
        <v>1</v>
      </c>
      <c r="AA24" s="624"/>
      <c r="AB24" s="624"/>
      <c r="AC24" s="624"/>
      <c r="AD24" s="625" t="s">
        <v>125</v>
      </c>
      <c r="AE24" s="625"/>
      <c r="AF24" s="625"/>
      <c r="AG24" s="625"/>
      <c r="AH24" s="625"/>
      <c r="AI24" s="625"/>
      <c r="AJ24" s="625"/>
      <c r="AK24" s="625"/>
      <c r="AL24" s="626" t="s">
        <v>125</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125</v>
      </c>
      <c r="BH24" s="622"/>
      <c r="BI24" s="622"/>
      <c r="BJ24" s="622"/>
      <c r="BK24" s="622"/>
      <c r="BL24" s="622"/>
      <c r="BM24" s="622"/>
      <c r="BN24" s="623"/>
      <c r="BO24" s="624" t="s">
        <v>133</v>
      </c>
      <c r="BP24" s="624"/>
      <c r="BQ24" s="624"/>
      <c r="BR24" s="624"/>
      <c r="BS24" s="630" t="s">
        <v>125</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16811848</v>
      </c>
      <c r="CS24" s="611"/>
      <c r="CT24" s="611"/>
      <c r="CU24" s="611"/>
      <c r="CV24" s="611"/>
      <c r="CW24" s="611"/>
      <c r="CX24" s="611"/>
      <c r="CY24" s="612"/>
      <c r="CZ24" s="615">
        <v>43.3</v>
      </c>
      <c r="DA24" s="616"/>
      <c r="DB24" s="616"/>
      <c r="DC24" s="635"/>
      <c r="DD24" s="656">
        <v>9249604</v>
      </c>
      <c r="DE24" s="611"/>
      <c r="DF24" s="611"/>
      <c r="DG24" s="611"/>
      <c r="DH24" s="611"/>
      <c r="DI24" s="611"/>
      <c r="DJ24" s="611"/>
      <c r="DK24" s="612"/>
      <c r="DL24" s="656">
        <v>9068216</v>
      </c>
      <c r="DM24" s="611"/>
      <c r="DN24" s="611"/>
      <c r="DO24" s="611"/>
      <c r="DP24" s="611"/>
      <c r="DQ24" s="611"/>
      <c r="DR24" s="611"/>
      <c r="DS24" s="611"/>
      <c r="DT24" s="611"/>
      <c r="DU24" s="611"/>
      <c r="DV24" s="612"/>
      <c r="DW24" s="615">
        <v>51.9</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499950</v>
      </c>
      <c r="S25" s="622"/>
      <c r="T25" s="622"/>
      <c r="U25" s="622"/>
      <c r="V25" s="622"/>
      <c r="W25" s="622"/>
      <c r="X25" s="622"/>
      <c r="Y25" s="623"/>
      <c r="Z25" s="624">
        <v>1.2</v>
      </c>
      <c r="AA25" s="624"/>
      <c r="AB25" s="624"/>
      <c r="AC25" s="624"/>
      <c r="AD25" s="625">
        <v>4978</v>
      </c>
      <c r="AE25" s="625"/>
      <c r="AF25" s="625"/>
      <c r="AG25" s="625"/>
      <c r="AH25" s="625"/>
      <c r="AI25" s="625"/>
      <c r="AJ25" s="625"/>
      <c r="AK25" s="625"/>
      <c r="AL25" s="626">
        <v>0</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125</v>
      </c>
      <c r="BH25" s="622"/>
      <c r="BI25" s="622"/>
      <c r="BJ25" s="622"/>
      <c r="BK25" s="622"/>
      <c r="BL25" s="622"/>
      <c r="BM25" s="622"/>
      <c r="BN25" s="623"/>
      <c r="BO25" s="624" t="s">
        <v>133</v>
      </c>
      <c r="BP25" s="624"/>
      <c r="BQ25" s="624"/>
      <c r="BR25" s="624"/>
      <c r="BS25" s="630" t="s">
        <v>125</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4424774</v>
      </c>
      <c r="CS25" s="657"/>
      <c r="CT25" s="657"/>
      <c r="CU25" s="657"/>
      <c r="CV25" s="657"/>
      <c r="CW25" s="657"/>
      <c r="CX25" s="657"/>
      <c r="CY25" s="658"/>
      <c r="CZ25" s="626">
        <v>11.4</v>
      </c>
      <c r="DA25" s="654"/>
      <c r="DB25" s="654"/>
      <c r="DC25" s="659"/>
      <c r="DD25" s="630">
        <v>4293390</v>
      </c>
      <c r="DE25" s="657"/>
      <c r="DF25" s="657"/>
      <c r="DG25" s="657"/>
      <c r="DH25" s="657"/>
      <c r="DI25" s="657"/>
      <c r="DJ25" s="657"/>
      <c r="DK25" s="658"/>
      <c r="DL25" s="630">
        <v>4235720</v>
      </c>
      <c r="DM25" s="657"/>
      <c r="DN25" s="657"/>
      <c r="DO25" s="657"/>
      <c r="DP25" s="657"/>
      <c r="DQ25" s="657"/>
      <c r="DR25" s="657"/>
      <c r="DS25" s="657"/>
      <c r="DT25" s="657"/>
      <c r="DU25" s="657"/>
      <c r="DV25" s="658"/>
      <c r="DW25" s="626">
        <v>24.3</v>
      </c>
      <c r="DX25" s="654"/>
      <c r="DY25" s="654"/>
      <c r="DZ25" s="654"/>
      <c r="EA25" s="654"/>
      <c r="EB25" s="654"/>
      <c r="EC25" s="655"/>
    </row>
    <row r="26" spans="2:133" ht="11.25" customHeight="1" x14ac:dyDescent="0.15">
      <c r="B26" s="618" t="s">
        <v>288</v>
      </c>
      <c r="C26" s="619"/>
      <c r="D26" s="619"/>
      <c r="E26" s="619"/>
      <c r="F26" s="619"/>
      <c r="G26" s="619"/>
      <c r="H26" s="619"/>
      <c r="I26" s="619"/>
      <c r="J26" s="619"/>
      <c r="K26" s="619"/>
      <c r="L26" s="619"/>
      <c r="M26" s="619"/>
      <c r="N26" s="619"/>
      <c r="O26" s="619"/>
      <c r="P26" s="619"/>
      <c r="Q26" s="620"/>
      <c r="R26" s="621">
        <v>128893</v>
      </c>
      <c r="S26" s="622"/>
      <c r="T26" s="622"/>
      <c r="U26" s="622"/>
      <c r="V26" s="622"/>
      <c r="W26" s="622"/>
      <c r="X26" s="622"/>
      <c r="Y26" s="623"/>
      <c r="Z26" s="624">
        <v>0.3</v>
      </c>
      <c r="AA26" s="624"/>
      <c r="AB26" s="624"/>
      <c r="AC26" s="624"/>
      <c r="AD26" s="625" t="s">
        <v>125</v>
      </c>
      <c r="AE26" s="625"/>
      <c r="AF26" s="625"/>
      <c r="AG26" s="625"/>
      <c r="AH26" s="625"/>
      <c r="AI26" s="625"/>
      <c r="AJ26" s="625"/>
      <c r="AK26" s="625"/>
      <c r="AL26" s="626" t="s">
        <v>133</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125</v>
      </c>
      <c r="BH26" s="622"/>
      <c r="BI26" s="622"/>
      <c r="BJ26" s="622"/>
      <c r="BK26" s="622"/>
      <c r="BL26" s="622"/>
      <c r="BM26" s="622"/>
      <c r="BN26" s="623"/>
      <c r="BO26" s="624" t="s">
        <v>125</v>
      </c>
      <c r="BP26" s="624"/>
      <c r="BQ26" s="624"/>
      <c r="BR26" s="624"/>
      <c r="BS26" s="630" t="s">
        <v>133</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2684741</v>
      </c>
      <c r="CS26" s="622"/>
      <c r="CT26" s="622"/>
      <c r="CU26" s="622"/>
      <c r="CV26" s="622"/>
      <c r="CW26" s="622"/>
      <c r="CX26" s="622"/>
      <c r="CY26" s="623"/>
      <c r="CZ26" s="626">
        <v>6.9</v>
      </c>
      <c r="DA26" s="654"/>
      <c r="DB26" s="654"/>
      <c r="DC26" s="659"/>
      <c r="DD26" s="630">
        <v>2643371</v>
      </c>
      <c r="DE26" s="622"/>
      <c r="DF26" s="622"/>
      <c r="DG26" s="622"/>
      <c r="DH26" s="622"/>
      <c r="DI26" s="622"/>
      <c r="DJ26" s="622"/>
      <c r="DK26" s="623"/>
      <c r="DL26" s="630" t="s">
        <v>125</v>
      </c>
      <c r="DM26" s="622"/>
      <c r="DN26" s="622"/>
      <c r="DO26" s="622"/>
      <c r="DP26" s="622"/>
      <c r="DQ26" s="622"/>
      <c r="DR26" s="622"/>
      <c r="DS26" s="622"/>
      <c r="DT26" s="622"/>
      <c r="DU26" s="622"/>
      <c r="DV26" s="623"/>
      <c r="DW26" s="626" t="s">
        <v>125</v>
      </c>
      <c r="DX26" s="654"/>
      <c r="DY26" s="654"/>
      <c r="DZ26" s="654"/>
      <c r="EA26" s="654"/>
      <c r="EB26" s="654"/>
      <c r="EC26" s="655"/>
    </row>
    <row r="27" spans="2:133" ht="11.25" customHeight="1" x14ac:dyDescent="0.15">
      <c r="B27" s="618" t="s">
        <v>291</v>
      </c>
      <c r="C27" s="619"/>
      <c r="D27" s="619"/>
      <c r="E27" s="619"/>
      <c r="F27" s="619"/>
      <c r="G27" s="619"/>
      <c r="H27" s="619"/>
      <c r="I27" s="619"/>
      <c r="J27" s="619"/>
      <c r="K27" s="619"/>
      <c r="L27" s="619"/>
      <c r="M27" s="619"/>
      <c r="N27" s="619"/>
      <c r="O27" s="619"/>
      <c r="P27" s="619"/>
      <c r="Q27" s="620"/>
      <c r="R27" s="621">
        <v>8856662</v>
      </c>
      <c r="S27" s="622"/>
      <c r="T27" s="622"/>
      <c r="U27" s="622"/>
      <c r="V27" s="622"/>
      <c r="W27" s="622"/>
      <c r="X27" s="622"/>
      <c r="Y27" s="623"/>
      <c r="Z27" s="624">
        <v>21.8</v>
      </c>
      <c r="AA27" s="624"/>
      <c r="AB27" s="624"/>
      <c r="AC27" s="624"/>
      <c r="AD27" s="625" t="s">
        <v>125</v>
      </c>
      <c r="AE27" s="625"/>
      <c r="AF27" s="625"/>
      <c r="AG27" s="625"/>
      <c r="AH27" s="625"/>
      <c r="AI27" s="625"/>
      <c r="AJ27" s="625"/>
      <c r="AK27" s="625"/>
      <c r="AL27" s="626" t="s">
        <v>133</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6431232</v>
      </c>
      <c r="BH27" s="622"/>
      <c r="BI27" s="622"/>
      <c r="BJ27" s="622"/>
      <c r="BK27" s="622"/>
      <c r="BL27" s="622"/>
      <c r="BM27" s="622"/>
      <c r="BN27" s="623"/>
      <c r="BO27" s="624">
        <v>100</v>
      </c>
      <c r="BP27" s="624"/>
      <c r="BQ27" s="624"/>
      <c r="BR27" s="624"/>
      <c r="BS27" s="630" t="s">
        <v>133</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10149005</v>
      </c>
      <c r="CS27" s="657"/>
      <c r="CT27" s="657"/>
      <c r="CU27" s="657"/>
      <c r="CV27" s="657"/>
      <c r="CW27" s="657"/>
      <c r="CX27" s="657"/>
      <c r="CY27" s="658"/>
      <c r="CZ27" s="626">
        <v>26.2</v>
      </c>
      <c r="DA27" s="654"/>
      <c r="DB27" s="654"/>
      <c r="DC27" s="659"/>
      <c r="DD27" s="630">
        <v>2887204</v>
      </c>
      <c r="DE27" s="657"/>
      <c r="DF27" s="657"/>
      <c r="DG27" s="657"/>
      <c r="DH27" s="657"/>
      <c r="DI27" s="657"/>
      <c r="DJ27" s="657"/>
      <c r="DK27" s="658"/>
      <c r="DL27" s="630">
        <v>2763486</v>
      </c>
      <c r="DM27" s="657"/>
      <c r="DN27" s="657"/>
      <c r="DO27" s="657"/>
      <c r="DP27" s="657"/>
      <c r="DQ27" s="657"/>
      <c r="DR27" s="657"/>
      <c r="DS27" s="657"/>
      <c r="DT27" s="657"/>
      <c r="DU27" s="657"/>
      <c r="DV27" s="658"/>
      <c r="DW27" s="626">
        <v>15.8</v>
      </c>
      <c r="DX27" s="654"/>
      <c r="DY27" s="654"/>
      <c r="DZ27" s="654"/>
      <c r="EA27" s="654"/>
      <c r="EB27" s="654"/>
      <c r="EC27" s="655"/>
    </row>
    <row r="28" spans="2:133" ht="11.25" customHeight="1" x14ac:dyDescent="0.15">
      <c r="B28" s="663" t="s">
        <v>294</v>
      </c>
      <c r="C28" s="664"/>
      <c r="D28" s="664"/>
      <c r="E28" s="664"/>
      <c r="F28" s="664"/>
      <c r="G28" s="664"/>
      <c r="H28" s="664"/>
      <c r="I28" s="664"/>
      <c r="J28" s="664"/>
      <c r="K28" s="664"/>
      <c r="L28" s="664"/>
      <c r="M28" s="664"/>
      <c r="N28" s="664"/>
      <c r="O28" s="664"/>
      <c r="P28" s="664"/>
      <c r="Q28" s="665"/>
      <c r="R28" s="621">
        <v>275094</v>
      </c>
      <c r="S28" s="622"/>
      <c r="T28" s="622"/>
      <c r="U28" s="622"/>
      <c r="V28" s="622"/>
      <c r="W28" s="622"/>
      <c r="X28" s="622"/>
      <c r="Y28" s="623"/>
      <c r="Z28" s="624">
        <v>0.7</v>
      </c>
      <c r="AA28" s="624"/>
      <c r="AB28" s="624"/>
      <c r="AC28" s="624"/>
      <c r="AD28" s="625">
        <v>275094</v>
      </c>
      <c r="AE28" s="625"/>
      <c r="AF28" s="625"/>
      <c r="AG28" s="625"/>
      <c r="AH28" s="625"/>
      <c r="AI28" s="625"/>
      <c r="AJ28" s="625"/>
      <c r="AK28" s="625"/>
      <c r="AL28" s="626">
        <v>1.7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2238069</v>
      </c>
      <c r="CS28" s="622"/>
      <c r="CT28" s="622"/>
      <c r="CU28" s="622"/>
      <c r="CV28" s="622"/>
      <c r="CW28" s="622"/>
      <c r="CX28" s="622"/>
      <c r="CY28" s="623"/>
      <c r="CZ28" s="626">
        <v>5.8</v>
      </c>
      <c r="DA28" s="654"/>
      <c r="DB28" s="654"/>
      <c r="DC28" s="659"/>
      <c r="DD28" s="630">
        <v>2069010</v>
      </c>
      <c r="DE28" s="622"/>
      <c r="DF28" s="622"/>
      <c r="DG28" s="622"/>
      <c r="DH28" s="622"/>
      <c r="DI28" s="622"/>
      <c r="DJ28" s="622"/>
      <c r="DK28" s="623"/>
      <c r="DL28" s="630">
        <v>2069010</v>
      </c>
      <c r="DM28" s="622"/>
      <c r="DN28" s="622"/>
      <c r="DO28" s="622"/>
      <c r="DP28" s="622"/>
      <c r="DQ28" s="622"/>
      <c r="DR28" s="622"/>
      <c r="DS28" s="622"/>
      <c r="DT28" s="622"/>
      <c r="DU28" s="622"/>
      <c r="DV28" s="623"/>
      <c r="DW28" s="626">
        <v>11.9</v>
      </c>
      <c r="DX28" s="654"/>
      <c r="DY28" s="654"/>
      <c r="DZ28" s="654"/>
      <c r="EA28" s="654"/>
      <c r="EB28" s="654"/>
      <c r="EC28" s="655"/>
    </row>
    <row r="29" spans="2:133" ht="11.25" customHeight="1" x14ac:dyDescent="0.15">
      <c r="B29" s="618" t="s">
        <v>296</v>
      </c>
      <c r="C29" s="619"/>
      <c r="D29" s="619"/>
      <c r="E29" s="619"/>
      <c r="F29" s="619"/>
      <c r="G29" s="619"/>
      <c r="H29" s="619"/>
      <c r="I29" s="619"/>
      <c r="J29" s="619"/>
      <c r="K29" s="619"/>
      <c r="L29" s="619"/>
      <c r="M29" s="619"/>
      <c r="N29" s="619"/>
      <c r="O29" s="619"/>
      <c r="P29" s="619"/>
      <c r="Q29" s="620"/>
      <c r="R29" s="621">
        <v>5894169</v>
      </c>
      <c r="S29" s="622"/>
      <c r="T29" s="622"/>
      <c r="U29" s="622"/>
      <c r="V29" s="622"/>
      <c r="W29" s="622"/>
      <c r="X29" s="622"/>
      <c r="Y29" s="623"/>
      <c r="Z29" s="624">
        <v>14.5</v>
      </c>
      <c r="AA29" s="624"/>
      <c r="AB29" s="624"/>
      <c r="AC29" s="624"/>
      <c r="AD29" s="625" t="s">
        <v>125</v>
      </c>
      <c r="AE29" s="625"/>
      <c r="AF29" s="625"/>
      <c r="AG29" s="625"/>
      <c r="AH29" s="625"/>
      <c r="AI29" s="625"/>
      <c r="AJ29" s="625"/>
      <c r="AK29" s="625"/>
      <c r="AL29" s="626" t="s">
        <v>125</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2237244</v>
      </c>
      <c r="CS29" s="657"/>
      <c r="CT29" s="657"/>
      <c r="CU29" s="657"/>
      <c r="CV29" s="657"/>
      <c r="CW29" s="657"/>
      <c r="CX29" s="657"/>
      <c r="CY29" s="658"/>
      <c r="CZ29" s="626">
        <v>5.8</v>
      </c>
      <c r="DA29" s="654"/>
      <c r="DB29" s="654"/>
      <c r="DC29" s="659"/>
      <c r="DD29" s="630">
        <v>2068185</v>
      </c>
      <c r="DE29" s="657"/>
      <c r="DF29" s="657"/>
      <c r="DG29" s="657"/>
      <c r="DH29" s="657"/>
      <c r="DI29" s="657"/>
      <c r="DJ29" s="657"/>
      <c r="DK29" s="658"/>
      <c r="DL29" s="630">
        <v>2068185</v>
      </c>
      <c r="DM29" s="657"/>
      <c r="DN29" s="657"/>
      <c r="DO29" s="657"/>
      <c r="DP29" s="657"/>
      <c r="DQ29" s="657"/>
      <c r="DR29" s="657"/>
      <c r="DS29" s="657"/>
      <c r="DT29" s="657"/>
      <c r="DU29" s="657"/>
      <c r="DV29" s="658"/>
      <c r="DW29" s="626">
        <v>11.8</v>
      </c>
      <c r="DX29" s="654"/>
      <c r="DY29" s="654"/>
      <c r="DZ29" s="654"/>
      <c r="EA29" s="654"/>
      <c r="EB29" s="654"/>
      <c r="EC29" s="655"/>
    </row>
    <row r="30" spans="2:133" ht="11.25" customHeight="1" x14ac:dyDescent="0.15">
      <c r="B30" s="618" t="s">
        <v>301</v>
      </c>
      <c r="C30" s="619"/>
      <c r="D30" s="619"/>
      <c r="E30" s="619"/>
      <c r="F30" s="619"/>
      <c r="G30" s="619"/>
      <c r="H30" s="619"/>
      <c r="I30" s="619"/>
      <c r="J30" s="619"/>
      <c r="K30" s="619"/>
      <c r="L30" s="619"/>
      <c r="M30" s="619"/>
      <c r="N30" s="619"/>
      <c r="O30" s="619"/>
      <c r="P30" s="619"/>
      <c r="Q30" s="620"/>
      <c r="R30" s="621">
        <v>2203535</v>
      </c>
      <c r="S30" s="622"/>
      <c r="T30" s="622"/>
      <c r="U30" s="622"/>
      <c r="V30" s="622"/>
      <c r="W30" s="622"/>
      <c r="X30" s="622"/>
      <c r="Y30" s="623"/>
      <c r="Z30" s="624">
        <v>5.4</v>
      </c>
      <c r="AA30" s="624"/>
      <c r="AB30" s="624"/>
      <c r="AC30" s="624"/>
      <c r="AD30" s="625">
        <v>1268684</v>
      </c>
      <c r="AE30" s="625"/>
      <c r="AF30" s="625"/>
      <c r="AG30" s="625"/>
      <c r="AH30" s="625"/>
      <c r="AI30" s="625"/>
      <c r="AJ30" s="625"/>
      <c r="AK30" s="625"/>
      <c r="AL30" s="626">
        <v>7.6</v>
      </c>
      <c r="AM30" s="627"/>
      <c r="AN30" s="627"/>
      <c r="AO30" s="628"/>
      <c r="AP30" s="669" t="s">
        <v>302</v>
      </c>
      <c r="AQ30" s="670"/>
      <c r="AR30" s="670"/>
      <c r="AS30" s="670"/>
      <c r="AT30" s="675" t="s">
        <v>303</v>
      </c>
      <c r="AU30" s="210"/>
      <c r="AV30" s="210"/>
      <c r="AW30" s="210"/>
      <c r="AX30" s="607" t="s">
        <v>182</v>
      </c>
      <c r="AY30" s="608"/>
      <c r="AZ30" s="608"/>
      <c r="BA30" s="608"/>
      <c r="BB30" s="608"/>
      <c r="BC30" s="608"/>
      <c r="BD30" s="608"/>
      <c r="BE30" s="608"/>
      <c r="BF30" s="609"/>
      <c r="BG30" s="681">
        <v>97.6</v>
      </c>
      <c r="BH30" s="682"/>
      <c r="BI30" s="682"/>
      <c r="BJ30" s="682"/>
      <c r="BK30" s="682"/>
      <c r="BL30" s="682"/>
      <c r="BM30" s="616">
        <v>93.4</v>
      </c>
      <c r="BN30" s="682"/>
      <c r="BO30" s="682"/>
      <c r="BP30" s="682"/>
      <c r="BQ30" s="683"/>
      <c r="BR30" s="681">
        <v>97.9</v>
      </c>
      <c r="BS30" s="682"/>
      <c r="BT30" s="682"/>
      <c r="BU30" s="682"/>
      <c r="BV30" s="682"/>
      <c r="BW30" s="682"/>
      <c r="BX30" s="616">
        <v>93</v>
      </c>
      <c r="BY30" s="682"/>
      <c r="BZ30" s="682"/>
      <c r="CA30" s="682"/>
      <c r="CB30" s="683"/>
      <c r="CD30" s="686"/>
      <c r="CE30" s="687"/>
      <c r="CF30" s="636" t="s">
        <v>304</v>
      </c>
      <c r="CG30" s="637"/>
      <c r="CH30" s="637"/>
      <c r="CI30" s="637"/>
      <c r="CJ30" s="637"/>
      <c r="CK30" s="637"/>
      <c r="CL30" s="637"/>
      <c r="CM30" s="637"/>
      <c r="CN30" s="637"/>
      <c r="CO30" s="637"/>
      <c r="CP30" s="637"/>
      <c r="CQ30" s="638"/>
      <c r="CR30" s="621">
        <v>1975486</v>
      </c>
      <c r="CS30" s="622"/>
      <c r="CT30" s="622"/>
      <c r="CU30" s="622"/>
      <c r="CV30" s="622"/>
      <c r="CW30" s="622"/>
      <c r="CX30" s="622"/>
      <c r="CY30" s="623"/>
      <c r="CZ30" s="626">
        <v>5.0999999999999996</v>
      </c>
      <c r="DA30" s="654"/>
      <c r="DB30" s="654"/>
      <c r="DC30" s="659"/>
      <c r="DD30" s="630">
        <v>1806427</v>
      </c>
      <c r="DE30" s="622"/>
      <c r="DF30" s="622"/>
      <c r="DG30" s="622"/>
      <c r="DH30" s="622"/>
      <c r="DI30" s="622"/>
      <c r="DJ30" s="622"/>
      <c r="DK30" s="623"/>
      <c r="DL30" s="630">
        <v>1806427</v>
      </c>
      <c r="DM30" s="622"/>
      <c r="DN30" s="622"/>
      <c r="DO30" s="622"/>
      <c r="DP30" s="622"/>
      <c r="DQ30" s="622"/>
      <c r="DR30" s="622"/>
      <c r="DS30" s="622"/>
      <c r="DT30" s="622"/>
      <c r="DU30" s="622"/>
      <c r="DV30" s="623"/>
      <c r="DW30" s="626">
        <v>10.3</v>
      </c>
      <c r="DX30" s="654"/>
      <c r="DY30" s="654"/>
      <c r="DZ30" s="654"/>
      <c r="EA30" s="654"/>
      <c r="EB30" s="654"/>
      <c r="EC30" s="655"/>
    </row>
    <row r="31" spans="2:133" ht="11.25" customHeight="1" x14ac:dyDescent="0.15">
      <c r="B31" s="618" t="s">
        <v>305</v>
      </c>
      <c r="C31" s="619"/>
      <c r="D31" s="619"/>
      <c r="E31" s="619"/>
      <c r="F31" s="619"/>
      <c r="G31" s="619"/>
      <c r="H31" s="619"/>
      <c r="I31" s="619"/>
      <c r="J31" s="619"/>
      <c r="K31" s="619"/>
      <c r="L31" s="619"/>
      <c r="M31" s="619"/>
      <c r="N31" s="619"/>
      <c r="O31" s="619"/>
      <c r="P31" s="619"/>
      <c r="Q31" s="620"/>
      <c r="R31" s="621">
        <v>54295</v>
      </c>
      <c r="S31" s="622"/>
      <c r="T31" s="622"/>
      <c r="U31" s="622"/>
      <c r="V31" s="622"/>
      <c r="W31" s="622"/>
      <c r="X31" s="622"/>
      <c r="Y31" s="623"/>
      <c r="Z31" s="624">
        <v>0.1</v>
      </c>
      <c r="AA31" s="624"/>
      <c r="AB31" s="624"/>
      <c r="AC31" s="624"/>
      <c r="AD31" s="625" t="s">
        <v>133</v>
      </c>
      <c r="AE31" s="625"/>
      <c r="AF31" s="625"/>
      <c r="AG31" s="625"/>
      <c r="AH31" s="625"/>
      <c r="AI31" s="625"/>
      <c r="AJ31" s="625"/>
      <c r="AK31" s="625"/>
      <c r="AL31" s="626" t="s">
        <v>125</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97.1</v>
      </c>
      <c r="BH31" s="657"/>
      <c r="BI31" s="657"/>
      <c r="BJ31" s="657"/>
      <c r="BK31" s="657"/>
      <c r="BL31" s="657"/>
      <c r="BM31" s="627">
        <v>94.1</v>
      </c>
      <c r="BN31" s="679"/>
      <c r="BO31" s="679"/>
      <c r="BP31" s="679"/>
      <c r="BQ31" s="680"/>
      <c r="BR31" s="678">
        <v>98.3</v>
      </c>
      <c r="BS31" s="657"/>
      <c r="BT31" s="657"/>
      <c r="BU31" s="657"/>
      <c r="BV31" s="657"/>
      <c r="BW31" s="657"/>
      <c r="BX31" s="627">
        <v>94.7</v>
      </c>
      <c r="BY31" s="679"/>
      <c r="BZ31" s="679"/>
      <c r="CA31" s="679"/>
      <c r="CB31" s="680"/>
      <c r="CD31" s="686"/>
      <c r="CE31" s="687"/>
      <c r="CF31" s="636" t="s">
        <v>308</v>
      </c>
      <c r="CG31" s="637"/>
      <c r="CH31" s="637"/>
      <c r="CI31" s="637"/>
      <c r="CJ31" s="637"/>
      <c r="CK31" s="637"/>
      <c r="CL31" s="637"/>
      <c r="CM31" s="637"/>
      <c r="CN31" s="637"/>
      <c r="CO31" s="637"/>
      <c r="CP31" s="637"/>
      <c r="CQ31" s="638"/>
      <c r="CR31" s="621">
        <v>261758</v>
      </c>
      <c r="CS31" s="657"/>
      <c r="CT31" s="657"/>
      <c r="CU31" s="657"/>
      <c r="CV31" s="657"/>
      <c r="CW31" s="657"/>
      <c r="CX31" s="657"/>
      <c r="CY31" s="658"/>
      <c r="CZ31" s="626">
        <v>0.7</v>
      </c>
      <c r="DA31" s="654"/>
      <c r="DB31" s="654"/>
      <c r="DC31" s="659"/>
      <c r="DD31" s="630">
        <v>261758</v>
      </c>
      <c r="DE31" s="657"/>
      <c r="DF31" s="657"/>
      <c r="DG31" s="657"/>
      <c r="DH31" s="657"/>
      <c r="DI31" s="657"/>
      <c r="DJ31" s="657"/>
      <c r="DK31" s="658"/>
      <c r="DL31" s="630">
        <v>261758</v>
      </c>
      <c r="DM31" s="657"/>
      <c r="DN31" s="657"/>
      <c r="DO31" s="657"/>
      <c r="DP31" s="657"/>
      <c r="DQ31" s="657"/>
      <c r="DR31" s="657"/>
      <c r="DS31" s="657"/>
      <c r="DT31" s="657"/>
      <c r="DU31" s="657"/>
      <c r="DV31" s="658"/>
      <c r="DW31" s="626">
        <v>1.5</v>
      </c>
      <c r="DX31" s="654"/>
      <c r="DY31" s="654"/>
      <c r="DZ31" s="654"/>
      <c r="EA31" s="654"/>
      <c r="EB31" s="654"/>
      <c r="EC31" s="655"/>
    </row>
    <row r="32" spans="2:133" ht="11.25" customHeight="1" x14ac:dyDescent="0.15">
      <c r="B32" s="618" t="s">
        <v>309</v>
      </c>
      <c r="C32" s="619"/>
      <c r="D32" s="619"/>
      <c r="E32" s="619"/>
      <c r="F32" s="619"/>
      <c r="G32" s="619"/>
      <c r="H32" s="619"/>
      <c r="I32" s="619"/>
      <c r="J32" s="619"/>
      <c r="K32" s="619"/>
      <c r="L32" s="619"/>
      <c r="M32" s="619"/>
      <c r="N32" s="619"/>
      <c r="O32" s="619"/>
      <c r="P32" s="619"/>
      <c r="Q32" s="620"/>
      <c r="R32" s="621">
        <v>1722006</v>
      </c>
      <c r="S32" s="622"/>
      <c r="T32" s="622"/>
      <c r="U32" s="622"/>
      <c r="V32" s="622"/>
      <c r="W32" s="622"/>
      <c r="X32" s="622"/>
      <c r="Y32" s="623"/>
      <c r="Z32" s="624">
        <v>4.2</v>
      </c>
      <c r="AA32" s="624"/>
      <c r="AB32" s="624"/>
      <c r="AC32" s="624"/>
      <c r="AD32" s="625" t="s">
        <v>125</v>
      </c>
      <c r="AE32" s="625"/>
      <c r="AF32" s="625"/>
      <c r="AG32" s="625"/>
      <c r="AH32" s="625"/>
      <c r="AI32" s="625"/>
      <c r="AJ32" s="625"/>
      <c r="AK32" s="625"/>
      <c r="AL32" s="626" t="s">
        <v>125</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97.8</v>
      </c>
      <c r="BH32" s="691"/>
      <c r="BI32" s="691"/>
      <c r="BJ32" s="691"/>
      <c r="BK32" s="691"/>
      <c r="BL32" s="691"/>
      <c r="BM32" s="692">
        <v>92.4</v>
      </c>
      <c r="BN32" s="691"/>
      <c r="BO32" s="691"/>
      <c r="BP32" s="691"/>
      <c r="BQ32" s="693"/>
      <c r="BR32" s="690">
        <v>97.4</v>
      </c>
      <c r="BS32" s="691"/>
      <c r="BT32" s="691"/>
      <c r="BU32" s="691"/>
      <c r="BV32" s="691"/>
      <c r="BW32" s="691"/>
      <c r="BX32" s="692">
        <v>91.1</v>
      </c>
      <c r="BY32" s="691"/>
      <c r="BZ32" s="691"/>
      <c r="CA32" s="691"/>
      <c r="CB32" s="693"/>
      <c r="CD32" s="688"/>
      <c r="CE32" s="689"/>
      <c r="CF32" s="636" t="s">
        <v>311</v>
      </c>
      <c r="CG32" s="637"/>
      <c r="CH32" s="637"/>
      <c r="CI32" s="637"/>
      <c r="CJ32" s="637"/>
      <c r="CK32" s="637"/>
      <c r="CL32" s="637"/>
      <c r="CM32" s="637"/>
      <c r="CN32" s="637"/>
      <c r="CO32" s="637"/>
      <c r="CP32" s="637"/>
      <c r="CQ32" s="638"/>
      <c r="CR32" s="621">
        <v>825</v>
      </c>
      <c r="CS32" s="622"/>
      <c r="CT32" s="622"/>
      <c r="CU32" s="622"/>
      <c r="CV32" s="622"/>
      <c r="CW32" s="622"/>
      <c r="CX32" s="622"/>
      <c r="CY32" s="623"/>
      <c r="CZ32" s="626">
        <v>0</v>
      </c>
      <c r="DA32" s="654"/>
      <c r="DB32" s="654"/>
      <c r="DC32" s="659"/>
      <c r="DD32" s="630">
        <v>825</v>
      </c>
      <c r="DE32" s="622"/>
      <c r="DF32" s="622"/>
      <c r="DG32" s="622"/>
      <c r="DH32" s="622"/>
      <c r="DI32" s="622"/>
      <c r="DJ32" s="622"/>
      <c r="DK32" s="623"/>
      <c r="DL32" s="630">
        <v>825</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312</v>
      </c>
      <c r="C33" s="619"/>
      <c r="D33" s="619"/>
      <c r="E33" s="619"/>
      <c r="F33" s="619"/>
      <c r="G33" s="619"/>
      <c r="H33" s="619"/>
      <c r="I33" s="619"/>
      <c r="J33" s="619"/>
      <c r="K33" s="619"/>
      <c r="L33" s="619"/>
      <c r="M33" s="619"/>
      <c r="N33" s="619"/>
      <c r="O33" s="619"/>
      <c r="P33" s="619"/>
      <c r="Q33" s="620"/>
      <c r="R33" s="621">
        <v>1723079</v>
      </c>
      <c r="S33" s="622"/>
      <c r="T33" s="622"/>
      <c r="U33" s="622"/>
      <c r="V33" s="622"/>
      <c r="W33" s="622"/>
      <c r="X33" s="622"/>
      <c r="Y33" s="623"/>
      <c r="Z33" s="624">
        <v>4.2</v>
      </c>
      <c r="AA33" s="624"/>
      <c r="AB33" s="624"/>
      <c r="AC33" s="624"/>
      <c r="AD33" s="625" t="s">
        <v>125</v>
      </c>
      <c r="AE33" s="625"/>
      <c r="AF33" s="625"/>
      <c r="AG33" s="625"/>
      <c r="AH33" s="625"/>
      <c r="AI33" s="625"/>
      <c r="AJ33" s="625"/>
      <c r="AK33" s="625"/>
      <c r="AL33" s="626" t="s">
        <v>125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12981175</v>
      </c>
      <c r="CS33" s="657"/>
      <c r="CT33" s="657"/>
      <c r="CU33" s="657"/>
      <c r="CV33" s="657"/>
      <c r="CW33" s="657"/>
      <c r="CX33" s="657"/>
      <c r="CY33" s="658"/>
      <c r="CZ33" s="626">
        <v>33.5</v>
      </c>
      <c r="DA33" s="654"/>
      <c r="DB33" s="654"/>
      <c r="DC33" s="659"/>
      <c r="DD33" s="630">
        <v>9814696</v>
      </c>
      <c r="DE33" s="657"/>
      <c r="DF33" s="657"/>
      <c r="DG33" s="657"/>
      <c r="DH33" s="657"/>
      <c r="DI33" s="657"/>
      <c r="DJ33" s="657"/>
      <c r="DK33" s="658"/>
      <c r="DL33" s="630">
        <v>6904726</v>
      </c>
      <c r="DM33" s="657"/>
      <c r="DN33" s="657"/>
      <c r="DO33" s="657"/>
      <c r="DP33" s="657"/>
      <c r="DQ33" s="657"/>
      <c r="DR33" s="657"/>
      <c r="DS33" s="657"/>
      <c r="DT33" s="657"/>
      <c r="DU33" s="657"/>
      <c r="DV33" s="658"/>
      <c r="DW33" s="626">
        <v>39.6</v>
      </c>
      <c r="DX33" s="654"/>
      <c r="DY33" s="654"/>
      <c r="DZ33" s="654"/>
      <c r="EA33" s="654"/>
      <c r="EB33" s="654"/>
      <c r="EC33" s="655"/>
    </row>
    <row r="34" spans="2:133" ht="11.25" customHeight="1" x14ac:dyDescent="0.15">
      <c r="B34" s="618" t="s">
        <v>314</v>
      </c>
      <c r="C34" s="619"/>
      <c r="D34" s="619"/>
      <c r="E34" s="619"/>
      <c r="F34" s="619"/>
      <c r="G34" s="619"/>
      <c r="H34" s="619"/>
      <c r="I34" s="619"/>
      <c r="J34" s="619"/>
      <c r="K34" s="619"/>
      <c r="L34" s="619"/>
      <c r="M34" s="619"/>
      <c r="N34" s="619"/>
      <c r="O34" s="619"/>
      <c r="P34" s="619"/>
      <c r="Q34" s="620"/>
      <c r="R34" s="621">
        <v>264860</v>
      </c>
      <c r="S34" s="622"/>
      <c r="T34" s="622"/>
      <c r="U34" s="622"/>
      <c r="V34" s="622"/>
      <c r="W34" s="622"/>
      <c r="X34" s="622"/>
      <c r="Y34" s="623"/>
      <c r="Z34" s="624">
        <v>0.7</v>
      </c>
      <c r="AA34" s="624"/>
      <c r="AB34" s="624"/>
      <c r="AC34" s="624"/>
      <c r="AD34" s="625">
        <v>27267</v>
      </c>
      <c r="AE34" s="625"/>
      <c r="AF34" s="625"/>
      <c r="AG34" s="625"/>
      <c r="AH34" s="625"/>
      <c r="AI34" s="625"/>
      <c r="AJ34" s="625"/>
      <c r="AK34" s="625"/>
      <c r="AL34" s="626">
        <v>0.2</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3704590</v>
      </c>
      <c r="CS34" s="622"/>
      <c r="CT34" s="622"/>
      <c r="CU34" s="622"/>
      <c r="CV34" s="622"/>
      <c r="CW34" s="622"/>
      <c r="CX34" s="622"/>
      <c r="CY34" s="623"/>
      <c r="CZ34" s="626">
        <v>9.5</v>
      </c>
      <c r="DA34" s="654"/>
      <c r="DB34" s="654"/>
      <c r="DC34" s="659"/>
      <c r="DD34" s="630">
        <v>2677641</v>
      </c>
      <c r="DE34" s="622"/>
      <c r="DF34" s="622"/>
      <c r="DG34" s="622"/>
      <c r="DH34" s="622"/>
      <c r="DI34" s="622"/>
      <c r="DJ34" s="622"/>
      <c r="DK34" s="623"/>
      <c r="DL34" s="630">
        <v>2490641</v>
      </c>
      <c r="DM34" s="622"/>
      <c r="DN34" s="622"/>
      <c r="DO34" s="622"/>
      <c r="DP34" s="622"/>
      <c r="DQ34" s="622"/>
      <c r="DR34" s="622"/>
      <c r="DS34" s="622"/>
      <c r="DT34" s="622"/>
      <c r="DU34" s="622"/>
      <c r="DV34" s="623"/>
      <c r="DW34" s="626">
        <v>14.3</v>
      </c>
      <c r="DX34" s="654"/>
      <c r="DY34" s="654"/>
      <c r="DZ34" s="654"/>
      <c r="EA34" s="654"/>
      <c r="EB34" s="654"/>
      <c r="EC34" s="655"/>
    </row>
    <row r="35" spans="2:133" ht="11.25" customHeight="1" x14ac:dyDescent="0.15">
      <c r="B35" s="618" t="s">
        <v>318</v>
      </c>
      <c r="C35" s="619"/>
      <c r="D35" s="619"/>
      <c r="E35" s="619"/>
      <c r="F35" s="619"/>
      <c r="G35" s="619"/>
      <c r="H35" s="619"/>
      <c r="I35" s="619"/>
      <c r="J35" s="619"/>
      <c r="K35" s="619"/>
      <c r="L35" s="619"/>
      <c r="M35" s="619"/>
      <c r="N35" s="619"/>
      <c r="O35" s="619"/>
      <c r="P35" s="619"/>
      <c r="Q35" s="620"/>
      <c r="R35" s="621">
        <v>2627386</v>
      </c>
      <c r="S35" s="622"/>
      <c r="T35" s="622"/>
      <c r="U35" s="622"/>
      <c r="V35" s="622"/>
      <c r="W35" s="622"/>
      <c r="X35" s="622"/>
      <c r="Y35" s="623"/>
      <c r="Z35" s="624">
        <v>6.5</v>
      </c>
      <c r="AA35" s="624"/>
      <c r="AB35" s="624"/>
      <c r="AC35" s="624"/>
      <c r="AD35" s="625" t="s">
        <v>125</v>
      </c>
      <c r="AE35" s="625"/>
      <c r="AF35" s="625"/>
      <c r="AG35" s="625"/>
      <c r="AH35" s="625"/>
      <c r="AI35" s="625"/>
      <c r="AJ35" s="625"/>
      <c r="AK35" s="625"/>
      <c r="AL35" s="626" t="s">
        <v>125</v>
      </c>
      <c r="AM35" s="627"/>
      <c r="AN35" s="627"/>
      <c r="AO35" s="628"/>
      <c r="AP35" s="214"/>
      <c r="AQ35" s="694" t="s">
        <v>319</v>
      </c>
      <c r="AR35" s="695"/>
      <c r="AS35" s="695"/>
      <c r="AT35" s="695"/>
      <c r="AU35" s="695"/>
      <c r="AV35" s="695"/>
      <c r="AW35" s="695"/>
      <c r="AX35" s="695"/>
      <c r="AY35" s="696"/>
      <c r="AZ35" s="610">
        <v>3101003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-520557</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296168</v>
      </c>
      <c r="CS35" s="657"/>
      <c r="CT35" s="657"/>
      <c r="CU35" s="657"/>
      <c r="CV35" s="657"/>
      <c r="CW35" s="657"/>
      <c r="CX35" s="657"/>
      <c r="CY35" s="658"/>
      <c r="CZ35" s="626">
        <v>0.8</v>
      </c>
      <c r="DA35" s="654"/>
      <c r="DB35" s="654"/>
      <c r="DC35" s="659"/>
      <c r="DD35" s="630">
        <v>254274</v>
      </c>
      <c r="DE35" s="657"/>
      <c r="DF35" s="657"/>
      <c r="DG35" s="657"/>
      <c r="DH35" s="657"/>
      <c r="DI35" s="657"/>
      <c r="DJ35" s="657"/>
      <c r="DK35" s="658"/>
      <c r="DL35" s="630">
        <v>118112</v>
      </c>
      <c r="DM35" s="657"/>
      <c r="DN35" s="657"/>
      <c r="DO35" s="657"/>
      <c r="DP35" s="657"/>
      <c r="DQ35" s="657"/>
      <c r="DR35" s="657"/>
      <c r="DS35" s="657"/>
      <c r="DT35" s="657"/>
      <c r="DU35" s="657"/>
      <c r="DV35" s="658"/>
      <c r="DW35" s="626">
        <v>0.7</v>
      </c>
      <c r="DX35" s="654"/>
      <c r="DY35" s="654"/>
      <c r="DZ35" s="654"/>
      <c r="EA35" s="654"/>
      <c r="EB35" s="654"/>
      <c r="EC35" s="655"/>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125</v>
      </c>
      <c r="S36" s="622"/>
      <c r="T36" s="622"/>
      <c r="U36" s="622"/>
      <c r="V36" s="622"/>
      <c r="W36" s="622"/>
      <c r="X36" s="622"/>
      <c r="Y36" s="623"/>
      <c r="Z36" s="624" t="s">
        <v>125</v>
      </c>
      <c r="AA36" s="624"/>
      <c r="AB36" s="624"/>
      <c r="AC36" s="624"/>
      <c r="AD36" s="625" t="s">
        <v>125</v>
      </c>
      <c r="AE36" s="625"/>
      <c r="AF36" s="625"/>
      <c r="AG36" s="625"/>
      <c r="AH36" s="625"/>
      <c r="AI36" s="625"/>
      <c r="AJ36" s="625"/>
      <c r="AK36" s="625"/>
      <c r="AL36" s="626" t="s">
        <v>125</v>
      </c>
      <c r="AM36" s="627"/>
      <c r="AN36" s="627"/>
      <c r="AO36" s="628"/>
      <c r="AQ36" s="698" t="s">
        <v>323</v>
      </c>
      <c r="AR36" s="699"/>
      <c r="AS36" s="699"/>
      <c r="AT36" s="699"/>
      <c r="AU36" s="699"/>
      <c r="AV36" s="699"/>
      <c r="AW36" s="699"/>
      <c r="AX36" s="699"/>
      <c r="AY36" s="700"/>
      <c r="AZ36" s="621">
        <v>351317</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-689200</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4724977</v>
      </c>
      <c r="CS36" s="622"/>
      <c r="CT36" s="622"/>
      <c r="CU36" s="622"/>
      <c r="CV36" s="622"/>
      <c r="CW36" s="622"/>
      <c r="CX36" s="622"/>
      <c r="CY36" s="623"/>
      <c r="CZ36" s="626">
        <v>12.2</v>
      </c>
      <c r="DA36" s="654"/>
      <c r="DB36" s="654"/>
      <c r="DC36" s="659"/>
      <c r="DD36" s="630">
        <v>3117396</v>
      </c>
      <c r="DE36" s="622"/>
      <c r="DF36" s="622"/>
      <c r="DG36" s="622"/>
      <c r="DH36" s="622"/>
      <c r="DI36" s="622"/>
      <c r="DJ36" s="622"/>
      <c r="DK36" s="623"/>
      <c r="DL36" s="630">
        <v>2609375</v>
      </c>
      <c r="DM36" s="622"/>
      <c r="DN36" s="622"/>
      <c r="DO36" s="622"/>
      <c r="DP36" s="622"/>
      <c r="DQ36" s="622"/>
      <c r="DR36" s="622"/>
      <c r="DS36" s="622"/>
      <c r="DT36" s="622"/>
      <c r="DU36" s="622"/>
      <c r="DV36" s="623"/>
      <c r="DW36" s="626">
        <v>14.9</v>
      </c>
      <c r="DX36" s="654"/>
      <c r="DY36" s="654"/>
      <c r="DZ36" s="654"/>
      <c r="EA36" s="654"/>
      <c r="EB36" s="654"/>
      <c r="EC36" s="655"/>
    </row>
    <row r="37" spans="2:133" ht="11.25" customHeight="1" x14ac:dyDescent="0.15">
      <c r="B37" s="618" t="s">
        <v>326</v>
      </c>
      <c r="C37" s="619"/>
      <c r="D37" s="619"/>
      <c r="E37" s="619"/>
      <c r="F37" s="619"/>
      <c r="G37" s="619"/>
      <c r="H37" s="619"/>
      <c r="I37" s="619"/>
      <c r="J37" s="619"/>
      <c r="K37" s="619"/>
      <c r="L37" s="619"/>
      <c r="M37" s="619"/>
      <c r="N37" s="619"/>
      <c r="O37" s="619"/>
      <c r="P37" s="619"/>
      <c r="Q37" s="620"/>
      <c r="R37" s="621">
        <v>802686</v>
      </c>
      <c r="S37" s="622"/>
      <c r="T37" s="622"/>
      <c r="U37" s="622"/>
      <c r="V37" s="622"/>
      <c r="W37" s="622"/>
      <c r="X37" s="622"/>
      <c r="Y37" s="623"/>
      <c r="Z37" s="624">
        <v>2</v>
      </c>
      <c r="AA37" s="624"/>
      <c r="AB37" s="624"/>
      <c r="AC37" s="624"/>
      <c r="AD37" s="625" t="s">
        <v>125</v>
      </c>
      <c r="AE37" s="625"/>
      <c r="AF37" s="625"/>
      <c r="AG37" s="625"/>
      <c r="AH37" s="625"/>
      <c r="AI37" s="625"/>
      <c r="AJ37" s="625"/>
      <c r="AK37" s="625"/>
      <c r="AL37" s="626" t="s">
        <v>125</v>
      </c>
      <c r="AM37" s="627"/>
      <c r="AN37" s="627"/>
      <c r="AO37" s="628"/>
      <c r="AQ37" s="698" t="s">
        <v>327</v>
      </c>
      <c r="AR37" s="699"/>
      <c r="AS37" s="699"/>
      <c r="AT37" s="699"/>
      <c r="AU37" s="699"/>
      <c r="AV37" s="699"/>
      <c r="AW37" s="699"/>
      <c r="AX37" s="699"/>
      <c r="AY37" s="700"/>
      <c r="AZ37" s="621">
        <v>9000</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10140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2176074</v>
      </c>
      <c r="CS37" s="657"/>
      <c r="CT37" s="657"/>
      <c r="CU37" s="657"/>
      <c r="CV37" s="657"/>
      <c r="CW37" s="657"/>
      <c r="CX37" s="657"/>
      <c r="CY37" s="658"/>
      <c r="CZ37" s="626">
        <v>5.6</v>
      </c>
      <c r="DA37" s="654"/>
      <c r="DB37" s="654"/>
      <c r="DC37" s="659"/>
      <c r="DD37" s="630">
        <v>2176074</v>
      </c>
      <c r="DE37" s="657"/>
      <c r="DF37" s="657"/>
      <c r="DG37" s="657"/>
      <c r="DH37" s="657"/>
      <c r="DI37" s="657"/>
      <c r="DJ37" s="657"/>
      <c r="DK37" s="658"/>
      <c r="DL37" s="630">
        <v>2114128</v>
      </c>
      <c r="DM37" s="657"/>
      <c r="DN37" s="657"/>
      <c r="DO37" s="657"/>
      <c r="DP37" s="657"/>
      <c r="DQ37" s="657"/>
      <c r="DR37" s="657"/>
      <c r="DS37" s="657"/>
      <c r="DT37" s="657"/>
      <c r="DU37" s="657"/>
      <c r="DV37" s="658"/>
      <c r="DW37" s="626">
        <v>12.1</v>
      </c>
      <c r="DX37" s="654"/>
      <c r="DY37" s="654"/>
      <c r="DZ37" s="654"/>
      <c r="EA37" s="654"/>
      <c r="EB37" s="654"/>
      <c r="EC37" s="655"/>
    </row>
    <row r="38" spans="2:133" ht="11.25" customHeight="1" x14ac:dyDescent="0.15">
      <c r="B38" s="666" t="s">
        <v>330</v>
      </c>
      <c r="C38" s="667"/>
      <c r="D38" s="667"/>
      <c r="E38" s="667"/>
      <c r="F38" s="667"/>
      <c r="G38" s="667"/>
      <c r="H38" s="667"/>
      <c r="I38" s="667"/>
      <c r="J38" s="667"/>
      <c r="K38" s="667"/>
      <c r="L38" s="667"/>
      <c r="M38" s="667"/>
      <c r="N38" s="667"/>
      <c r="O38" s="667"/>
      <c r="P38" s="667"/>
      <c r="Q38" s="668"/>
      <c r="R38" s="701">
        <v>40566027</v>
      </c>
      <c r="S38" s="702"/>
      <c r="T38" s="702"/>
      <c r="U38" s="702"/>
      <c r="V38" s="702"/>
      <c r="W38" s="702"/>
      <c r="X38" s="702"/>
      <c r="Y38" s="703"/>
      <c r="Z38" s="704">
        <v>100</v>
      </c>
      <c r="AA38" s="704"/>
      <c r="AB38" s="704"/>
      <c r="AC38" s="704"/>
      <c r="AD38" s="705">
        <v>16655240</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4154</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17312</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3096849</v>
      </c>
      <c r="CS38" s="622"/>
      <c r="CT38" s="622"/>
      <c r="CU38" s="622"/>
      <c r="CV38" s="622"/>
      <c r="CW38" s="622"/>
      <c r="CX38" s="622"/>
      <c r="CY38" s="623"/>
      <c r="CZ38" s="626">
        <v>8</v>
      </c>
      <c r="DA38" s="654"/>
      <c r="DB38" s="654"/>
      <c r="DC38" s="659"/>
      <c r="DD38" s="630">
        <v>2699268</v>
      </c>
      <c r="DE38" s="622"/>
      <c r="DF38" s="622"/>
      <c r="DG38" s="622"/>
      <c r="DH38" s="622"/>
      <c r="DI38" s="622"/>
      <c r="DJ38" s="622"/>
      <c r="DK38" s="623"/>
      <c r="DL38" s="630">
        <v>1686598</v>
      </c>
      <c r="DM38" s="622"/>
      <c r="DN38" s="622"/>
      <c r="DO38" s="622"/>
      <c r="DP38" s="622"/>
      <c r="DQ38" s="622"/>
      <c r="DR38" s="622"/>
      <c r="DS38" s="622"/>
      <c r="DT38" s="622"/>
      <c r="DU38" s="622"/>
      <c r="DV38" s="623"/>
      <c r="DW38" s="626">
        <v>9.6999999999999993</v>
      </c>
      <c r="DX38" s="654"/>
      <c r="DY38" s="654"/>
      <c r="DZ38" s="654"/>
      <c r="EA38" s="654"/>
      <c r="EB38" s="654"/>
      <c r="EC38" s="655"/>
    </row>
    <row r="39" spans="2:133" ht="11.25" customHeight="1" x14ac:dyDescent="0.15">
      <c r="AQ39" s="698" t="s">
        <v>334</v>
      </c>
      <c r="AR39" s="699"/>
      <c r="AS39" s="699"/>
      <c r="AT39" s="699"/>
      <c r="AU39" s="699"/>
      <c r="AV39" s="699"/>
      <c r="AW39" s="699"/>
      <c r="AX39" s="699"/>
      <c r="AY39" s="700"/>
      <c r="AZ39" s="621" t="s">
        <v>335</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59</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1151591</v>
      </c>
      <c r="CS39" s="657"/>
      <c r="CT39" s="657"/>
      <c r="CU39" s="657"/>
      <c r="CV39" s="657"/>
      <c r="CW39" s="657"/>
      <c r="CX39" s="657"/>
      <c r="CY39" s="658"/>
      <c r="CZ39" s="626">
        <v>3</v>
      </c>
      <c r="DA39" s="654"/>
      <c r="DB39" s="654"/>
      <c r="DC39" s="659"/>
      <c r="DD39" s="630">
        <v>1059117</v>
      </c>
      <c r="DE39" s="657"/>
      <c r="DF39" s="657"/>
      <c r="DG39" s="657"/>
      <c r="DH39" s="657"/>
      <c r="DI39" s="657"/>
      <c r="DJ39" s="657"/>
      <c r="DK39" s="658"/>
      <c r="DL39" s="630" t="s">
        <v>125</v>
      </c>
      <c r="DM39" s="657"/>
      <c r="DN39" s="657"/>
      <c r="DO39" s="657"/>
      <c r="DP39" s="657"/>
      <c r="DQ39" s="657"/>
      <c r="DR39" s="657"/>
      <c r="DS39" s="657"/>
      <c r="DT39" s="657"/>
      <c r="DU39" s="657"/>
      <c r="DV39" s="658"/>
      <c r="DW39" s="626" t="s">
        <v>125</v>
      </c>
      <c r="DX39" s="654"/>
      <c r="DY39" s="654"/>
      <c r="DZ39" s="654"/>
      <c r="EA39" s="654"/>
      <c r="EB39" s="654"/>
      <c r="EC39" s="655"/>
    </row>
    <row r="40" spans="2:133" ht="11.25" customHeight="1" x14ac:dyDescent="0.15">
      <c r="AQ40" s="698" t="s">
        <v>339</v>
      </c>
      <c r="AR40" s="699"/>
      <c r="AS40" s="699"/>
      <c r="AT40" s="699"/>
      <c r="AU40" s="699"/>
      <c r="AV40" s="699"/>
      <c r="AW40" s="699"/>
      <c r="AX40" s="699"/>
      <c r="AY40" s="700"/>
      <c r="AZ40" s="621">
        <v>1364092</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188</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7000</v>
      </c>
      <c r="CS40" s="622"/>
      <c r="CT40" s="622"/>
      <c r="CU40" s="622"/>
      <c r="CV40" s="622"/>
      <c r="CW40" s="622"/>
      <c r="CX40" s="622"/>
      <c r="CY40" s="623"/>
      <c r="CZ40" s="626">
        <v>0</v>
      </c>
      <c r="DA40" s="654"/>
      <c r="DB40" s="654"/>
      <c r="DC40" s="659"/>
      <c r="DD40" s="630">
        <v>7000</v>
      </c>
      <c r="DE40" s="622"/>
      <c r="DF40" s="622"/>
      <c r="DG40" s="622"/>
      <c r="DH40" s="622"/>
      <c r="DI40" s="622"/>
      <c r="DJ40" s="622"/>
      <c r="DK40" s="623"/>
      <c r="DL40" s="630" t="s">
        <v>335</v>
      </c>
      <c r="DM40" s="622"/>
      <c r="DN40" s="622"/>
      <c r="DO40" s="622"/>
      <c r="DP40" s="622"/>
      <c r="DQ40" s="622"/>
      <c r="DR40" s="622"/>
      <c r="DS40" s="622"/>
      <c r="DT40" s="622"/>
      <c r="DU40" s="622"/>
      <c r="DV40" s="623"/>
      <c r="DW40" s="626" t="s">
        <v>335</v>
      </c>
      <c r="DX40" s="654"/>
      <c r="DY40" s="654"/>
      <c r="DZ40" s="654"/>
      <c r="EA40" s="654"/>
      <c r="EB40" s="654"/>
      <c r="EC40" s="655"/>
    </row>
    <row r="41" spans="2:133" ht="11.25" customHeight="1" x14ac:dyDescent="0.15">
      <c r="AQ41" s="708" t="s">
        <v>342</v>
      </c>
      <c r="AR41" s="709"/>
      <c r="AS41" s="709"/>
      <c r="AT41" s="709"/>
      <c r="AU41" s="709"/>
      <c r="AV41" s="709"/>
      <c r="AW41" s="709"/>
      <c r="AX41" s="709"/>
      <c r="AY41" s="710"/>
      <c r="AZ41" s="701">
        <v>1372440</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302</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335</v>
      </c>
      <c r="CS41" s="657"/>
      <c r="CT41" s="657"/>
      <c r="CU41" s="657"/>
      <c r="CV41" s="657"/>
      <c r="CW41" s="657"/>
      <c r="CX41" s="657"/>
      <c r="CY41" s="658"/>
      <c r="CZ41" s="626" t="s">
        <v>125</v>
      </c>
      <c r="DA41" s="654"/>
      <c r="DB41" s="654"/>
      <c r="DC41" s="659"/>
      <c r="DD41" s="630" t="s">
        <v>125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9007790</v>
      </c>
      <c r="CS42" s="622"/>
      <c r="CT42" s="622"/>
      <c r="CU42" s="622"/>
      <c r="CV42" s="622"/>
      <c r="CW42" s="622"/>
      <c r="CX42" s="622"/>
      <c r="CY42" s="623"/>
      <c r="CZ42" s="626">
        <v>23.2</v>
      </c>
      <c r="DA42" s="627"/>
      <c r="DB42" s="627"/>
      <c r="DC42" s="722"/>
      <c r="DD42" s="630">
        <v>660451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742</v>
      </c>
      <c r="CS43" s="657"/>
      <c r="CT43" s="657"/>
      <c r="CU43" s="657"/>
      <c r="CV43" s="657"/>
      <c r="CW43" s="657"/>
      <c r="CX43" s="657"/>
      <c r="CY43" s="658"/>
      <c r="CZ43" s="626">
        <v>0</v>
      </c>
      <c r="DA43" s="654"/>
      <c r="DB43" s="654"/>
      <c r="DC43" s="659"/>
      <c r="DD43" s="630">
        <v>742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299</v>
      </c>
      <c r="CE44" s="734"/>
      <c r="CF44" s="618" t="s">
        <v>350</v>
      </c>
      <c r="CG44" s="619"/>
      <c r="CH44" s="619"/>
      <c r="CI44" s="619"/>
      <c r="CJ44" s="619"/>
      <c r="CK44" s="619"/>
      <c r="CL44" s="619"/>
      <c r="CM44" s="619"/>
      <c r="CN44" s="619"/>
      <c r="CO44" s="619"/>
      <c r="CP44" s="619"/>
      <c r="CQ44" s="620"/>
      <c r="CR44" s="621">
        <v>8996653</v>
      </c>
      <c r="CS44" s="622"/>
      <c r="CT44" s="622"/>
      <c r="CU44" s="622"/>
      <c r="CV44" s="622"/>
      <c r="CW44" s="622"/>
      <c r="CX44" s="622"/>
      <c r="CY44" s="623"/>
      <c r="CZ44" s="626">
        <v>23.2</v>
      </c>
      <c r="DA44" s="627"/>
      <c r="DB44" s="627"/>
      <c r="DC44" s="722"/>
      <c r="DD44" s="630">
        <v>654240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7622048</v>
      </c>
      <c r="CS45" s="657"/>
      <c r="CT45" s="657"/>
      <c r="CU45" s="657"/>
      <c r="CV45" s="657"/>
      <c r="CW45" s="657"/>
      <c r="CX45" s="657"/>
      <c r="CY45" s="658"/>
      <c r="CZ45" s="626">
        <v>19.600000000000001</v>
      </c>
      <c r="DA45" s="654"/>
      <c r="DB45" s="654"/>
      <c r="DC45" s="659"/>
      <c r="DD45" s="630">
        <v>193837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1371183</v>
      </c>
      <c r="CS46" s="622"/>
      <c r="CT46" s="622"/>
      <c r="CU46" s="622"/>
      <c r="CV46" s="622"/>
      <c r="CW46" s="622"/>
      <c r="CX46" s="622"/>
      <c r="CY46" s="623"/>
      <c r="CZ46" s="626">
        <v>3.5</v>
      </c>
      <c r="DA46" s="627"/>
      <c r="DB46" s="627"/>
      <c r="DC46" s="722"/>
      <c r="DD46" s="630">
        <v>459181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11137</v>
      </c>
      <c r="CS47" s="657"/>
      <c r="CT47" s="657"/>
      <c r="CU47" s="657"/>
      <c r="CV47" s="657"/>
      <c r="CW47" s="657"/>
      <c r="CX47" s="657"/>
      <c r="CY47" s="658"/>
      <c r="CZ47" s="626">
        <v>0</v>
      </c>
      <c r="DA47" s="654"/>
      <c r="DB47" s="654"/>
      <c r="DC47" s="659"/>
      <c r="DD47" s="630">
        <v>6211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125</v>
      </c>
      <c r="CS48" s="622"/>
      <c r="CT48" s="622"/>
      <c r="CU48" s="622"/>
      <c r="CV48" s="622"/>
      <c r="CW48" s="622"/>
      <c r="CX48" s="622"/>
      <c r="CY48" s="623"/>
      <c r="CZ48" s="626" t="s">
        <v>125</v>
      </c>
      <c r="DA48" s="627"/>
      <c r="DB48" s="627"/>
      <c r="DC48" s="722"/>
      <c r="DD48" s="630" t="s">
        <v>335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38800813</v>
      </c>
      <c r="CS49" s="691"/>
      <c r="CT49" s="691"/>
      <c r="CU49" s="691"/>
      <c r="CV49" s="691"/>
      <c r="CW49" s="691"/>
      <c r="CX49" s="691"/>
      <c r="CY49" s="723"/>
      <c r="CZ49" s="706">
        <v>100</v>
      </c>
      <c r="DA49" s="724"/>
      <c r="DB49" s="724"/>
      <c r="DC49" s="725"/>
      <c r="DD49" s="726">
        <v>19724751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qdj3trdNzEbabOIhnqX9c2Yl/axDus0TX7o/4Do5N/ZWAldCECtMKmQacUBETONDN3xJ197+Kz1btwKlBbd0UQ==" saltValue="BN3ESTXEudyjpo1nA9JL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40549</v>
      </c>
      <c r="R7" s="757"/>
      <c r="S7" s="757"/>
      <c r="T7" s="757"/>
      <c r="U7" s="757"/>
      <c r="V7" s="757">
        <v>38803</v>
      </c>
      <c r="W7" s="757"/>
      <c r="X7" s="757"/>
      <c r="Y7" s="757"/>
      <c r="Z7" s="757"/>
      <c r="AA7" s="757">
        <v>1746</v>
      </c>
      <c r="AB7" s="757"/>
      <c r="AC7" s="757"/>
      <c r="AD7" s="757"/>
      <c r="AE7" s="758"/>
      <c r="AF7" s="759">
        <v>1100</v>
      </c>
      <c r="AG7" s="760"/>
      <c r="AH7" s="760"/>
      <c r="AI7" s="760"/>
      <c r="AJ7" s="761"/>
      <c r="AK7" s="796">
        <v>1722</v>
      </c>
      <c r="AL7" s="797"/>
      <c r="AM7" s="797"/>
      <c r="AN7" s="797"/>
      <c r="AO7" s="797"/>
      <c r="AP7" s="797">
        <v>28095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587</v>
      </c>
      <c r="BT7" s="801"/>
      <c r="BU7" s="801"/>
      <c r="BV7" s="801"/>
      <c r="BW7" s="801"/>
      <c r="BX7" s="801"/>
      <c r="BY7" s="801"/>
      <c r="BZ7" s="801"/>
      <c r="CA7" s="801"/>
      <c r="CB7" s="801"/>
      <c r="CC7" s="801"/>
      <c r="CD7" s="801"/>
      <c r="CE7" s="801"/>
      <c r="CF7" s="801"/>
      <c r="CG7" s="802"/>
      <c r="CH7" s="793">
        <v>-9</v>
      </c>
      <c r="CI7" s="794"/>
      <c r="CJ7" s="794"/>
      <c r="CK7" s="794"/>
      <c r="CL7" s="795"/>
      <c r="CM7" s="793">
        <v>725</v>
      </c>
      <c r="CN7" s="794"/>
      <c r="CO7" s="794"/>
      <c r="CP7" s="794"/>
      <c r="CQ7" s="795"/>
      <c r="CR7" s="793">
        <v>5</v>
      </c>
      <c r="CS7" s="794"/>
      <c r="CT7" s="794"/>
      <c r="CU7" s="794"/>
      <c r="CV7" s="795"/>
      <c r="CW7" s="793" t="s">
        <v>581</v>
      </c>
      <c r="CX7" s="794"/>
      <c r="CY7" s="794"/>
      <c r="CZ7" s="794"/>
      <c r="DA7" s="795"/>
      <c r="DB7" s="793" t="s">
        <v>581</v>
      </c>
      <c r="DC7" s="794"/>
      <c r="DD7" s="794"/>
      <c r="DE7" s="794"/>
      <c r="DF7" s="795"/>
      <c r="DG7" s="793" t="s">
        <v>581</v>
      </c>
      <c r="DH7" s="794"/>
      <c r="DI7" s="794"/>
      <c r="DJ7" s="794"/>
      <c r="DK7" s="795"/>
      <c r="DL7" s="793" t="s">
        <v>581</v>
      </c>
      <c r="DM7" s="794"/>
      <c r="DN7" s="794"/>
      <c r="DO7" s="794"/>
      <c r="DP7" s="795"/>
      <c r="DQ7" s="793" t="s">
        <v>581</v>
      </c>
      <c r="DR7" s="794"/>
      <c r="DS7" s="794"/>
      <c r="DT7" s="794"/>
      <c r="DU7" s="795"/>
      <c r="DV7" s="774"/>
      <c r="DW7" s="775"/>
      <c r="DX7" s="775"/>
      <c r="DY7" s="775"/>
      <c r="DZ7" s="776"/>
      <c r="EA7" s="234"/>
    </row>
    <row r="8" spans="1:131" s="235" customFormat="1" ht="26.25" customHeight="1" x14ac:dyDescent="0.15">
      <c r="A8" s="241">
        <v>2</v>
      </c>
      <c r="B8" s="777" t="s">
        <v>379</v>
      </c>
      <c r="C8" s="778"/>
      <c r="D8" s="778"/>
      <c r="E8" s="778"/>
      <c r="F8" s="778"/>
      <c r="G8" s="778"/>
      <c r="H8" s="778"/>
      <c r="I8" s="778"/>
      <c r="J8" s="778"/>
      <c r="K8" s="778"/>
      <c r="L8" s="778"/>
      <c r="M8" s="778"/>
      <c r="N8" s="778"/>
      <c r="O8" s="778"/>
      <c r="P8" s="779"/>
      <c r="Q8" s="780">
        <v>222</v>
      </c>
      <c r="R8" s="781"/>
      <c r="S8" s="781"/>
      <c r="T8" s="781"/>
      <c r="U8" s="781"/>
      <c r="V8" s="781">
        <v>215</v>
      </c>
      <c r="W8" s="781"/>
      <c r="X8" s="781"/>
      <c r="Y8" s="781"/>
      <c r="Z8" s="781"/>
      <c r="AA8" s="781">
        <v>7</v>
      </c>
      <c r="AB8" s="781"/>
      <c r="AC8" s="781"/>
      <c r="AD8" s="781"/>
      <c r="AE8" s="782"/>
      <c r="AF8" s="783">
        <v>7</v>
      </c>
      <c r="AG8" s="784"/>
      <c r="AH8" s="784"/>
      <c r="AI8" s="784"/>
      <c r="AJ8" s="785"/>
      <c r="AK8" s="786">
        <v>102</v>
      </c>
      <c r="AL8" s="787"/>
      <c r="AM8" s="787"/>
      <c r="AN8" s="787"/>
      <c r="AO8" s="787"/>
      <c r="AP8" s="787">
        <v>92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588</v>
      </c>
      <c r="BT8" s="791"/>
      <c r="BU8" s="791"/>
      <c r="BV8" s="791"/>
      <c r="BW8" s="791"/>
      <c r="BX8" s="791"/>
      <c r="BY8" s="791"/>
      <c r="BZ8" s="791"/>
      <c r="CA8" s="791"/>
      <c r="CB8" s="791"/>
      <c r="CC8" s="791"/>
      <c r="CD8" s="791"/>
      <c r="CE8" s="791"/>
      <c r="CF8" s="791"/>
      <c r="CG8" s="792"/>
      <c r="CH8" s="803">
        <v>1</v>
      </c>
      <c r="CI8" s="804"/>
      <c r="CJ8" s="804"/>
      <c r="CK8" s="804"/>
      <c r="CL8" s="805"/>
      <c r="CM8" s="803">
        <v>43</v>
      </c>
      <c r="CN8" s="804"/>
      <c r="CO8" s="804"/>
      <c r="CP8" s="804"/>
      <c r="CQ8" s="805"/>
      <c r="CR8" s="803">
        <v>30</v>
      </c>
      <c r="CS8" s="804"/>
      <c r="CT8" s="804"/>
      <c r="CU8" s="804"/>
      <c r="CV8" s="805"/>
      <c r="CW8" s="803">
        <v>32</v>
      </c>
      <c r="CX8" s="804"/>
      <c r="CY8" s="804"/>
      <c r="CZ8" s="804"/>
      <c r="DA8" s="805"/>
      <c r="DB8" s="803" t="s">
        <v>581</v>
      </c>
      <c r="DC8" s="804"/>
      <c r="DD8" s="804"/>
      <c r="DE8" s="804"/>
      <c r="DF8" s="805"/>
      <c r="DG8" s="803" t="s">
        <v>581</v>
      </c>
      <c r="DH8" s="804"/>
      <c r="DI8" s="804"/>
      <c r="DJ8" s="804"/>
      <c r="DK8" s="805"/>
      <c r="DL8" s="803" t="s">
        <v>581</v>
      </c>
      <c r="DM8" s="804"/>
      <c r="DN8" s="804"/>
      <c r="DO8" s="804"/>
      <c r="DP8" s="805"/>
      <c r="DQ8" s="803" t="s">
        <v>581</v>
      </c>
      <c r="DR8" s="804"/>
      <c r="DS8" s="804"/>
      <c r="DT8" s="804"/>
      <c r="DU8" s="805"/>
      <c r="DV8" s="806"/>
      <c r="DW8" s="807"/>
      <c r="DX8" s="807"/>
      <c r="DY8" s="807"/>
      <c r="DZ8" s="808"/>
      <c r="EA8" s="234"/>
    </row>
    <row r="9" spans="1:131" s="235" customFormat="1" ht="26.25" customHeight="1" thickBot="1" x14ac:dyDescent="0.2">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589</v>
      </c>
      <c r="BT9" s="791"/>
      <c r="BU9" s="791"/>
      <c r="BV9" s="791"/>
      <c r="BW9" s="791"/>
      <c r="BX9" s="791"/>
      <c r="BY9" s="791"/>
      <c r="BZ9" s="791"/>
      <c r="CA9" s="791"/>
      <c r="CB9" s="791"/>
      <c r="CC9" s="791"/>
      <c r="CD9" s="791"/>
      <c r="CE9" s="791"/>
      <c r="CF9" s="791"/>
      <c r="CG9" s="792"/>
      <c r="CH9" s="803">
        <v>71</v>
      </c>
      <c r="CI9" s="804"/>
      <c r="CJ9" s="804"/>
      <c r="CK9" s="804"/>
      <c r="CL9" s="805"/>
      <c r="CM9" s="803">
        <v>451</v>
      </c>
      <c r="CN9" s="804"/>
      <c r="CO9" s="804"/>
      <c r="CP9" s="804"/>
      <c r="CQ9" s="805"/>
      <c r="CR9" s="803">
        <v>20</v>
      </c>
      <c r="CS9" s="804"/>
      <c r="CT9" s="804"/>
      <c r="CU9" s="804"/>
      <c r="CV9" s="805"/>
      <c r="CW9" s="803" t="s">
        <v>581</v>
      </c>
      <c r="CX9" s="804"/>
      <c r="CY9" s="804"/>
      <c r="CZ9" s="804"/>
      <c r="DA9" s="805"/>
      <c r="DB9" s="803" t="s">
        <v>581</v>
      </c>
      <c r="DC9" s="804"/>
      <c r="DD9" s="804"/>
      <c r="DE9" s="804"/>
      <c r="DF9" s="805"/>
      <c r="DG9" s="803" t="s">
        <v>581</v>
      </c>
      <c r="DH9" s="804"/>
      <c r="DI9" s="804"/>
      <c r="DJ9" s="804"/>
      <c r="DK9" s="805"/>
      <c r="DL9" s="803" t="s">
        <v>581</v>
      </c>
      <c r="DM9" s="804"/>
      <c r="DN9" s="804"/>
      <c r="DO9" s="804"/>
      <c r="DP9" s="805"/>
      <c r="DQ9" s="803" t="s">
        <v>581</v>
      </c>
      <c r="DR9" s="804"/>
      <c r="DS9" s="804"/>
      <c r="DT9" s="804"/>
      <c r="DU9" s="805"/>
      <c r="DV9" s="806"/>
      <c r="DW9" s="807"/>
      <c r="DX9" s="807"/>
      <c r="DY9" s="807"/>
      <c r="DZ9" s="808"/>
      <c r="EA9" s="234"/>
    </row>
    <row r="10" spans="1:131" s="235" customFormat="1" ht="26.25" hidden="1"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hidden="1"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hidden="1"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hidden="1"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hidden="1"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hidden="1"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hidden="1"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hidden="1"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hidden="1"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hidden="1"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hidden="1"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hidden="1"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40678</v>
      </c>
      <c r="R23" s="816"/>
      <c r="S23" s="816"/>
      <c r="T23" s="816"/>
      <c r="U23" s="816"/>
      <c r="V23" s="816">
        <v>38925</v>
      </c>
      <c r="W23" s="816"/>
      <c r="X23" s="816"/>
      <c r="Y23" s="816"/>
      <c r="Z23" s="816"/>
      <c r="AA23" s="816">
        <v>1753</v>
      </c>
      <c r="AB23" s="816"/>
      <c r="AC23" s="816"/>
      <c r="AD23" s="816"/>
      <c r="AE23" s="817"/>
      <c r="AF23" s="818">
        <v>1106</v>
      </c>
      <c r="AG23" s="816"/>
      <c r="AH23" s="816"/>
      <c r="AI23" s="816"/>
      <c r="AJ23" s="819"/>
      <c r="AK23" s="820"/>
      <c r="AL23" s="821"/>
      <c r="AM23" s="821"/>
      <c r="AN23" s="821"/>
      <c r="AO23" s="821"/>
      <c r="AP23" s="816">
        <f t="shared" ref="AP23" si="0">SUM(AP7:AT22)</f>
        <v>28187</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9749</v>
      </c>
      <c r="R28" s="845"/>
      <c r="S28" s="845"/>
      <c r="T28" s="845"/>
      <c r="U28" s="845"/>
      <c r="V28" s="845">
        <v>10270</v>
      </c>
      <c r="W28" s="845"/>
      <c r="X28" s="845"/>
      <c r="Y28" s="845"/>
      <c r="Z28" s="845"/>
      <c r="AA28" s="845">
        <v>-521</v>
      </c>
      <c r="AB28" s="845"/>
      <c r="AC28" s="845"/>
      <c r="AD28" s="845"/>
      <c r="AE28" s="846"/>
      <c r="AF28" s="847">
        <v>-521</v>
      </c>
      <c r="AG28" s="845"/>
      <c r="AH28" s="845"/>
      <c r="AI28" s="845"/>
      <c r="AJ28" s="848"/>
      <c r="AK28" s="849">
        <v>1364</v>
      </c>
      <c r="AL28" s="840"/>
      <c r="AM28" s="840"/>
      <c r="AN28" s="840"/>
      <c r="AO28" s="840"/>
      <c r="AP28" s="840" t="s">
        <v>581</v>
      </c>
      <c r="AQ28" s="840"/>
      <c r="AR28" s="840"/>
      <c r="AS28" s="840"/>
      <c r="AT28" s="840"/>
      <c r="AU28" s="840" t="s">
        <v>581</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4570</v>
      </c>
      <c r="R29" s="781"/>
      <c r="S29" s="781"/>
      <c r="T29" s="781"/>
      <c r="U29" s="781"/>
      <c r="V29" s="781">
        <v>4545</v>
      </c>
      <c r="W29" s="781"/>
      <c r="X29" s="781"/>
      <c r="Y29" s="781"/>
      <c r="Z29" s="781"/>
      <c r="AA29" s="781">
        <v>25</v>
      </c>
      <c r="AB29" s="781"/>
      <c r="AC29" s="781"/>
      <c r="AD29" s="781"/>
      <c r="AE29" s="782"/>
      <c r="AF29" s="783">
        <v>25</v>
      </c>
      <c r="AG29" s="784"/>
      <c r="AH29" s="784"/>
      <c r="AI29" s="784"/>
      <c r="AJ29" s="785"/>
      <c r="AK29" s="852">
        <v>750</v>
      </c>
      <c r="AL29" s="853"/>
      <c r="AM29" s="853"/>
      <c r="AN29" s="853"/>
      <c r="AO29" s="853"/>
      <c r="AP29" s="853" t="s">
        <v>581</v>
      </c>
      <c r="AQ29" s="853"/>
      <c r="AR29" s="853"/>
      <c r="AS29" s="853"/>
      <c r="AT29" s="853"/>
      <c r="AU29" s="853" t="s">
        <v>581</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467</v>
      </c>
      <c r="R30" s="781"/>
      <c r="S30" s="781"/>
      <c r="T30" s="781"/>
      <c r="U30" s="781"/>
      <c r="V30" s="781">
        <v>465</v>
      </c>
      <c r="W30" s="781"/>
      <c r="X30" s="781"/>
      <c r="Y30" s="781"/>
      <c r="Z30" s="781"/>
      <c r="AA30" s="781">
        <v>1</v>
      </c>
      <c r="AB30" s="781"/>
      <c r="AC30" s="781"/>
      <c r="AD30" s="781"/>
      <c r="AE30" s="782"/>
      <c r="AF30" s="783">
        <v>1</v>
      </c>
      <c r="AG30" s="784"/>
      <c r="AH30" s="784"/>
      <c r="AI30" s="784"/>
      <c r="AJ30" s="785"/>
      <c r="AK30" s="852">
        <v>165</v>
      </c>
      <c r="AL30" s="853"/>
      <c r="AM30" s="853"/>
      <c r="AN30" s="853"/>
      <c r="AO30" s="853"/>
      <c r="AP30" s="853" t="s">
        <v>581</v>
      </c>
      <c r="AQ30" s="853"/>
      <c r="AR30" s="853"/>
      <c r="AS30" s="853"/>
      <c r="AT30" s="853"/>
      <c r="AU30" s="853" t="s">
        <v>581</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1830</v>
      </c>
      <c r="R31" s="781"/>
      <c r="S31" s="781"/>
      <c r="T31" s="781"/>
      <c r="U31" s="781"/>
      <c r="V31" s="781">
        <v>1470</v>
      </c>
      <c r="W31" s="781"/>
      <c r="X31" s="781"/>
      <c r="Y31" s="781"/>
      <c r="Z31" s="781"/>
      <c r="AA31" s="781">
        <v>360</v>
      </c>
      <c r="AB31" s="781"/>
      <c r="AC31" s="781"/>
      <c r="AD31" s="781"/>
      <c r="AE31" s="782"/>
      <c r="AF31" s="783">
        <v>1396</v>
      </c>
      <c r="AG31" s="784"/>
      <c r="AH31" s="784"/>
      <c r="AI31" s="784"/>
      <c r="AJ31" s="785"/>
      <c r="AK31" s="852">
        <v>6</v>
      </c>
      <c r="AL31" s="853"/>
      <c r="AM31" s="853"/>
      <c r="AN31" s="853"/>
      <c r="AO31" s="853"/>
      <c r="AP31" s="853">
        <v>2611</v>
      </c>
      <c r="AQ31" s="853"/>
      <c r="AR31" s="853"/>
      <c r="AS31" s="853"/>
      <c r="AT31" s="853"/>
      <c r="AU31" s="853">
        <v>5</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thickBot="1" x14ac:dyDescent="0.2">
      <c r="A32" s="246">
        <v>5</v>
      </c>
      <c r="B32" s="777" t="s">
        <v>399</v>
      </c>
      <c r="C32" s="778"/>
      <c r="D32" s="778"/>
      <c r="E32" s="778"/>
      <c r="F32" s="778"/>
      <c r="G32" s="778"/>
      <c r="H32" s="778"/>
      <c r="I32" s="778"/>
      <c r="J32" s="778"/>
      <c r="K32" s="778"/>
      <c r="L32" s="778"/>
      <c r="M32" s="778"/>
      <c r="N32" s="778"/>
      <c r="O32" s="778"/>
      <c r="P32" s="779"/>
      <c r="Q32" s="780">
        <v>1201</v>
      </c>
      <c r="R32" s="781"/>
      <c r="S32" s="781"/>
      <c r="T32" s="781"/>
      <c r="U32" s="781"/>
      <c r="V32" s="781">
        <v>1157</v>
      </c>
      <c r="W32" s="781"/>
      <c r="X32" s="781"/>
      <c r="Y32" s="781"/>
      <c r="Z32" s="781"/>
      <c r="AA32" s="781">
        <f>Q32-V32</f>
        <v>44</v>
      </c>
      <c r="AB32" s="781"/>
      <c r="AC32" s="781"/>
      <c r="AD32" s="781"/>
      <c r="AE32" s="782"/>
      <c r="AF32" s="783">
        <v>41</v>
      </c>
      <c r="AG32" s="784"/>
      <c r="AH32" s="784"/>
      <c r="AI32" s="784"/>
      <c r="AJ32" s="785"/>
      <c r="AK32" s="852">
        <v>351</v>
      </c>
      <c r="AL32" s="853"/>
      <c r="AM32" s="853"/>
      <c r="AN32" s="853"/>
      <c r="AO32" s="853"/>
      <c r="AP32" s="853">
        <v>4526</v>
      </c>
      <c r="AQ32" s="853"/>
      <c r="AR32" s="853"/>
      <c r="AS32" s="853"/>
      <c r="AT32" s="853"/>
      <c r="AU32" s="853">
        <v>2625</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hidden="1"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hidden="1"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hidden="1"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hidden="1"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hidden="1"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hidden="1"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hidden="1"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hidden="1"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hidden="1"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hidden="1"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hidden="1"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hidden="1"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hidden="1"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hidden="1"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hidden="1"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hidden="1"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hidden="1"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hidden="1"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hidden="1"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hidden="1"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hidden="1"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hidden="1"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hidden="1"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hidden="1"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hidden="1"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hidden="1"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hidden="1"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hidden="1"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hidden="1"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f>SUM(AF28:AJ62)</f>
        <v>942</v>
      </c>
      <c r="AG63" s="864"/>
      <c r="AH63" s="864"/>
      <c r="AI63" s="864"/>
      <c r="AJ63" s="865"/>
      <c r="AK63" s="866"/>
      <c r="AL63" s="861"/>
      <c r="AM63" s="861"/>
      <c r="AN63" s="861"/>
      <c r="AO63" s="861"/>
      <c r="AP63" s="864">
        <f t="shared" ref="AP63" si="1">SUM(AP28:AT62)</f>
        <v>7137</v>
      </c>
      <c r="AQ63" s="864"/>
      <c r="AR63" s="864"/>
      <c r="AS63" s="864"/>
      <c r="AT63" s="864"/>
      <c r="AU63" s="864">
        <f t="shared" ref="AU63" si="2">SUM(AU28:AY62)</f>
        <v>2630</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582</v>
      </c>
      <c r="C68" s="892"/>
      <c r="D68" s="892"/>
      <c r="E68" s="892"/>
      <c r="F68" s="892"/>
      <c r="G68" s="892"/>
      <c r="H68" s="892"/>
      <c r="I68" s="892"/>
      <c r="J68" s="892"/>
      <c r="K68" s="892"/>
      <c r="L68" s="892"/>
      <c r="M68" s="892"/>
      <c r="N68" s="892"/>
      <c r="O68" s="892"/>
      <c r="P68" s="893"/>
      <c r="Q68" s="894">
        <v>2454</v>
      </c>
      <c r="R68" s="888"/>
      <c r="S68" s="888"/>
      <c r="T68" s="888"/>
      <c r="U68" s="888"/>
      <c r="V68" s="888">
        <v>2433</v>
      </c>
      <c r="W68" s="888"/>
      <c r="X68" s="888"/>
      <c r="Y68" s="888"/>
      <c r="Z68" s="888"/>
      <c r="AA68" s="888">
        <v>21</v>
      </c>
      <c r="AB68" s="888"/>
      <c r="AC68" s="888"/>
      <c r="AD68" s="888"/>
      <c r="AE68" s="888"/>
      <c r="AF68" s="888">
        <v>21</v>
      </c>
      <c r="AG68" s="888"/>
      <c r="AH68" s="888"/>
      <c r="AI68" s="888"/>
      <c r="AJ68" s="888"/>
      <c r="AK68" s="888">
        <v>26</v>
      </c>
      <c r="AL68" s="888"/>
      <c r="AM68" s="888"/>
      <c r="AN68" s="888"/>
      <c r="AO68" s="888"/>
      <c r="AP68" s="888">
        <v>177</v>
      </c>
      <c r="AQ68" s="888"/>
      <c r="AR68" s="888"/>
      <c r="AS68" s="888"/>
      <c r="AT68" s="888"/>
      <c r="AU68" s="888">
        <v>62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583</v>
      </c>
      <c r="C69" s="896"/>
      <c r="D69" s="896"/>
      <c r="E69" s="896"/>
      <c r="F69" s="896"/>
      <c r="G69" s="896"/>
      <c r="H69" s="896"/>
      <c r="I69" s="896"/>
      <c r="J69" s="896"/>
      <c r="K69" s="896"/>
      <c r="L69" s="896"/>
      <c r="M69" s="896"/>
      <c r="N69" s="896"/>
      <c r="O69" s="896"/>
      <c r="P69" s="897"/>
      <c r="Q69" s="898">
        <v>9408</v>
      </c>
      <c r="R69" s="853"/>
      <c r="S69" s="853"/>
      <c r="T69" s="853"/>
      <c r="U69" s="853"/>
      <c r="V69" s="853">
        <v>8965</v>
      </c>
      <c r="W69" s="853"/>
      <c r="X69" s="853"/>
      <c r="Y69" s="853"/>
      <c r="Z69" s="853"/>
      <c r="AA69" s="853">
        <v>443</v>
      </c>
      <c r="AB69" s="853"/>
      <c r="AC69" s="853"/>
      <c r="AD69" s="853"/>
      <c r="AE69" s="853"/>
      <c r="AF69" s="853">
        <v>443</v>
      </c>
      <c r="AG69" s="853"/>
      <c r="AH69" s="853"/>
      <c r="AI69" s="853"/>
      <c r="AJ69" s="853"/>
      <c r="AK69" s="853" t="s">
        <v>581</v>
      </c>
      <c r="AL69" s="853"/>
      <c r="AM69" s="853"/>
      <c r="AN69" s="853"/>
      <c r="AO69" s="853"/>
      <c r="AP69" s="853" t="s">
        <v>581</v>
      </c>
      <c r="AQ69" s="853"/>
      <c r="AR69" s="853"/>
      <c r="AS69" s="853"/>
      <c r="AT69" s="853"/>
      <c r="AU69" s="853" t="s">
        <v>581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584</v>
      </c>
      <c r="C70" s="896"/>
      <c r="D70" s="896"/>
      <c r="E70" s="896"/>
      <c r="F70" s="896"/>
      <c r="G70" s="896"/>
      <c r="H70" s="896"/>
      <c r="I70" s="896"/>
      <c r="J70" s="896"/>
      <c r="K70" s="896"/>
      <c r="L70" s="896"/>
      <c r="M70" s="896"/>
      <c r="N70" s="896"/>
      <c r="O70" s="896"/>
      <c r="P70" s="897"/>
      <c r="Q70" s="898">
        <v>205</v>
      </c>
      <c r="R70" s="853"/>
      <c r="S70" s="853"/>
      <c r="T70" s="853"/>
      <c r="U70" s="853"/>
      <c r="V70" s="853">
        <v>195</v>
      </c>
      <c r="W70" s="853"/>
      <c r="X70" s="853"/>
      <c r="Y70" s="853"/>
      <c r="Z70" s="853"/>
      <c r="AA70" s="853">
        <v>10</v>
      </c>
      <c r="AB70" s="853"/>
      <c r="AC70" s="853"/>
      <c r="AD70" s="853"/>
      <c r="AE70" s="853"/>
      <c r="AF70" s="853">
        <v>10</v>
      </c>
      <c r="AG70" s="853"/>
      <c r="AH70" s="853"/>
      <c r="AI70" s="853"/>
      <c r="AJ70" s="853"/>
      <c r="AK70" s="853" t="s">
        <v>581</v>
      </c>
      <c r="AL70" s="853"/>
      <c r="AM70" s="853"/>
      <c r="AN70" s="853"/>
      <c r="AO70" s="853"/>
      <c r="AP70" s="853" t="s">
        <v>581</v>
      </c>
      <c r="AQ70" s="853"/>
      <c r="AR70" s="853"/>
      <c r="AS70" s="853"/>
      <c r="AT70" s="853"/>
      <c r="AU70" s="853" t="s">
        <v>581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585</v>
      </c>
      <c r="C71" s="896"/>
      <c r="D71" s="896"/>
      <c r="E71" s="896"/>
      <c r="F71" s="896"/>
      <c r="G71" s="896"/>
      <c r="H71" s="896"/>
      <c r="I71" s="896"/>
      <c r="J71" s="896"/>
      <c r="K71" s="896"/>
      <c r="L71" s="896"/>
      <c r="M71" s="896"/>
      <c r="N71" s="896"/>
      <c r="O71" s="896"/>
      <c r="P71" s="897"/>
      <c r="Q71" s="898">
        <v>138</v>
      </c>
      <c r="R71" s="853"/>
      <c r="S71" s="853"/>
      <c r="T71" s="853"/>
      <c r="U71" s="853"/>
      <c r="V71" s="853">
        <v>107</v>
      </c>
      <c r="W71" s="853"/>
      <c r="X71" s="853"/>
      <c r="Y71" s="853"/>
      <c r="Z71" s="853"/>
      <c r="AA71" s="853">
        <v>30</v>
      </c>
      <c r="AB71" s="853"/>
      <c r="AC71" s="853"/>
      <c r="AD71" s="853"/>
      <c r="AE71" s="853"/>
      <c r="AF71" s="853">
        <v>30</v>
      </c>
      <c r="AG71" s="853"/>
      <c r="AH71" s="853"/>
      <c r="AI71" s="853"/>
      <c r="AJ71" s="853"/>
      <c r="AK71" s="853" t="s">
        <v>581</v>
      </c>
      <c r="AL71" s="853"/>
      <c r="AM71" s="853"/>
      <c r="AN71" s="853"/>
      <c r="AO71" s="853"/>
      <c r="AP71" s="853" t="s">
        <v>581</v>
      </c>
      <c r="AQ71" s="853"/>
      <c r="AR71" s="853"/>
      <c r="AS71" s="853"/>
      <c r="AT71" s="853"/>
      <c r="AU71" s="853" t="s">
        <v>581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586</v>
      </c>
      <c r="C72" s="896"/>
      <c r="D72" s="896"/>
      <c r="E72" s="896"/>
      <c r="F72" s="896"/>
      <c r="G72" s="896"/>
      <c r="H72" s="896"/>
      <c r="I72" s="896"/>
      <c r="J72" s="896"/>
      <c r="K72" s="896"/>
      <c r="L72" s="896"/>
      <c r="M72" s="896"/>
      <c r="N72" s="896"/>
      <c r="O72" s="896"/>
      <c r="P72" s="897"/>
      <c r="Q72" s="898">
        <v>144627</v>
      </c>
      <c r="R72" s="853"/>
      <c r="S72" s="853"/>
      <c r="T72" s="853"/>
      <c r="U72" s="853"/>
      <c r="V72" s="853">
        <v>140065</v>
      </c>
      <c r="W72" s="853"/>
      <c r="X72" s="853"/>
      <c r="Y72" s="853"/>
      <c r="Z72" s="853"/>
      <c r="AA72" s="853">
        <v>4562</v>
      </c>
      <c r="AB72" s="853"/>
      <c r="AC72" s="853"/>
      <c r="AD72" s="853"/>
      <c r="AE72" s="853"/>
      <c r="AF72" s="853">
        <v>4562</v>
      </c>
      <c r="AG72" s="853"/>
      <c r="AH72" s="853"/>
      <c r="AI72" s="853"/>
      <c r="AJ72" s="853"/>
      <c r="AK72" s="853">
        <v>574</v>
      </c>
      <c r="AL72" s="853"/>
      <c r="AM72" s="853"/>
      <c r="AN72" s="853"/>
      <c r="AO72" s="853"/>
      <c r="AP72" s="853" t="s">
        <v>581</v>
      </c>
      <c r="AQ72" s="853"/>
      <c r="AR72" s="853"/>
      <c r="AS72" s="853"/>
      <c r="AT72" s="853"/>
      <c r="AU72" s="853" t="s">
        <v>581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hidden="1"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hidden="1"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hidden="1"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hidden="1"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hidden="1"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hidden="1"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hidden="1"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hidden="1"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hidden="1"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hidden="1"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hidden="1"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hidden="1"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hidden="1"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hidden="1"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hidden="1"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SUM(AF68:AJ87)</f>
        <v>5066</v>
      </c>
      <c r="AG88" s="864"/>
      <c r="AH88" s="864"/>
      <c r="AI88" s="864"/>
      <c r="AJ88" s="864"/>
      <c r="AK88" s="861"/>
      <c r="AL88" s="861"/>
      <c r="AM88" s="861"/>
      <c r="AN88" s="861"/>
      <c r="AO88" s="861"/>
      <c r="AP88" s="864">
        <f t="shared" ref="AP88" si="3">SUM(AP68:AT87)</f>
        <v>177</v>
      </c>
      <c r="AQ88" s="864"/>
      <c r="AR88" s="864"/>
      <c r="AS88" s="864"/>
      <c r="AT88" s="864"/>
      <c r="AU88" s="864">
        <f t="shared" ref="AU88" si="4">SUM(AU68:AY87)</f>
        <v>62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SUM(CR7:CV101)</f>
        <v>55</v>
      </c>
      <c r="CS102" s="872"/>
      <c r="CT102" s="872"/>
      <c r="CU102" s="872"/>
      <c r="CV102" s="915"/>
      <c r="CW102" s="914">
        <f t="shared" ref="CW102" si="5">SUM(CW7:DA101)</f>
        <v>32</v>
      </c>
      <c r="CX102" s="872"/>
      <c r="CY102" s="872"/>
      <c r="CZ102" s="872"/>
      <c r="DA102" s="915"/>
      <c r="DB102" s="914">
        <f t="shared" ref="DB102" si="6">SUM(DB7:DF101)</f>
        <v>0</v>
      </c>
      <c r="DC102" s="872"/>
      <c r="DD102" s="872"/>
      <c r="DE102" s="872"/>
      <c r="DF102" s="915"/>
      <c r="DG102" s="914">
        <f t="shared" ref="DG102" si="7">SUM(DG7:DK101)</f>
        <v>0</v>
      </c>
      <c r="DH102" s="872"/>
      <c r="DI102" s="872"/>
      <c r="DJ102" s="872"/>
      <c r="DK102" s="915"/>
      <c r="DL102" s="914">
        <f t="shared" ref="DL102" si="8">SUM(DL7:DP101)</f>
        <v>0</v>
      </c>
      <c r="DM102" s="872"/>
      <c r="DN102" s="872"/>
      <c r="DO102" s="872"/>
      <c r="DP102" s="915"/>
      <c r="DQ102" s="914">
        <f t="shared" ref="DQ102" si="9">SUM(DQ7:DU101)</f>
        <v>0</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298</v>
      </c>
      <c r="AG109" s="917"/>
      <c r="AH109" s="917"/>
      <c r="AI109" s="917"/>
      <c r="AJ109" s="918"/>
      <c r="AK109" s="916" t="s">
        <v>297</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298</v>
      </c>
      <c r="BW109" s="917"/>
      <c r="BX109" s="917"/>
      <c r="BY109" s="917"/>
      <c r="BZ109" s="918"/>
      <c r="CA109" s="916" t="s">
        <v>297</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298</v>
      </c>
      <c r="DM109" s="917"/>
      <c r="DN109" s="917"/>
      <c r="DO109" s="917"/>
      <c r="DP109" s="918"/>
      <c r="DQ109" s="916" t="s">
        <v>297</v>
      </c>
      <c r="DR109" s="917"/>
      <c r="DS109" s="917"/>
      <c r="DT109" s="917"/>
      <c r="DU109" s="918"/>
      <c r="DV109" s="916" t="s">
        <v>423</v>
      </c>
      <c r="DW109" s="917"/>
      <c r="DX109" s="917"/>
      <c r="DY109" s="917"/>
      <c r="DZ109" s="919"/>
    </row>
    <row r="110" spans="1:131" s="226" customFormat="1" ht="26.25" customHeight="1" x14ac:dyDescent="0.15">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2172578</v>
      </c>
      <c r="AB110" s="924"/>
      <c r="AC110" s="924"/>
      <c r="AD110" s="924"/>
      <c r="AE110" s="925"/>
      <c r="AF110" s="926">
        <v>2217936</v>
      </c>
      <c r="AG110" s="924"/>
      <c r="AH110" s="924"/>
      <c r="AI110" s="924"/>
      <c r="AJ110" s="925"/>
      <c r="AK110" s="926">
        <v>2237244</v>
      </c>
      <c r="AL110" s="924"/>
      <c r="AM110" s="924"/>
      <c r="AN110" s="924"/>
      <c r="AO110" s="925"/>
      <c r="AP110" s="927">
        <v>15.6</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26419695</v>
      </c>
      <c r="BR110" s="959"/>
      <c r="BS110" s="959"/>
      <c r="BT110" s="959"/>
      <c r="BU110" s="959"/>
      <c r="BV110" s="959">
        <v>27534490</v>
      </c>
      <c r="BW110" s="959"/>
      <c r="BX110" s="959"/>
      <c r="BY110" s="959"/>
      <c r="BZ110" s="959"/>
      <c r="CA110" s="959">
        <v>28186390</v>
      </c>
      <c r="CB110" s="959"/>
      <c r="CC110" s="959"/>
      <c r="CD110" s="959"/>
      <c r="CE110" s="959"/>
      <c r="CF110" s="973">
        <v>196.6</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429</v>
      </c>
      <c r="DM110" s="959"/>
      <c r="DN110" s="959"/>
      <c r="DO110" s="959"/>
      <c r="DP110" s="959"/>
      <c r="DQ110" s="959" t="s">
        <v>430</v>
      </c>
      <c r="DR110" s="959"/>
      <c r="DS110" s="959"/>
      <c r="DT110" s="959"/>
      <c r="DU110" s="959"/>
      <c r="DV110" s="960" t="s">
        <v>430</v>
      </c>
      <c r="DW110" s="960"/>
      <c r="DX110" s="960"/>
      <c r="DY110" s="960"/>
      <c r="DZ110" s="961"/>
    </row>
    <row r="111" spans="1:131" s="226" customFormat="1" ht="26.25" customHeight="1" x14ac:dyDescent="0.15">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432</v>
      </c>
      <c r="AG111" s="966"/>
      <c r="AH111" s="966"/>
      <c r="AI111" s="966"/>
      <c r="AJ111" s="967"/>
      <c r="AK111" s="968" t="s">
        <v>433</v>
      </c>
      <c r="AL111" s="966"/>
      <c r="AM111" s="966"/>
      <c r="AN111" s="966"/>
      <c r="AO111" s="967"/>
      <c r="AP111" s="969" t="s">
        <v>429</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340236</v>
      </c>
      <c r="BR111" s="952"/>
      <c r="BS111" s="952"/>
      <c r="BT111" s="952"/>
      <c r="BU111" s="952"/>
      <c r="BV111" s="952">
        <v>297706</v>
      </c>
      <c r="BW111" s="952"/>
      <c r="BX111" s="952"/>
      <c r="BY111" s="952"/>
      <c r="BZ111" s="952"/>
      <c r="CA111" s="952">
        <v>255176</v>
      </c>
      <c r="CB111" s="952"/>
      <c r="CC111" s="952"/>
      <c r="CD111" s="952"/>
      <c r="CE111" s="952"/>
      <c r="CF111" s="946">
        <v>1.8</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429</v>
      </c>
      <c r="DM111" s="952"/>
      <c r="DN111" s="952"/>
      <c r="DO111" s="952"/>
      <c r="DP111" s="952"/>
      <c r="DQ111" s="952" t="s">
        <v>436</v>
      </c>
      <c r="DR111" s="952"/>
      <c r="DS111" s="952"/>
      <c r="DT111" s="952"/>
      <c r="DU111" s="952"/>
      <c r="DV111" s="953" t="s">
        <v>430</v>
      </c>
      <c r="DW111" s="953"/>
      <c r="DX111" s="953"/>
      <c r="DY111" s="953"/>
      <c r="DZ111" s="954"/>
    </row>
    <row r="112" spans="1:131" s="226" customFormat="1" ht="26.25" customHeight="1" x14ac:dyDescent="0.15">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432</v>
      </c>
      <c r="AB112" s="991"/>
      <c r="AC112" s="991"/>
      <c r="AD112" s="991"/>
      <c r="AE112" s="992"/>
      <c r="AF112" s="993" t="s">
        <v>430</v>
      </c>
      <c r="AG112" s="991"/>
      <c r="AH112" s="991"/>
      <c r="AI112" s="991"/>
      <c r="AJ112" s="992"/>
      <c r="AK112" s="993" t="s">
        <v>433</v>
      </c>
      <c r="AL112" s="991"/>
      <c r="AM112" s="991"/>
      <c r="AN112" s="991"/>
      <c r="AO112" s="992"/>
      <c r="AP112" s="994" t="s">
        <v>433</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2850180</v>
      </c>
      <c r="BR112" s="952"/>
      <c r="BS112" s="952"/>
      <c r="BT112" s="952"/>
      <c r="BU112" s="952"/>
      <c r="BV112" s="952">
        <v>2847185</v>
      </c>
      <c r="BW112" s="952"/>
      <c r="BX112" s="952"/>
      <c r="BY112" s="952"/>
      <c r="BZ112" s="952"/>
      <c r="CA112" s="952">
        <v>2630191</v>
      </c>
      <c r="CB112" s="952"/>
      <c r="CC112" s="952"/>
      <c r="CD112" s="952"/>
      <c r="CE112" s="952"/>
      <c r="CF112" s="946">
        <v>18.3</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340236</v>
      </c>
      <c r="DH112" s="952"/>
      <c r="DI112" s="952"/>
      <c r="DJ112" s="952"/>
      <c r="DK112" s="952"/>
      <c r="DL112" s="952">
        <v>297706</v>
      </c>
      <c r="DM112" s="952"/>
      <c r="DN112" s="952"/>
      <c r="DO112" s="952"/>
      <c r="DP112" s="952"/>
      <c r="DQ112" s="952">
        <v>255176</v>
      </c>
      <c r="DR112" s="952"/>
      <c r="DS112" s="952"/>
      <c r="DT112" s="952"/>
      <c r="DU112" s="952"/>
      <c r="DV112" s="953">
        <v>1.8</v>
      </c>
      <c r="DW112" s="953"/>
      <c r="DX112" s="953"/>
      <c r="DY112" s="953"/>
      <c r="DZ112" s="954"/>
    </row>
    <row r="113" spans="1:130" s="226" customFormat="1" ht="26.25" customHeight="1" x14ac:dyDescent="0.15">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239814</v>
      </c>
      <c r="AB113" s="966"/>
      <c r="AC113" s="966"/>
      <c r="AD113" s="966"/>
      <c r="AE113" s="967"/>
      <c r="AF113" s="968">
        <v>231957</v>
      </c>
      <c r="AG113" s="966"/>
      <c r="AH113" s="966"/>
      <c r="AI113" s="966"/>
      <c r="AJ113" s="967"/>
      <c r="AK113" s="968">
        <v>195190</v>
      </c>
      <c r="AL113" s="966"/>
      <c r="AM113" s="966"/>
      <c r="AN113" s="966"/>
      <c r="AO113" s="967"/>
      <c r="AP113" s="969">
        <v>1.4</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91490</v>
      </c>
      <c r="BR113" s="952"/>
      <c r="BS113" s="952"/>
      <c r="BT113" s="952"/>
      <c r="BU113" s="952"/>
      <c r="BV113" s="952">
        <v>76622</v>
      </c>
      <c r="BW113" s="952"/>
      <c r="BX113" s="952"/>
      <c r="BY113" s="952"/>
      <c r="BZ113" s="952"/>
      <c r="CA113" s="952">
        <v>62337</v>
      </c>
      <c r="CB113" s="952"/>
      <c r="CC113" s="952"/>
      <c r="CD113" s="952"/>
      <c r="CE113" s="952"/>
      <c r="CF113" s="946">
        <v>0.4</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436</v>
      </c>
      <c r="DM113" s="991"/>
      <c r="DN113" s="991"/>
      <c r="DO113" s="991"/>
      <c r="DP113" s="992"/>
      <c r="DQ113" s="993" t="s">
        <v>430</v>
      </c>
      <c r="DR113" s="991"/>
      <c r="DS113" s="991"/>
      <c r="DT113" s="991"/>
      <c r="DU113" s="992"/>
      <c r="DV113" s="994" t="s">
        <v>430</v>
      </c>
      <c r="DW113" s="995"/>
      <c r="DX113" s="995"/>
      <c r="DY113" s="995"/>
      <c r="DZ113" s="996"/>
    </row>
    <row r="114" spans="1:130" s="226" customFormat="1" ht="26.25" customHeight="1" x14ac:dyDescent="0.15">
      <c r="A114" s="986"/>
      <c r="B114" s="987"/>
      <c r="C114" s="982" t="s">
        <v>444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17606</v>
      </c>
      <c r="AB114" s="991"/>
      <c r="AC114" s="991"/>
      <c r="AD114" s="991"/>
      <c r="AE114" s="992"/>
      <c r="AF114" s="993">
        <v>14170</v>
      </c>
      <c r="AG114" s="991"/>
      <c r="AH114" s="991"/>
      <c r="AI114" s="991"/>
      <c r="AJ114" s="992"/>
      <c r="AK114" s="993">
        <v>25612</v>
      </c>
      <c r="AL114" s="991"/>
      <c r="AM114" s="991"/>
      <c r="AN114" s="991"/>
      <c r="AO114" s="992"/>
      <c r="AP114" s="994">
        <v>0.2</v>
      </c>
      <c r="AQ114" s="995"/>
      <c r="AR114" s="995"/>
      <c r="AS114" s="995"/>
      <c r="AT114" s="996"/>
      <c r="AU114" s="932"/>
      <c r="AV114" s="933"/>
      <c r="AW114" s="933"/>
      <c r="AX114" s="933"/>
      <c r="AY114" s="933"/>
      <c r="AZ114" s="981" t="s">
        <v>445</v>
      </c>
      <c r="BA114" s="982"/>
      <c r="BB114" s="982"/>
      <c r="BC114" s="982"/>
      <c r="BD114" s="982"/>
      <c r="BE114" s="982"/>
      <c r="BF114" s="982"/>
      <c r="BG114" s="982"/>
      <c r="BH114" s="982"/>
      <c r="BI114" s="982"/>
      <c r="BJ114" s="982"/>
      <c r="BK114" s="982"/>
      <c r="BL114" s="982"/>
      <c r="BM114" s="982"/>
      <c r="BN114" s="982"/>
      <c r="BO114" s="982"/>
      <c r="BP114" s="983"/>
      <c r="BQ114" s="951">
        <v>930998</v>
      </c>
      <c r="BR114" s="952"/>
      <c r="BS114" s="952"/>
      <c r="BT114" s="952"/>
      <c r="BU114" s="952"/>
      <c r="BV114" s="952">
        <v>733733</v>
      </c>
      <c r="BW114" s="952"/>
      <c r="BX114" s="952"/>
      <c r="BY114" s="952"/>
      <c r="BZ114" s="952"/>
      <c r="CA114" s="952">
        <v>643587</v>
      </c>
      <c r="CB114" s="952"/>
      <c r="CC114" s="952"/>
      <c r="CD114" s="952"/>
      <c r="CE114" s="952"/>
      <c r="CF114" s="946">
        <v>4.5</v>
      </c>
      <c r="CG114" s="947"/>
      <c r="CH114" s="947"/>
      <c r="CI114" s="947"/>
      <c r="CJ114" s="947"/>
      <c r="CK114" s="977"/>
      <c r="CL114" s="978"/>
      <c r="CM114" s="948" t="s">
        <v>446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430</v>
      </c>
      <c r="DM114" s="991"/>
      <c r="DN114" s="991"/>
      <c r="DO114" s="991"/>
      <c r="DP114" s="992"/>
      <c r="DQ114" s="993" t="s">
        <v>432</v>
      </c>
      <c r="DR114" s="991"/>
      <c r="DS114" s="991"/>
      <c r="DT114" s="991"/>
      <c r="DU114" s="992"/>
      <c r="DV114" s="994" t="s">
        <v>430</v>
      </c>
      <c r="DW114" s="995"/>
      <c r="DX114" s="995"/>
      <c r="DY114" s="995"/>
      <c r="DZ114" s="996"/>
    </row>
    <row r="115" spans="1:130" s="226" customFormat="1" ht="26.25" customHeight="1" x14ac:dyDescent="0.15">
      <c r="A115" s="986"/>
      <c r="B115" s="987"/>
      <c r="C115" s="982" t="s">
        <v>447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42530</v>
      </c>
      <c r="AB115" s="966"/>
      <c r="AC115" s="966"/>
      <c r="AD115" s="966"/>
      <c r="AE115" s="967"/>
      <c r="AF115" s="968">
        <v>42530</v>
      </c>
      <c r="AG115" s="966"/>
      <c r="AH115" s="966"/>
      <c r="AI115" s="966"/>
      <c r="AJ115" s="967"/>
      <c r="AK115" s="968">
        <v>42530</v>
      </c>
      <c r="AL115" s="966"/>
      <c r="AM115" s="966"/>
      <c r="AN115" s="966"/>
      <c r="AO115" s="967"/>
      <c r="AP115" s="969">
        <v>0.3</v>
      </c>
      <c r="AQ115" s="970"/>
      <c r="AR115" s="970"/>
      <c r="AS115" s="970"/>
      <c r="AT115" s="971"/>
      <c r="AU115" s="932"/>
      <c r="AV115" s="933"/>
      <c r="AW115" s="933"/>
      <c r="AX115" s="933"/>
      <c r="AY115" s="933"/>
      <c r="AZ115" s="981" t="s">
        <v>448</v>
      </c>
      <c r="BA115" s="982"/>
      <c r="BB115" s="982"/>
      <c r="BC115" s="982"/>
      <c r="BD115" s="982"/>
      <c r="BE115" s="982"/>
      <c r="BF115" s="982"/>
      <c r="BG115" s="982"/>
      <c r="BH115" s="982"/>
      <c r="BI115" s="982"/>
      <c r="BJ115" s="982"/>
      <c r="BK115" s="982"/>
      <c r="BL115" s="982"/>
      <c r="BM115" s="982"/>
      <c r="BN115" s="982"/>
      <c r="BO115" s="982"/>
      <c r="BP115" s="983"/>
      <c r="BQ115" s="951" t="s">
        <v>432</v>
      </c>
      <c r="BR115" s="952"/>
      <c r="BS115" s="952"/>
      <c r="BT115" s="952"/>
      <c r="BU115" s="952"/>
      <c r="BV115" s="952" t="s">
        <v>430</v>
      </c>
      <c r="BW115" s="952"/>
      <c r="BX115" s="952"/>
      <c r="BY115" s="952"/>
      <c r="BZ115" s="952"/>
      <c r="CA115" s="952" t="s">
        <v>433</v>
      </c>
      <c r="CB115" s="952"/>
      <c r="CC115" s="952"/>
      <c r="CD115" s="952"/>
      <c r="CE115" s="952"/>
      <c r="CF115" s="946" t="s">
        <v>436</v>
      </c>
      <c r="CG115" s="947"/>
      <c r="CH115" s="947"/>
      <c r="CI115" s="947"/>
      <c r="CJ115" s="947"/>
      <c r="CK115" s="977"/>
      <c r="CL115" s="978"/>
      <c r="CM115" s="981"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432</v>
      </c>
      <c r="DH115" s="991"/>
      <c r="DI115" s="991"/>
      <c r="DJ115" s="991"/>
      <c r="DK115" s="992"/>
      <c r="DL115" s="993" t="s">
        <v>430</v>
      </c>
      <c r="DM115" s="991"/>
      <c r="DN115" s="991"/>
      <c r="DO115" s="991"/>
      <c r="DP115" s="992"/>
      <c r="DQ115" s="993" t="s">
        <v>432</v>
      </c>
      <c r="DR115" s="991"/>
      <c r="DS115" s="991"/>
      <c r="DT115" s="991"/>
      <c r="DU115" s="992"/>
      <c r="DV115" s="994" t="s">
        <v>430</v>
      </c>
      <c r="DW115" s="995"/>
      <c r="DX115" s="995"/>
      <c r="DY115" s="995"/>
      <c r="DZ115" s="996"/>
    </row>
    <row r="116" spans="1:130" s="226" customFormat="1" ht="26.25" customHeight="1" x14ac:dyDescent="0.15">
      <c r="A116" s="988"/>
      <c r="B116" s="989"/>
      <c r="C116" s="997" t="s">
        <v>450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4433</v>
      </c>
      <c r="AB116" s="991"/>
      <c r="AC116" s="991"/>
      <c r="AD116" s="991"/>
      <c r="AE116" s="992"/>
      <c r="AF116" s="993">
        <v>403</v>
      </c>
      <c r="AG116" s="991"/>
      <c r="AH116" s="991"/>
      <c r="AI116" s="991"/>
      <c r="AJ116" s="992"/>
      <c r="AK116" s="993">
        <v>825</v>
      </c>
      <c r="AL116" s="991"/>
      <c r="AM116" s="991"/>
      <c r="AN116" s="991"/>
      <c r="AO116" s="992"/>
      <c r="AP116" s="994">
        <v>0</v>
      </c>
      <c r="AQ116" s="995"/>
      <c r="AR116" s="995"/>
      <c r="AS116" s="995"/>
      <c r="AT116" s="996"/>
      <c r="AU116" s="932"/>
      <c r="AV116" s="933"/>
      <c r="AW116" s="933"/>
      <c r="AX116" s="933"/>
      <c r="AY116" s="933"/>
      <c r="AZ116" s="999" t="s">
        <v>451</v>
      </c>
      <c r="BA116" s="1000"/>
      <c r="BB116" s="1000"/>
      <c r="BC116" s="1000"/>
      <c r="BD116" s="1000"/>
      <c r="BE116" s="1000"/>
      <c r="BF116" s="1000"/>
      <c r="BG116" s="1000"/>
      <c r="BH116" s="1000"/>
      <c r="BI116" s="1000"/>
      <c r="BJ116" s="1000"/>
      <c r="BK116" s="1000"/>
      <c r="BL116" s="1000"/>
      <c r="BM116" s="1000"/>
      <c r="BN116" s="1000"/>
      <c r="BO116" s="1000"/>
      <c r="BP116" s="1001"/>
      <c r="BQ116" s="951" t="s">
        <v>429</v>
      </c>
      <c r="BR116" s="952"/>
      <c r="BS116" s="952"/>
      <c r="BT116" s="952"/>
      <c r="BU116" s="952"/>
      <c r="BV116" s="952" t="s">
        <v>436</v>
      </c>
      <c r="BW116" s="952"/>
      <c r="BX116" s="952"/>
      <c r="BY116" s="952"/>
      <c r="BZ116" s="952"/>
      <c r="CA116" s="952" t="s">
        <v>432</v>
      </c>
      <c r="CB116" s="952"/>
      <c r="CC116" s="952"/>
      <c r="CD116" s="952"/>
      <c r="CE116" s="952"/>
      <c r="CF116" s="946" t="s">
        <v>436</v>
      </c>
      <c r="CG116" s="947"/>
      <c r="CH116" s="947"/>
      <c r="CI116" s="947"/>
      <c r="CJ116" s="947"/>
      <c r="CK116" s="977"/>
      <c r="CL116" s="978"/>
      <c r="CM116" s="948" t="s">
        <v>452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436</v>
      </c>
      <c r="DH116" s="991"/>
      <c r="DI116" s="991"/>
      <c r="DJ116" s="991"/>
      <c r="DK116" s="992"/>
      <c r="DL116" s="993" t="s">
        <v>432</v>
      </c>
      <c r="DM116" s="991"/>
      <c r="DN116" s="991"/>
      <c r="DO116" s="991"/>
      <c r="DP116" s="992"/>
      <c r="DQ116" s="993" t="s">
        <v>432</v>
      </c>
      <c r="DR116" s="991"/>
      <c r="DS116" s="991"/>
      <c r="DT116" s="991"/>
      <c r="DU116" s="992"/>
      <c r="DV116" s="994" t="s">
        <v>430</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453</v>
      </c>
      <c r="Z117" s="918"/>
      <c r="AA117" s="1008">
        <v>2476961</v>
      </c>
      <c r="AB117" s="1009"/>
      <c r="AC117" s="1009"/>
      <c r="AD117" s="1009"/>
      <c r="AE117" s="1010"/>
      <c r="AF117" s="1011">
        <v>2506996</v>
      </c>
      <c r="AG117" s="1009"/>
      <c r="AH117" s="1009"/>
      <c r="AI117" s="1009"/>
      <c r="AJ117" s="1010"/>
      <c r="AK117" s="1011">
        <v>2501401</v>
      </c>
      <c r="AL117" s="1009"/>
      <c r="AM117" s="1009"/>
      <c r="AN117" s="1009"/>
      <c r="AO117" s="1010"/>
      <c r="AP117" s="1012"/>
      <c r="AQ117" s="1013"/>
      <c r="AR117" s="1013"/>
      <c r="AS117" s="1013"/>
      <c r="AT117" s="1014"/>
      <c r="AU117" s="932"/>
      <c r="AV117" s="933"/>
      <c r="AW117" s="933"/>
      <c r="AX117" s="933"/>
      <c r="AY117" s="933"/>
      <c r="AZ117" s="999" t="s">
        <v>454</v>
      </c>
      <c r="BA117" s="1000"/>
      <c r="BB117" s="1000"/>
      <c r="BC117" s="1000"/>
      <c r="BD117" s="1000"/>
      <c r="BE117" s="1000"/>
      <c r="BF117" s="1000"/>
      <c r="BG117" s="1000"/>
      <c r="BH117" s="1000"/>
      <c r="BI117" s="1000"/>
      <c r="BJ117" s="1000"/>
      <c r="BK117" s="1000"/>
      <c r="BL117" s="1000"/>
      <c r="BM117" s="1000"/>
      <c r="BN117" s="1000"/>
      <c r="BO117" s="1000"/>
      <c r="BP117" s="1001"/>
      <c r="BQ117" s="951" t="s">
        <v>432</v>
      </c>
      <c r="BR117" s="952"/>
      <c r="BS117" s="952"/>
      <c r="BT117" s="952"/>
      <c r="BU117" s="952"/>
      <c r="BV117" s="952" t="s">
        <v>432</v>
      </c>
      <c r="BW117" s="952"/>
      <c r="BX117" s="952"/>
      <c r="BY117" s="952"/>
      <c r="BZ117" s="952"/>
      <c r="CA117" s="952" t="s">
        <v>432</v>
      </c>
      <c r="CB117" s="952"/>
      <c r="CC117" s="952"/>
      <c r="CD117" s="952"/>
      <c r="CE117" s="952"/>
      <c r="CF117" s="946" t="s">
        <v>433</v>
      </c>
      <c r="CG117" s="947"/>
      <c r="CH117" s="947"/>
      <c r="CI117" s="947"/>
      <c r="CJ117" s="947"/>
      <c r="CK117" s="977"/>
      <c r="CL117" s="978"/>
      <c r="CM117" s="948" t="s">
        <v>455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432</v>
      </c>
      <c r="DH117" s="991"/>
      <c r="DI117" s="991"/>
      <c r="DJ117" s="991"/>
      <c r="DK117" s="992"/>
      <c r="DL117" s="993" t="s">
        <v>432</v>
      </c>
      <c r="DM117" s="991"/>
      <c r="DN117" s="991"/>
      <c r="DO117" s="991"/>
      <c r="DP117" s="992"/>
      <c r="DQ117" s="993" t="s">
        <v>433</v>
      </c>
      <c r="DR117" s="991"/>
      <c r="DS117" s="991"/>
      <c r="DT117" s="991"/>
      <c r="DU117" s="992"/>
      <c r="DV117" s="994" t="s">
        <v>432</v>
      </c>
      <c r="DW117" s="995"/>
      <c r="DX117" s="995"/>
      <c r="DY117" s="995"/>
      <c r="DZ117" s="996"/>
    </row>
    <row r="118" spans="1:130" s="226" customFormat="1" ht="26.25" customHeight="1" x14ac:dyDescent="0.15">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298</v>
      </c>
      <c r="AG118" s="917"/>
      <c r="AH118" s="917"/>
      <c r="AI118" s="917"/>
      <c r="AJ118" s="918"/>
      <c r="AK118" s="916" t="s">
        <v>297</v>
      </c>
      <c r="AL118" s="917"/>
      <c r="AM118" s="917"/>
      <c r="AN118" s="917"/>
      <c r="AO118" s="918"/>
      <c r="AP118" s="1003" t="s">
        <v>423</v>
      </c>
      <c r="AQ118" s="1004"/>
      <c r="AR118" s="1004"/>
      <c r="AS118" s="1004"/>
      <c r="AT118" s="1005"/>
      <c r="AU118" s="932"/>
      <c r="AV118" s="933"/>
      <c r="AW118" s="933"/>
      <c r="AX118" s="933"/>
      <c r="AY118" s="933"/>
      <c r="AZ118" s="1006" t="s">
        <v>456</v>
      </c>
      <c r="BA118" s="997"/>
      <c r="BB118" s="997"/>
      <c r="BC118" s="997"/>
      <c r="BD118" s="997"/>
      <c r="BE118" s="997"/>
      <c r="BF118" s="997"/>
      <c r="BG118" s="997"/>
      <c r="BH118" s="997"/>
      <c r="BI118" s="997"/>
      <c r="BJ118" s="997"/>
      <c r="BK118" s="997"/>
      <c r="BL118" s="997"/>
      <c r="BM118" s="997"/>
      <c r="BN118" s="997"/>
      <c r="BO118" s="997"/>
      <c r="BP118" s="998"/>
      <c r="BQ118" s="1029" t="s">
        <v>436</v>
      </c>
      <c r="BR118" s="1030"/>
      <c r="BS118" s="1030"/>
      <c r="BT118" s="1030"/>
      <c r="BU118" s="1030"/>
      <c r="BV118" s="1030" t="s">
        <v>436</v>
      </c>
      <c r="BW118" s="1030"/>
      <c r="BX118" s="1030"/>
      <c r="BY118" s="1030"/>
      <c r="BZ118" s="1030"/>
      <c r="CA118" s="1030" t="s">
        <v>436</v>
      </c>
      <c r="CB118" s="1030"/>
      <c r="CC118" s="1030"/>
      <c r="CD118" s="1030"/>
      <c r="CE118" s="1030"/>
      <c r="CF118" s="946" t="s">
        <v>436</v>
      </c>
      <c r="CG118" s="947"/>
      <c r="CH118" s="947"/>
      <c r="CI118" s="947"/>
      <c r="CJ118" s="947"/>
      <c r="CK118" s="977"/>
      <c r="CL118" s="978"/>
      <c r="CM118" s="948" t="s">
        <v>457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436</v>
      </c>
      <c r="DH118" s="991"/>
      <c r="DI118" s="991"/>
      <c r="DJ118" s="991"/>
      <c r="DK118" s="992"/>
      <c r="DL118" s="993" t="s">
        <v>436</v>
      </c>
      <c r="DM118" s="991"/>
      <c r="DN118" s="991"/>
      <c r="DO118" s="991"/>
      <c r="DP118" s="992"/>
      <c r="DQ118" s="993" t="s">
        <v>436</v>
      </c>
      <c r="DR118" s="991"/>
      <c r="DS118" s="991"/>
      <c r="DT118" s="991"/>
      <c r="DU118" s="992"/>
      <c r="DV118" s="994" t="s">
        <v>436</v>
      </c>
      <c r="DW118" s="995"/>
      <c r="DX118" s="995"/>
      <c r="DY118" s="995"/>
      <c r="DZ118" s="996"/>
    </row>
    <row r="119" spans="1:130" s="226" customFormat="1" ht="26.25" customHeight="1" x14ac:dyDescent="0.15">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436</v>
      </c>
      <c r="AB119" s="924"/>
      <c r="AC119" s="924"/>
      <c r="AD119" s="924"/>
      <c r="AE119" s="925"/>
      <c r="AF119" s="926" t="s">
        <v>436</v>
      </c>
      <c r="AG119" s="924"/>
      <c r="AH119" s="924"/>
      <c r="AI119" s="924"/>
      <c r="AJ119" s="925"/>
      <c r="AK119" s="926" t="s">
        <v>436</v>
      </c>
      <c r="AL119" s="924"/>
      <c r="AM119" s="924"/>
      <c r="AN119" s="924"/>
      <c r="AO119" s="925"/>
      <c r="AP119" s="927" t="s">
        <v>436</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458</v>
      </c>
      <c r="BP119" s="1038"/>
      <c r="BQ119" s="1029">
        <v>30632599</v>
      </c>
      <c r="BR119" s="1030"/>
      <c r="BS119" s="1030"/>
      <c r="BT119" s="1030"/>
      <c r="BU119" s="1030"/>
      <c r="BV119" s="1030">
        <v>31489736</v>
      </c>
      <c r="BW119" s="1030"/>
      <c r="BX119" s="1030"/>
      <c r="BY119" s="1030"/>
      <c r="BZ119" s="1030"/>
      <c r="CA119" s="1030">
        <v>31777681</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460</v>
      </c>
      <c r="DH119" s="1016"/>
      <c r="DI119" s="1016"/>
      <c r="DJ119" s="1016"/>
      <c r="DK119" s="1017"/>
      <c r="DL119" s="1015" t="s">
        <v>461</v>
      </c>
      <c r="DM119" s="1016"/>
      <c r="DN119" s="1016"/>
      <c r="DO119" s="1016"/>
      <c r="DP119" s="1017"/>
      <c r="DQ119" s="1015" t="s">
        <v>462</v>
      </c>
      <c r="DR119" s="1016"/>
      <c r="DS119" s="1016"/>
      <c r="DT119" s="1016"/>
      <c r="DU119" s="1017"/>
      <c r="DV119" s="1018" t="s">
        <v>460</v>
      </c>
      <c r="DW119" s="1019"/>
      <c r="DX119" s="1019"/>
      <c r="DY119" s="1019"/>
      <c r="DZ119" s="1020"/>
    </row>
    <row r="120" spans="1:130" s="226" customFormat="1" ht="26.25" customHeight="1" x14ac:dyDescent="0.15">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383</v>
      </c>
      <c r="AB120" s="991"/>
      <c r="AC120" s="991"/>
      <c r="AD120" s="991"/>
      <c r="AE120" s="992"/>
      <c r="AF120" s="993" t="s">
        <v>463</v>
      </c>
      <c r="AG120" s="991"/>
      <c r="AH120" s="991"/>
      <c r="AI120" s="991"/>
      <c r="AJ120" s="992"/>
      <c r="AK120" s="993" t="s">
        <v>464</v>
      </c>
      <c r="AL120" s="991"/>
      <c r="AM120" s="991"/>
      <c r="AN120" s="991"/>
      <c r="AO120" s="992"/>
      <c r="AP120" s="994" t="s">
        <v>464</v>
      </c>
      <c r="AQ120" s="995"/>
      <c r="AR120" s="995"/>
      <c r="AS120" s="995"/>
      <c r="AT120" s="996"/>
      <c r="AU120" s="1021" t="s">
        <v>465</v>
      </c>
      <c r="AV120" s="1022"/>
      <c r="AW120" s="1022"/>
      <c r="AX120" s="1022"/>
      <c r="AY120" s="1023"/>
      <c r="AZ120" s="972" t="s">
        <v>466</v>
      </c>
      <c r="BA120" s="921"/>
      <c r="BB120" s="921"/>
      <c r="BC120" s="921"/>
      <c r="BD120" s="921"/>
      <c r="BE120" s="921"/>
      <c r="BF120" s="921"/>
      <c r="BG120" s="921"/>
      <c r="BH120" s="921"/>
      <c r="BI120" s="921"/>
      <c r="BJ120" s="921"/>
      <c r="BK120" s="921"/>
      <c r="BL120" s="921"/>
      <c r="BM120" s="921"/>
      <c r="BN120" s="921"/>
      <c r="BO120" s="921"/>
      <c r="BP120" s="922"/>
      <c r="BQ120" s="958">
        <v>6540757</v>
      </c>
      <c r="BR120" s="959"/>
      <c r="BS120" s="959"/>
      <c r="BT120" s="959"/>
      <c r="BU120" s="959"/>
      <c r="BV120" s="959">
        <v>7065312</v>
      </c>
      <c r="BW120" s="959"/>
      <c r="BX120" s="959"/>
      <c r="BY120" s="959"/>
      <c r="BZ120" s="959"/>
      <c r="CA120" s="959">
        <v>6636444</v>
      </c>
      <c r="CB120" s="959"/>
      <c r="CC120" s="959"/>
      <c r="CD120" s="959"/>
      <c r="CE120" s="959"/>
      <c r="CF120" s="973">
        <v>46.3</v>
      </c>
      <c r="CG120" s="974"/>
      <c r="CH120" s="974"/>
      <c r="CI120" s="974"/>
      <c r="CJ120" s="974"/>
      <c r="CK120" s="1039" t="s">
        <v>467</v>
      </c>
      <c r="CL120" s="1040"/>
      <c r="CM120" s="1040"/>
      <c r="CN120" s="1040"/>
      <c r="CO120" s="1041"/>
      <c r="CP120" s="1047" t="s">
        <v>468</v>
      </c>
      <c r="CQ120" s="1048"/>
      <c r="CR120" s="1048"/>
      <c r="CS120" s="1048"/>
      <c r="CT120" s="1048"/>
      <c r="CU120" s="1048"/>
      <c r="CV120" s="1048"/>
      <c r="CW120" s="1048"/>
      <c r="CX120" s="1048"/>
      <c r="CY120" s="1048"/>
      <c r="CZ120" s="1048"/>
      <c r="DA120" s="1048"/>
      <c r="DB120" s="1048"/>
      <c r="DC120" s="1048"/>
      <c r="DD120" s="1048"/>
      <c r="DE120" s="1048"/>
      <c r="DF120" s="1049"/>
      <c r="DG120" s="958">
        <v>2850180</v>
      </c>
      <c r="DH120" s="959"/>
      <c r="DI120" s="959"/>
      <c r="DJ120" s="959"/>
      <c r="DK120" s="959"/>
      <c r="DL120" s="959">
        <v>2847185</v>
      </c>
      <c r="DM120" s="959"/>
      <c r="DN120" s="959"/>
      <c r="DO120" s="959"/>
      <c r="DP120" s="959"/>
      <c r="DQ120" s="959">
        <v>2624970</v>
      </c>
      <c r="DR120" s="959"/>
      <c r="DS120" s="959"/>
      <c r="DT120" s="959"/>
      <c r="DU120" s="959"/>
      <c r="DV120" s="960">
        <v>18.3</v>
      </c>
      <c r="DW120" s="960"/>
      <c r="DX120" s="960"/>
      <c r="DY120" s="960"/>
      <c r="DZ120" s="961"/>
    </row>
    <row r="121" spans="1:130" s="226" customFormat="1" ht="26.25" customHeight="1" x14ac:dyDescent="0.15">
      <c r="A121" s="1091"/>
      <c r="B121" s="978"/>
      <c r="C121" s="999" t="s">
        <v>469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42530</v>
      </c>
      <c r="AB121" s="991"/>
      <c r="AC121" s="991"/>
      <c r="AD121" s="991"/>
      <c r="AE121" s="992"/>
      <c r="AF121" s="993">
        <v>42530</v>
      </c>
      <c r="AG121" s="991"/>
      <c r="AH121" s="991"/>
      <c r="AI121" s="991"/>
      <c r="AJ121" s="992"/>
      <c r="AK121" s="993">
        <v>42530</v>
      </c>
      <c r="AL121" s="991"/>
      <c r="AM121" s="991"/>
      <c r="AN121" s="991"/>
      <c r="AO121" s="992"/>
      <c r="AP121" s="994">
        <v>0.3</v>
      </c>
      <c r="AQ121" s="995"/>
      <c r="AR121" s="995"/>
      <c r="AS121" s="995"/>
      <c r="AT121" s="996"/>
      <c r="AU121" s="1024"/>
      <c r="AV121" s="1025"/>
      <c r="AW121" s="1025"/>
      <c r="AX121" s="1025"/>
      <c r="AY121" s="1026"/>
      <c r="AZ121" s="981" t="s">
        <v>470</v>
      </c>
      <c r="BA121" s="982"/>
      <c r="BB121" s="982"/>
      <c r="BC121" s="982"/>
      <c r="BD121" s="982"/>
      <c r="BE121" s="982"/>
      <c r="BF121" s="982"/>
      <c r="BG121" s="982"/>
      <c r="BH121" s="982"/>
      <c r="BI121" s="982"/>
      <c r="BJ121" s="982"/>
      <c r="BK121" s="982"/>
      <c r="BL121" s="982"/>
      <c r="BM121" s="982"/>
      <c r="BN121" s="982"/>
      <c r="BO121" s="982"/>
      <c r="BP121" s="983"/>
      <c r="BQ121" s="951">
        <v>2338110</v>
      </c>
      <c r="BR121" s="952"/>
      <c r="BS121" s="952"/>
      <c r="BT121" s="952"/>
      <c r="BU121" s="952"/>
      <c r="BV121" s="952">
        <v>2271869</v>
      </c>
      <c r="BW121" s="952"/>
      <c r="BX121" s="952"/>
      <c r="BY121" s="952"/>
      <c r="BZ121" s="952"/>
      <c r="CA121" s="952">
        <v>2235720</v>
      </c>
      <c r="CB121" s="952"/>
      <c r="CC121" s="952"/>
      <c r="CD121" s="952"/>
      <c r="CE121" s="952"/>
      <c r="CF121" s="946">
        <v>15.6</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t="s">
        <v>460</v>
      </c>
      <c r="DH121" s="952"/>
      <c r="DI121" s="952"/>
      <c r="DJ121" s="952"/>
      <c r="DK121" s="952"/>
      <c r="DL121" s="952" t="s">
        <v>471</v>
      </c>
      <c r="DM121" s="952"/>
      <c r="DN121" s="952"/>
      <c r="DO121" s="952"/>
      <c r="DP121" s="952"/>
      <c r="DQ121" s="952">
        <v>5221</v>
      </c>
      <c r="DR121" s="952"/>
      <c r="DS121" s="952"/>
      <c r="DT121" s="952"/>
      <c r="DU121" s="952"/>
      <c r="DV121" s="953">
        <v>0</v>
      </c>
      <c r="DW121" s="953"/>
      <c r="DX121" s="953"/>
      <c r="DY121" s="953"/>
      <c r="DZ121" s="954"/>
    </row>
    <row r="122" spans="1:130" s="226" customFormat="1" ht="26.25" customHeight="1" x14ac:dyDescent="0.15">
      <c r="A122" s="1091"/>
      <c r="B122" s="978"/>
      <c r="C122" s="948" t="s">
        <v>446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472</v>
      </c>
      <c r="AB122" s="991"/>
      <c r="AC122" s="991"/>
      <c r="AD122" s="991"/>
      <c r="AE122" s="992"/>
      <c r="AF122" s="993" t="s">
        <v>473</v>
      </c>
      <c r="AG122" s="991"/>
      <c r="AH122" s="991"/>
      <c r="AI122" s="991"/>
      <c r="AJ122" s="992"/>
      <c r="AK122" s="993" t="s">
        <v>463</v>
      </c>
      <c r="AL122" s="991"/>
      <c r="AM122" s="991"/>
      <c r="AN122" s="991"/>
      <c r="AO122" s="992"/>
      <c r="AP122" s="994" t="s">
        <v>474</v>
      </c>
      <c r="AQ122" s="995"/>
      <c r="AR122" s="995"/>
      <c r="AS122" s="995"/>
      <c r="AT122" s="996"/>
      <c r="AU122" s="1024"/>
      <c r="AV122" s="1025"/>
      <c r="AW122" s="1025"/>
      <c r="AX122" s="1025"/>
      <c r="AY122" s="1026"/>
      <c r="AZ122" s="1006" t="s">
        <v>475</v>
      </c>
      <c r="BA122" s="997"/>
      <c r="BB122" s="997"/>
      <c r="BC122" s="997"/>
      <c r="BD122" s="997"/>
      <c r="BE122" s="997"/>
      <c r="BF122" s="997"/>
      <c r="BG122" s="997"/>
      <c r="BH122" s="997"/>
      <c r="BI122" s="997"/>
      <c r="BJ122" s="997"/>
      <c r="BK122" s="997"/>
      <c r="BL122" s="997"/>
      <c r="BM122" s="997"/>
      <c r="BN122" s="997"/>
      <c r="BO122" s="997"/>
      <c r="BP122" s="998"/>
      <c r="BQ122" s="1029">
        <v>18563299</v>
      </c>
      <c r="BR122" s="1030"/>
      <c r="BS122" s="1030"/>
      <c r="BT122" s="1030"/>
      <c r="BU122" s="1030"/>
      <c r="BV122" s="1030">
        <v>18340921</v>
      </c>
      <c r="BW122" s="1030"/>
      <c r="BX122" s="1030"/>
      <c r="BY122" s="1030"/>
      <c r="BZ122" s="1030"/>
      <c r="CA122" s="1030">
        <v>18653530</v>
      </c>
      <c r="CB122" s="1030"/>
      <c r="CC122" s="1030"/>
      <c r="CD122" s="1030"/>
      <c r="CE122" s="1030"/>
      <c r="CF122" s="1050">
        <v>130.1</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452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463</v>
      </c>
      <c r="AB123" s="991"/>
      <c r="AC123" s="991"/>
      <c r="AD123" s="991"/>
      <c r="AE123" s="992"/>
      <c r="AF123" s="993" t="s">
        <v>476</v>
      </c>
      <c r="AG123" s="991"/>
      <c r="AH123" s="991"/>
      <c r="AI123" s="991"/>
      <c r="AJ123" s="992"/>
      <c r="AK123" s="993" t="s">
        <v>477</v>
      </c>
      <c r="AL123" s="991"/>
      <c r="AM123" s="991"/>
      <c r="AN123" s="991"/>
      <c r="AO123" s="992"/>
      <c r="AP123" s="994" t="s">
        <v>461</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478</v>
      </c>
      <c r="BP123" s="1038"/>
      <c r="BQ123" s="1097">
        <v>27442166</v>
      </c>
      <c r="BR123" s="1098"/>
      <c r="BS123" s="1098"/>
      <c r="BT123" s="1098"/>
      <c r="BU123" s="1098"/>
      <c r="BV123" s="1098">
        <v>27678102</v>
      </c>
      <c r="BW123" s="1098"/>
      <c r="BX123" s="1098"/>
      <c r="BY123" s="1098"/>
      <c r="BZ123" s="1098"/>
      <c r="CA123" s="1098">
        <v>27525694</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477</v>
      </c>
      <c r="AB124" s="991"/>
      <c r="AC124" s="991"/>
      <c r="AD124" s="991"/>
      <c r="AE124" s="992"/>
      <c r="AF124" s="993" t="s">
        <v>476</v>
      </c>
      <c r="AG124" s="991"/>
      <c r="AH124" s="991"/>
      <c r="AI124" s="991"/>
      <c r="AJ124" s="992"/>
      <c r="AK124" s="993" t="s">
        <v>472</v>
      </c>
      <c r="AL124" s="991"/>
      <c r="AM124" s="991"/>
      <c r="AN124" s="991"/>
      <c r="AO124" s="992"/>
      <c r="AP124" s="994" t="s">
        <v>460</v>
      </c>
      <c r="AQ124" s="995"/>
      <c r="AR124" s="995"/>
      <c r="AS124" s="995"/>
      <c r="AT124" s="996"/>
      <c r="AU124" s="1093" t="s">
        <v>479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22.6</v>
      </c>
      <c r="BR124" s="1060"/>
      <c r="BS124" s="1060"/>
      <c r="BT124" s="1060"/>
      <c r="BU124" s="1060"/>
      <c r="BV124" s="1060">
        <v>26.8</v>
      </c>
      <c r="BW124" s="1060"/>
      <c r="BX124" s="1060"/>
      <c r="BY124" s="1060"/>
      <c r="BZ124" s="1060"/>
      <c r="CA124" s="1060">
        <v>29.6</v>
      </c>
      <c r="CB124" s="1060"/>
      <c r="CC124" s="1060"/>
      <c r="CD124" s="1060"/>
      <c r="CE124" s="1060"/>
      <c r="CF124" s="1061"/>
      <c r="CG124" s="1062"/>
      <c r="CH124" s="1062"/>
      <c r="CI124" s="1062"/>
      <c r="CJ124" s="1063"/>
      <c r="CK124" s="1045"/>
      <c r="CL124" s="1045"/>
      <c r="CM124" s="1045"/>
      <c r="CN124" s="1045"/>
      <c r="CO124" s="1046"/>
      <c r="CP124" s="1052" t="s">
        <v>480</v>
      </c>
      <c r="CQ124" s="1053"/>
      <c r="CR124" s="1053"/>
      <c r="CS124" s="1053"/>
      <c r="CT124" s="1053"/>
      <c r="CU124" s="1053"/>
      <c r="CV124" s="1053"/>
      <c r="CW124" s="1053"/>
      <c r="CX124" s="1053"/>
      <c r="CY124" s="1053"/>
      <c r="CZ124" s="1053"/>
      <c r="DA124" s="1053"/>
      <c r="DB124" s="1053"/>
      <c r="DC124" s="1053"/>
      <c r="DD124" s="1053"/>
      <c r="DE124" s="1053"/>
      <c r="DF124" s="1054"/>
      <c r="DG124" s="1037" t="s">
        <v>463</v>
      </c>
      <c r="DH124" s="1016"/>
      <c r="DI124" s="1016"/>
      <c r="DJ124" s="1016"/>
      <c r="DK124" s="1017"/>
      <c r="DL124" s="1015" t="s">
        <v>477</v>
      </c>
      <c r="DM124" s="1016"/>
      <c r="DN124" s="1016"/>
      <c r="DO124" s="1016"/>
      <c r="DP124" s="1017"/>
      <c r="DQ124" s="1015" t="s">
        <v>476</v>
      </c>
      <c r="DR124" s="1016"/>
      <c r="DS124" s="1016"/>
      <c r="DT124" s="1016"/>
      <c r="DU124" s="1017"/>
      <c r="DV124" s="1018" t="s">
        <v>463</v>
      </c>
      <c r="DW124" s="1019"/>
      <c r="DX124" s="1019"/>
      <c r="DY124" s="1019"/>
      <c r="DZ124" s="1020"/>
    </row>
    <row r="125" spans="1:130" s="226" customFormat="1" ht="26.25" customHeight="1" x14ac:dyDescent="0.15">
      <c r="A125" s="1091"/>
      <c r="B125" s="978"/>
      <c r="C125" s="948" t="s">
        <v>457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430</v>
      </c>
      <c r="AB125" s="991"/>
      <c r="AC125" s="991"/>
      <c r="AD125" s="991"/>
      <c r="AE125" s="992"/>
      <c r="AF125" s="993" t="s">
        <v>477</v>
      </c>
      <c r="AG125" s="991"/>
      <c r="AH125" s="991"/>
      <c r="AI125" s="991"/>
      <c r="AJ125" s="992"/>
      <c r="AK125" s="993" t="s">
        <v>462</v>
      </c>
      <c r="AL125" s="991"/>
      <c r="AM125" s="991"/>
      <c r="AN125" s="991"/>
      <c r="AO125" s="992"/>
      <c r="AP125" s="994" t="s">
        <v>463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481</v>
      </c>
      <c r="CL125" s="1040"/>
      <c r="CM125" s="1040"/>
      <c r="CN125" s="1040"/>
      <c r="CO125" s="1041"/>
      <c r="CP125" s="972" t="s">
        <v>482</v>
      </c>
      <c r="CQ125" s="921"/>
      <c r="CR125" s="921"/>
      <c r="CS125" s="921"/>
      <c r="CT125" s="921"/>
      <c r="CU125" s="921"/>
      <c r="CV125" s="921"/>
      <c r="CW125" s="921"/>
      <c r="CX125" s="921"/>
      <c r="CY125" s="921"/>
      <c r="CZ125" s="921"/>
      <c r="DA125" s="921"/>
      <c r="DB125" s="921"/>
      <c r="DC125" s="921"/>
      <c r="DD125" s="921"/>
      <c r="DE125" s="921"/>
      <c r="DF125" s="922"/>
      <c r="DG125" s="958" t="s">
        <v>464</v>
      </c>
      <c r="DH125" s="959"/>
      <c r="DI125" s="959"/>
      <c r="DJ125" s="959"/>
      <c r="DK125" s="959"/>
      <c r="DL125" s="959" t="s">
        <v>472</v>
      </c>
      <c r="DM125" s="959"/>
      <c r="DN125" s="959"/>
      <c r="DO125" s="959"/>
      <c r="DP125" s="959"/>
      <c r="DQ125" s="959" t="s">
        <v>477</v>
      </c>
      <c r="DR125" s="959"/>
      <c r="DS125" s="959"/>
      <c r="DT125" s="959"/>
      <c r="DU125" s="959"/>
      <c r="DV125" s="960" t="s">
        <v>483</v>
      </c>
      <c r="DW125" s="960"/>
      <c r="DX125" s="960"/>
      <c r="DY125" s="960"/>
      <c r="DZ125" s="961"/>
    </row>
    <row r="126" spans="1:130" s="226" customFormat="1" ht="26.25" customHeight="1" thickBot="1" x14ac:dyDescent="0.2">
      <c r="A126" s="1091"/>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477</v>
      </c>
      <c r="AB126" s="991"/>
      <c r="AC126" s="991"/>
      <c r="AD126" s="991"/>
      <c r="AE126" s="992"/>
      <c r="AF126" s="993" t="s">
        <v>460</v>
      </c>
      <c r="AG126" s="991"/>
      <c r="AH126" s="991"/>
      <c r="AI126" s="991"/>
      <c r="AJ126" s="992"/>
      <c r="AK126" s="993" t="s">
        <v>460</v>
      </c>
      <c r="AL126" s="991"/>
      <c r="AM126" s="991"/>
      <c r="AN126" s="991"/>
      <c r="AO126" s="992"/>
      <c r="AP126" s="994" t="s">
        <v>430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484</v>
      </c>
      <c r="CQ126" s="982"/>
      <c r="CR126" s="982"/>
      <c r="CS126" s="982"/>
      <c r="CT126" s="982"/>
      <c r="CU126" s="982"/>
      <c r="CV126" s="982"/>
      <c r="CW126" s="982"/>
      <c r="CX126" s="982"/>
      <c r="CY126" s="982"/>
      <c r="CZ126" s="982"/>
      <c r="DA126" s="982"/>
      <c r="DB126" s="982"/>
      <c r="DC126" s="982"/>
      <c r="DD126" s="982"/>
      <c r="DE126" s="982"/>
      <c r="DF126" s="983"/>
      <c r="DG126" s="951" t="s">
        <v>471</v>
      </c>
      <c r="DH126" s="952"/>
      <c r="DI126" s="952"/>
      <c r="DJ126" s="952"/>
      <c r="DK126" s="952"/>
      <c r="DL126" s="952" t="s">
        <v>471</v>
      </c>
      <c r="DM126" s="952"/>
      <c r="DN126" s="952"/>
      <c r="DO126" s="952"/>
      <c r="DP126" s="952"/>
      <c r="DQ126" s="952" t="s">
        <v>460</v>
      </c>
      <c r="DR126" s="952"/>
      <c r="DS126" s="952"/>
      <c r="DT126" s="952"/>
      <c r="DU126" s="952"/>
      <c r="DV126" s="953" t="s">
        <v>471</v>
      </c>
      <c r="DW126" s="953"/>
      <c r="DX126" s="953"/>
      <c r="DY126" s="953"/>
      <c r="DZ126" s="954"/>
    </row>
    <row r="127" spans="1:130" s="226" customFormat="1" ht="26.25" customHeight="1" x14ac:dyDescent="0.15">
      <c r="A127" s="1092"/>
      <c r="B127" s="980"/>
      <c r="C127" s="1034" t="s">
        <v>485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486</v>
      </c>
      <c r="AB127" s="991"/>
      <c r="AC127" s="991"/>
      <c r="AD127" s="991"/>
      <c r="AE127" s="992"/>
      <c r="AF127" s="993" t="s">
        <v>462</v>
      </c>
      <c r="AG127" s="991"/>
      <c r="AH127" s="991"/>
      <c r="AI127" s="991"/>
      <c r="AJ127" s="992"/>
      <c r="AK127" s="993" t="s">
        <v>460</v>
      </c>
      <c r="AL127" s="991"/>
      <c r="AM127" s="991"/>
      <c r="AN127" s="991"/>
      <c r="AO127" s="992"/>
      <c r="AP127" s="994" t="s">
        <v>460</v>
      </c>
      <c r="AQ127" s="995"/>
      <c r="AR127" s="995"/>
      <c r="AS127" s="995"/>
      <c r="AT127" s="996"/>
      <c r="AU127" s="262"/>
      <c r="AV127" s="262"/>
      <c r="AW127" s="262"/>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491</v>
      </c>
      <c r="CQ127" s="982"/>
      <c r="CR127" s="982"/>
      <c r="CS127" s="982"/>
      <c r="CT127" s="982"/>
      <c r="CU127" s="982"/>
      <c r="CV127" s="982"/>
      <c r="CW127" s="982"/>
      <c r="CX127" s="982"/>
      <c r="CY127" s="982"/>
      <c r="CZ127" s="982"/>
      <c r="DA127" s="982"/>
      <c r="DB127" s="982"/>
      <c r="DC127" s="982"/>
      <c r="DD127" s="982"/>
      <c r="DE127" s="982"/>
      <c r="DF127" s="983"/>
      <c r="DG127" s="951" t="s">
        <v>430</v>
      </c>
      <c r="DH127" s="952"/>
      <c r="DI127" s="952"/>
      <c r="DJ127" s="952"/>
      <c r="DK127" s="952"/>
      <c r="DL127" s="952" t="s">
        <v>460</v>
      </c>
      <c r="DM127" s="952"/>
      <c r="DN127" s="952"/>
      <c r="DO127" s="952"/>
      <c r="DP127" s="952"/>
      <c r="DQ127" s="952" t="s">
        <v>476</v>
      </c>
      <c r="DR127" s="952"/>
      <c r="DS127" s="952"/>
      <c r="DT127" s="952"/>
      <c r="DU127" s="952"/>
      <c r="DV127" s="953" t="s">
        <v>464</v>
      </c>
      <c r="DW127" s="953"/>
      <c r="DX127" s="953"/>
      <c r="DY127" s="953"/>
      <c r="DZ127" s="954"/>
    </row>
    <row r="128" spans="1:130" s="226" customFormat="1" ht="26.25" customHeight="1" thickBot="1" x14ac:dyDescent="0.2">
      <c r="A128" s="1075" t="s">
        <v>492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493</v>
      </c>
      <c r="X128" s="1077"/>
      <c r="Y128" s="1077"/>
      <c r="Z128" s="1078"/>
      <c r="AA128" s="1079">
        <v>171169</v>
      </c>
      <c r="AB128" s="1080"/>
      <c r="AC128" s="1080"/>
      <c r="AD128" s="1080"/>
      <c r="AE128" s="1081"/>
      <c r="AF128" s="1082">
        <v>173777</v>
      </c>
      <c r="AG128" s="1080"/>
      <c r="AH128" s="1080"/>
      <c r="AI128" s="1080"/>
      <c r="AJ128" s="1081"/>
      <c r="AK128" s="1082">
        <v>169059</v>
      </c>
      <c r="AL128" s="1080"/>
      <c r="AM128" s="1080"/>
      <c r="AN128" s="1080"/>
      <c r="AO128" s="1081"/>
      <c r="AP128" s="1083"/>
      <c r="AQ128" s="1084"/>
      <c r="AR128" s="1084"/>
      <c r="AS128" s="1084"/>
      <c r="AT128" s="1085"/>
      <c r="AU128" s="262"/>
      <c r="AV128" s="262"/>
      <c r="AW128" s="262"/>
      <c r="AX128" s="920" t="s">
        <v>494</v>
      </c>
      <c r="AY128" s="921"/>
      <c r="AZ128" s="921"/>
      <c r="BA128" s="921"/>
      <c r="BB128" s="921"/>
      <c r="BC128" s="921"/>
      <c r="BD128" s="921"/>
      <c r="BE128" s="922"/>
      <c r="BF128" s="1086" t="s">
        <v>464</v>
      </c>
      <c r="BG128" s="1087"/>
      <c r="BH128" s="1087"/>
      <c r="BI128" s="1087"/>
      <c r="BJ128" s="1087"/>
      <c r="BK128" s="1087"/>
      <c r="BL128" s="1088"/>
      <c r="BM128" s="1086">
        <v>12.72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495</v>
      </c>
      <c r="CQ128" s="1069"/>
      <c r="CR128" s="1069"/>
      <c r="CS128" s="1069"/>
      <c r="CT128" s="1069"/>
      <c r="CU128" s="1069"/>
      <c r="CV128" s="1069"/>
      <c r="CW128" s="1069"/>
      <c r="CX128" s="1069"/>
      <c r="CY128" s="1069"/>
      <c r="CZ128" s="1069"/>
      <c r="DA128" s="1069"/>
      <c r="DB128" s="1069"/>
      <c r="DC128" s="1069"/>
      <c r="DD128" s="1069"/>
      <c r="DE128" s="1069"/>
      <c r="DF128" s="1070"/>
      <c r="DG128" s="1071" t="s">
        <v>464</v>
      </c>
      <c r="DH128" s="1072"/>
      <c r="DI128" s="1072"/>
      <c r="DJ128" s="1072"/>
      <c r="DK128" s="1072"/>
      <c r="DL128" s="1072" t="s">
        <v>464</v>
      </c>
      <c r="DM128" s="1072"/>
      <c r="DN128" s="1072"/>
      <c r="DO128" s="1072"/>
      <c r="DP128" s="1072"/>
      <c r="DQ128" s="1072" t="s">
        <v>477</v>
      </c>
      <c r="DR128" s="1072"/>
      <c r="DS128" s="1072"/>
      <c r="DT128" s="1072"/>
      <c r="DU128" s="1072"/>
      <c r="DV128" s="1073" t="s">
        <v>471</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496</v>
      </c>
      <c r="X129" s="1106"/>
      <c r="Y129" s="1106"/>
      <c r="Z129" s="1107"/>
      <c r="AA129" s="990">
        <v>15546431</v>
      </c>
      <c r="AB129" s="991"/>
      <c r="AC129" s="991"/>
      <c r="AD129" s="991"/>
      <c r="AE129" s="992"/>
      <c r="AF129" s="993">
        <v>15706361</v>
      </c>
      <c r="AG129" s="991"/>
      <c r="AH129" s="991"/>
      <c r="AI129" s="991"/>
      <c r="AJ129" s="992"/>
      <c r="AK129" s="993">
        <v>15825962</v>
      </c>
      <c r="AL129" s="991"/>
      <c r="AM129" s="991"/>
      <c r="AN129" s="991"/>
      <c r="AO129" s="992"/>
      <c r="AP129" s="1108"/>
      <c r="AQ129" s="1109"/>
      <c r="AR129" s="1109"/>
      <c r="AS129" s="1109"/>
      <c r="AT129" s="1110"/>
      <c r="AU129" s="264"/>
      <c r="AV129" s="264"/>
      <c r="AW129" s="264"/>
      <c r="AX129" s="1099" t="s">
        <v>497</v>
      </c>
      <c r="AY129" s="982"/>
      <c r="AZ129" s="982"/>
      <c r="BA129" s="982"/>
      <c r="BB129" s="982"/>
      <c r="BC129" s="982"/>
      <c r="BD129" s="982"/>
      <c r="BE129" s="983"/>
      <c r="BF129" s="1100" t="s">
        <v>477</v>
      </c>
      <c r="BG129" s="1101"/>
      <c r="BH129" s="1101"/>
      <c r="BI129" s="1101"/>
      <c r="BJ129" s="1101"/>
      <c r="BK129" s="1101"/>
      <c r="BL129" s="1102"/>
      <c r="BM129" s="1100">
        <v>17.72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499</v>
      </c>
      <c r="X130" s="1106"/>
      <c r="Y130" s="1106"/>
      <c r="Z130" s="1107"/>
      <c r="AA130" s="990">
        <v>1453630</v>
      </c>
      <c r="AB130" s="991"/>
      <c r="AC130" s="991"/>
      <c r="AD130" s="991"/>
      <c r="AE130" s="992"/>
      <c r="AF130" s="993">
        <v>1490487</v>
      </c>
      <c r="AG130" s="991"/>
      <c r="AH130" s="991"/>
      <c r="AI130" s="991"/>
      <c r="AJ130" s="992"/>
      <c r="AK130" s="993">
        <v>1491351</v>
      </c>
      <c r="AL130" s="991"/>
      <c r="AM130" s="991"/>
      <c r="AN130" s="991"/>
      <c r="AO130" s="992"/>
      <c r="AP130" s="1108"/>
      <c r="AQ130" s="1109"/>
      <c r="AR130" s="1109"/>
      <c r="AS130" s="1109"/>
      <c r="AT130" s="1110"/>
      <c r="AU130" s="264"/>
      <c r="AV130" s="264"/>
      <c r="AW130" s="264"/>
      <c r="AX130" s="1099" t="s">
        <v>500</v>
      </c>
      <c r="AY130" s="982"/>
      <c r="AZ130" s="982"/>
      <c r="BA130" s="982"/>
      <c r="BB130" s="982"/>
      <c r="BC130" s="982"/>
      <c r="BD130" s="982"/>
      <c r="BE130" s="983"/>
      <c r="BF130" s="1136">
        <v>5.9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501</v>
      </c>
      <c r="X131" s="1144"/>
      <c r="Y131" s="1144"/>
      <c r="Z131" s="1145"/>
      <c r="AA131" s="1037">
        <v>14092801</v>
      </c>
      <c r="AB131" s="1016"/>
      <c r="AC131" s="1016"/>
      <c r="AD131" s="1016"/>
      <c r="AE131" s="1017"/>
      <c r="AF131" s="1015">
        <v>14215874</v>
      </c>
      <c r="AG131" s="1016"/>
      <c r="AH131" s="1016"/>
      <c r="AI131" s="1016"/>
      <c r="AJ131" s="1017"/>
      <c r="AK131" s="1015">
        <v>14334611</v>
      </c>
      <c r="AL131" s="1016"/>
      <c r="AM131" s="1016"/>
      <c r="AN131" s="1016"/>
      <c r="AO131" s="1017"/>
      <c r="AP131" s="1146"/>
      <c r="AQ131" s="1147"/>
      <c r="AR131" s="1147"/>
      <c r="AS131" s="1147"/>
      <c r="AT131" s="1148"/>
      <c r="AU131" s="264"/>
      <c r="AV131" s="264"/>
      <c r="AW131" s="264"/>
      <c r="AX131" s="1118" t="s">
        <v>502</v>
      </c>
      <c r="AY131" s="1069"/>
      <c r="AZ131" s="1069"/>
      <c r="BA131" s="1069"/>
      <c r="BB131" s="1069"/>
      <c r="BC131" s="1069"/>
      <c r="BD131" s="1069"/>
      <c r="BE131" s="1070"/>
      <c r="BF131" s="1119">
        <v>29.6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504</v>
      </c>
      <c r="W132" s="1129"/>
      <c r="X132" s="1129"/>
      <c r="Y132" s="1129"/>
      <c r="Z132" s="1130"/>
      <c r="AA132" s="1131">
        <v>6.0467894209999997</v>
      </c>
      <c r="AB132" s="1132"/>
      <c r="AC132" s="1132"/>
      <c r="AD132" s="1132"/>
      <c r="AE132" s="1133"/>
      <c r="AF132" s="1134">
        <v>5.9281054400000004</v>
      </c>
      <c r="AG132" s="1132"/>
      <c r="AH132" s="1132"/>
      <c r="AI132" s="1132"/>
      <c r="AJ132" s="1133"/>
      <c r="AK132" s="1134">
        <v>5.8668561009999998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505</v>
      </c>
      <c r="W133" s="1112"/>
      <c r="X133" s="1112"/>
      <c r="Y133" s="1112"/>
      <c r="Z133" s="1113"/>
      <c r="AA133" s="1114">
        <v>6.3</v>
      </c>
      <c r="AB133" s="1115"/>
      <c r="AC133" s="1115"/>
      <c r="AD133" s="1115"/>
      <c r="AE133" s="1116"/>
      <c r="AF133" s="1114">
        <v>6.1</v>
      </c>
      <c r="AG133" s="1115"/>
      <c r="AH133" s="1115"/>
      <c r="AI133" s="1115"/>
      <c r="AJ133" s="1116"/>
      <c r="AK133" s="1114">
        <v>5.9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BsUtDywtPmqSqO1zxD4IJcC/Ze+RBFvmUlVvxY2wxNtmlTql8GS6d5mUw+PaURVoBh2YSwkSxc36rXoG/BPBA==" saltValue="2wOdOLunlFTufiJY4UAk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59055118110236227" bottom="0.39370078740157483" header="0.39370078740157483" footer="0.19685039370078741"/>
  <pageSetup paperSize="9" scale="35"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AHklQMMPkrXYGriTFBZVqhRlQQvVYa+McpeaDreJME4pz3ELO+4sWoXTW5FoAc4GFfsM9pVM7hEf+aEdg+iBA==" saltValue="sNcXhFAxmb8SufkfyKt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XPeMYCdwTGvRMRbYt2CV0dqmQwRkVTvU8vCvo5iXSLXfEyhgIV5U9Z0xieg2Q4wa24NGIBld+t0HmFQzAZMOQ==" saltValue="FA0QkFQXREtFptYjAAn7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514</v>
      </c>
      <c r="AL9" s="1155"/>
      <c r="AM9" s="1155"/>
      <c r="AN9" s="1156"/>
      <c r="AO9" s="292">
        <v>4424774</v>
      </c>
      <c r="AP9" s="292">
        <v>70413</v>
      </c>
      <c r="AQ9" s="293">
        <v>72828</v>
      </c>
      <c r="AR9" s="294">
        <v>-3.3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515</v>
      </c>
      <c r="AL10" s="1155"/>
      <c r="AM10" s="1155"/>
      <c r="AN10" s="1156"/>
      <c r="AO10" s="295">
        <v>434329</v>
      </c>
      <c r="AP10" s="295">
        <v>6912</v>
      </c>
      <c r="AQ10" s="296">
        <v>5865</v>
      </c>
      <c r="AR10" s="297">
        <v>17.899999999999999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516</v>
      </c>
      <c r="AL11" s="1155"/>
      <c r="AM11" s="1155"/>
      <c r="AN11" s="1156"/>
      <c r="AO11" s="295">
        <v>77398</v>
      </c>
      <c r="AP11" s="295">
        <v>1232</v>
      </c>
      <c r="AQ11" s="296">
        <v>5145</v>
      </c>
      <c r="AR11" s="297">
        <v>-76.099999999999994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517</v>
      </c>
      <c r="AL12" s="1155"/>
      <c r="AM12" s="1155"/>
      <c r="AN12" s="1156"/>
      <c r="AO12" s="295">
        <v>2054</v>
      </c>
      <c r="AP12" s="295">
        <v>33</v>
      </c>
      <c r="AQ12" s="296">
        <v>1255</v>
      </c>
      <c r="AR12" s="297">
        <v>-97.4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518</v>
      </c>
      <c r="AL13" s="1155"/>
      <c r="AM13" s="1155"/>
      <c r="AN13" s="1156"/>
      <c r="AO13" s="295" t="s">
        <v>519</v>
      </c>
      <c r="AP13" s="295" t="s">
        <v>519</v>
      </c>
      <c r="AQ13" s="296">
        <v>1</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520</v>
      </c>
      <c r="AL14" s="1155"/>
      <c r="AM14" s="1155"/>
      <c r="AN14" s="1156"/>
      <c r="AO14" s="295">
        <v>244886</v>
      </c>
      <c r="AP14" s="295">
        <v>3897</v>
      </c>
      <c r="AQ14" s="296">
        <v>3026</v>
      </c>
      <c r="AR14" s="297">
        <v>28.8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521</v>
      </c>
      <c r="AL15" s="1155"/>
      <c r="AM15" s="1155"/>
      <c r="AN15" s="1156"/>
      <c r="AO15" s="295">
        <v>742</v>
      </c>
      <c r="AP15" s="295">
        <v>12</v>
      </c>
      <c r="AQ15" s="296">
        <v>1617</v>
      </c>
      <c r="AR15" s="297">
        <v>-99.3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522</v>
      </c>
      <c r="AL16" s="1158"/>
      <c r="AM16" s="1158"/>
      <c r="AN16" s="1159"/>
      <c r="AO16" s="295">
        <v>-431472</v>
      </c>
      <c r="AP16" s="295">
        <v>-6866</v>
      </c>
      <c r="AQ16" s="296">
        <v>-6841</v>
      </c>
      <c r="AR16" s="297">
        <v>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4752711</v>
      </c>
      <c r="AP17" s="295">
        <v>75632</v>
      </c>
      <c r="AQ17" s="296">
        <v>82896</v>
      </c>
      <c r="AR17" s="297">
        <v>-8.8000000000000007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527</v>
      </c>
      <c r="AL21" s="1150"/>
      <c r="AM21" s="1150"/>
      <c r="AN21" s="1151"/>
      <c r="AO21" s="307">
        <v>8.07</v>
      </c>
      <c r="AP21" s="308">
        <v>8.3000000000000007</v>
      </c>
      <c r="AQ21" s="309">
        <v>-0.23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528</v>
      </c>
      <c r="AL22" s="1150"/>
      <c r="AM22" s="1150"/>
      <c r="AN22" s="1151"/>
      <c r="AO22" s="312">
        <v>95.3</v>
      </c>
      <c r="AP22" s="313">
        <v>98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533</v>
      </c>
      <c r="AL32" s="1166"/>
      <c r="AM32" s="1166"/>
      <c r="AN32" s="1167"/>
      <c r="AO32" s="322">
        <v>2237244</v>
      </c>
      <c r="AP32" s="322">
        <v>35602</v>
      </c>
      <c r="AQ32" s="323">
        <v>54128</v>
      </c>
      <c r="AR32" s="324">
        <v>-34.200000000000003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534</v>
      </c>
      <c r="AL33" s="1166"/>
      <c r="AM33" s="1166"/>
      <c r="AN33" s="1167"/>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535</v>
      </c>
      <c r="AL34" s="1166"/>
      <c r="AM34" s="1166"/>
      <c r="AN34" s="1167"/>
      <c r="AO34" s="322" t="s">
        <v>519</v>
      </c>
      <c r="AP34" s="322" t="s">
        <v>519</v>
      </c>
      <c r="AQ34" s="323">
        <v>36</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536</v>
      </c>
      <c r="AL35" s="1166"/>
      <c r="AM35" s="1166"/>
      <c r="AN35" s="1167"/>
      <c r="AO35" s="322">
        <v>195190</v>
      </c>
      <c r="AP35" s="322">
        <v>3106</v>
      </c>
      <c r="AQ35" s="323">
        <v>14780</v>
      </c>
      <c r="AR35" s="324">
        <v>-79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537</v>
      </c>
      <c r="AL36" s="1166"/>
      <c r="AM36" s="1166"/>
      <c r="AN36" s="1167"/>
      <c r="AO36" s="322">
        <v>25612</v>
      </c>
      <c r="AP36" s="322">
        <v>408</v>
      </c>
      <c r="AQ36" s="323">
        <v>1208</v>
      </c>
      <c r="AR36" s="324">
        <v>-66.2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538</v>
      </c>
      <c r="AL37" s="1166"/>
      <c r="AM37" s="1166"/>
      <c r="AN37" s="1167"/>
      <c r="AO37" s="322">
        <v>42530</v>
      </c>
      <c r="AP37" s="322">
        <v>677</v>
      </c>
      <c r="AQ37" s="323">
        <v>884</v>
      </c>
      <c r="AR37" s="324">
        <v>-23.4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539</v>
      </c>
      <c r="AL38" s="1169"/>
      <c r="AM38" s="1169"/>
      <c r="AN38" s="1170"/>
      <c r="AO38" s="325">
        <v>825</v>
      </c>
      <c r="AP38" s="325">
        <v>13</v>
      </c>
      <c r="AQ38" s="326">
        <v>2</v>
      </c>
      <c r="AR38" s="314">
        <v>550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540</v>
      </c>
      <c r="AL39" s="1169"/>
      <c r="AM39" s="1169"/>
      <c r="AN39" s="1170"/>
      <c r="AO39" s="322">
        <v>-169059</v>
      </c>
      <c r="AP39" s="322">
        <v>-2690</v>
      </c>
      <c r="AQ39" s="323">
        <v>-4266</v>
      </c>
      <c r="AR39" s="324">
        <v>-36.9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541</v>
      </c>
      <c r="AL40" s="1166"/>
      <c r="AM40" s="1166"/>
      <c r="AN40" s="1167"/>
      <c r="AO40" s="322">
        <v>-1491351</v>
      </c>
      <c r="AP40" s="322">
        <v>-23733</v>
      </c>
      <c r="AQ40" s="323">
        <v>-48487</v>
      </c>
      <c r="AR40" s="324">
        <v>-51.1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840991</v>
      </c>
      <c r="AP41" s="322">
        <v>13383</v>
      </c>
      <c r="AQ41" s="323">
        <v>18285</v>
      </c>
      <c r="AR41" s="324">
        <v>-26.8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509</v>
      </c>
      <c r="AN49" s="1162" t="s">
        <v>545</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6963562</v>
      </c>
      <c r="AN51" s="344">
        <v>112517</v>
      </c>
      <c r="AO51" s="345">
        <v>17.899999999999999</v>
      </c>
      <c r="AP51" s="346">
        <v>63956</v>
      </c>
      <c r="AQ51" s="347">
        <v>25.7</v>
      </c>
      <c r="AR51" s="348">
        <v>-7.8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1113897</v>
      </c>
      <c r="AN52" s="352">
        <v>17998</v>
      </c>
      <c r="AO52" s="353">
        <v>52.7</v>
      </c>
      <c r="AP52" s="354">
        <v>29239</v>
      </c>
      <c r="AQ52" s="355">
        <v>8.8000000000000007</v>
      </c>
      <c r="AR52" s="356">
        <v>43.9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7556750</v>
      </c>
      <c r="AN53" s="344">
        <v>121724</v>
      </c>
      <c r="AO53" s="345">
        <v>8.1999999999999993</v>
      </c>
      <c r="AP53" s="346">
        <v>66255</v>
      </c>
      <c r="AQ53" s="347">
        <v>3.6</v>
      </c>
      <c r="AR53" s="348">
        <v>4.5999999999999996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528379</v>
      </c>
      <c r="AN54" s="352">
        <v>8511</v>
      </c>
      <c r="AO54" s="353">
        <v>-52.7</v>
      </c>
      <c r="AP54" s="354">
        <v>31822</v>
      </c>
      <c r="AQ54" s="355">
        <v>8.8000000000000007</v>
      </c>
      <c r="AR54" s="356">
        <v>-61.5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12334073</v>
      </c>
      <c r="AN55" s="344">
        <v>198211</v>
      </c>
      <c r="AO55" s="345">
        <v>62.8</v>
      </c>
      <c r="AP55" s="346">
        <v>92247</v>
      </c>
      <c r="AQ55" s="347">
        <v>39.200000000000003</v>
      </c>
      <c r="AR55" s="348">
        <v>23.6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2111345</v>
      </c>
      <c r="AN56" s="352">
        <v>33930</v>
      </c>
      <c r="AO56" s="353">
        <v>298.7</v>
      </c>
      <c r="AP56" s="354">
        <v>37204</v>
      </c>
      <c r="AQ56" s="355">
        <v>16.899999999999999</v>
      </c>
      <c r="AR56" s="356">
        <v>281.8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8943319</v>
      </c>
      <c r="AN57" s="344">
        <v>142908</v>
      </c>
      <c r="AO57" s="345">
        <v>-27.9</v>
      </c>
      <c r="AP57" s="346">
        <v>67319</v>
      </c>
      <c r="AQ57" s="347">
        <v>-27</v>
      </c>
      <c r="AR57" s="348">
        <v>-0.9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2386976</v>
      </c>
      <c r="AN58" s="352">
        <v>38142</v>
      </c>
      <c r="AO58" s="353">
        <v>12.4</v>
      </c>
      <c r="AP58" s="354">
        <v>38101</v>
      </c>
      <c r="AQ58" s="355">
        <v>2.4</v>
      </c>
      <c r="AR58" s="356">
        <v>10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8996653</v>
      </c>
      <c r="AN59" s="344">
        <v>143168</v>
      </c>
      <c r="AO59" s="345">
        <v>0.2</v>
      </c>
      <c r="AP59" s="346">
        <v>70615</v>
      </c>
      <c r="AQ59" s="347">
        <v>4.9000000000000004</v>
      </c>
      <c r="AR59" s="348">
        <v>-4.7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1371183</v>
      </c>
      <c r="AN60" s="352">
        <v>21820</v>
      </c>
      <c r="AO60" s="353">
        <v>-42.8</v>
      </c>
      <c r="AP60" s="354">
        <v>37382</v>
      </c>
      <c r="AQ60" s="355">
        <v>-1.9</v>
      </c>
      <c r="AR60" s="356">
        <v>-40.9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8958871</v>
      </c>
      <c r="AN61" s="359">
        <v>143706</v>
      </c>
      <c r="AO61" s="360">
        <v>12.2</v>
      </c>
      <c r="AP61" s="361">
        <v>72078</v>
      </c>
      <c r="AQ61" s="362">
        <v>9.3000000000000007</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1502356</v>
      </c>
      <c r="AN62" s="352">
        <v>24080</v>
      </c>
      <c r="AO62" s="353">
        <v>53.7</v>
      </c>
      <c r="AP62" s="354">
        <v>34750</v>
      </c>
      <c r="AQ62" s="355">
        <v>7</v>
      </c>
      <c r="AR62" s="356">
        <v>46.7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wa22sTcRR9r32E0jB/+A8bURJwLHDwBtRUfZy8m2rSmjgXq2LlA9IHqBXJ7j2VSnoT8WgrwSwJkYQeOJRzllw==" saltValue="V9iCPW/8iO5a7A89pWKp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CtA0KRtYw8bUpArhf07H9RBtLigaIbhQqcuX0rgJeh3AfZnbMGMd89llMix+fXnLQDXKmfIdzv6NqqpE0YCNA==" saltValue="uVzZEv0hZpKfyenwUckj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GZUoEL92Ve3z8oWaDxuAU5vTsLK9ZSiNe3dm1dfUidy7PIZ1qm18lDfemPWiYtmeZmhbiqc31zeFTkfdol4g==" saltValue="I3iTR/ywicAMpBkMPoxX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22.57</v>
      </c>
      <c r="G47" s="12">
        <v>25.14</v>
      </c>
      <c r="H47" s="12">
        <v>22.35</v>
      </c>
      <c r="I47" s="12">
        <v>25.28</v>
      </c>
      <c r="J47" s="13">
        <v>21.25</v>
      </c>
    </row>
    <row r="48" spans="2:10" ht="57.75" customHeight="1" x14ac:dyDescent="0.15">
      <c r="B48" s="14"/>
      <c r="C48" s="1176" t="s">
        <v>4</v>
      </c>
      <c r="D48" s="1176"/>
      <c r="E48" s="1177"/>
      <c r="F48" s="15">
        <v>9.0299999999999994</v>
      </c>
      <c r="G48" s="16">
        <v>8.0500000000000007</v>
      </c>
      <c r="H48" s="16">
        <v>5.59</v>
      </c>
      <c r="I48" s="16">
        <v>6.85</v>
      </c>
      <c r="J48" s="17">
        <v>7.07</v>
      </c>
    </row>
    <row r="49" spans="2:10" ht="57.75" customHeight="1" thickBot="1" x14ac:dyDescent="0.2">
      <c r="B49" s="18"/>
      <c r="C49" s="1178" t="s">
        <v>5</v>
      </c>
      <c r="D49" s="1178"/>
      <c r="E49" s="1179"/>
      <c r="F49" s="19">
        <v>3.77</v>
      </c>
      <c r="G49" s="20">
        <v>1.6</v>
      </c>
      <c r="H49" s="20" t="s">
        <v>566</v>
      </c>
      <c r="I49" s="20">
        <v>4.47</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dZtDEavSYrJ1CGP87q2oM87OeHJSlFfqc/ERAbjJrg7zlbBg6V9lYh7PNEbaNmMiMb69WtTvypWo6GjfM31A==" saltValue="WwV4LV0VflH1xOGI9Wt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2019-03-14T00:57:24Z</cp:lastPrinted>
  <dcterms:created xsi:type="dcterms:W3CDTF">2019-02-14T05:32:48Z</dcterms:created>
  <dcterms:modified xsi:type="dcterms:W3CDTF">2020-01-16T10:22:54Z</dcterms:modified>
  <cp:category/>
</cp:coreProperties>
</file>