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calcChain>
</file>

<file path=xl/sharedStrings.xml><?xml version="1.0" encoding="utf-8"?>
<sst xmlns="http://schemas.openxmlformats.org/spreadsheetml/2006/main" count="1073" uniqueCount="556">
  <si>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</si>
  <si>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</si>
  <si>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</si>
  <si>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</si>
  <si>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</si>
  <si>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</si>
  <si>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</si>
  <si>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</si>
  <si>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</si>
  <si>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</si>
  <si>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</si>
  <si>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</si>
  <si>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</si>
  <si>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</si>
  <si>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</si>
  <si>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</si>
  <si>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</si>
  <si>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</si>
  <si>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</si>
  <si>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</si>
  <si>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</si>
  <si>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</si>
  <si>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</si>
  <si>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</si>
  <si>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</si>
  <si>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</si>
  <si>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</si>
  <si>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</si>
  <si>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</si>
  <si>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</si>
  <si>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</si>
  <si>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</si>
  <si>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</si>
  <si>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</si>
  <si>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</si>
  <si>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</si>
  <si>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</si>
  <si>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</si>
  <si>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</si>
  <si>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</si>
  <si>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</si>
  <si>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</si>
  <si>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</si>
  <si>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</si>
  <si>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</si>
  <si>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</si>
  <si>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</si>
  <si>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</si>
  <si>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</si>
  <si>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</si>
  <si>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</si>
  <si>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</si>
  <si>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</si>
  <si>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</si>
  <si>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</si>
  <si>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</si>
  <si>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</si>
  <si>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</si>
  <si>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</si>
  <si>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</si>
  <si>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</si>
  <si>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</si>
  <si>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</si>
  <si>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</si>
  <si>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</si>
  <si>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</si>
  <si>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</si>
  <si>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</si>
  <si>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</si>
  <si>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</si>
  <si>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</si>
  <si>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</si>
  <si>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</si>
  <si>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</si>
  <si>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</si>
  <si>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</si>
  <si>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</si>
  <si>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</si>
  <si>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</si>
  <si>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</si>
  <si>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</si>
  <si>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</si>
  <si>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</si>
  <si>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</si>
  <si>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</si>
  <si>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</si>
  <si>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</si>
  <si>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</si>
  <si>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</si>
  <si>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</si>
  <si>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</si>
  <si>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</si>
  <si>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</si>
  <si>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</si>
  <si>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</si>
  <si>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</si>
  <si>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</si>
  <si>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</si>
  <si>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</si>
  <si>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</si>
  <si>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</si>
  <si>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</si>
  <si>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</si>
  <si>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</si>
  <si>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</si>
  <si>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</si>
  <si>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</si>
  <si>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</si>
  <si>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</si>
  <si>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</si>
  <si>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</si>
  <si>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</si>
  <si>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</si>
  <si>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</si>
  <si>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</si>
  <si>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</si>
  <si>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</si>
  <si>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</si>
  <si>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</si>
  <si>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</si>
  <si>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</si>
  <si>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</si>
  <si>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</si>
  <si>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</si>
  <si>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</si>
  <si>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</si>
  <si>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</si>
  <si>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</si>
  <si>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</si>
  <si>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</si>
  <si>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</si>
  <si>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</si>
  <si>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</si>
  <si>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</si>
  <si>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</si>
  <si>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</si>
  <si>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</si>
  <si>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</si>
  <si>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</si>
  <si>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</si>
  <si>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</si>
  <si>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</si>
  <si>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</si>
  <si>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</si>
  <si>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</si>
  <si>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</si>
  <si>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</si>
  <si>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</si>
  <si>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</si>
  <si>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</si>
  <si>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</si>
  <si>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</si>
  <si>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</si>
  <si>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</si>
  <si>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</si>
  <si>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</si>
  <si>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</si>
  <si>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</si>
  <si>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</si>
  <si>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</si>
  <si>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</si>
  <si>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</si>
  <si>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</si>
  <si>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</si>
  <si>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</si>
  <si>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</si>
  <si>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</si>
  <si>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</si>
  <si>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</si>
  <si>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</si>
  <si>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</si>
  <si>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</si>
  <si>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</si>
  <si>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</si>
  <si>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</si>
  <si>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</si>
  <si>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</si>
  <si>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</si>
  <si>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</si>
  <si>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</si>
  <si>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</si>
  <si>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</si>
  <si>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</si>
  <si>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</si>
  <si>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</si>
  <si>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</si>
  <si>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</si>
  <si>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</si>
  <si>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</si>
  <si>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</si>
  <si>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</si>
  <si>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</si>
  <si>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</si>
  <si>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</si>
  <si>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</si>
  <si>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</si>
  <si>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</si>
  <si>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沖縄県久米島町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</si>
  <si>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</si>
  <si>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</si>
  <si>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</si>
  <si>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</si>
  <si>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</si>
  <si>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</si>
  <si>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</si>
  <si>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</si>
  <si>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</si>
  <si>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</si>
  <si>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</si>
  <si>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</si>
  <si>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</si>
  <si>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</si>
  <si>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</si>
  <si>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</si>
  <si>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</si>
  <si>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</si>
  <si>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</si>
  <si>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</si>
  <si>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</si>
  <si>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</si>
  <si>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</si>
  <si>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</si>
  <si>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</si>
  <si>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</si>
  <si>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</si>
  <si>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</si>
  <si>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</si>
  <si>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</si>
  <si>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</si>
  <si>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</si>
  <si>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</si>
  <si>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</si>
  <si>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</si>
  <si>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</si>
  <si>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</si>
  <si>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</si>
  <si>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</si>
  <si>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</si>
  <si>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</si>
  <si>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</si>
  <si>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</si>
  <si>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</si>
  <si>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</si>
  <si>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</si>
  <si>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</si>
  <si>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</si>
  <si>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</si>
  <si>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</si>
  <si>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</si>
  <si>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</si>
  <si>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</si>
  <si>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</si>
  <si>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</si>
  <si>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</si>
  <si>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</si>
  <si>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</si>
  <si>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</si>
  <si>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</si>
  <si>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</si>
  <si>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</si>
  <si>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</si>
  <si>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</si>
  <si>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</si>
  <si>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</si>
  <si>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</si>
  <si>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</si>
  <si>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</si>
  <si>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</si>
  <si>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</si>
  <si>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</si>
  <si>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</si>
  <si>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</si>
  <si>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</si>
  <si>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</si>
  <si>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</si>
  <si>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</si>
  <si>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</si>
  <si>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</si>
  <si>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</si>
  <si>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</si>
  <si>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</si>
  <si>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</si>
  <si>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</si>
  <si>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</si>
  <si>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</si>
  <si>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</si>
  <si>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</si>
  <si>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</si>
  <si>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</si>
  <si>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</si>
  <si>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</si>
  <si>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</si>
  <si>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</si>
  <si>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</si>
  <si>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</si>
  <si>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</si>
  <si>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</si>
  <si>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</si>
  <si>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</si>
  <si>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</si>
  <si>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</si>
  <si>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</si>
  <si>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</si>
  <si>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</si>
  <si>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</si>
  <si>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</si>
  <si>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</si>
  <si>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</si>
  <si>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</si>
  <si>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</si>
  <si>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</si>
  <si>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</si>
  <si>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</si>
  <si>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</si>
  <si>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</si>
  <si>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</si>
  <si>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</si>
  <si>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</si>
  <si>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</si>
  <si>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</si>
  <si>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</si>
  <si>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</si>
  <si>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</si>
  <si>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</si>
  <si>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</si>
  <si>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</si>
  <si>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</si>
  <si>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</si>
  <si>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</si>
  <si>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</si>
  <si>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</si>
  <si>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</si>
  <si>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</si>
  <si>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</si>
  <si>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</si>
  <si>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</si>
  <si>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</si>
  <si>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</si>
  <si>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</si>
  <si>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</si>
  <si>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</si>
  <si>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</si>
  <si>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</si>
  <si>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</si>
  <si>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</si>
  <si>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</si>
  <si>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</si>
  <si>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沖縄県久米島町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</si>
  <si>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</si>
  <si>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</si>
  <si>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</si>
  <si>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</si>
  <si>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</si>
  <si>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</si>
  <si>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</si>
  <si>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</si>
  <si>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</si>
  <si>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</si>
  <si>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</si>
  <si>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</si>
  <si>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</si>
  <si>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</si>
  <si>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</si>
  <si>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</si>
  <si>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</si>
  <si>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</si>
  <si>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</si>
  <si>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</si>
  <si>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</si>
  <si>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</si>
  <si>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</si>
  <si>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</si>
  <si>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</si>
  <si>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</si>
  <si>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</si>
  <si>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</si>
  <si>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</si>
  <si>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</si>
  <si>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</si>
  <si>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</si>
  <si>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</si>
  <si>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</si>
  <si>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</si>
  <si>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</si>
  <si>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</si>
  <si>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</si>
  <si>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</si>
  <si>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</si>
  <si>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</si>
  <si>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</si>
  <si>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</si>
  <si>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</si>
  <si>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</si>
  <si>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</si>
  <si>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</si>
  <si>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</si>
  <si>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</si>
  <si>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</si>
  <si>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</si>
  <si>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</si>
  <si>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</si>
  <si>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</si>
  <si>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</si>
  <si>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</si>
  <si>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</si>
  <si>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</si>
  <si>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</si>
  <si>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</si>
  <si>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</si>
  <si>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</si>
  <si>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</si>
  <si>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</si>
  <si>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</si>
  <si>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</si>
  <si>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</si>
  <si>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</si>
  <si>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</si>
  <si>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</si>
  <si>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</si>
  <si>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</si>
  <si>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</si>
  <si>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</si>
  <si>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</si>
  <si>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</si>
  <si>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</si>
  <si>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</si>
  <si>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</si>
  <si>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</si>
  <si>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</si>
  <si>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</si>
  <si>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</si>
  <si>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</si>
  <si>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</si>
  <si>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</si>
  <si>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</si>
  <si>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</si>
  <si>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</si>
  <si>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</si>
  <si>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</si>
  <si>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</si>
  <si>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</si>
  <si>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</si>
  <si>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</si>
  <si>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</si>
  <si>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</si>
  <si>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</si>
  <si>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</si>
  <si>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</si>
  <si>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</si>
  <si>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</si>
  <si>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</si>
  <si>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</si>
  <si>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</si>
  <si>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</si>
  <si>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</si>
  <si>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</si>
  <si>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</si>
  <si>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</si>
  <si>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</si>
  <si>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</si>
  <si>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</si>
  <si>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</si>
  <si>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</si>
  <si>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</si>
  <si>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</si>
  <si>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</si>
  <si>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</si>
  <si>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</si>
  <si>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</si>
  <si>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</si>
  <si>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</si>
  <si>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</si>
  <si>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</si>
  <si>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</si>
  <si>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</si>
  <si>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</si>
  <si>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</si>
  <si>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</si>
  <si>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</si>
  <si>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</si>
  <si>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</si>
  <si>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</si>
  <si>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</si>
  <si>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</si>
  <si>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</si>
  <si>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</si>
  <si>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</si>
  <si>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</si>
  <si>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</si>
  <si>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</si>
  <si>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</si>
  <si>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</si>
  <si>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</si>
  <si>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</si>
  <si>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</si>
  <si>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</si>
  <si>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</si>
  <si>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</si>
  <si>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</si>
  <si>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</si>
  <si>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</si>
  <si>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</si>
  <si>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</si>
  <si>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</si>
  <si>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</si>
  <si>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</si>
  <si>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</si>
  <si>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</si>
  <si>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</si>
  <si>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</si>
  <si>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</si>
  <si>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</si>
  <si>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</si>
  <si>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</si>
  <si>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</si>
  <si>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</si>
  <si>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</si>
  <si>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</si>
  <si>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</si>
  <si>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</si>
  <si>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</si>
  <si>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</si>
  <si>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</si>
  <si>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</si>
  <si>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</si>
  <si>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</si>
  <si>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下水道事業特別会計</t>
  </si>
  <si>
    <t>後期高齢者医療特別会計</t>
  </si>
  <si>
    <t>その他会計（赤字）</t>
  </si>
  <si>
    <t>その他会計（黒字）</t>
  </si>
  <si>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</si>
  <si>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30"/>
  </si>
  <si>
    <t>沖縄県市町村総合事務組合</t>
    <rPh sb="0" eb="3">
      <t>オキナワケン</t>
    </rPh>
    <rPh sb="3" eb="6">
      <t>シチョウソン</t>
    </rPh>
    <rPh sb="6" eb="8">
      <t>ソウゴウ</t>
    </rPh>
    <rPh sb="8" eb="10">
      <t>ジム</t>
    </rPh>
    <rPh sb="10" eb="12">
      <t>クミアイ</t>
    </rPh>
    <phoneticPr fontId="30"/>
  </si>
  <si>
    <t>沖縄県町村交通災害共済組合</t>
    <rPh sb="0" eb="3">
      <t>オキナワケン</t>
    </rPh>
    <rPh sb="3" eb="5">
      <t>チョウソン</t>
    </rPh>
    <rPh sb="5" eb="7">
      <t>コウツウ</t>
    </rPh>
    <rPh sb="7" eb="9">
      <t>サイガイ</t>
    </rPh>
    <rPh sb="9" eb="11">
      <t>キョウサイ</t>
    </rPh>
    <rPh sb="11" eb="13">
      <t>クミアイ</t>
    </rPh>
    <phoneticPr fontId="30"/>
  </si>
  <si>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</si>
  <si>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</si>
  <si>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</si>
  <si>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</si>
  <si>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</si>
  <si>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</si>
  <si>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</si>
  <si>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0"/>
  </si>
  <si>
    <t>沖縄県離島医療組合（一般会計）</t>
    <rPh sb="0" eb="3">
      <t>オキナワケン</t>
    </rPh>
    <rPh sb="3" eb="5">
      <t>リトウ</t>
    </rPh>
    <rPh sb="5" eb="7">
      <t>イリョウ</t>
    </rPh>
    <rPh sb="7" eb="9">
      <t>クミアイ</t>
    </rPh>
    <rPh sb="10" eb="12">
      <t>イッパン</t>
    </rPh>
    <rPh sb="12" eb="14">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</si>
  <si>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</si>
  <si>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</si>
  <si>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</si>
  <si>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</si>
  <si>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</si>
  <si>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</si>
  <si>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</si>
  <si>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</si>
  <si>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</si>
  <si>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</si>
  <si>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</si>
  <si>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これまでの起債抑制と繰上償還の実施により、将来負担比率については改善されたきたが、減価償却費率の向上により公共施設の建て替えや修繕等に多額の費用を見込まれてくる。また、基金の取り崩しも想定されることから、将来負担比率は増加が予想される。今後は新規事業の導入にあたっては、事前評価制度等を活用、公共施設については計画的な更新を実施することにより次世代への負担額軽減に努める。
</t>
    <rPh sb="22" eb="24">
      <t>ショウライ</t>
    </rPh>
    <rPh sb="24" eb="26">
      <t>フタン</t>
    </rPh>
    <rPh sb="26" eb="28">
      <t>ヒリツ</t>
    </rPh>
    <rPh sb="42" eb="44">
      <t>ゲンカ</t>
    </rPh>
    <rPh sb="44" eb="46">
      <t>ショウキャク</t>
    </rPh>
    <rPh sb="46" eb="47">
      <t>ヒ</t>
    </rPh>
    <rPh sb="47" eb="48">
      <t>リツ</t>
    </rPh>
    <rPh sb="49" eb="51">
      <t>コウジョウ</t>
    </rPh>
    <rPh sb="103" eb="105">
      <t>ショウライ</t>
    </rPh>
    <rPh sb="105" eb="107">
      <t>フタン</t>
    </rPh>
    <rPh sb="107" eb="109">
      <t>ヒリツ</t>
    </rPh>
    <rPh sb="147" eb="149">
      <t>コウキョウ</t>
    </rPh>
    <rPh sb="149" eb="151">
      <t>シセツ</t>
    </rPh>
    <rPh sb="156" eb="159">
      <t>ケイカクテキ</t>
    </rPh>
    <rPh sb="160" eb="162">
      <t>コウシン</t>
    </rPh>
    <phoneticPr fontId="5"/>
  </si>
  <si>
    <t>　将来負担比率及び実質公債費率については、ともに年々改善がみられるが、将来負担比率については類似団体内平均値と比べると大きく上回っている。今後は公共施設の更新に伴う公債費の向上や基金の取り崩しも見込まれるため当該数値についても増加が見込まれる。今後も起債抑制や繰上償還を進めながら財政の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</si>
</sst>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88" xfId="30" applyNumberFormat="1" applyFont="1" applyBorder="1" applyAlignment="1" applyProtection="1">
      <alignment horizontal="right" vertical="center" shrinkToFit="1"/>
      <protection locked="0"/>
    </xf>
    <xf numFmtId="177" fontId="26" fillId="0" borderId="189"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191"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139156</c:v>
                </c:pt>
                <c:pt idx="1">
                  <c:v>229646</c:v>
                </c:pt>
                <c:pt idx="2">
                  <c:v>235678</c:v>
                </c:pt>
                <c:pt idx="3">
                  <c:v>215901</c:v>
                </c:pt>
                <c:pt idx="4">
                  <c:v>171743</c:v>
                </c:pt>
              </c:numCache>
            </c:numRef>
          </c:val>
          <c:smooth val="0"/>
        </c:ser>
        <c:dLbls>
          <c:showLegendKey val="0"/>
          <c:showVal val="0"/>
          <c:showCatName val="0"/>
          <c:showSerName val="0"/>
          <c:showPercent val="0"/>
          <c:showBubbleSize val="0"/>
        </c:dLbls>
        <c:marker val="1"/>
        <c:smooth val="0"/>
        <c:axId val="128027264"/>
        <c:axId val="128037632"/>
      </c:lineChart>
      <c:catAx>
        <c:axId val="128027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37632"/>
        <c:crosses val="autoZero"/>
        <c:auto val="1"/>
        <c:lblAlgn val="ctr"/>
        <c:lblOffset val="100"/>
        <c:tickLblSkip val="1"/>
        <c:tickMarkSkip val="1"/>
        <c:noMultiLvlLbl val="0"/>
      </c:catAx>
      <c:valAx>
        <c:axId val="128037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2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4.22</c:v>
                </c:pt>
                <c:pt idx="1">
                  <c:v>7.72</c:v>
                </c:pt>
                <c:pt idx="2">
                  <c:v>4.2300000000000004</c:v>
                </c:pt>
                <c:pt idx="3">
                  <c:v>7.32</c:v>
                </c:pt>
                <c:pt idx="4">
                  <c:v>8.2100000000000009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25.13</c:v>
                </c:pt>
                <c:pt idx="1">
                  <c:v>28.18</c:v>
                </c:pt>
                <c:pt idx="2">
                  <c:v>34.4</c:v>
                </c:pt>
                <c:pt idx="3">
                  <c:v>36.11</c:v>
                </c:pt>
                <c:pt idx="4">
                  <c:v>41.28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337664"/>
        <c:axId val="13433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0.79</c:v>
                </c:pt>
                <c:pt idx="1">
                  <c:v>8.07</c:v>
                </c:pt>
                <c:pt idx="2">
                  <c:v>0.8</c:v>
                </c:pt>
                <c:pt idx="3">
                  <c:v>5.3</c:v>
                </c:pt>
                <c:pt idx="4">
                  <c:v>5.38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337664"/>
        <c:axId val="134339584"/>
      </c:lineChart>
      <c:catAx>
        <c:axId val="1343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39584"/>
        <c:crosses val="autoZero"/>
        <c:auto val="1"/>
        <c:lblAlgn val="ctr"/>
        <c:lblOffset val="100"/>
        <c:tickLblSkip val="1"/>
        <c:tickMarkSkip val="1"/>
        <c:noMultiLvlLbl val="0"/>
      </c:catAx>
      <c:valAx>
        <c:axId val="13433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0.32</c:v>
                </c:pt>
                <c:pt idx="2">
                  <c:v>#N/A</c:v>
                </c:pt>
                <c:pt idx="3">
                  <c:v>0.19</c:v>
                </c:pt>
                <c:pt idx="4">
                  <c:v>#N/A</c:v>
                </c:pt>
                <c:pt idx="5">
                  <c:v>0.18</c:v>
                </c:pt>
                <c:pt idx="6">
                  <c:v>#N/A</c:v>
                </c:pt>
                <c:pt idx="7">
                  <c:v>0.64</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0.64</c:v>
                </c:pt>
                <c:pt idx="4">
                  <c:v>#N/A</c:v>
                </c:pt>
                <c:pt idx="5">
                  <c:v>1.1599999999999999</c:v>
                </c:pt>
                <c:pt idx="6">
                  <c:v>#N/A</c:v>
                </c:pt>
                <c:pt idx="7">
                  <c:v>0.98</c:v>
                </c:pt>
                <c:pt idx="8">
                  <c:v>#N/A</c:v>
                </c:pt>
                <c:pt idx="9">
                  <c:v>0.45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6.76</c:v>
                </c:pt>
                <c:pt idx="2">
                  <c:v>#N/A</c:v>
                </c:pt>
                <c:pt idx="3">
                  <c:v>6.63</c:v>
                </c:pt>
                <c:pt idx="4">
                  <c:v>#N/A</c:v>
                </c:pt>
                <c:pt idx="5">
                  <c:v>5.9</c:v>
                </c:pt>
                <c:pt idx="6">
                  <c:v>#N/A</c:v>
                </c:pt>
                <c:pt idx="7">
                  <c:v>5.55</c:v>
                </c:pt>
                <c:pt idx="8">
                  <c:v>#N/A</c:v>
                </c:pt>
                <c:pt idx="9">
                  <c:v>7.38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4.21</c:v>
                </c:pt>
                <c:pt idx="2">
                  <c:v>#N/A</c:v>
                </c:pt>
                <c:pt idx="3">
                  <c:v>7.72</c:v>
                </c:pt>
                <c:pt idx="4">
                  <c:v>#N/A</c:v>
                </c:pt>
                <c:pt idx="5">
                  <c:v>4.22</c:v>
                </c:pt>
                <c:pt idx="6">
                  <c:v>#N/A</c:v>
                </c:pt>
                <c:pt idx="7">
                  <c:v>7.32</c:v>
                </c:pt>
                <c:pt idx="8">
                  <c:v>#N/A</c:v>
                </c:pt>
                <c:pt idx="9">
                  <c:v>8.1999999999999993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040000"/>
        <c:axId val="135045888"/>
      </c:barChart>
      <c:catAx>
        <c:axId val="1350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45888"/>
        <c:crosses val="autoZero"/>
        <c:auto val="1"/>
        <c:lblAlgn val="ctr"/>
        <c:lblOffset val="100"/>
        <c:tickLblSkip val="1"/>
        <c:tickMarkSkip val="1"/>
        <c:noMultiLvlLbl val="0"/>
      </c:catAx>
      <c:valAx>
        <c:axId val="13504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857</c:v>
                </c:pt>
                <c:pt idx="5">
                  <c:v>840</c:v>
                </c:pt>
                <c:pt idx="8">
                  <c:v>788</c:v>
                </c:pt>
                <c:pt idx="11">
                  <c:v>775</c:v>
                </c:pt>
                <c:pt idx="14">
                  <c:v>774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83</c:v>
                </c:pt>
                <c:pt idx="6">
                  <c:v>121</c:v>
                </c:pt>
                <c:pt idx="9">
                  <c:v>122</c:v>
                </c:pt>
                <c:pt idx="12">
                  <c:v>123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1091</c:v>
                </c:pt>
                <c:pt idx="3">
                  <c:v>1053</c:v>
                </c:pt>
                <c:pt idx="6">
                  <c:v>926</c:v>
                </c:pt>
                <c:pt idx="9">
                  <c:v>907</c:v>
                </c:pt>
                <c:pt idx="12">
                  <c:v>901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439424"/>
        <c:axId val="12844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360</c:v>
                </c:pt>
                <c:pt idx="2">
                  <c:v>#N/A</c:v>
                </c:pt>
                <c:pt idx="3">
                  <c:v>#N/A</c:v>
                </c:pt>
                <c:pt idx="4">
                  <c:v>306</c:v>
                </c:pt>
                <c:pt idx="5">
                  <c:v>#N/A</c:v>
                </c:pt>
                <c:pt idx="6">
                  <c:v>#N/A</c:v>
                </c:pt>
                <c:pt idx="7">
                  <c:v>268</c:v>
                </c:pt>
                <c:pt idx="8">
                  <c:v>#N/A</c:v>
                </c:pt>
                <c:pt idx="9">
                  <c:v>#N/A</c:v>
                </c:pt>
                <c:pt idx="10">
                  <c:v>263</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439424"/>
        <c:axId val="128441344"/>
      </c:lineChart>
      <c:catAx>
        <c:axId val="12843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41344"/>
        <c:crosses val="autoZero"/>
        <c:auto val="1"/>
        <c:lblAlgn val="ctr"/>
        <c:lblOffset val="100"/>
        <c:tickLblSkip val="1"/>
        <c:tickMarkSkip val="1"/>
        <c:noMultiLvlLbl val="0"/>
      </c:catAx>
      <c:valAx>
        <c:axId val="12844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3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6550</c:v>
                </c:pt>
                <c:pt idx="5">
                  <c:v>5982</c:v>
                </c:pt>
                <c:pt idx="8">
                  <c:v>5896</c:v>
                </c:pt>
                <c:pt idx="11">
                  <c:v>5737</c:v>
                </c:pt>
                <c:pt idx="14">
                  <c:v>5637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1708</c:v>
                </c:pt>
                <c:pt idx="5">
                  <c:v>1788</c:v>
                </c:pt>
                <c:pt idx="8">
                  <c:v>2027</c:v>
                </c:pt>
                <c:pt idx="11">
                  <c:v>2371</c:v>
                </c:pt>
                <c:pt idx="14">
                  <c:v>2546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94</c:v>
                </c:pt>
                <c:pt idx="3">
                  <c:v>91</c:v>
                </c:pt>
                <c:pt idx="6">
                  <c:v>87</c:v>
                </c:pt>
                <c:pt idx="9">
                  <c:v>84</c:v>
                </c:pt>
                <c:pt idx="12">
                  <c:v>81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1633</c:v>
                </c:pt>
                <c:pt idx="3">
                  <c:v>1503</c:v>
                </c:pt>
                <c:pt idx="6">
                  <c:v>1205</c:v>
                </c:pt>
                <c:pt idx="9">
                  <c:v>1220</c:v>
                </c:pt>
                <c:pt idx="12">
                  <c:v>1033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c:v>
                </c:pt>
                <c:pt idx="3">
                  <c:v>123</c:v>
                </c:pt>
                <c:pt idx="6">
                  <c:v>115</c:v>
                </c:pt>
                <c:pt idx="9">
                  <c:v>108</c:v>
                </c:pt>
                <c:pt idx="12">
                  <c:v>105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1447</c:v>
                </c:pt>
                <c:pt idx="3">
                  <c:v>1295</c:v>
                </c:pt>
                <c:pt idx="6">
                  <c:v>1270</c:v>
                </c:pt>
                <c:pt idx="9">
                  <c:v>1175</c:v>
                </c:pt>
                <c:pt idx="12">
                  <c:v>1173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7476</c:v>
                </c:pt>
                <c:pt idx="3">
                  <c:v>7093</c:v>
                </c:pt>
                <c:pt idx="6">
                  <c:v>6903</c:v>
                </c:pt>
                <c:pt idx="9">
                  <c:v>6886</c:v>
                </c:pt>
                <c:pt idx="12">
                  <c:v>6702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399296"/>
        <c:axId val="13542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2521</c:v>
                </c:pt>
                <c:pt idx="2">
                  <c:v>#N/A</c:v>
                </c:pt>
                <c:pt idx="3">
                  <c:v>#N/A</c:v>
                </c:pt>
                <c:pt idx="4">
                  <c:v>2335</c:v>
                </c:pt>
                <c:pt idx="5">
                  <c:v>#N/A</c:v>
                </c:pt>
                <c:pt idx="6">
                  <c:v>#N/A</c:v>
                </c:pt>
                <c:pt idx="7">
                  <c:v>1658</c:v>
                </c:pt>
                <c:pt idx="8">
                  <c:v>#N/A</c:v>
                </c:pt>
                <c:pt idx="9">
                  <c:v>#N/A</c:v>
                </c:pt>
                <c:pt idx="10">
                  <c:v>1365</c:v>
                </c:pt>
                <c:pt idx="11">
                  <c:v>#N/A</c:v>
                </c:pt>
                <c:pt idx="12">
                  <c:v>#N/A</c:v>
                </c:pt>
                <c:pt idx="13">
                  <c:v>909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399296"/>
        <c:axId val="135421952"/>
      </c:lineChart>
      <c:catAx>
        <c:axId val="1353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421952"/>
        <c:crosses val="autoZero"/>
        <c:auto val="1"/>
        <c:lblAlgn val="ctr"/>
        <c:lblOffset val="100"/>
        <c:tickLblSkip val="1"/>
        <c:tickMarkSkip val="1"/>
        <c:noMultiLvlLbl val="0"/>
      </c:catAx>
      <c:valAx>
        <c:axId val="13542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{B17F69A8-6D4F-48E5-A8EB-D487EEB8C148}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{1CD9881D-22C1-4007-931B-5D1E002C53AF}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{C7FC0AD4-F621-4986-86B9-1F9F3685BD3D}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{1EB0B509-76D0-4FDB-A042-490D76C30C42}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{AB9119BD-FF2D-439C-B4D3-6A2F3196428E}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{A4DF719D-6D95-4CEA-B9BD-8F363DB5AEA7}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{CCF6049D-5980-4D90-A3C6-E4E55F1B9B85}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{491B8D5B-4C5E-4B40-9F79-80997A390CF8}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{FD548ACD-4486-4CE1-98AD-504B3181853C}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{60DEA1F8-A7CB-4D91-81A3-D271D175DFFC}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252608"/>
        <c:axId val="135254784"/>
      </c:scatterChart>
      <c:valAx>
        <c:axId val="135252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54784"/>
        <c:crosses val="autoZero"/>
        <c:crossBetween val="midCat"/>
      </c:valAx>
      <c:valAx>
        <c:axId val="135254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25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{29BBF9DD-26B8-4A82-8558-4D22EFD43C4F}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{1DCF7CFA-2C1D-4696-836C-B71437319D3E}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{8365BB02-DDA7-402F-B6D2-5B6EA13FF422}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{CEDE4D46-AEAD-4978-B544-6F57B60160AF}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{7DBEEB76-7336-4BBA-BD8A-393149965A41}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9.9</c:v>
                </c:pt>
                <c:pt idx="2">
                  <c:v>9</c:v>
                </c:pt>
                <c:pt idx="3">
                  <c:v>8.3000000000000007</c:v>
                </c:pt>
                <c:pt idx="4">
                  <c:v>7.9</c:v>
                </c:pt>
              </c:numCache>
            </c:numRef>
          </c:xVal>
          <c:yVal>
            <c:numRef>
              <c:f>公会計指標分析・財政指標組合せ分析表!$K$73:$O$73</c:f>
              <c:numCache>
                <c:formatCode>#,##0.0;"▲ "#,##0.0</c:formatCode>
                <c:ptCount val="5"/>
                <c:pt idx="0">
                  <c:v>71</c:v>
                </c:pt>
                <c:pt idx="1">
                  <c:v>67.7</c:v>
                </c:pt>
                <c:pt idx="2">
                  <c:v>50.5</c:v>
                </c:pt>
                <c:pt idx="3">
                  <c:v>40.700000000000003</c:v>
                </c:pt>
                <c:pt idx="4">
                  <c:v>27.6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{04B8F5B4-A58F-4AF2-85A6-07359AF472A0}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{80B94AC3-0482-472F-A16A-B56B7AC89FFD}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{3D61A85A-D8EB-434D-A877-2F2C931A9B34}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69638183052015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{1AE895E7-7C54-4F91-9F06-53BF2D33B0D9}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7145426931072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{864176E9-CDAC-4312-AA38-08844DB2706D}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615552"/>
        <c:axId val="128617472"/>
      </c:scatterChart>
      <c:valAx>
        <c:axId val="128615552"/>
        <c:scaling>
          <c:orientation val="minMax"/>
          <c:max val="11.1"/>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17472"/>
        <c:crosses val="autoZero"/>
        <c:crossBetween val="midCat"/>
      </c:valAx>
      <c:valAx>
        <c:axId val="128617472"/>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1555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実質公債費比率（分子）の構造について平成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年度の元金償還金等は</a:t>
          </a:r>
          <a:r>
            <a:rPr kumimoji="1" lang="en-US" altLang="ja-JP" sz="1100">
              <a:solidFill>
                <a:schemeClr val="dk1"/>
              </a:solidFill>
              <a:effectLst/>
              <a:latin typeface="+mn-lt"/>
              <a:ea typeface="+mn-ea"/>
              <a:cs typeface="+mn-cs"/>
            </a:rPr>
            <a:t>1,033</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百万円減少している。これは平成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から行ってきた公的保証金免除繰上償還による後年度の公債費抑制効果が表れたことが要因として考えられ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百万円繰出している。組合等が起こした地方債の元利償還金に対する負担金等では公立久米島病院を運営する沖縄県離島医療組合への負担分として同組合を構成する沖縄県との負担割合（県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）に基づき</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将来負担比率（分子）の構造について、平成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年度の将来負担額が</a:t>
          </a:r>
          <a:r>
            <a:rPr kumimoji="1" lang="en-US" altLang="ja-JP" sz="1100">
              <a:solidFill>
                <a:schemeClr val="dk1"/>
              </a:solidFill>
              <a:effectLst/>
              <a:latin typeface="+mn-lt"/>
              <a:ea typeface="+mn-ea"/>
              <a:cs typeface="+mn-cs"/>
            </a:rPr>
            <a:t>9,094</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百万円減少した。平成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年度の将来負担額の構成としては一般会計等に係る地方債の現在高が</a:t>
          </a:r>
          <a:r>
            <a:rPr kumimoji="1" lang="en-US" altLang="ja-JP" sz="1100">
              <a:solidFill>
                <a:schemeClr val="dk1"/>
              </a:solidFill>
              <a:effectLst/>
              <a:latin typeface="+mn-lt"/>
              <a:ea typeface="+mn-ea"/>
              <a:cs typeface="+mn-cs"/>
            </a:rPr>
            <a:t>6,702</a:t>
          </a:r>
          <a:r>
            <a:rPr kumimoji="1" lang="ja-JP" altLang="ja-JP" sz="1100">
              <a:solidFill>
                <a:schemeClr val="dk1"/>
              </a:solidFill>
              <a:effectLst/>
              <a:latin typeface="+mn-lt"/>
              <a:ea typeface="+mn-ea"/>
              <a:cs typeface="+mn-cs"/>
            </a:rPr>
            <a:t>百万円となっており、これまでの繰り上げ償還や新規発行の抑制などの効果により</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百万円減少した。充当可能財源等については</a:t>
          </a:r>
          <a:r>
            <a:rPr kumimoji="1" lang="en-US" altLang="ja-JP" sz="1100">
              <a:solidFill>
                <a:schemeClr val="dk1"/>
              </a:solidFill>
              <a:effectLst/>
              <a:latin typeface="+mn-lt"/>
              <a:ea typeface="+mn-ea"/>
              <a:cs typeface="+mn-cs"/>
            </a:rPr>
            <a:t>8,183</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百万円増加している。要因としては基準財政需要額算入見込額が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百万円減少したが、充当可能基金が対前年度比</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百万円増加したことが影響している。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有形固定資産減価償却率については、全国平均を</a:t>
          </a:r>
          <a:r>
            <a:rPr kumimoji="1" lang="en-US" altLang="ja-JP" sz="1100">
              <a:latin typeface="ＭＳ Ｐゴシック"/>
            </a:rPr>
            <a:t>2.1</a:t>
          </a:r>
          <a:r>
            <a:rPr kumimoji="1" lang="ja-JP" altLang="en-US" sz="1100">
              <a:latin typeface="ＭＳ Ｐゴシック"/>
            </a:rPr>
            <a:t>％下回っており、県平均を</a:t>
          </a:r>
          <a:r>
            <a:rPr kumimoji="1" lang="en-US" altLang="ja-JP" sz="1100">
              <a:latin typeface="ＭＳ Ｐゴシック"/>
            </a:rPr>
            <a:t>9.1</a:t>
          </a:r>
          <a:r>
            <a:rPr kumimoji="1" lang="ja-JP" altLang="en-US" sz="1100">
              <a:latin typeface="ＭＳ Ｐゴシック"/>
            </a:rPr>
            <a:t>％上回っている。全国平均は、下回っているものの集落施設が多くほとんどが減価償却率の高いものとなっている。また、道路、教育施設においても同様で償却率が</a:t>
          </a:r>
          <a:r>
            <a:rPr kumimoji="1" lang="en-US" altLang="ja-JP" sz="1100">
              <a:latin typeface="ＭＳ Ｐゴシック"/>
            </a:rPr>
            <a:t>60</a:t>
          </a:r>
          <a:r>
            <a:rPr kumimoji="1" lang="ja-JP" altLang="en-US" sz="1100">
              <a:latin typeface="ＭＳ Ｐゴシック"/>
            </a:rPr>
            <a:t>％を超える施設が多いため今後の修繕及び更新に係る費用負担が多大となる見込みである。</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数値で全国平均及び類似団体内平均を下回っているが、県平均と比べると上回っている現状となっている。特に道路や港湾・漁港、公民館については一人あたりの資産額も高く償却率も高い水準となっている。今後は、その他の施設区分においても向上がみられるため計画的な施設な更新や施設数の適正化を図る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消防施設及び庁舎については、減価償却率が</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を上回っているため、今後、施設の更新や修繕等に係る費用の増額が見込まれる。特に庁舎においては、合併以前の２棟を活用しており、１棟の減価償却率が大きく影響しているため、今後の更新や庁舎の統合等について早期に検討が必要となる。また、一般廃棄物処理施設においては、他施設に比べ固定資産額が大きくなるため、施設の更新等による費用負担を考えるとメンテナンスや長寿命化を図るとともに、処理方法・整備計画についても検討を行う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個人・法人関係</a:t>
          </a:r>
          <a:r>
            <a:rPr kumimoji="1" lang="ja-JP" altLang="en-US" sz="1100">
              <a:solidFill>
                <a:schemeClr val="dk1"/>
              </a:solidFill>
              <a:effectLst/>
              <a:latin typeface="+mn-lt"/>
              <a:ea typeface="+mn-ea"/>
              <a:cs typeface="+mn-cs"/>
            </a:rPr>
            <a:t>からの税収等は増額しているものの</a:t>
          </a:r>
          <a:r>
            <a:rPr kumimoji="1" lang="ja-JP" altLang="ja-JP" sz="1100">
              <a:solidFill>
                <a:schemeClr val="dk1"/>
              </a:solidFill>
              <a:effectLst/>
              <a:latin typeface="+mn-lt"/>
              <a:ea typeface="+mn-ea"/>
              <a:cs typeface="+mn-cs"/>
            </a:rPr>
            <a:t>、当該指数が</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と類似団体平均を大きく下回っているため、第二次久米島町行政改革大綱に基づく、各行動計画を実施することにより、組織の見直し（公共施設の整理統廃合及び組織機構の改編）、退職者数に対する新規採用者数の抑制、職員数の減による人件費を削減、各種事務事業の民間委託等による歳出の徹底的な見直しを図り、行政運営の効率化と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経常経費に充当された一般財源のうち人件費では</a:t>
          </a:r>
          <a:r>
            <a:rPr kumimoji="1" lang="en-US" altLang="ja-JP" sz="1100">
              <a:solidFill>
                <a:schemeClr val="dk1"/>
              </a:solidFill>
              <a:effectLst/>
              <a:latin typeface="+mn-lt"/>
              <a:ea typeface="+mn-ea"/>
              <a:cs typeface="+mn-cs"/>
            </a:rPr>
            <a:t>11,420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63,206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となり、経常一般財源等は地方</a:t>
          </a:r>
          <a:r>
            <a:rPr kumimoji="1" lang="ja-JP" altLang="en-US" sz="1100">
              <a:solidFill>
                <a:schemeClr val="dk1"/>
              </a:solidFill>
              <a:effectLst/>
              <a:latin typeface="+mn-lt"/>
              <a:ea typeface="+mn-ea"/>
              <a:cs typeface="+mn-cs"/>
            </a:rPr>
            <a:t>交付税で▲</a:t>
          </a:r>
          <a:r>
            <a:rPr kumimoji="1" lang="en-US" altLang="ja-JP" sz="1100">
              <a:solidFill>
                <a:schemeClr val="dk1"/>
              </a:solidFill>
              <a:effectLst/>
              <a:latin typeface="+mn-lt"/>
              <a:ea typeface="+mn-ea"/>
              <a:cs typeface="+mn-cs"/>
            </a:rPr>
            <a:t>43,721</a:t>
          </a:r>
          <a:r>
            <a:rPr kumimoji="1" lang="ja-JP" altLang="ja-JP" sz="1100">
              <a:solidFill>
                <a:schemeClr val="dk1"/>
              </a:solidFill>
              <a:effectLst/>
              <a:latin typeface="+mn-lt"/>
              <a:ea typeface="+mn-ea"/>
              <a:cs typeface="+mn-cs"/>
            </a:rPr>
            <a:t>千円と大きく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が大きな要因となった。前</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ポイント上回っているため、行政改革の推進により、経常経費の抑制に努めるとともに、地方税の収納対策を強化することにより、財源の確保に努め、数値改善を目指す。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64</xdr:row>
      <xdr:rowOff>34544</xdr:rowOff>
    </xdr:to>
    <xdr:cxnSp macro="">
      <xdr:nvCxnSpPr>
        <xdr:cNvPr id="130" name="直線コネクタ 129"/>
        <xdr:cNvCxnSpPr/>
      </xdr:nvCxnSpPr>
      <xdr:spPr>
        <a:xfrm>
          <a:off x="4114800" y="1077569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133604</xdr:rowOff>
    </xdr:to>
    <xdr:cxnSp macro="">
      <xdr:nvCxnSpPr>
        <xdr:cNvPr id="133" name="直線コネクタ 132"/>
        <xdr:cNvCxnSpPr/>
      </xdr:nvCxnSpPr>
      <xdr:spPr>
        <a:xfrm flipV="1">
          <a:off x="3225800" y="107756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133604</xdr:rowOff>
    </xdr:to>
    <xdr:cxnSp macro="">
      <xdr:nvCxnSpPr>
        <xdr:cNvPr id="136" name="直線コネクタ 135"/>
        <xdr:cNvCxnSpPr/>
      </xdr:nvCxnSpPr>
      <xdr:spPr>
        <a:xfrm>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63</xdr:row>
      <xdr:rowOff>152908</xdr:rowOff>
    </xdr:to>
    <xdr:cxnSp macro="">
      <xdr:nvCxnSpPr>
        <xdr:cNvPr id="139" name="直線コネクタ 138"/>
        <xdr:cNvCxnSpPr/>
      </xdr:nvCxnSpPr>
      <xdr:spPr>
        <a:xfrm flipV="1">
          <a:off x="1447800" y="1092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9" name="円/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1" name="円/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4" name="テキスト ボックス 153"/>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7" name="円/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8" name="テキスト ボックス 157"/>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当該数値は対前年度比</a:t>
          </a:r>
          <a:r>
            <a:rPr kumimoji="1" lang="en-US" altLang="ja-JP" sz="1100">
              <a:solidFill>
                <a:schemeClr val="dk1"/>
              </a:solidFill>
              <a:effectLst/>
              <a:latin typeface="+mn-lt"/>
              <a:ea typeface="+mn-ea"/>
              <a:cs typeface="+mn-cs"/>
            </a:rPr>
            <a:t>22,724</a:t>
          </a:r>
          <a:r>
            <a:rPr kumimoji="1" lang="ja-JP" altLang="ja-JP" sz="1100">
              <a:solidFill>
                <a:schemeClr val="dk1"/>
              </a:solidFill>
              <a:effectLst/>
              <a:latin typeface="+mn-lt"/>
              <a:ea typeface="+mn-ea"/>
              <a:cs typeface="+mn-cs"/>
            </a:rPr>
            <a:t>円増加している。増加した要因は公共施設の老朽化に伴う修繕等により、物件費、維持補修費共に増加したことが要因である。また、類似団体平均と比較しても</a:t>
          </a:r>
          <a:r>
            <a:rPr kumimoji="1" lang="en-US" altLang="ja-JP" sz="1100">
              <a:solidFill>
                <a:schemeClr val="dk1"/>
              </a:solidFill>
              <a:effectLst/>
              <a:latin typeface="+mn-lt"/>
              <a:ea typeface="+mn-ea"/>
              <a:cs typeface="+mn-cs"/>
            </a:rPr>
            <a:t>93,237</a:t>
          </a:r>
          <a:r>
            <a:rPr kumimoji="1" lang="ja-JP" altLang="ja-JP" sz="1100">
              <a:solidFill>
                <a:schemeClr val="dk1"/>
              </a:solidFill>
              <a:effectLst/>
              <a:latin typeface="+mn-lt"/>
              <a:ea typeface="+mn-ea"/>
              <a:cs typeface="+mn-cs"/>
            </a:rPr>
            <a:t>円と大きく上回っている。これは、ごみ処理施設、保育所、消防、上下水道及び空港等の施設運営を直営で行っていることから人件費の割合が高い水準であることが要因となっている。今後は公共施設総合管理計画に基づき、施設管理の合理化、効率化を進め物件費、維持補修費の低減を図るとともに、民間で実施可能な分野については指定管理者制度等を活用し、民営化や民間委託を推進し、人件費のコスト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21163</xdr:rowOff>
    </xdr:from>
    <xdr:to>
      <xdr:col>7</xdr:col>
      <xdr:colOff>152400</xdr:colOff>
      <xdr:row>86</xdr:row>
      <xdr:rowOff>112551</xdr:rowOff>
    </xdr:to>
    <xdr:cxnSp macro="">
      <xdr:nvCxnSpPr>
        <xdr:cNvPr id="193" name="直線コネクタ 192"/>
        <xdr:cNvCxnSpPr/>
      </xdr:nvCxnSpPr>
      <xdr:spPr>
        <a:xfrm>
          <a:off x="4114800" y="14765863"/>
          <a:ext cx="838200" cy="9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152042</xdr:rowOff>
    </xdr:from>
    <xdr:to>
      <xdr:col>6</xdr:col>
      <xdr:colOff>0</xdr:colOff>
      <xdr:row>86</xdr:row>
      <xdr:rowOff>21163</xdr:rowOff>
    </xdr:to>
    <xdr:cxnSp macro="">
      <xdr:nvCxnSpPr>
        <xdr:cNvPr id="196" name="直線コネクタ 195"/>
        <xdr:cNvCxnSpPr/>
      </xdr:nvCxnSpPr>
      <xdr:spPr>
        <a:xfrm>
          <a:off x="3225800" y="14725292"/>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116080</xdr:rowOff>
    </xdr:from>
    <xdr:to>
      <xdr:col>4</xdr:col>
      <xdr:colOff>482600</xdr:colOff>
      <xdr:row>85</xdr:row>
      <xdr:rowOff>152042</xdr:rowOff>
    </xdr:to>
    <xdr:cxnSp macro="">
      <xdr:nvCxnSpPr>
        <xdr:cNvPr id="199" name="直線コネクタ 198"/>
        <xdr:cNvCxnSpPr/>
      </xdr:nvCxnSpPr>
      <xdr:spPr>
        <a:xfrm>
          <a:off x="2336800" y="14689330"/>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56607</xdr:rowOff>
    </xdr:from>
    <xdr:to>
      <xdr:col>3</xdr:col>
      <xdr:colOff>279400</xdr:colOff>
      <xdr:row>85</xdr:row>
      <xdr:rowOff>116080</xdr:rowOff>
    </xdr:to>
    <xdr:cxnSp macro="">
      <xdr:nvCxnSpPr>
        <xdr:cNvPr id="202" name="直線コネクタ 201"/>
        <xdr:cNvCxnSpPr/>
      </xdr:nvCxnSpPr>
      <xdr:spPr>
        <a:xfrm>
          <a:off x="1447800" y="14629857"/>
          <a:ext cx="889000" cy="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61751</xdr:rowOff>
    </xdr:from>
    <xdr:to>
      <xdr:col>7</xdr:col>
      <xdr:colOff>203200</xdr:colOff>
      <xdr:row>86</xdr:row>
      <xdr:rowOff>163351</xdr:rowOff>
    </xdr:to>
    <xdr:sp macro="" textlink="">
      <xdr:nvSpPr>
        <xdr:cNvPr id="212" name="円/楕円 211"/>
        <xdr:cNvSpPr/>
      </xdr:nvSpPr>
      <xdr:spPr>
        <a:xfrm>
          <a:off x="4902200" y="148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33828</xdr:rowOff>
    </xdr:from>
    <xdr:ext cx="762000" cy="259045"/>
    <xdr:sp macro="" textlink="">
      <xdr:nvSpPr>
        <xdr:cNvPr id="213" name="人件費・物件費等の状況該当値テキスト"/>
        <xdr:cNvSpPr txBox="1"/>
      </xdr:nvSpPr>
      <xdr:spPr>
        <a:xfrm>
          <a:off x="5041900" y="1477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362,723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141813</xdr:rowOff>
    </xdr:from>
    <xdr:to>
      <xdr:col>6</xdr:col>
      <xdr:colOff>50800</xdr:colOff>
      <xdr:row>86</xdr:row>
      <xdr:rowOff>71963</xdr:rowOff>
    </xdr:to>
    <xdr:sp macro="" textlink="">
      <xdr:nvSpPr>
        <xdr:cNvPr id="214" name="円/楕円 213"/>
        <xdr:cNvSpPr/>
      </xdr:nvSpPr>
      <xdr:spPr>
        <a:xfrm>
          <a:off x="4064000" y="14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56740</xdr:rowOff>
    </xdr:from>
    <xdr:ext cx="736600" cy="259045"/>
    <xdr:sp macro="" textlink="">
      <xdr:nvSpPr>
        <xdr:cNvPr id="215" name="テキスト ボックス 214"/>
        <xdr:cNvSpPr txBox="1"/>
      </xdr:nvSpPr>
      <xdr:spPr>
        <a:xfrm>
          <a:off x="3733800" y="14801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339,999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101242</xdr:rowOff>
    </xdr:from>
    <xdr:to>
      <xdr:col>4</xdr:col>
      <xdr:colOff>533400</xdr:colOff>
      <xdr:row>86</xdr:row>
      <xdr:rowOff>31392</xdr:rowOff>
    </xdr:to>
    <xdr:sp macro="" textlink="">
      <xdr:nvSpPr>
        <xdr:cNvPr id="216" name="円/楕円 215"/>
        <xdr:cNvSpPr/>
      </xdr:nvSpPr>
      <xdr:spPr>
        <a:xfrm>
          <a:off x="3175000" y="14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16169</xdr:rowOff>
    </xdr:from>
    <xdr:ext cx="762000" cy="259045"/>
    <xdr:sp macro="" textlink="">
      <xdr:nvSpPr>
        <xdr:cNvPr id="217" name="テキスト ボックス 216"/>
        <xdr:cNvSpPr txBox="1"/>
      </xdr:nvSpPr>
      <xdr:spPr>
        <a:xfrm>
          <a:off x="2844800" y="147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329,911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65280</xdr:rowOff>
    </xdr:from>
    <xdr:to>
      <xdr:col>3</xdr:col>
      <xdr:colOff>330200</xdr:colOff>
      <xdr:row>85</xdr:row>
      <xdr:rowOff>166880</xdr:rowOff>
    </xdr:to>
    <xdr:sp macro="" textlink="">
      <xdr:nvSpPr>
        <xdr:cNvPr id="218" name="円/楕円 217"/>
        <xdr:cNvSpPr/>
      </xdr:nvSpPr>
      <xdr:spPr>
        <a:xfrm>
          <a:off x="2286000" y="14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151657</xdr:rowOff>
    </xdr:from>
    <xdr:ext cx="762000" cy="259045"/>
    <xdr:sp macro="" textlink="">
      <xdr:nvSpPr>
        <xdr:cNvPr id="219" name="テキスト ボックス 218"/>
        <xdr:cNvSpPr txBox="1"/>
      </xdr:nvSpPr>
      <xdr:spPr>
        <a:xfrm>
          <a:off x="1955800" y="1472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5807</xdr:rowOff>
    </xdr:from>
    <xdr:to>
      <xdr:col>2</xdr:col>
      <xdr:colOff>127000</xdr:colOff>
      <xdr:row>85</xdr:row>
      <xdr:rowOff>107407</xdr:rowOff>
    </xdr:to>
    <xdr:sp macro="" textlink="">
      <xdr:nvSpPr>
        <xdr:cNvPr id="220" name="円/楕円 219"/>
        <xdr:cNvSpPr/>
      </xdr:nvSpPr>
      <xdr:spPr>
        <a:xfrm>
          <a:off x="1397000" y="145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92184</xdr:rowOff>
    </xdr:from>
    <xdr:ext cx="762000" cy="259045"/>
    <xdr:sp macro="" textlink="">
      <xdr:nvSpPr>
        <xdr:cNvPr id="221" name="テキスト ボックス 220"/>
        <xdr:cNvSpPr txBox="1"/>
      </xdr:nvSpPr>
      <xdr:spPr>
        <a:xfrm>
          <a:off x="1066800" y="1466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国家公務員の時限的な給与改定特例法の措置が終了後、同数値が対前年度比</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ポイント減少、平成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同指数</a:t>
          </a:r>
          <a:r>
            <a:rPr kumimoji="1" lang="ja-JP" altLang="ja-JP" sz="1100">
              <a:solidFill>
                <a:schemeClr val="dk1"/>
              </a:solidFill>
              <a:effectLst/>
              <a:latin typeface="+mn-lt"/>
              <a:ea typeface="+mn-ea"/>
              <a:cs typeface="+mn-cs"/>
            </a:rPr>
            <a:t>、類似団体との比較でも</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ポイント下回っている。今後も各種手当等の総点検を行うなど人件費の縮減に努め、引き続き、給与の適正化に努める。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7620</xdr:rowOff>
    </xdr:to>
    <xdr:cxnSp macro="">
      <xdr:nvCxnSpPr>
        <xdr:cNvPr id="255" name="直線コネクタ 254"/>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71966</xdr:rowOff>
    </xdr:to>
    <xdr:cxnSp macro="">
      <xdr:nvCxnSpPr>
        <xdr:cNvPr id="258" name="直線コネクタ 257"/>
        <xdr:cNvCxnSpPr/>
      </xdr:nvCxnSpPr>
      <xdr:spPr>
        <a:xfrm flipV="1">
          <a:off x="15290800" y="1458087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152400</xdr:rowOff>
    </xdr:to>
    <xdr:cxnSp macro="">
      <xdr:nvCxnSpPr>
        <xdr:cNvPr id="261" name="直線コネクタ 260"/>
        <xdr:cNvCxnSpPr/>
      </xdr:nvCxnSpPr>
      <xdr:spPr>
        <a:xfrm flipV="1">
          <a:off x="14401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142239</xdr:rowOff>
    </xdr:to>
    <xdr:cxnSp macro="">
      <xdr:nvCxnSpPr>
        <xdr:cNvPr id="264" name="直線コネクタ 263"/>
        <xdr:cNvCxnSpPr/>
      </xdr:nvCxnSpPr>
      <xdr:spPr>
        <a:xfrm flipV="1">
          <a:off x="13512800" y="14725650"/>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4" name="円/楕円 273"/>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5"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6" name="円/楕円 275"/>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7" name="テキスト ボックス 276"/>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8" name="円/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79" name="テキスト ボックス 27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僻地離島であることから、他の自治体では広域等で対応している消防、ごみ焼却施設、学校給食センター、上下水道事業及び空港等を町単独で管理運営していることから、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54578</xdr:rowOff>
    </xdr:from>
    <xdr:to>
      <xdr:col>24</xdr:col>
      <xdr:colOff>558800</xdr:colOff>
      <xdr:row>63</xdr:row>
      <xdr:rowOff>67850</xdr:rowOff>
    </xdr:to>
    <xdr:cxnSp macro="">
      <xdr:nvCxnSpPr>
        <xdr:cNvPr id="314" name="直線コネクタ 313"/>
        <xdr:cNvCxnSpPr/>
      </xdr:nvCxnSpPr>
      <xdr:spPr>
        <a:xfrm>
          <a:off x="16179800" y="10855928"/>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44926</xdr:rowOff>
    </xdr:from>
    <xdr:to>
      <xdr:col>23</xdr:col>
      <xdr:colOff>406400</xdr:colOff>
      <xdr:row>63</xdr:row>
      <xdr:rowOff>54578</xdr:rowOff>
    </xdr:to>
    <xdr:cxnSp macro="">
      <xdr:nvCxnSpPr>
        <xdr:cNvPr id="317" name="直線コネクタ 316"/>
        <xdr:cNvCxnSpPr/>
      </xdr:nvCxnSpPr>
      <xdr:spPr>
        <a:xfrm>
          <a:off x="15290800" y="108462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44926</xdr:rowOff>
    </xdr:from>
    <xdr:to>
      <xdr:col>22</xdr:col>
      <xdr:colOff>203200</xdr:colOff>
      <xdr:row>63</xdr:row>
      <xdr:rowOff>66040</xdr:rowOff>
    </xdr:to>
    <xdr:cxnSp macro="">
      <xdr:nvCxnSpPr>
        <xdr:cNvPr id="320" name="直線コネクタ 319"/>
        <xdr:cNvCxnSpPr/>
      </xdr:nvCxnSpPr>
      <xdr:spPr>
        <a:xfrm flipV="1">
          <a:off x="14401800" y="1084627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97409</xdr:rowOff>
    </xdr:to>
    <xdr:cxnSp macro="">
      <xdr:nvCxnSpPr>
        <xdr:cNvPr id="323" name="直線コネクタ 322"/>
        <xdr:cNvCxnSpPr/>
      </xdr:nvCxnSpPr>
      <xdr:spPr>
        <a:xfrm flipV="1">
          <a:off x="13512800" y="1086739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17050</xdr:rowOff>
    </xdr:from>
    <xdr:to>
      <xdr:col>24</xdr:col>
      <xdr:colOff>609600</xdr:colOff>
      <xdr:row>63</xdr:row>
      <xdr:rowOff>118650</xdr:rowOff>
    </xdr:to>
    <xdr:sp macro="" textlink="">
      <xdr:nvSpPr>
        <xdr:cNvPr id="333" name="円/楕円 332"/>
        <xdr:cNvSpPr/>
      </xdr:nvSpPr>
      <xdr:spPr>
        <a:xfrm>
          <a:off x="16967200" y="108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160577</xdr:rowOff>
    </xdr:from>
    <xdr:ext cx="762000" cy="259045"/>
    <xdr:sp macro="" textlink="">
      <xdr:nvSpPr>
        <xdr:cNvPr id="334" name="定員管理の状況該当値テキスト"/>
        <xdr:cNvSpPr txBox="1"/>
      </xdr:nvSpPr>
      <xdr:spPr>
        <a:xfrm>
          <a:off x="17106900" y="1079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3778</xdr:rowOff>
    </xdr:from>
    <xdr:to>
      <xdr:col>23</xdr:col>
      <xdr:colOff>457200</xdr:colOff>
      <xdr:row>63</xdr:row>
      <xdr:rowOff>105378</xdr:rowOff>
    </xdr:to>
    <xdr:sp macro="" textlink="">
      <xdr:nvSpPr>
        <xdr:cNvPr id="335" name="円/楕円 334"/>
        <xdr:cNvSpPr/>
      </xdr:nvSpPr>
      <xdr:spPr>
        <a:xfrm>
          <a:off x="16129000" y="10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90155</xdr:rowOff>
    </xdr:from>
    <xdr:ext cx="736600" cy="259045"/>
    <xdr:sp macro="" textlink="">
      <xdr:nvSpPr>
        <xdr:cNvPr id="336" name="テキスト ボックス 335"/>
        <xdr:cNvSpPr txBox="1"/>
      </xdr:nvSpPr>
      <xdr:spPr>
        <a:xfrm>
          <a:off x="15798800" y="1089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165576</xdr:rowOff>
    </xdr:from>
    <xdr:to>
      <xdr:col>22</xdr:col>
      <xdr:colOff>254000</xdr:colOff>
      <xdr:row>63</xdr:row>
      <xdr:rowOff>95726</xdr:rowOff>
    </xdr:to>
    <xdr:sp macro="" textlink="">
      <xdr:nvSpPr>
        <xdr:cNvPr id="337" name="円/楕円 336"/>
        <xdr:cNvSpPr/>
      </xdr:nvSpPr>
      <xdr:spPr>
        <a:xfrm>
          <a:off x="15240000" y="10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80503</xdr:rowOff>
    </xdr:from>
    <xdr:ext cx="762000" cy="259045"/>
    <xdr:sp macro="" textlink="">
      <xdr:nvSpPr>
        <xdr:cNvPr id="338" name="テキスト ボックス 337"/>
        <xdr:cNvSpPr txBox="1"/>
      </xdr:nvSpPr>
      <xdr:spPr>
        <a:xfrm>
          <a:off x="14909800" y="1088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15240</xdr:rowOff>
    </xdr:from>
    <xdr:to>
      <xdr:col>21</xdr:col>
      <xdr:colOff>50800</xdr:colOff>
      <xdr:row>63</xdr:row>
      <xdr:rowOff>116840</xdr:rowOff>
    </xdr:to>
    <xdr:sp macro="" textlink="">
      <xdr:nvSpPr>
        <xdr:cNvPr id="339" name="円/楕円 338"/>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101617</xdr:rowOff>
    </xdr:from>
    <xdr:ext cx="762000" cy="259045"/>
    <xdr:sp macro="" textlink="">
      <xdr:nvSpPr>
        <xdr:cNvPr id="340" name="テキスト ボックス 339"/>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41" name="円/楕円 340"/>
        <xdr:cNvSpPr/>
      </xdr:nvSpPr>
      <xdr:spPr>
        <a:xfrm>
          <a:off x="13462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42" name="テキスト ボックス 341"/>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繰上償還の実施、起債抑制により平成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年度以降、毎年改善傾向にあり、対前年度比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ポイント改善され</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、県平均と比較しても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114808</xdr:rowOff>
    </xdr:to>
    <xdr:cxnSp macro="">
      <xdr:nvCxnSpPr>
        <xdr:cNvPr id="373" name="直線コネクタ 372"/>
        <xdr:cNvCxnSpPr/>
      </xdr:nvCxnSpPr>
      <xdr:spPr>
        <a:xfrm flipV="1">
          <a:off x="16179800" y="71249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114808</xdr:rowOff>
    </xdr:from>
    <xdr:to>
      <xdr:col>23</xdr:col>
      <xdr:colOff>406400</xdr:colOff>
      <xdr:row>41</xdr:row>
      <xdr:rowOff>148590</xdr:rowOff>
    </xdr:to>
    <xdr:cxnSp macro="">
      <xdr:nvCxnSpPr>
        <xdr:cNvPr id="376" name="直線コネクタ 375"/>
        <xdr:cNvCxnSpPr/>
      </xdr:nvCxnSpPr>
      <xdr:spPr>
        <a:xfrm flipV="1">
          <a:off x="15290800" y="714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20574</xdr:rowOff>
    </xdr:to>
    <xdr:cxnSp macro="">
      <xdr:nvCxnSpPr>
        <xdr:cNvPr id="379" name="直線コネクタ 378"/>
        <xdr:cNvCxnSpPr/>
      </xdr:nvCxnSpPr>
      <xdr:spPr>
        <a:xfrm flipV="1">
          <a:off x="14401800" y="717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64008</xdr:rowOff>
    </xdr:to>
    <xdr:cxnSp macro="">
      <xdr:nvCxnSpPr>
        <xdr:cNvPr id="382" name="直線コネクタ 381"/>
        <xdr:cNvCxnSpPr/>
      </xdr:nvCxnSpPr>
      <xdr:spPr>
        <a:xfrm flipV="1">
          <a:off x="13512800" y="722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2" name="円/楕円 391"/>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3"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64008</xdr:rowOff>
    </xdr:from>
    <xdr:to>
      <xdr:col>23</xdr:col>
      <xdr:colOff>457200</xdr:colOff>
      <xdr:row>41</xdr:row>
      <xdr:rowOff>165608</xdr:rowOff>
    </xdr:to>
    <xdr:sp macro="" textlink="">
      <xdr:nvSpPr>
        <xdr:cNvPr id="394" name="円/楕円 393"/>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4335</xdr:rowOff>
    </xdr:from>
    <xdr:ext cx="736600" cy="259045"/>
    <xdr:sp macro="" textlink="">
      <xdr:nvSpPr>
        <xdr:cNvPr id="395" name="テキスト ボックス 394"/>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6" name="円/楕円 395"/>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7" name="テキスト ボックス 39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56151</xdr:rowOff>
    </xdr:from>
    <xdr:ext cx="762000" cy="259045"/>
    <xdr:sp macro="" textlink="">
      <xdr:nvSpPr>
        <xdr:cNvPr id="399" name="テキスト ボックス 398"/>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0" name="円/楕円 399"/>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1" name="テキスト ボックス 400"/>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これまでの起債抑制と繰上償還の実施により、対前年度比</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ポイントと大きく改善されたが、今後も公共施設の老朽化などに伴う建て替えや修繕等に多額の費用を見込んでおり、また、基金の取り崩しも想定されることから、当該数値の増加が予想される。また類似団体平均と比較しても</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ポイント上回っていることから、今後は新規事業の導入にあたっては、事前評価制度等を活用し、優先順位をつけて実施することにより次世代への負担額軽減に努める。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20913</xdr:rowOff>
    </xdr:from>
    <xdr:to>
      <xdr:col>24</xdr:col>
      <xdr:colOff>558800</xdr:colOff>
      <xdr:row>15</xdr:row>
      <xdr:rowOff>126280</xdr:rowOff>
    </xdr:to>
    <xdr:cxnSp macro="">
      <xdr:nvCxnSpPr>
        <xdr:cNvPr id="435" name="直線コネクタ 434"/>
        <xdr:cNvCxnSpPr/>
      </xdr:nvCxnSpPr>
      <xdr:spPr>
        <a:xfrm flipV="1">
          <a:off x="16179800" y="2592663"/>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126280</xdr:rowOff>
    </xdr:from>
    <xdr:to>
      <xdr:col>23</xdr:col>
      <xdr:colOff>406400</xdr:colOff>
      <xdr:row>16</xdr:row>
      <xdr:rowOff>33655</xdr:rowOff>
    </xdr:to>
    <xdr:cxnSp macro="">
      <xdr:nvCxnSpPr>
        <xdr:cNvPr id="438" name="直線コネクタ 437"/>
        <xdr:cNvCxnSpPr/>
      </xdr:nvCxnSpPr>
      <xdr:spPr>
        <a:xfrm flipV="1">
          <a:off x="15290800" y="269803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33655</xdr:rowOff>
    </xdr:from>
    <xdr:to>
      <xdr:col>22</xdr:col>
      <xdr:colOff>203200</xdr:colOff>
      <xdr:row>17</xdr:row>
      <xdr:rowOff>550</xdr:rowOff>
    </xdr:to>
    <xdr:cxnSp macro="">
      <xdr:nvCxnSpPr>
        <xdr:cNvPr id="441" name="直線コネクタ 440"/>
        <xdr:cNvCxnSpPr/>
      </xdr:nvCxnSpPr>
      <xdr:spPr>
        <a:xfrm flipV="1">
          <a:off x="14401800" y="2776855"/>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550</xdr:rowOff>
    </xdr:from>
    <xdr:to>
      <xdr:col>21</xdr:col>
      <xdr:colOff>0</xdr:colOff>
      <xdr:row>17</xdr:row>
      <xdr:rowOff>27093</xdr:rowOff>
    </xdr:to>
    <xdr:cxnSp macro="">
      <xdr:nvCxnSpPr>
        <xdr:cNvPr id="444" name="直線コネクタ 443"/>
        <xdr:cNvCxnSpPr/>
      </xdr:nvCxnSpPr>
      <xdr:spPr>
        <a:xfrm flipV="1">
          <a:off x="13512800" y="291520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141563</xdr:rowOff>
    </xdr:from>
    <xdr:to>
      <xdr:col>24</xdr:col>
      <xdr:colOff>609600</xdr:colOff>
      <xdr:row>15</xdr:row>
      <xdr:rowOff>71713</xdr:rowOff>
    </xdr:to>
    <xdr:sp macro="" textlink="">
      <xdr:nvSpPr>
        <xdr:cNvPr id="454" name="円/楕円 453"/>
        <xdr:cNvSpPr/>
      </xdr:nvSpPr>
      <xdr:spPr>
        <a:xfrm>
          <a:off x="169672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113640</xdr:rowOff>
    </xdr:from>
    <xdr:ext cx="762000" cy="259045"/>
    <xdr:sp macro="" textlink="">
      <xdr:nvSpPr>
        <xdr:cNvPr id="455" name="将来負担の状況該当値テキスト"/>
        <xdr:cNvSpPr txBox="1"/>
      </xdr:nvSpPr>
      <xdr:spPr>
        <a:xfrm>
          <a:off x="17106900" y="251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75480</xdr:rowOff>
    </xdr:from>
    <xdr:to>
      <xdr:col>23</xdr:col>
      <xdr:colOff>457200</xdr:colOff>
      <xdr:row>16</xdr:row>
      <xdr:rowOff>5630</xdr:rowOff>
    </xdr:to>
    <xdr:sp macro="" textlink="">
      <xdr:nvSpPr>
        <xdr:cNvPr id="456" name="円/楕円 455"/>
        <xdr:cNvSpPr/>
      </xdr:nvSpPr>
      <xdr:spPr>
        <a:xfrm>
          <a:off x="161290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161857</xdr:rowOff>
    </xdr:from>
    <xdr:ext cx="736600" cy="259045"/>
    <xdr:sp macro="" textlink="">
      <xdr:nvSpPr>
        <xdr:cNvPr id="457" name="テキスト ボックス 456"/>
        <xdr:cNvSpPr txBox="1"/>
      </xdr:nvSpPr>
      <xdr:spPr>
        <a:xfrm>
          <a:off x="15798800" y="273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154305</xdr:rowOff>
    </xdr:from>
    <xdr:to>
      <xdr:col>22</xdr:col>
      <xdr:colOff>254000</xdr:colOff>
      <xdr:row>16</xdr:row>
      <xdr:rowOff>84455</xdr:rowOff>
    </xdr:to>
    <xdr:sp macro="" textlink="">
      <xdr:nvSpPr>
        <xdr:cNvPr id="458" name="円/楕円 457"/>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69232</xdr:rowOff>
    </xdr:from>
    <xdr:ext cx="762000" cy="259045"/>
    <xdr:sp macro="" textlink="">
      <xdr:nvSpPr>
        <xdr:cNvPr id="459" name="テキスト ボックス 458"/>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121200</xdr:rowOff>
    </xdr:from>
    <xdr:to>
      <xdr:col>21</xdr:col>
      <xdr:colOff>50800</xdr:colOff>
      <xdr:row>17</xdr:row>
      <xdr:rowOff>51350</xdr:rowOff>
    </xdr:to>
    <xdr:sp macro="" textlink="">
      <xdr:nvSpPr>
        <xdr:cNvPr id="460" name="円/楕円 459"/>
        <xdr:cNvSpPr/>
      </xdr:nvSpPr>
      <xdr:spPr>
        <a:xfrm>
          <a:off x="14351000" y="28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36127</xdr:rowOff>
    </xdr:from>
    <xdr:ext cx="762000" cy="259045"/>
    <xdr:sp macro="" textlink="">
      <xdr:nvSpPr>
        <xdr:cNvPr id="461" name="テキスト ボックス 460"/>
        <xdr:cNvSpPr txBox="1"/>
      </xdr:nvSpPr>
      <xdr:spPr>
        <a:xfrm>
          <a:off x="14020800" y="295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147743</xdr:rowOff>
    </xdr:from>
    <xdr:to>
      <xdr:col>19</xdr:col>
      <xdr:colOff>533400</xdr:colOff>
      <xdr:row>17</xdr:row>
      <xdr:rowOff>77893</xdr:rowOff>
    </xdr:to>
    <xdr:sp macro="" textlink="">
      <xdr:nvSpPr>
        <xdr:cNvPr id="462" name="円/楕円 461"/>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62670</xdr:rowOff>
    </xdr:from>
    <xdr:ext cx="762000" cy="259045"/>
    <xdr:sp macro="" textlink="">
      <xdr:nvSpPr>
        <xdr:cNvPr id="463" name="テキスト ボックス 462"/>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人件費については、対前年度比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全国市町村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今後は民間への業務委託や指定管理者制度の活用により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58420</xdr:rowOff>
    </xdr:from>
    <xdr:to>
      <xdr:col>7</xdr:col>
      <xdr:colOff>15875</xdr:colOff>
      <xdr:row>40</xdr:row>
      <xdr:rowOff>131572</xdr:rowOff>
    </xdr:to>
    <xdr:cxnSp macro="">
      <xdr:nvCxnSpPr>
        <xdr:cNvPr id="64" name="直線コネクタ 63"/>
        <xdr:cNvCxnSpPr/>
      </xdr:nvCxnSpPr>
      <xdr:spPr>
        <a:xfrm>
          <a:off x="3987800" y="69164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58420</xdr:rowOff>
    </xdr:from>
    <xdr:to>
      <xdr:col>5</xdr:col>
      <xdr:colOff>549275</xdr:colOff>
      <xdr:row>40</xdr:row>
      <xdr:rowOff>163576</xdr:rowOff>
    </xdr:to>
    <xdr:cxnSp macro="">
      <xdr:nvCxnSpPr>
        <xdr:cNvPr id="67" name="直線コネクタ 66"/>
        <xdr:cNvCxnSpPr/>
      </xdr:nvCxnSpPr>
      <xdr:spPr>
        <a:xfrm flipV="1">
          <a:off x="3098800" y="6916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136144</xdr:rowOff>
    </xdr:from>
    <xdr:to>
      <xdr:col>4</xdr:col>
      <xdr:colOff>346075</xdr:colOff>
      <xdr:row>40</xdr:row>
      <xdr:rowOff>163576</xdr:rowOff>
    </xdr:to>
    <xdr:cxnSp macro="">
      <xdr:nvCxnSpPr>
        <xdr:cNvPr id="70" name="直線コネクタ 69"/>
        <xdr:cNvCxnSpPr/>
      </xdr:nvCxnSpPr>
      <xdr:spPr>
        <a:xfrm>
          <a:off x="2209800" y="6994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94996</xdr:rowOff>
    </xdr:from>
    <xdr:to>
      <xdr:col>3</xdr:col>
      <xdr:colOff>142875</xdr:colOff>
      <xdr:row>40</xdr:row>
      <xdr:rowOff>136144</xdr:rowOff>
    </xdr:to>
    <xdr:cxnSp macro="">
      <xdr:nvCxnSpPr>
        <xdr:cNvPr id="73" name="直線コネクタ 72"/>
        <xdr:cNvCxnSpPr/>
      </xdr:nvCxnSpPr>
      <xdr:spPr>
        <a:xfrm>
          <a:off x="1320800" y="6952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80772</xdr:rowOff>
    </xdr:from>
    <xdr:to>
      <xdr:col>7</xdr:col>
      <xdr:colOff>66675</xdr:colOff>
      <xdr:row>41</xdr:row>
      <xdr:rowOff>10922</xdr:rowOff>
    </xdr:to>
    <xdr:sp macro="" textlink="">
      <xdr:nvSpPr>
        <xdr:cNvPr id="83" name="円/楕円 82"/>
        <xdr:cNvSpPr/>
      </xdr:nvSpPr>
      <xdr:spPr>
        <a:xfrm>
          <a:off x="4775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160799</xdr:rowOff>
    </xdr:from>
    <xdr:ext cx="762000" cy="259045"/>
    <xdr:sp macro="" textlink="">
      <xdr:nvSpPr>
        <xdr:cNvPr id="84" name="人件費該当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xdr:rowOff>
    </xdr:from>
    <xdr:to>
      <xdr:col>5</xdr:col>
      <xdr:colOff>600075</xdr:colOff>
      <xdr:row>40</xdr:row>
      <xdr:rowOff>109220</xdr:rowOff>
    </xdr:to>
    <xdr:sp macro="" textlink="">
      <xdr:nvSpPr>
        <xdr:cNvPr id="85" name="円/楕円 84"/>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93997</xdr:rowOff>
    </xdr:from>
    <xdr:ext cx="736600" cy="259045"/>
    <xdr:sp macro="" textlink="">
      <xdr:nvSpPr>
        <xdr:cNvPr id="86" name="テキスト ボックス 85"/>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112776</xdr:rowOff>
    </xdr:from>
    <xdr:to>
      <xdr:col>4</xdr:col>
      <xdr:colOff>396875</xdr:colOff>
      <xdr:row>41</xdr:row>
      <xdr:rowOff>42926</xdr:rowOff>
    </xdr:to>
    <xdr:sp macro="" textlink="">
      <xdr:nvSpPr>
        <xdr:cNvPr id="87" name="円/楕円 86"/>
        <xdr:cNvSpPr/>
      </xdr:nvSpPr>
      <xdr:spPr>
        <a:xfrm>
          <a:off x="3048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27703</xdr:rowOff>
    </xdr:from>
    <xdr:ext cx="762000" cy="259045"/>
    <xdr:sp macro="" textlink="">
      <xdr:nvSpPr>
        <xdr:cNvPr id="88" name="テキスト ボックス 87"/>
        <xdr:cNvSpPr txBox="1"/>
      </xdr:nvSpPr>
      <xdr:spPr>
        <a:xfrm>
          <a:off x="2717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85344</xdr:rowOff>
    </xdr:from>
    <xdr:to>
      <xdr:col>3</xdr:col>
      <xdr:colOff>193675</xdr:colOff>
      <xdr:row>41</xdr:row>
      <xdr:rowOff>15494</xdr:rowOff>
    </xdr:to>
    <xdr:sp macro="" textlink="">
      <xdr:nvSpPr>
        <xdr:cNvPr id="89" name="円/楕円 88"/>
        <xdr:cNvSpPr/>
      </xdr:nvSpPr>
      <xdr:spPr>
        <a:xfrm>
          <a:off x="2159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271</xdr:rowOff>
    </xdr:from>
    <xdr:ext cx="762000" cy="259045"/>
    <xdr:sp macro="" textlink="">
      <xdr:nvSpPr>
        <xdr:cNvPr id="90" name="テキスト ボックス 89"/>
        <xdr:cNvSpPr txBox="1"/>
      </xdr:nvSpPr>
      <xdr:spPr>
        <a:xfrm>
          <a:off x="1828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44196</xdr:rowOff>
    </xdr:from>
    <xdr:to>
      <xdr:col>1</xdr:col>
      <xdr:colOff>676275</xdr:colOff>
      <xdr:row>40</xdr:row>
      <xdr:rowOff>145796</xdr:rowOff>
    </xdr:to>
    <xdr:sp macro="" textlink="">
      <xdr:nvSpPr>
        <xdr:cNvPr id="91" name="円/楕円 90"/>
        <xdr:cNvSpPr/>
      </xdr:nvSpPr>
      <xdr:spPr>
        <a:xfrm>
          <a:off x="1270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130573</xdr:rowOff>
    </xdr:from>
    <xdr:ext cx="762000" cy="259045"/>
    <xdr:sp macro="" textlink="">
      <xdr:nvSpPr>
        <xdr:cNvPr id="92" name="テキスト ボックス 91"/>
        <xdr:cNvSpPr txBox="1"/>
      </xdr:nvSpPr>
      <xdr:spPr>
        <a:xfrm>
          <a:off x="939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物件費については、全国平均値を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ポイント、県市町村平均を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おり、対前年</a:t>
          </a:r>
          <a:r>
            <a:rPr kumimoji="1" lang="ja-JP" altLang="en-US" sz="1100">
              <a:solidFill>
                <a:schemeClr val="dk1"/>
              </a:solidFill>
              <a:effectLst/>
              <a:latin typeface="+mn-lt"/>
              <a:ea typeface="+mn-ea"/>
              <a:cs typeface="+mn-cs"/>
            </a:rPr>
            <a:t>比では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となっている。今後は公共施設の管理業務委託や保育所等の民営化などに伴う物件費の増加が見込まれるが、引き続き、物件費の適正な支出に努める。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17</xdr:row>
      <xdr:rowOff>1270</xdr:rowOff>
    </xdr:to>
    <xdr:cxnSp macro="">
      <xdr:nvCxnSpPr>
        <xdr:cNvPr id="125" name="直線コネクタ 124"/>
        <xdr:cNvCxnSpPr/>
      </xdr:nvCxnSpPr>
      <xdr:spPr>
        <a:xfrm>
          <a:off x="15671800" y="27863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43180</xdr:rowOff>
    </xdr:to>
    <xdr:cxnSp macro="">
      <xdr:nvCxnSpPr>
        <xdr:cNvPr id="128" name="直線コネクタ 127"/>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43180</xdr:rowOff>
    </xdr:to>
    <xdr:cxnSp macro="">
      <xdr:nvCxnSpPr>
        <xdr:cNvPr id="131" name="直線コネクタ 130"/>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168910</xdr:rowOff>
    </xdr:to>
    <xdr:cxnSp macro="">
      <xdr:nvCxnSpPr>
        <xdr:cNvPr id="134" name="直線コネクタ 133"/>
        <xdr:cNvCxnSpPr/>
      </xdr:nvCxnSpPr>
      <xdr:spPr>
        <a:xfrm>
          <a:off x="13004800" y="25196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扶助費については沖縄県平均を大きく下回っており、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においては類似団体平均を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ポイント下回る状況となっているが、今後、高齢化の進展等に伴い、各種扶助費が増大することが予想される。今後も資格審査等の適格化に努め、財政への圧迫とならないよう適正な扶助費の支出に努める。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12700</xdr:rowOff>
    </xdr:to>
    <xdr:cxnSp macro="">
      <xdr:nvCxnSpPr>
        <xdr:cNvPr id="187" name="直線コネクタ 186"/>
        <xdr:cNvCxnSpPr/>
      </xdr:nvCxnSpPr>
      <xdr:spPr>
        <a:xfrm>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110672</xdr:rowOff>
    </xdr:to>
    <xdr:cxnSp macro="">
      <xdr:nvCxnSpPr>
        <xdr:cNvPr id="190" name="直線コネクタ 189"/>
        <xdr:cNvCxnSpPr/>
      </xdr:nvCxnSpPr>
      <xdr:spPr>
        <a:xfrm flipV="1">
          <a:off x="3098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110672</xdr:rowOff>
    </xdr:to>
    <xdr:cxnSp macro="">
      <xdr:nvCxnSpPr>
        <xdr:cNvPr id="193" name="直線コネクタ 192"/>
        <xdr:cNvCxnSpPr/>
      </xdr:nvCxnSpPr>
      <xdr:spPr>
        <a:xfrm>
          <a:off x="2209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159657</xdr:rowOff>
    </xdr:to>
    <xdr:cxnSp macro="">
      <xdr:nvCxnSpPr>
        <xdr:cNvPr id="196" name="直線コネクタ 195"/>
        <xdr:cNvCxnSpPr/>
      </xdr:nvCxnSpPr>
      <xdr:spPr>
        <a:xfrm flipV="1">
          <a:off x="1320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09" name="テキスト ボックス 20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0" name="円/楕円 209"/>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1" name="テキスト ボックス 210"/>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2" name="円/楕円 211"/>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3" name="テキスト ボックス 212"/>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4" name="円/楕円 213"/>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5" name="テキスト ボックス 21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その他に係る経常収支比率については、全国平均を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ポイント、県市町村平均を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ポイント下回っているが、対前年度数値と比較すると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今後は経費節減や企業会計の独立採算の原則に立ち返った料金の見直しなどを通して普通会計の負担額の抑制を図る。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161290</xdr:rowOff>
    </xdr:from>
    <xdr:to>
      <xdr:col>24</xdr:col>
      <xdr:colOff>31750</xdr:colOff>
      <xdr:row>57</xdr:row>
      <xdr:rowOff>24130</xdr:rowOff>
    </xdr:to>
    <xdr:cxnSp macro="">
      <xdr:nvCxnSpPr>
        <xdr:cNvPr id="243" name="直線コネクタ 242"/>
        <xdr:cNvCxnSpPr/>
      </xdr:nvCxnSpPr>
      <xdr:spPr>
        <a:xfrm>
          <a:off x="15671800" y="9762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75565</xdr:rowOff>
    </xdr:from>
    <xdr:to>
      <xdr:col>22</xdr:col>
      <xdr:colOff>565150</xdr:colOff>
      <xdr:row>56</xdr:row>
      <xdr:rowOff>161290</xdr:rowOff>
    </xdr:to>
    <xdr:cxnSp macro="">
      <xdr:nvCxnSpPr>
        <xdr:cNvPr id="246" name="直線コネクタ 245"/>
        <xdr:cNvCxnSpPr/>
      </xdr:nvCxnSpPr>
      <xdr:spPr>
        <a:xfrm>
          <a:off x="14782800" y="96767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64135</xdr:rowOff>
    </xdr:from>
    <xdr:to>
      <xdr:col>21</xdr:col>
      <xdr:colOff>361950</xdr:colOff>
      <xdr:row>56</xdr:row>
      <xdr:rowOff>75565</xdr:rowOff>
    </xdr:to>
    <xdr:cxnSp macro="">
      <xdr:nvCxnSpPr>
        <xdr:cNvPr id="249" name="直線コネクタ 248"/>
        <xdr:cNvCxnSpPr/>
      </xdr:nvCxnSpPr>
      <xdr:spPr>
        <a:xfrm>
          <a:off x="13893800" y="9665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xdr:rowOff>
    </xdr:from>
    <xdr:to>
      <xdr:col>20</xdr:col>
      <xdr:colOff>158750</xdr:colOff>
      <xdr:row>56</xdr:row>
      <xdr:rowOff>64135</xdr:rowOff>
    </xdr:to>
    <xdr:cxnSp macro="">
      <xdr:nvCxnSpPr>
        <xdr:cNvPr id="252" name="直線コネクタ 251"/>
        <xdr:cNvCxnSpPr/>
      </xdr:nvCxnSpPr>
      <xdr:spPr>
        <a:xfrm>
          <a:off x="13004800" y="96024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2" name="円/楕円 26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63"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110490</xdr:rowOff>
    </xdr:from>
    <xdr:to>
      <xdr:col>22</xdr:col>
      <xdr:colOff>615950</xdr:colOff>
      <xdr:row>57</xdr:row>
      <xdr:rowOff>40640</xdr:rowOff>
    </xdr:to>
    <xdr:sp macro="" textlink="">
      <xdr:nvSpPr>
        <xdr:cNvPr id="264" name="円/楕円 263"/>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50817</xdr:rowOff>
    </xdr:from>
    <xdr:ext cx="736600" cy="259045"/>
    <xdr:sp macro="" textlink="">
      <xdr:nvSpPr>
        <xdr:cNvPr id="265" name="テキスト ボックス 264"/>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24765</xdr:rowOff>
    </xdr:from>
    <xdr:to>
      <xdr:col>21</xdr:col>
      <xdr:colOff>412750</xdr:colOff>
      <xdr:row>56</xdr:row>
      <xdr:rowOff>126365</xdr:rowOff>
    </xdr:to>
    <xdr:sp macro="" textlink="">
      <xdr:nvSpPr>
        <xdr:cNvPr id="266" name="円/楕円 265"/>
        <xdr:cNvSpPr/>
      </xdr:nvSpPr>
      <xdr:spPr>
        <a:xfrm>
          <a:off x="14732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136542</xdr:rowOff>
    </xdr:from>
    <xdr:ext cx="762000" cy="259045"/>
    <xdr:sp macro="" textlink="">
      <xdr:nvSpPr>
        <xdr:cNvPr id="267" name="テキスト ボックス 266"/>
        <xdr:cNvSpPr txBox="1"/>
      </xdr:nvSpPr>
      <xdr:spPr>
        <a:xfrm>
          <a:off x="14401800" y="93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xdr:rowOff>
    </xdr:from>
    <xdr:to>
      <xdr:col>20</xdr:col>
      <xdr:colOff>209550</xdr:colOff>
      <xdr:row>56</xdr:row>
      <xdr:rowOff>114935</xdr:rowOff>
    </xdr:to>
    <xdr:sp macro="" textlink="">
      <xdr:nvSpPr>
        <xdr:cNvPr id="268" name="円/楕円 267"/>
        <xdr:cNvSpPr/>
      </xdr:nvSpPr>
      <xdr:spPr>
        <a:xfrm>
          <a:off x="13843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125112</xdr:rowOff>
    </xdr:from>
    <xdr:ext cx="762000" cy="259045"/>
    <xdr:sp macro="" textlink="">
      <xdr:nvSpPr>
        <xdr:cNvPr id="269" name="テキスト ボックス 268"/>
        <xdr:cNvSpPr txBox="1"/>
      </xdr:nvSpPr>
      <xdr:spPr>
        <a:xfrm>
          <a:off x="13512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121920</xdr:rowOff>
    </xdr:from>
    <xdr:to>
      <xdr:col>19</xdr:col>
      <xdr:colOff>6350</xdr:colOff>
      <xdr:row>56</xdr:row>
      <xdr:rowOff>52070</xdr:rowOff>
    </xdr:to>
    <xdr:sp macro="" textlink="">
      <xdr:nvSpPr>
        <xdr:cNvPr id="270" name="円/楕円 269"/>
        <xdr:cNvSpPr/>
      </xdr:nvSpPr>
      <xdr:spPr>
        <a:xfrm>
          <a:off x="12954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62247</xdr:rowOff>
    </xdr:from>
    <xdr:ext cx="762000" cy="259045"/>
    <xdr:sp macro="" textlink="">
      <xdr:nvSpPr>
        <xdr:cNvPr id="271" name="テキスト ボックス 270"/>
        <xdr:cNvSpPr txBox="1"/>
      </xdr:nvSpPr>
      <xdr:spPr>
        <a:xfrm>
          <a:off x="12623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補助費等は全国平均を</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ポイント、県市町村平均を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、対前年度比較でも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している。今後は高齢化の進展に伴い、介護給付負担金などの社会保障関連経費の増加により同数値の上昇が見込まれることから、介護予防の推進などにより経費の縮減に努めていく。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17272</xdr:rowOff>
    </xdr:from>
    <xdr:to>
      <xdr:col>24</xdr:col>
      <xdr:colOff>31750</xdr:colOff>
      <xdr:row>34</xdr:row>
      <xdr:rowOff>26416</xdr:rowOff>
    </xdr:to>
    <xdr:cxnSp macro="">
      <xdr:nvCxnSpPr>
        <xdr:cNvPr id="301" name="直線コネクタ 300"/>
        <xdr:cNvCxnSpPr/>
      </xdr:nvCxnSpPr>
      <xdr:spPr>
        <a:xfrm>
          <a:off x="15671800" y="5846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17272</xdr:rowOff>
    </xdr:from>
    <xdr:to>
      <xdr:col>22</xdr:col>
      <xdr:colOff>565150</xdr:colOff>
      <xdr:row>34</xdr:row>
      <xdr:rowOff>49276</xdr:rowOff>
    </xdr:to>
    <xdr:cxnSp macro="">
      <xdr:nvCxnSpPr>
        <xdr:cNvPr id="304" name="直線コネクタ 303"/>
        <xdr:cNvCxnSpPr/>
      </xdr:nvCxnSpPr>
      <xdr:spPr>
        <a:xfrm flipV="1">
          <a:off x="14782800" y="5846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17272</xdr:rowOff>
    </xdr:from>
    <xdr:to>
      <xdr:col>21</xdr:col>
      <xdr:colOff>361950</xdr:colOff>
      <xdr:row>34</xdr:row>
      <xdr:rowOff>49276</xdr:rowOff>
    </xdr:to>
    <xdr:cxnSp macro="">
      <xdr:nvCxnSpPr>
        <xdr:cNvPr id="307" name="直線コネクタ 306"/>
        <xdr:cNvCxnSpPr/>
      </xdr:nvCxnSpPr>
      <xdr:spPr>
        <a:xfrm>
          <a:off x="13893800" y="5846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35</xdr:row>
      <xdr:rowOff>78994</xdr:rowOff>
    </xdr:to>
    <xdr:cxnSp macro="">
      <xdr:nvCxnSpPr>
        <xdr:cNvPr id="310" name="直線コネクタ 309"/>
        <xdr:cNvCxnSpPr/>
      </xdr:nvCxnSpPr>
      <xdr:spPr>
        <a:xfrm flipV="1">
          <a:off x="13004800" y="58465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20" name="円/楕円 319"/>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21"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137922</xdr:rowOff>
    </xdr:from>
    <xdr:to>
      <xdr:col>22</xdr:col>
      <xdr:colOff>615950</xdr:colOff>
      <xdr:row>34</xdr:row>
      <xdr:rowOff>68072</xdr:rowOff>
    </xdr:to>
    <xdr:sp macro="" textlink="">
      <xdr:nvSpPr>
        <xdr:cNvPr id="322" name="円/楕円 321"/>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78249</xdr:rowOff>
    </xdr:from>
    <xdr:ext cx="736600" cy="259045"/>
    <xdr:sp macro="" textlink="">
      <xdr:nvSpPr>
        <xdr:cNvPr id="323" name="テキスト ボックス 322"/>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4" name="円/楕円 323"/>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5" name="テキスト ボックス 324"/>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137922</xdr:rowOff>
    </xdr:from>
    <xdr:to>
      <xdr:col>20</xdr:col>
      <xdr:colOff>209550</xdr:colOff>
      <xdr:row>34</xdr:row>
      <xdr:rowOff>68072</xdr:rowOff>
    </xdr:to>
    <xdr:sp macro="" textlink="">
      <xdr:nvSpPr>
        <xdr:cNvPr id="326" name="円/楕円 325"/>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78249</xdr:rowOff>
    </xdr:from>
    <xdr:ext cx="762000" cy="259045"/>
    <xdr:sp macro="" textlink="">
      <xdr:nvSpPr>
        <xdr:cNvPr id="327" name="テキスト ボックス 326"/>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28" name="円/楕円 327"/>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29" name="テキスト ボックス 328"/>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公債費については、沖縄県市町村平均を</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、対前年度比では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ポイント増加している。</a:t>
          </a:r>
          <a:r>
            <a:rPr kumimoji="1" lang="ja-JP" altLang="ja-JP" sz="1100">
              <a:solidFill>
                <a:schemeClr val="dk1"/>
              </a:solidFill>
              <a:effectLst/>
              <a:latin typeface="+mn-lt"/>
              <a:ea typeface="+mn-ea"/>
              <a:cs typeface="+mn-cs"/>
            </a:rPr>
            <a:t>当面は当該年度の起債発行額が償還元金を上回らないよう、起債発行額を抑制することにより当該数値の抑制を図る。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51563</xdr:rowOff>
    </xdr:to>
    <xdr:cxnSp macro="">
      <xdr:nvCxnSpPr>
        <xdr:cNvPr id="359" name="直線コネクタ 358"/>
        <xdr:cNvCxnSpPr/>
      </xdr:nvCxnSpPr>
      <xdr:spPr>
        <a:xfrm>
          <a:off x="3987800" y="135686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74422</xdr:rowOff>
    </xdr:to>
    <xdr:cxnSp macro="">
      <xdr:nvCxnSpPr>
        <xdr:cNvPr id="362" name="直線コネクタ 361"/>
        <xdr:cNvCxnSpPr/>
      </xdr:nvCxnSpPr>
      <xdr:spPr>
        <a:xfrm flipV="1">
          <a:off x="3098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161289</xdr:rowOff>
    </xdr:to>
    <xdr:cxnSp macro="">
      <xdr:nvCxnSpPr>
        <xdr:cNvPr id="365" name="直線コネクタ 364"/>
        <xdr:cNvCxnSpPr/>
      </xdr:nvCxnSpPr>
      <xdr:spPr>
        <a:xfrm flipV="1">
          <a:off x="2209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79</xdr:row>
      <xdr:rowOff>165863</xdr:rowOff>
    </xdr:to>
    <xdr:cxnSp macro="">
      <xdr:nvCxnSpPr>
        <xdr:cNvPr id="368" name="直線コネクタ 367"/>
        <xdr:cNvCxnSpPr/>
      </xdr:nvCxnSpPr>
      <xdr:spPr>
        <a:xfrm flipV="1">
          <a:off x="1320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78" name="円/楕円 377"/>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79"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0" name="円/楕円 379"/>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1" name="テキスト ボックス 380"/>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2" name="円/楕円 381"/>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3" name="テキスト ボックス 382"/>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4" name="円/楕円 383"/>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5" name="テキスト ボックス 384"/>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115063</xdr:rowOff>
    </xdr:from>
    <xdr:to>
      <xdr:col>1</xdr:col>
      <xdr:colOff>676275</xdr:colOff>
      <xdr:row>80</xdr:row>
      <xdr:rowOff>45213</xdr:rowOff>
    </xdr:to>
    <xdr:sp macro="" textlink="">
      <xdr:nvSpPr>
        <xdr:cNvPr id="386" name="円/楕円 385"/>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29990</xdr:rowOff>
    </xdr:from>
    <xdr:ext cx="762000" cy="259045"/>
    <xdr:sp macro="" textlink="">
      <xdr:nvSpPr>
        <xdr:cNvPr id="387" name="テキスト ボックス 386"/>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ポイント、県市町村平均を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回っており、対前年度</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でも</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は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138430</xdr:rowOff>
    </xdr:to>
    <xdr:cxnSp macro="">
      <xdr:nvCxnSpPr>
        <xdr:cNvPr id="420" name="直線コネクタ 419"/>
        <xdr:cNvCxnSpPr/>
      </xdr:nvCxnSpPr>
      <xdr:spPr>
        <a:xfrm>
          <a:off x="15671800" y="1300861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62230</xdr:rowOff>
    </xdr:to>
    <xdr:cxnSp macro="">
      <xdr:nvCxnSpPr>
        <xdr:cNvPr id="423" name="直線コネクタ 422"/>
        <xdr:cNvCxnSpPr/>
      </xdr:nvCxnSpPr>
      <xdr:spPr>
        <a:xfrm flipV="1">
          <a:off x="14782800" y="13008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62230</xdr:rowOff>
    </xdr:to>
    <xdr:cxnSp macro="">
      <xdr:nvCxnSpPr>
        <xdr:cNvPr id="426" name="直線コネクタ 425"/>
        <xdr:cNvCxnSpPr/>
      </xdr:nvCxnSpPr>
      <xdr:spPr>
        <a:xfrm>
          <a:off x="13893800" y="13008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1270</xdr:rowOff>
    </xdr:to>
    <xdr:cxnSp macro="">
      <xdr:nvCxnSpPr>
        <xdr:cNvPr id="429" name="直線コネクタ 428"/>
        <xdr:cNvCxnSpPr/>
      </xdr:nvCxnSpPr>
      <xdr:spPr>
        <a:xfrm flipV="1">
          <a:off x="13004800" y="1300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39" name="円/楕円 438"/>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59707</xdr:rowOff>
    </xdr:from>
    <xdr:ext cx="762000" cy="259045"/>
    <xdr:sp macro="" textlink="">
      <xdr:nvSpPr>
        <xdr:cNvPr id="440" name="公債費以外該当値テキスト"/>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41" name="円/楕円 440"/>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42" name="テキスト ボックス 441"/>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43" name="円/楕円 442"/>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97807</xdr:rowOff>
    </xdr:from>
    <xdr:ext cx="762000" cy="259045"/>
    <xdr:sp macro="" textlink="">
      <xdr:nvSpPr>
        <xdr:cNvPr id="444" name="テキスト ボックス 443"/>
        <xdr:cNvSpPr txBox="1"/>
      </xdr:nvSpPr>
      <xdr:spPr>
        <a:xfrm>
          <a:off x="14401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45" name="円/楕円 444"/>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13988</xdr:rowOff>
    </xdr:from>
    <xdr:ext cx="762000" cy="259045"/>
    <xdr:sp macro="" textlink="">
      <xdr:nvSpPr>
        <xdr:cNvPr id="446" name="テキスト ボックス 445"/>
        <xdr:cNvSpPr txBox="1"/>
      </xdr:nvSpPr>
      <xdr:spPr>
        <a:xfrm>
          <a:off x="13512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47" name="円/楕円 446"/>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沖縄県久米島町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134563</xdr:rowOff>
    </xdr:from>
    <xdr:to>
      <xdr:col>4</xdr:col>
      <xdr:colOff>1117600</xdr:colOff>
      <xdr:row>15</xdr:row>
      <xdr:rowOff>162904</xdr:rowOff>
    </xdr:to>
    <xdr:cxnSp macro="">
      <xdr:nvCxnSpPr>
        <xdr:cNvPr id="46" name="直線コネクタ 45"/>
        <xdr:cNvCxnSpPr/>
      </xdr:nvCxnSpPr>
      <xdr:spPr bwMode="auto">
        <a:xfrm flipV="1">
          <a:off x="5003800" y="2753938"/>
          <a:ext cx="647700" cy="2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162904</xdr:rowOff>
    </xdr:from>
    <xdr:to>
      <xdr:col>4</xdr:col>
      <xdr:colOff>469900</xdr:colOff>
      <xdr:row>15</xdr:row>
      <xdr:rowOff>169110</xdr:rowOff>
    </xdr:to>
    <xdr:cxnSp macro="">
      <xdr:nvCxnSpPr>
        <xdr:cNvPr id="49" name="直線コネクタ 48"/>
        <xdr:cNvCxnSpPr/>
      </xdr:nvCxnSpPr>
      <xdr:spPr bwMode="auto">
        <a:xfrm flipV="1">
          <a:off x="4305300" y="2782279"/>
          <a:ext cx="6985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169110</xdr:rowOff>
    </xdr:from>
    <xdr:to>
      <xdr:col>3</xdr:col>
      <xdr:colOff>904875</xdr:colOff>
      <xdr:row>16</xdr:row>
      <xdr:rowOff>50398</xdr:rowOff>
    </xdr:to>
    <xdr:cxnSp macro="">
      <xdr:nvCxnSpPr>
        <xdr:cNvPr id="52" name="直線コネクタ 51"/>
        <xdr:cNvCxnSpPr/>
      </xdr:nvCxnSpPr>
      <xdr:spPr bwMode="auto">
        <a:xfrm flipV="1">
          <a:off x="3606800" y="2788485"/>
          <a:ext cx="6985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18097</xdr:rowOff>
    </xdr:from>
    <xdr:to>
      <xdr:col>3</xdr:col>
      <xdr:colOff>206375</xdr:colOff>
      <xdr:row>16</xdr:row>
      <xdr:rowOff>50398</xdr:rowOff>
    </xdr:to>
    <xdr:cxnSp macro="">
      <xdr:nvCxnSpPr>
        <xdr:cNvPr id="55" name="直線コネクタ 54"/>
        <xdr:cNvCxnSpPr/>
      </xdr:nvCxnSpPr>
      <xdr:spPr bwMode="auto">
        <a:xfrm>
          <a:off x="2908300" y="2637472"/>
          <a:ext cx="698500" cy="20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83763</xdr:rowOff>
    </xdr:from>
    <xdr:to>
      <xdr:col>5</xdr:col>
      <xdr:colOff>34925</xdr:colOff>
      <xdr:row>16</xdr:row>
      <xdr:rowOff>13913</xdr:rowOff>
    </xdr:to>
    <xdr:sp macro="" textlink="">
      <xdr:nvSpPr>
        <xdr:cNvPr id="65" name="円/楕円 64"/>
        <xdr:cNvSpPr/>
      </xdr:nvSpPr>
      <xdr:spPr bwMode="auto">
        <a:xfrm>
          <a:off x="5600700" y="27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100290</xdr:rowOff>
    </xdr:from>
    <xdr:ext cx="762000" cy="259045"/>
    <xdr:sp macro="" textlink="">
      <xdr:nvSpPr>
        <xdr:cNvPr id="66" name="人口1人当たり決算額の推移該当値テキスト130"/>
        <xdr:cNvSpPr txBox="1"/>
      </xdr:nvSpPr>
      <xdr:spPr>
        <a:xfrm>
          <a:off x="5740400" y="254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207,010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112104</xdr:rowOff>
    </xdr:from>
    <xdr:to>
      <xdr:col>4</xdr:col>
      <xdr:colOff>520700</xdr:colOff>
      <xdr:row>16</xdr:row>
      <xdr:rowOff>42254</xdr:rowOff>
    </xdr:to>
    <xdr:sp macro="" textlink="">
      <xdr:nvSpPr>
        <xdr:cNvPr id="67" name="円/楕円 66"/>
        <xdr:cNvSpPr/>
      </xdr:nvSpPr>
      <xdr:spPr bwMode="auto">
        <a:xfrm>
          <a:off x="4953000" y="27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52431</xdr:rowOff>
    </xdr:from>
    <xdr:ext cx="736600" cy="259045"/>
    <xdr:sp macro="" textlink="">
      <xdr:nvSpPr>
        <xdr:cNvPr id="68" name="テキスト ボックス 67"/>
        <xdr:cNvSpPr txBox="1"/>
      </xdr:nvSpPr>
      <xdr:spPr>
        <a:xfrm>
          <a:off x="4622800" y="250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202,051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118310</xdr:rowOff>
    </xdr:from>
    <xdr:to>
      <xdr:col>3</xdr:col>
      <xdr:colOff>955675</xdr:colOff>
      <xdr:row>16</xdr:row>
      <xdr:rowOff>48460</xdr:rowOff>
    </xdr:to>
    <xdr:sp macro="" textlink="">
      <xdr:nvSpPr>
        <xdr:cNvPr id="69" name="円/楕円 68"/>
        <xdr:cNvSpPr/>
      </xdr:nvSpPr>
      <xdr:spPr bwMode="auto">
        <a:xfrm>
          <a:off x="4254500" y="273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58637</xdr:rowOff>
    </xdr:from>
    <xdr:ext cx="762000" cy="259045"/>
    <xdr:sp macro="" textlink="">
      <xdr:nvSpPr>
        <xdr:cNvPr id="70" name="テキスト ボックス 69"/>
        <xdr:cNvSpPr txBox="1"/>
      </xdr:nvSpPr>
      <xdr:spPr>
        <a:xfrm>
          <a:off x="3924300" y="25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171048</xdr:rowOff>
    </xdr:from>
    <xdr:to>
      <xdr:col>3</xdr:col>
      <xdr:colOff>257175</xdr:colOff>
      <xdr:row>16</xdr:row>
      <xdr:rowOff>101198</xdr:rowOff>
    </xdr:to>
    <xdr:sp macro="" textlink="">
      <xdr:nvSpPr>
        <xdr:cNvPr id="71" name="円/楕円 70"/>
        <xdr:cNvSpPr/>
      </xdr:nvSpPr>
      <xdr:spPr bwMode="auto">
        <a:xfrm>
          <a:off x="3556000" y="279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111375</xdr:rowOff>
    </xdr:from>
    <xdr:ext cx="762000" cy="259045"/>
    <xdr:sp macro="" textlink="">
      <xdr:nvSpPr>
        <xdr:cNvPr id="72" name="テキスト ボックス 71"/>
        <xdr:cNvSpPr txBox="1"/>
      </xdr:nvSpPr>
      <xdr:spPr>
        <a:xfrm>
          <a:off x="3225800" y="2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191,737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138747</xdr:rowOff>
    </xdr:from>
    <xdr:to>
      <xdr:col>2</xdr:col>
      <xdr:colOff>692150</xdr:colOff>
      <xdr:row>15</xdr:row>
      <xdr:rowOff>68897</xdr:rowOff>
    </xdr:to>
    <xdr:sp macro="" textlink="">
      <xdr:nvSpPr>
        <xdr:cNvPr id="73" name="円/楕円 72"/>
        <xdr:cNvSpPr/>
      </xdr:nvSpPr>
      <xdr:spPr bwMode="auto">
        <a:xfrm>
          <a:off x="2857500" y="25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79074</xdr:rowOff>
    </xdr:from>
    <xdr:ext cx="762000" cy="259045"/>
    <xdr:sp macro="" textlink="">
      <xdr:nvSpPr>
        <xdr:cNvPr id="74" name="テキスト ボックス 73"/>
        <xdr:cNvSpPr txBox="1"/>
      </xdr:nvSpPr>
      <xdr:spPr>
        <a:xfrm>
          <a:off x="2527300" y="23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324619</xdr:rowOff>
    </xdr:from>
    <xdr:to>
      <xdr:col>4</xdr:col>
      <xdr:colOff>1117600</xdr:colOff>
      <xdr:row>35</xdr:row>
      <xdr:rowOff>325544</xdr:rowOff>
    </xdr:to>
    <xdr:cxnSp macro="">
      <xdr:nvCxnSpPr>
        <xdr:cNvPr id="109" name="直線コネクタ 108"/>
        <xdr:cNvCxnSpPr/>
      </xdr:nvCxnSpPr>
      <xdr:spPr bwMode="auto">
        <a:xfrm flipV="1">
          <a:off x="5003800" y="6934969"/>
          <a:ext cx="6477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322616</xdr:rowOff>
    </xdr:from>
    <xdr:to>
      <xdr:col>4</xdr:col>
      <xdr:colOff>469900</xdr:colOff>
      <xdr:row>35</xdr:row>
      <xdr:rowOff>325544</xdr:rowOff>
    </xdr:to>
    <xdr:cxnSp macro="">
      <xdr:nvCxnSpPr>
        <xdr:cNvPr id="112" name="直線コネクタ 111"/>
        <xdr:cNvCxnSpPr/>
      </xdr:nvCxnSpPr>
      <xdr:spPr bwMode="auto">
        <a:xfrm>
          <a:off x="4305300" y="6932966"/>
          <a:ext cx="6985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275992</xdr:rowOff>
    </xdr:from>
    <xdr:to>
      <xdr:col>3</xdr:col>
      <xdr:colOff>904875</xdr:colOff>
      <xdr:row>35</xdr:row>
      <xdr:rowOff>322616</xdr:rowOff>
    </xdr:to>
    <xdr:cxnSp macro="">
      <xdr:nvCxnSpPr>
        <xdr:cNvPr id="115" name="直線コネクタ 114"/>
        <xdr:cNvCxnSpPr/>
      </xdr:nvCxnSpPr>
      <xdr:spPr bwMode="auto">
        <a:xfrm>
          <a:off x="3606800" y="6886342"/>
          <a:ext cx="698500" cy="4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204201</xdr:rowOff>
    </xdr:from>
    <xdr:to>
      <xdr:col>3</xdr:col>
      <xdr:colOff>206375</xdr:colOff>
      <xdr:row>35</xdr:row>
      <xdr:rowOff>275992</xdr:rowOff>
    </xdr:to>
    <xdr:cxnSp macro="">
      <xdr:nvCxnSpPr>
        <xdr:cNvPr id="118" name="直線コネクタ 117"/>
        <xdr:cNvCxnSpPr/>
      </xdr:nvCxnSpPr>
      <xdr:spPr bwMode="auto">
        <a:xfrm>
          <a:off x="2908300" y="6814551"/>
          <a:ext cx="698500" cy="7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273819</xdr:rowOff>
    </xdr:from>
    <xdr:to>
      <xdr:col>5</xdr:col>
      <xdr:colOff>34925</xdr:colOff>
      <xdr:row>36</xdr:row>
      <xdr:rowOff>32519</xdr:rowOff>
    </xdr:to>
    <xdr:sp macro="" textlink="">
      <xdr:nvSpPr>
        <xdr:cNvPr id="128" name="円/楕円 127"/>
        <xdr:cNvSpPr/>
      </xdr:nvSpPr>
      <xdr:spPr bwMode="auto">
        <a:xfrm>
          <a:off x="5600700" y="688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245896</xdr:rowOff>
    </xdr:from>
    <xdr:ext cx="762000" cy="259045"/>
    <xdr:sp macro="" textlink="">
      <xdr:nvSpPr>
        <xdr:cNvPr id="129" name="人口1人当たり決算額の推移該当値テキスト445"/>
        <xdr:cNvSpPr txBox="1"/>
      </xdr:nvSpPr>
      <xdr:spPr>
        <a:xfrm>
          <a:off x="5740400" y="685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274744</xdr:rowOff>
    </xdr:from>
    <xdr:to>
      <xdr:col>4</xdr:col>
      <xdr:colOff>520700</xdr:colOff>
      <xdr:row>36</xdr:row>
      <xdr:rowOff>33444</xdr:rowOff>
    </xdr:to>
    <xdr:sp macro="" textlink="">
      <xdr:nvSpPr>
        <xdr:cNvPr id="130" name="円/楕円 129"/>
        <xdr:cNvSpPr/>
      </xdr:nvSpPr>
      <xdr:spPr bwMode="auto">
        <a:xfrm>
          <a:off x="4953000" y="688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18221</xdr:rowOff>
    </xdr:from>
    <xdr:ext cx="736600" cy="259045"/>
    <xdr:sp macro="" textlink="">
      <xdr:nvSpPr>
        <xdr:cNvPr id="131" name="テキスト ボックス 130"/>
        <xdr:cNvSpPr txBox="1"/>
      </xdr:nvSpPr>
      <xdr:spPr>
        <a:xfrm>
          <a:off x="4622800" y="697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271816</xdr:rowOff>
    </xdr:from>
    <xdr:to>
      <xdr:col>3</xdr:col>
      <xdr:colOff>955675</xdr:colOff>
      <xdr:row>36</xdr:row>
      <xdr:rowOff>30516</xdr:rowOff>
    </xdr:to>
    <xdr:sp macro="" textlink="">
      <xdr:nvSpPr>
        <xdr:cNvPr id="132" name="円/楕円 131"/>
        <xdr:cNvSpPr/>
      </xdr:nvSpPr>
      <xdr:spPr bwMode="auto">
        <a:xfrm>
          <a:off x="4254500" y="688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15293</xdr:rowOff>
    </xdr:from>
    <xdr:ext cx="762000" cy="259045"/>
    <xdr:sp macro="" textlink="">
      <xdr:nvSpPr>
        <xdr:cNvPr id="133" name="テキスト ボックス 132"/>
        <xdr:cNvSpPr txBox="1"/>
      </xdr:nvSpPr>
      <xdr:spPr>
        <a:xfrm>
          <a:off x="3924300" y="696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225192</xdr:rowOff>
    </xdr:from>
    <xdr:to>
      <xdr:col>3</xdr:col>
      <xdr:colOff>257175</xdr:colOff>
      <xdr:row>35</xdr:row>
      <xdr:rowOff>326792</xdr:rowOff>
    </xdr:to>
    <xdr:sp macro="" textlink="">
      <xdr:nvSpPr>
        <xdr:cNvPr id="134" name="円/楕円 133"/>
        <xdr:cNvSpPr/>
      </xdr:nvSpPr>
      <xdr:spPr bwMode="auto">
        <a:xfrm>
          <a:off x="3556000" y="683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311569</xdr:rowOff>
    </xdr:from>
    <xdr:ext cx="762000" cy="259045"/>
    <xdr:sp macro="" textlink="">
      <xdr:nvSpPr>
        <xdr:cNvPr id="135" name="テキスト ボックス 134"/>
        <xdr:cNvSpPr txBox="1"/>
      </xdr:nvSpPr>
      <xdr:spPr>
        <a:xfrm>
          <a:off x="3225800" y="692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153401</xdr:rowOff>
    </xdr:from>
    <xdr:to>
      <xdr:col>2</xdr:col>
      <xdr:colOff>692150</xdr:colOff>
      <xdr:row>35</xdr:row>
      <xdr:rowOff>255001</xdr:rowOff>
    </xdr:to>
    <xdr:sp macro="" textlink="">
      <xdr:nvSpPr>
        <xdr:cNvPr id="136" name="円/楕円 135"/>
        <xdr:cNvSpPr/>
      </xdr:nvSpPr>
      <xdr:spPr bwMode="auto">
        <a:xfrm>
          <a:off x="2857500" y="676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265178</xdr:rowOff>
    </xdr:from>
    <xdr:ext cx="762000" cy="259045"/>
    <xdr:sp macro="" textlink="">
      <xdr:nvSpPr>
        <xdr:cNvPr id="137" name="テキスト ボックス 136"/>
        <xdr:cNvSpPr txBox="1"/>
      </xdr:nvSpPr>
      <xdr:spPr>
        <a:xfrm>
          <a:off x="2527300" y="653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37729</xdr:rowOff>
    </xdr:from>
    <xdr:to>
      <xdr:col>6</xdr:col>
      <xdr:colOff>511175</xdr:colOff>
      <xdr:row>32</xdr:row>
      <xdr:rowOff>73277</xdr:rowOff>
    </xdr:to>
    <xdr:cxnSp macro="">
      <xdr:nvCxnSpPr>
        <xdr:cNvPr id="61" name="直線コネクタ 60"/>
        <xdr:cNvCxnSpPr/>
      </xdr:nvCxnSpPr>
      <xdr:spPr>
        <a:xfrm flipV="1">
          <a:off x="3797300" y="5524129"/>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27541</xdr:rowOff>
    </xdr:from>
    <xdr:to>
      <xdr:col>5</xdr:col>
      <xdr:colOff>358775</xdr:colOff>
      <xdr:row>32</xdr:row>
      <xdr:rowOff>73277</xdr:rowOff>
    </xdr:to>
    <xdr:cxnSp macro="">
      <xdr:nvCxnSpPr>
        <xdr:cNvPr id="64" name="直線コネクタ 63"/>
        <xdr:cNvCxnSpPr/>
      </xdr:nvCxnSpPr>
      <xdr:spPr>
        <a:xfrm>
          <a:off x="2908300" y="5513941"/>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27541</xdr:rowOff>
    </xdr:from>
    <xdr:to>
      <xdr:col>4</xdr:col>
      <xdr:colOff>155575</xdr:colOff>
      <xdr:row>32</xdr:row>
      <xdr:rowOff>48931</xdr:rowOff>
    </xdr:to>
    <xdr:cxnSp macro="">
      <xdr:nvCxnSpPr>
        <xdr:cNvPr id="67" name="直線コネクタ 66"/>
        <xdr:cNvCxnSpPr/>
      </xdr:nvCxnSpPr>
      <xdr:spPr>
        <a:xfrm flipV="1">
          <a:off x="2019300" y="5513941"/>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39086</xdr:rowOff>
    </xdr:from>
    <xdr:to>
      <xdr:col>2</xdr:col>
      <xdr:colOff>638175</xdr:colOff>
      <xdr:row>32</xdr:row>
      <xdr:rowOff>48931</xdr:rowOff>
    </xdr:to>
    <xdr:cxnSp macro="">
      <xdr:nvCxnSpPr>
        <xdr:cNvPr id="70" name="直線コネクタ 69"/>
        <xdr:cNvCxnSpPr/>
      </xdr:nvCxnSpPr>
      <xdr:spPr>
        <a:xfrm>
          <a:off x="1130300" y="5525486"/>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158379</xdr:rowOff>
    </xdr:from>
    <xdr:to>
      <xdr:col>6</xdr:col>
      <xdr:colOff>561975</xdr:colOff>
      <xdr:row>32</xdr:row>
      <xdr:rowOff>88529</xdr:rowOff>
    </xdr:to>
    <xdr:sp macro="" textlink="">
      <xdr:nvSpPr>
        <xdr:cNvPr id="80" name="円/楕円 79"/>
        <xdr:cNvSpPr/>
      </xdr:nvSpPr>
      <xdr:spPr>
        <a:xfrm>
          <a:off x="4584700" y="54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9806</xdr:rowOff>
    </xdr:from>
    <xdr:ext cx="599010" cy="259045"/>
    <xdr:sp macro="" textlink="">
      <xdr:nvSpPr>
        <xdr:cNvPr id="81" name="人件費該当値テキスト"/>
        <xdr:cNvSpPr txBox="1"/>
      </xdr:nvSpPr>
      <xdr:spPr>
        <a:xfrm>
          <a:off x="4686300" y="532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208,382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22477</xdr:rowOff>
    </xdr:from>
    <xdr:to>
      <xdr:col>5</xdr:col>
      <xdr:colOff>409575</xdr:colOff>
      <xdr:row>32</xdr:row>
      <xdr:rowOff>124077</xdr:rowOff>
    </xdr:to>
    <xdr:sp macro="" textlink="">
      <xdr:nvSpPr>
        <xdr:cNvPr id="82" name="円/楕円 81"/>
        <xdr:cNvSpPr/>
      </xdr:nvSpPr>
      <xdr:spPr>
        <a:xfrm>
          <a:off x="3746500" y="5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140604</xdr:rowOff>
    </xdr:from>
    <xdr:ext cx="599010" cy="259045"/>
    <xdr:sp macro="" textlink="">
      <xdr:nvSpPr>
        <xdr:cNvPr id="83" name="テキスト ボックス 82"/>
        <xdr:cNvSpPr txBox="1"/>
      </xdr:nvSpPr>
      <xdr:spPr>
        <a:xfrm>
          <a:off x="3497794" y="52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203,717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148191</xdr:rowOff>
    </xdr:from>
    <xdr:to>
      <xdr:col>4</xdr:col>
      <xdr:colOff>206375</xdr:colOff>
      <xdr:row>32</xdr:row>
      <xdr:rowOff>78341</xdr:rowOff>
    </xdr:to>
    <xdr:sp macro="" textlink="">
      <xdr:nvSpPr>
        <xdr:cNvPr id="84" name="円/楕円 83"/>
        <xdr:cNvSpPr/>
      </xdr:nvSpPr>
      <xdr:spPr>
        <a:xfrm>
          <a:off x="2857500" y="54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94868</xdr:rowOff>
    </xdr:from>
    <xdr:ext cx="599010" cy="259045"/>
    <xdr:sp macro="" textlink="">
      <xdr:nvSpPr>
        <xdr:cNvPr id="85" name="テキスト ボックス 84"/>
        <xdr:cNvSpPr txBox="1"/>
      </xdr:nvSpPr>
      <xdr:spPr>
        <a:xfrm>
          <a:off x="2608794" y="52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209,719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169581</xdr:rowOff>
    </xdr:from>
    <xdr:to>
      <xdr:col>3</xdr:col>
      <xdr:colOff>3175</xdr:colOff>
      <xdr:row>32</xdr:row>
      <xdr:rowOff>99731</xdr:rowOff>
    </xdr:to>
    <xdr:sp macro="" textlink="">
      <xdr:nvSpPr>
        <xdr:cNvPr id="86" name="円/楕円 85"/>
        <xdr:cNvSpPr/>
      </xdr:nvSpPr>
      <xdr:spPr>
        <a:xfrm>
          <a:off x="1968500" y="5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116258</xdr:rowOff>
    </xdr:from>
    <xdr:ext cx="599010" cy="259045"/>
    <xdr:sp macro="" textlink="">
      <xdr:nvSpPr>
        <xdr:cNvPr id="87" name="テキスト ボックス 86"/>
        <xdr:cNvSpPr txBox="1"/>
      </xdr:nvSpPr>
      <xdr:spPr>
        <a:xfrm>
          <a:off x="1719794" y="52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206,912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159736</xdr:rowOff>
    </xdr:from>
    <xdr:to>
      <xdr:col>1</xdr:col>
      <xdr:colOff>485775</xdr:colOff>
      <xdr:row>32</xdr:row>
      <xdr:rowOff>89886</xdr:rowOff>
    </xdr:to>
    <xdr:sp macro="" textlink="">
      <xdr:nvSpPr>
        <xdr:cNvPr id="88" name="円/楕円 87"/>
        <xdr:cNvSpPr/>
      </xdr:nvSpPr>
      <xdr:spPr>
        <a:xfrm>
          <a:off x="1079500" y="54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106413</xdr:rowOff>
    </xdr:from>
    <xdr:ext cx="599010" cy="259045"/>
    <xdr:sp macro="" textlink="">
      <xdr:nvSpPr>
        <xdr:cNvPr id="89" name="テキスト ボックス 88"/>
        <xdr:cNvSpPr txBox="1"/>
      </xdr:nvSpPr>
      <xdr:spPr>
        <a:xfrm>
          <a:off x="830794" y="52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169166</xdr:rowOff>
    </xdr:from>
    <xdr:to>
      <xdr:col>6</xdr:col>
      <xdr:colOff>511175</xdr:colOff>
      <xdr:row>54</xdr:row>
      <xdr:rowOff>128567</xdr:rowOff>
    </xdr:to>
    <xdr:cxnSp macro="">
      <xdr:nvCxnSpPr>
        <xdr:cNvPr id="119" name="直線コネクタ 118"/>
        <xdr:cNvCxnSpPr/>
      </xdr:nvCxnSpPr>
      <xdr:spPr>
        <a:xfrm flipV="1">
          <a:off x="3797300" y="9256016"/>
          <a:ext cx="8382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128567</xdr:rowOff>
    </xdr:from>
    <xdr:to>
      <xdr:col>5</xdr:col>
      <xdr:colOff>358775</xdr:colOff>
      <xdr:row>55</xdr:row>
      <xdr:rowOff>11669</xdr:rowOff>
    </xdr:to>
    <xdr:cxnSp macro="">
      <xdr:nvCxnSpPr>
        <xdr:cNvPr id="122" name="直線コネクタ 121"/>
        <xdr:cNvCxnSpPr/>
      </xdr:nvCxnSpPr>
      <xdr:spPr>
        <a:xfrm flipV="1">
          <a:off x="2908300" y="9386867"/>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11669</xdr:rowOff>
    </xdr:from>
    <xdr:to>
      <xdr:col>4</xdr:col>
      <xdr:colOff>155575</xdr:colOff>
      <xdr:row>55</xdr:row>
      <xdr:rowOff>35824</xdr:rowOff>
    </xdr:to>
    <xdr:cxnSp macro="">
      <xdr:nvCxnSpPr>
        <xdr:cNvPr id="125" name="直線コネクタ 124"/>
        <xdr:cNvCxnSpPr/>
      </xdr:nvCxnSpPr>
      <xdr:spPr>
        <a:xfrm flipV="1">
          <a:off x="2019300" y="944141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35824</xdr:rowOff>
    </xdr:from>
    <xdr:to>
      <xdr:col>2</xdr:col>
      <xdr:colOff>638175</xdr:colOff>
      <xdr:row>55</xdr:row>
      <xdr:rowOff>119103</xdr:rowOff>
    </xdr:to>
    <xdr:cxnSp macro="">
      <xdr:nvCxnSpPr>
        <xdr:cNvPr id="128" name="直線コネクタ 127"/>
        <xdr:cNvCxnSpPr/>
      </xdr:nvCxnSpPr>
      <xdr:spPr>
        <a:xfrm flipV="1">
          <a:off x="1130300" y="9465574"/>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118366</xdr:rowOff>
    </xdr:from>
    <xdr:to>
      <xdr:col>6</xdr:col>
      <xdr:colOff>561975</xdr:colOff>
      <xdr:row>54</xdr:row>
      <xdr:rowOff>48516</xdr:rowOff>
    </xdr:to>
    <xdr:sp macro="" textlink="">
      <xdr:nvSpPr>
        <xdr:cNvPr id="138" name="円/楕円 137"/>
        <xdr:cNvSpPr/>
      </xdr:nvSpPr>
      <xdr:spPr>
        <a:xfrm>
          <a:off x="4584700" y="92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141243</xdr:rowOff>
    </xdr:from>
    <xdr:ext cx="599010" cy="259045"/>
    <xdr:sp macro="" textlink="">
      <xdr:nvSpPr>
        <xdr:cNvPr id="139" name="物件費該当値テキスト"/>
        <xdr:cNvSpPr txBox="1"/>
      </xdr:nvSpPr>
      <xdr:spPr>
        <a:xfrm>
          <a:off x="4686300" y="90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168,633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77767</xdr:rowOff>
    </xdr:from>
    <xdr:to>
      <xdr:col>5</xdr:col>
      <xdr:colOff>409575</xdr:colOff>
      <xdr:row>55</xdr:row>
      <xdr:rowOff>7917</xdr:rowOff>
    </xdr:to>
    <xdr:sp macro="" textlink="">
      <xdr:nvSpPr>
        <xdr:cNvPr id="140" name="円/楕円 139"/>
        <xdr:cNvSpPr/>
      </xdr:nvSpPr>
      <xdr:spPr>
        <a:xfrm>
          <a:off x="3746500" y="9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24444</xdr:rowOff>
    </xdr:from>
    <xdr:ext cx="599010" cy="259045"/>
    <xdr:sp macro="" textlink="">
      <xdr:nvSpPr>
        <xdr:cNvPr id="141" name="テキスト ボックス 140"/>
        <xdr:cNvSpPr txBox="1"/>
      </xdr:nvSpPr>
      <xdr:spPr>
        <a:xfrm>
          <a:off x="3497794" y="91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132319</xdr:rowOff>
    </xdr:from>
    <xdr:to>
      <xdr:col>4</xdr:col>
      <xdr:colOff>206375</xdr:colOff>
      <xdr:row>55</xdr:row>
      <xdr:rowOff>62469</xdr:rowOff>
    </xdr:to>
    <xdr:sp macro="" textlink="">
      <xdr:nvSpPr>
        <xdr:cNvPr id="142" name="円/楕円 141"/>
        <xdr:cNvSpPr/>
      </xdr:nvSpPr>
      <xdr:spPr>
        <a:xfrm>
          <a:off x="2857500" y="93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78996</xdr:rowOff>
    </xdr:from>
    <xdr:ext cx="599010" cy="259045"/>
    <xdr:sp macro="" textlink="">
      <xdr:nvSpPr>
        <xdr:cNvPr id="143" name="テキスト ボックス 142"/>
        <xdr:cNvSpPr txBox="1"/>
      </xdr:nvSpPr>
      <xdr:spPr>
        <a:xfrm>
          <a:off x="2608794" y="916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156474</xdr:rowOff>
    </xdr:from>
    <xdr:to>
      <xdr:col>3</xdr:col>
      <xdr:colOff>3175</xdr:colOff>
      <xdr:row>55</xdr:row>
      <xdr:rowOff>86624</xdr:rowOff>
    </xdr:to>
    <xdr:sp macro="" textlink="">
      <xdr:nvSpPr>
        <xdr:cNvPr id="144" name="円/楕円 143"/>
        <xdr:cNvSpPr/>
      </xdr:nvSpPr>
      <xdr:spPr>
        <a:xfrm>
          <a:off x="1968500" y="94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103151</xdr:rowOff>
    </xdr:from>
    <xdr:ext cx="599010" cy="259045"/>
    <xdr:sp macro="" textlink="">
      <xdr:nvSpPr>
        <xdr:cNvPr id="145" name="テキスト ボックス 144"/>
        <xdr:cNvSpPr txBox="1"/>
      </xdr:nvSpPr>
      <xdr:spPr>
        <a:xfrm>
          <a:off x="1719794" y="91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68303</xdr:rowOff>
    </xdr:from>
    <xdr:to>
      <xdr:col>1</xdr:col>
      <xdr:colOff>485775</xdr:colOff>
      <xdr:row>55</xdr:row>
      <xdr:rowOff>169903</xdr:rowOff>
    </xdr:to>
    <xdr:sp macro="" textlink="">
      <xdr:nvSpPr>
        <xdr:cNvPr id="146" name="円/楕円 145"/>
        <xdr:cNvSpPr/>
      </xdr:nvSpPr>
      <xdr:spPr>
        <a:xfrm>
          <a:off x="1079500" y="9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14980</xdr:rowOff>
    </xdr:from>
    <xdr:ext cx="599010" cy="259045"/>
    <xdr:sp macro="" textlink="">
      <xdr:nvSpPr>
        <xdr:cNvPr id="147" name="テキスト ボックス 146"/>
        <xdr:cNvSpPr txBox="1"/>
      </xdr:nvSpPr>
      <xdr:spPr>
        <a:xfrm>
          <a:off x="830794" y="92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105707</xdr:rowOff>
    </xdr:from>
    <xdr:to>
      <xdr:col>6</xdr:col>
      <xdr:colOff>511175</xdr:colOff>
      <xdr:row>77</xdr:row>
      <xdr:rowOff>119469</xdr:rowOff>
    </xdr:to>
    <xdr:cxnSp macro="">
      <xdr:nvCxnSpPr>
        <xdr:cNvPr id="174" name="直線コネクタ 173"/>
        <xdr:cNvCxnSpPr/>
      </xdr:nvCxnSpPr>
      <xdr:spPr>
        <a:xfrm flipV="1">
          <a:off x="3797300" y="13307357"/>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119469</xdr:rowOff>
    </xdr:from>
    <xdr:to>
      <xdr:col>5</xdr:col>
      <xdr:colOff>358775</xdr:colOff>
      <xdr:row>77</xdr:row>
      <xdr:rowOff>128591</xdr:rowOff>
    </xdr:to>
    <xdr:cxnSp macro="">
      <xdr:nvCxnSpPr>
        <xdr:cNvPr id="177" name="直線コネクタ 176"/>
        <xdr:cNvCxnSpPr/>
      </xdr:nvCxnSpPr>
      <xdr:spPr>
        <a:xfrm flipV="1">
          <a:off x="2908300" y="13321119"/>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128591</xdr:rowOff>
    </xdr:from>
    <xdr:to>
      <xdr:col>4</xdr:col>
      <xdr:colOff>155575</xdr:colOff>
      <xdr:row>77</xdr:row>
      <xdr:rowOff>159497</xdr:rowOff>
    </xdr:to>
    <xdr:cxnSp macro="">
      <xdr:nvCxnSpPr>
        <xdr:cNvPr id="180" name="直線コネクタ 179"/>
        <xdr:cNvCxnSpPr/>
      </xdr:nvCxnSpPr>
      <xdr:spPr>
        <a:xfrm flipV="1">
          <a:off x="2019300" y="13330241"/>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159497</xdr:rowOff>
    </xdr:from>
    <xdr:to>
      <xdr:col>2</xdr:col>
      <xdr:colOff>638175</xdr:colOff>
      <xdr:row>78</xdr:row>
      <xdr:rowOff>84448</xdr:rowOff>
    </xdr:to>
    <xdr:cxnSp macro="">
      <xdr:nvCxnSpPr>
        <xdr:cNvPr id="183" name="直線コネクタ 182"/>
        <xdr:cNvCxnSpPr/>
      </xdr:nvCxnSpPr>
      <xdr:spPr>
        <a:xfrm flipV="1">
          <a:off x="1130300" y="13361147"/>
          <a:ext cx="889000" cy="9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54907</xdr:rowOff>
    </xdr:from>
    <xdr:to>
      <xdr:col>6</xdr:col>
      <xdr:colOff>561975</xdr:colOff>
      <xdr:row>77</xdr:row>
      <xdr:rowOff>156507</xdr:rowOff>
    </xdr:to>
    <xdr:sp macro="" textlink="">
      <xdr:nvSpPr>
        <xdr:cNvPr id="193" name="円/楕円 192"/>
        <xdr:cNvSpPr/>
      </xdr:nvSpPr>
      <xdr:spPr>
        <a:xfrm>
          <a:off x="4584700" y="132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33334</xdr:rowOff>
    </xdr:from>
    <xdr:ext cx="469744" cy="259045"/>
    <xdr:sp macro="" textlink="">
      <xdr:nvSpPr>
        <xdr:cNvPr id="194" name="維持補修費該当値テキスト"/>
        <xdr:cNvSpPr txBox="1"/>
      </xdr:nvSpPr>
      <xdr:spPr>
        <a:xfrm>
          <a:off x="4686300" y="132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68669</xdr:rowOff>
    </xdr:from>
    <xdr:to>
      <xdr:col>5</xdr:col>
      <xdr:colOff>409575</xdr:colOff>
      <xdr:row>77</xdr:row>
      <xdr:rowOff>170269</xdr:rowOff>
    </xdr:to>
    <xdr:sp macro="" textlink="">
      <xdr:nvSpPr>
        <xdr:cNvPr id="195" name="円/楕円 194"/>
        <xdr:cNvSpPr/>
      </xdr:nvSpPr>
      <xdr:spPr>
        <a:xfrm>
          <a:off x="3746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161396</xdr:rowOff>
    </xdr:from>
    <xdr:ext cx="469744" cy="259045"/>
    <xdr:sp macro="" textlink="">
      <xdr:nvSpPr>
        <xdr:cNvPr id="196" name="テキスト ボックス 195"/>
        <xdr:cNvSpPr txBox="1"/>
      </xdr:nvSpPr>
      <xdr:spPr>
        <a:xfrm>
          <a:off x="3562427"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77791</xdr:rowOff>
    </xdr:from>
    <xdr:to>
      <xdr:col>4</xdr:col>
      <xdr:colOff>206375</xdr:colOff>
      <xdr:row>78</xdr:row>
      <xdr:rowOff>7941</xdr:rowOff>
    </xdr:to>
    <xdr:sp macro="" textlink="">
      <xdr:nvSpPr>
        <xdr:cNvPr id="197" name="円/楕円 196"/>
        <xdr:cNvSpPr/>
      </xdr:nvSpPr>
      <xdr:spPr>
        <a:xfrm>
          <a:off x="2857500" y="132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170518</xdr:rowOff>
    </xdr:from>
    <xdr:ext cx="469744" cy="259045"/>
    <xdr:sp macro="" textlink="">
      <xdr:nvSpPr>
        <xdr:cNvPr id="198" name="テキスト ボックス 197"/>
        <xdr:cNvSpPr txBox="1"/>
      </xdr:nvSpPr>
      <xdr:spPr>
        <a:xfrm>
          <a:off x="2673427" y="133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108697</xdr:rowOff>
    </xdr:from>
    <xdr:to>
      <xdr:col>3</xdr:col>
      <xdr:colOff>3175</xdr:colOff>
      <xdr:row>78</xdr:row>
      <xdr:rowOff>38847</xdr:rowOff>
    </xdr:to>
    <xdr:sp macro="" textlink="">
      <xdr:nvSpPr>
        <xdr:cNvPr id="199" name="円/楕円 198"/>
        <xdr:cNvSpPr/>
      </xdr:nvSpPr>
      <xdr:spPr>
        <a:xfrm>
          <a:off x="1968500" y="133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29974</xdr:rowOff>
    </xdr:from>
    <xdr:ext cx="469744" cy="259045"/>
    <xdr:sp macro="" textlink="">
      <xdr:nvSpPr>
        <xdr:cNvPr id="200" name="テキスト ボックス 199"/>
        <xdr:cNvSpPr txBox="1"/>
      </xdr:nvSpPr>
      <xdr:spPr>
        <a:xfrm>
          <a:off x="1784427"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33648</xdr:rowOff>
    </xdr:from>
    <xdr:to>
      <xdr:col>1</xdr:col>
      <xdr:colOff>485775</xdr:colOff>
      <xdr:row>78</xdr:row>
      <xdr:rowOff>135248</xdr:rowOff>
    </xdr:to>
    <xdr:sp macro="" textlink="">
      <xdr:nvSpPr>
        <xdr:cNvPr id="201" name="円/楕円 200"/>
        <xdr:cNvSpPr/>
      </xdr:nvSpPr>
      <xdr:spPr>
        <a:xfrm>
          <a:off x="1079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126375</xdr:rowOff>
    </xdr:from>
    <xdr:ext cx="469744" cy="259045"/>
    <xdr:sp macro="" textlink="">
      <xdr:nvSpPr>
        <xdr:cNvPr id="202" name="テキスト ボックス 201"/>
        <xdr:cNvSpPr txBox="1"/>
      </xdr:nvSpPr>
      <xdr:spPr>
        <a:xfrm>
          <a:off x="895427"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130262</xdr:rowOff>
    </xdr:from>
    <xdr:to>
      <xdr:col>6</xdr:col>
      <xdr:colOff>511175</xdr:colOff>
      <xdr:row>95</xdr:row>
      <xdr:rowOff>90976</xdr:rowOff>
    </xdr:to>
    <xdr:cxnSp macro="">
      <xdr:nvCxnSpPr>
        <xdr:cNvPr id="234" name="直線コネクタ 233"/>
        <xdr:cNvCxnSpPr/>
      </xdr:nvCxnSpPr>
      <xdr:spPr>
        <a:xfrm flipV="1">
          <a:off x="3797300" y="16246562"/>
          <a:ext cx="8382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58677</xdr:rowOff>
    </xdr:from>
    <xdr:to>
      <xdr:col>5</xdr:col>
      <xdr:colOff>358775</xdr:colOff>
      <xdr:row>95</xdr:row>
      <xdr:rowOff>90976</xdr:rowOff>
    </xdr:to>
    <xdr:cxnSp macro="">
      <xdr:nvCxnSpPr>
        <xdr:cNvPr id="237" name="直線コネクタ 236"/>
        <xdr:cNvCxnSpPr/>
      </xdr:nvCxnSpPr>
      <xdr:spPr>
        <a:xfrm>
          <a:off x="2908300" y="16346427"/>
          <a:ext cx="889000" cy="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58677</xdr:rowOff>
    </xdr:from>
    <xdr:to>
      <xdr:col>4</xdr:col>
      <xdr:colOff>155575</xdr:colOff>
      <xdr:row>96</xdr:row>
      <xdr:rowOff>44979</xdr:rowOff>
    </xdr:to>
    <xdr:cxnSp macro="">
      <xdr:nvCxnSpPr>
        <xdr:cNvPr id="240" name="直線コネクタ 239"/>
        <xdr:cNvCxnSpPr/>
      </xdr:nvCxnSpPr>
      <xdr:spPr>
        <a:xfrm flipV="1">
          <a:off x="2019300" y="16346427"/>
          <a:ext cx="889000" cy="1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44979</xdr:rowOff>
    </xdr:from>
    <xdr:to>
      <xdr:col>2</xdr:col>
      <xdr:colOff>638175</xdr:colOff>
      <xdr:row>96</xdr:row>
      <xdr:rowOff>60637</xdr:rowOff>
    </xdr:to>
    <xdr:cxnSp macro="">
      <xdr:nvCxnSpPr>
        <xdr:cNvPr id="243" name="直線コネクタ 242"/>
        <xdr:cNvCxnSpPr/>
      </xdr:nvCxnSpPr>
      <xdr:spPr>
        <a:xfrm flipV="1">
          <a:off x="1130300" y="16504179"/>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79462</xdr:rowOff>
    </xdr:from>
    <xdr:to>
      <xdr:col>6</xdr:col>
      <xdr:colOff>561975</xdr:colOff>
      <xdr:row>95</xdr:row>
      <xdr:rowOff>9612</xdr:rowOff>
    </xdr:to>
    <xdr:sp macro="" textlink="">
      <xdr:nvSpPr>
        <xdr:cNvPr id="253" name="円/楕円 252"/>
        <xdr:cNvSpPr/>
      </xdr:nvSpPr>
      <xdr:spPr>
        <a:xfrm>
          <a:off x="45847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102339</xdr:rowOff>
    </xdr:from>
    <xdr:ext cx="534377" cy="259045"/>
    <xdr:sp macro="" textlink="">
      <xdr:nvSpPr>
        <xdr:cNvPr id="254" name="扶助費該当値テキスト"/>
        <xdr:cNvSpPr txBox="1"/>
      </xdr:nvSpPr>
      <xdr:spPr>
        <a:xfrm>
          <a:off x="4686300" y="16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40176</xdr:rowOff>
    </xdr:from>
    <xdr:to>
      <xdr:col>5</xdr:col>
      <xdr:colOff>409575</xdr:colOff>
      <xdr:row>95</xdr:row>
      <xdr:rowOff>141776</xdr:rowOff>
    </xdr:to>
    <xdr:sp macro="" textlink="">
      <xdr:nvSpPr>
        <xdr:cNvPr id="255" name="円/楕円 254"/>
        <xdr:cNvSpPr/>
      </xdr:nvSpPr>
      <xdr:spPr>
        <a:xfrm>
          <a:off x="3746500" y="16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158303</xdr:rowOff>
    </xdr:from>
    <xdr:ext cx="534377" cy="259045"/>
    <xdr:sp macro="" textlink="">
      <xdr:nvSpPr>
        <xdr:cNvPr id="256" name="テキスト ボックス 255"/>
        <xdr:cNvSpPr txBox="1"/>
      </xdr:nvSpPr>
      <xdr:spPr>
        <a:xfrm>
          <a:off x="3530111" y="16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7877</xdr:rowOff>
    </xdr:from>
    <xdr:to>
      <xdr:col>4</xdr:col>
      <xdr:colOff>206375</xdr:colOff>
      <xdr:row>95</xdr:row>
      <xdr:rowOff>109477</xdr:rowOff>
    </xdr:to>
    <xdr:sp macro="" textlink="">
      <xdr:nvSpPr>
        <xdr:cNvPr id="257" name="円/楕円 256"/>
        <xdr:cNvSpPr/>
      </xdr:nvSpPr>
      <xdr:spPr>
        <a:xfrm>
          <a:off x="2857500" y="162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126004</xdr:rowOff>
    </xdr:from>
    <xdr:ext cx="534377" cy="259045"/>
    <xdr:sp macro="" textlink="">
      <xdr:nvSpPr>
        <xdr:cNvPr id="258" name="テキスト ボックス 257"/>
        <xdr:cNvSpPr txBox="1"/>
      </xdr:nvSpPr>
      <xdr:spPr>
        <a:xfrm>
          <a:off x="2641111" y="160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165629</xdr:rowOff>
    </xdr:from>
    <xdr:to>
      <xdr:col>3</xdr:col>
      <xdr:colOff>3175</xdr:colOff>
      <xdr:row>96</xdr:row>
      <xdr:rowOff>95779</xdr:rowOff>
    </xdr:to>
    <xdr:sp macro="" textlink="">
      <xdr:nvSpPr>
        <xdr:cNvPr id="259" name="円/楕円 258"/>
        <xdr:cNvSpPr/>
      </xdr:nvSpPr>
      <xdr:spPr>
        <a:xfrm>
          <a:off x="1968500" y="164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112306</xdr:rowOff>
    </xdr:from>
    <xdr:ext cx="534377" cy="259045"/>
    <xdr:sp macro="" textlink="">
      <xdr:nvSpPr>
        <xdr:cNvPr id="260" name="テキスト ボックス 259"/>
        <xdr:cNvSpPr txBox="1"/>
      </xdr:nvSpPr>
      <xdr:spPr>
        <a:xfrm>
          <a:off x="1752111" y="162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9837</xdr:rowOff>
    </xdr:from>
    <xdr:to>
      <xdr:col>1</xdr:col>
      <xdr:colOff>485775</xdr:colOff>
      <xdr:row>96</xdr:row>
      <xdr:rowOff>111437</xdr:rowOff>
    </xdr:to>
    <xdr:sp macro="" textlink="">
      <xdr:nvSpPr>
        <xdr:cNvPr id="261" name="円/楕円 260"/>
        <xdr:cNvSpPr/>
      </xdr:nvSpPr>
      <xdr:spPr>
        <a:xfrm>
          <a:off x="1079500" y="164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127964</xdr:rowOff>
    </xdr:from>
    <xdr:ext cx="534377" cy="259045"/>
    <xdr:sp macro="" textlink="">
      <xdr:nvSpPr>
        <xdr:cNvPr id="262" name="テキスト ボックス 261"/>
        <xdr:cNvSpPr txBox="1"/>
      </xdr:nvSpPr>
      <xdr:spPr>
        <a:xfrm>
          <a:off x="863111" y="162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94978</xdr:rowOff>
    </xdr:from>
    <xdr:to>
      <xdr:col>15</xdr:col>
      <xdr:colOff>180975</xdr:colOff>
      <xdr:row>37</xdr:row>
      <xdr:rowOff>160171</xdr:rowOff>
    </xdr:to>
    <xdr:cxnSp macro="">
      <xdr:nvCxnSpPr>
        <xdr:cNvPr id="291" name="直線コネクタ 290"/>
        <xdr:cNvCxnSpPr/>
      </xdr:nvCxnSpPr>
      <xdr:spPr>
        <a:xfrm>
          <a:off x="9639300" y="6438628"/>
          <a:ext cx="8382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94978</xdr:rowOff>
    </xdr:from>
    <xdr:to>
      <xdr:col>14</xdr:col>
      <xdr:colOff>28575</xdr:colOff>
      <xdr:row>37</xdr:row>
      <xdr:rowOff>96994</xdr:rowOff>
    </xdr:to>
    <xdr:cxnSp macro="">
      <xdr:nvCxnSpPr>
        <xdr:cNvPr id="294" name="直線コネクタ 293"/>
        <xdr:cNvCxnSpPr/>
      </xdr:nvCxnSpPr>
      <xdr:spPr>
        <a:xfrm flipV="1">
          <a:off x="8750300" y="6438628"/>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96994</xdr:rowOff>
    </xdr:from>
    <xdr:to>
      <xdr:col>12</xdr:col>
      <xdr:colOff>511175</xdr:colOff>
      <xdr:row>38</xdr:row>
      <xdr:rowOff>33207</xdr:rowOff>
    </xdr:to>
    <xdr:cxnSp macro="">
      <xdr:nvCxnSpPr>
        <xdr:cNvPr id="297" name="直線コネクタ 296"/>
        <xdr:cNvCxnSpPr/>
      </xdr:nvCxnSpPr>
      <xdr:spPr>
        <a:xfrm flipV="1">
          <a:off x="7861300" y="6440644"/>
          <a:ext cx="889000" cy="10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46934</xdr:rowOff>
    </xdr:from>
    <xdr:to>
      <xdr:col>11</xdr:col>
      <xdr:colOff>307975</xdr:colOff>
      <xdr:row>38</xdr:row>
      <xdr:rowOff>33207</xdr:rowOff>
    </xdr:to>
    <xdr:cxnSp macro="">
      <xdr:nvCxnSpPr>
        <xdr:cNvPr id="300" name="直線コネクタ 299"/>
        <xdr:cNvCxnSpPr/>
      </xdr:nvCxnSpPr>
      <xdr:spPr>
        <a:xfrm>
          <a:off x="6972300" y="6390584"/>
          <a:ext cx="889000" cy="15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109371</xdr:rowOff>
    </xdr:from>
    <xdr:to>
      <xdr:col>15</xdr:col>
      <xdr:colOff>231775</xdr:colOff>
      <xdr:row>38</xdr:row>
      <xdr:rowOff>39522</xdr:rowOff>
    </xdr:to>
    <xdr:sp macro="" textlink="">
      <xdr:nvSpPr>
        <xdr:cNvPr id="310" name="円/楕円 309"/>
        <xdr:cNvSpPr/>
      </xdr:nvSpPr>
      <xdr:spPr>
        <a:xfrm>
          <a:off x="104267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24298</xdr:rowOff>
    </xdr:from>
    <xdr:ext cx="534377" cy="259045"/>
    <xdr:sp macro="" textlink="">
      <xdr:nvSpPr>
        <xdr:cNvPr id="311" name="補助費等該当値テキスト"/>
        <xdr:cNvSpPr txBox="1"/>
      </xdr:nvSpPr>
      <xdr:spPr>
        <a:xfrm>
          <a:off x="10528300" y="63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44178</xdr:rowOff>
    </xdr:from>
    <xdr:to>
      <xdr:col>14</xdr:col>
      <xdr:colOff>79375</xdr:colOff>
      <xdr:row>37</xdr:row>
      <xdr:rowOff>145778</xdr:rowOff>
    </xdr:to>
    <xdr:sp macro="" textlink="">
      <xdr:nvSpPr>
        <xdr:cNvPr id="312" name="円/楕円 311"/>
        <xdr:cNvSpPr/>
      </xdr:nvSpPr>
      <xdr:spPr>
        <a:xfrm>
          <a:off x="9588500" y="63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136905</xdr:rowOff>
    </xdr:from>
    <xdr:ext cx="534377" cy="259045"/>
    <xdr:sp macro="" textlink="">
      <xdr:nvSpPr>
        <xdr:cNvPr id="313" name="テキスト ボックス 312"/>
        <xdr:cNvSpPr txBox="1"/>
      </xdr:nvSpPr>
      <xdr:spPr>
        <a:xfrm>
          <a:off x="9372111" y="64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46194</xdr:rowOff>
    </xdr:from>
    <xdr:to>
      <xdr:col>12</xdr:col>
      <xdr:colOff>561975</xdr:colOff>
      <xdr:row>37</xdr:row>
      <xdr:rowOff>147794</xdr:rowOff>
    </xdr:to>
    <xdr:sp macro="" textlink="">
      <xdr:nvSpPr>
        <xdr:cNvPr id="314" name="円/楕円 313"/>
        <xdr:cNvSpPr/>
      </xdr:nvSpPr>
      <xdr:spPr>
        <a:xfrm>
          <a:off x="8699500" y="6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138921</xdr:rowOff>
    </xdr:from>
    <xdr:ext cx="534377" cy="259045"/>
    <xdr:sp macro="" textlink="">
      <xdr:nvSpPr>
        <xdr:cNvPr id="315" name="テキスト ボックス 314"/>
        <xdr:cNvSpPr txBox="1"/>
      </xdr:nvSpPr>
      <xdr:spPr>
        <a:xfrm>
          <a:off x="8483111" y="648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153857</xdr:rowOff>
    </xdr:from>
    <xdr:to>
      <xdr:col>11</xdr:col>
      <xdr:colOff>358775</xdr:colOff>
      <xdr:row>38</xdr:row>
      <xdr:rowOff>84007</xdr:rowOff>
    </xdr:to>
    <xdr:sp macro="" textlink="">
      <xdr:nvSpPr>
        <xdr:cNvPr id="316" name="円/楕円 315"/>
        <xdr:cNvSpPr/>
      </xdr:nvSpPr>
      <xdr:spPr>
        <a:xfrm>
          <a:off x="7810500" y="64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75134</xdr:rowOff>
    </xdr:from>
    <xdr:ext cx="534377" cy="259045"/>
    <xdr:sp macro="" textlink="">
      <xdr:nvSpPr>
        <xdr:cNvPr id="317" name="テキスト ボックス 316"/>
        <xdr:cNvSpPr txBox="1"/>
      </xdr:nvSpPr>
      <xdr:spPr>
        <a:xfrm>
          <a:off x="7594111" y="65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167584</xdr:rowOff>
    </xdr:from>
    <xdr:to>
      <xdr:col>10</xdr:col>
      <xdr:colOff>155575</xdr:colOff>
      <xdr:row>37</xdr:row>
      <xdr:rowOff>97734</xdr:rowOff>
    </xdr:to>
    <xdr:sp macro="" textlink="">
      <xdr:nvSpPr>
        <xdr:cNvPr id="318" name="円/楕円 317"/>
        <xdr:cNvSpPr/>
      </xdr:nvSpPr>
      <xdr:spPr>
        <a:xfrm>
          <a:off x="6921500" y="63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88861</xdr:rowOff>
    </xdr:from>
    <xdr:ext cx="534377" cy="259045"/>
    <xdr:sp macro="" textlink="">
      <xdr:nvSpPr>
        <xdr:cNvPr id="319" name="テキスト ボックス 318"/>
        <xdr:cNvSpPr txBox="1"/>
      </xdr:nvSpPr>
      <xdr:spPr>
        <a:xfrm>
          <a:off x="6705111" y="64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79608</xdr:rowOff>
    </xdr:from>
    <xdr:to>
      <xdr:col>15</xdr:col>
      <xdr:colOff>180975</xdr:colOff>
      <xdr:row>56</xdr:row>
      <xdr:rowOff>52365</xdr:rowOff>
    </xdr:to>
    <xdr:cxnSp macro="">
      <xdr:nvCxnSpPr>
        <xdr:cNvPr id="350" name="直線コネクタ 349"/>
        <xdr:cNvCxnSpPr/>
      </xdr:nvCxnSpPr>
      <xdr:spPr>
        <a:xfrm>
          <a:off x="9639300" y="9509358"/>
          <a:ext cx="838200" cy="1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15022</xdr:rowOff>
    </xdr:from>
    <xdr:to>
      <xdr:col>14</xdr:col>
      <xdr:colOff>28575</xdr:colOff>
      <xdr:row>55</xdr:row>
      <xdr:rowOff>79608</xdr:rowOff>
    </xdr:to>
    <xdr:cxnSp macro="">
      <xdr:nvCxnSpPr>
        <xdr:cNvPr id="353" name="直線コネクタ 352"/>
        <xdr:cNvCxnSpPr/>
      </xdr:nvCxnSpPr>
      <xdr:spPr>
        <a:xfrm>
          <a:off x="8750300" y="9444772"/>
          <a:ext cx="889000" cy="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15022</xdr:rowOff>
    </xdr:from>
    <xdr:to>
      <xdr:col>12</xdr:col>
      <xdr:colOff>511175</xdr:colOff>
      <xdr:row>55</xdr:row>
      <xdr:rowOff>34720</xdr:rowOff>
    </xdr:to>
    <xdr:cxnSp macro="">
      <xdr:nvCxnSpPr>
        <xdr:cNvPr id="356" name="直線コネクタ 355"/>
        <xdr:cNvCxnSpPr/>
      </xdr:nvCxnSpPr>
      <xdr:spPr>
        <a:xfrm flipV="1">
          <a:off x="7861300" y="944477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34720</xdr:rowOff>
    </xdr:from>
    <xdr:to>
      <xdr:col>11</xdr:col>
      <xdr:colOff>307975</xdr:colOff>
      <xdr:row>56</xdr:row>
      <xdr:rowOff>158785</xdr:rowOff>
    </xdr:to>
    <xdr:cxnSp macro="">
      <xdr:nvCxnSpPr>
        <xdr:cNvPr id="359" name="直線コネクタ 358"/>
        <xdr:cNvCxnSpPr/>
      </xdr:nvCxnSpPr>
      <xdr:spPr>
        <a:xfrm flipV="1">
          <a:off x="6972300" y="9464470"/>
          <a:ext cx="889000" cy="29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1565</xdr:rowOff>
    </xdr:from>
    <xdr:to>
      <xdr:col>15</xdr:col>
      <xdr:colOff>231775</xdr:colOff>
      <xdr:row>56</xdr:row>
      <xdr:rowOff>103165</xdr:rowOff>
    </xdr:to>
    <xdr:sp macro="" textlink="">
      <xdr:nvSpPr>
        <xdr:cNvPr id="369" name="円/楕円 368"/>
        <xdr:cNvSpPr/>
      </xdr:nvSpPr>
      <xdr:spPr>
        <a:xfrm>
          <a:off x="10426700" y="9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24442</xdr:rowOff>
    </xdr:from>
    <xdr:ext cx="599010" cy="259045"/>
    <xdr:sp macro="" textlink="">
      <xdr:nvSpPr>
        <xdr:cNvPr id="370" name="普通建設事業費該当値テキスト"/>
        <xdr:cNvSpPr txBox="1"/>
      </xdr:nvSpPr>
      <xdr:spPr>
        <a:xfrm>
          <a:off x="10528300" y="945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28808</xdr:rowOff>
    </xdr:from>
    <xdr:to>
      <xdr:col>14</xdr:col>
      <xdr:colOff>79375</xdr:colOff>
      <xdr:row>55</xdr:row>
      <xdr:rowOff>130408</xdr:rowOff>
    </xdr:to>
    <xdr:sp macro="" textlink="">
      <xdr:nvSpPr>
        <xdr:cNvPr id="371" name="円/楕円 370"/>
        <xdr:cNvSpPr/>
      </xdr:nvSpPr>
      <xdr:spPr>
        <a:xfrm>
          <a:off x="9588500" y="94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146935</xdr:rowOff>
    </xdr:from>
    <xdr:ext cx="599010" cy="259045"/>
    <xdr:sp macro="" textlink="">
      <xdr:nvSpPr>
        <xdr:cNvPr id="372" name="テキスト ボックス 371"/>
        <xdr:cNvSpPr txBox="1"/>
      </xdr:nvSpPr>
      <xdr:spPr>
        <a:xfrm>
          <a:off x="9339794" y="923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215,901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135672</xdr:rowOff>
    </xdr:from>
    <xdr:to>
      <xdr:col>12</xdr:col>
      <xdr:colOff>561975</xdr:colOff>
      <xdr:row>55</xdr:row>
      <xdr:rowOff>65822</xdr:rowOff>
    </xdr:to>
    <xdr:sp macro="" textlink="">
      <xdr:nvSpPr>
        <xdr:cNvPr id="373" name="円/楕円 372"/>
        <xdr:cNvSpPr/>
      </xdr:nvSpPr>
      <xdr:spPr>
        <a:xfrm>
          <a:off x="8699500" y="93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82349</xdr:rowOff>
    </xdr:from>
    <xdr:ext cx="599010" cy="259045"/>
    <xdr:sp macro="" textlink="">
      <xdr:nvSpPr>
        <xdr:cNvPr id="374" name="テキスト ボックス 373"/>
        <xdr:cNvSpPr txBox="1"/>
      </xdr:nvSpPr>
      <xdr:spPr>
        <a:xfrm>
          <a:off x="8450794" y="916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235,678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155370</xdr:rowOff>
    </xdr:from>
    <xdr:to>
      <xdr:col>11</xdr:col>
      <xdr:colOff>358775</xdr:colOff>
      <xdr:row>55</xdr:row>
      <xdr:rowOff>85520</xdr:rowOff>
    </xdr:to>
    <xdr:sp macro="" textlink="">
      <xdr:nvSpPr>
        <xdr:cNvPr id="375" name="円/楕円 374"/>
        <xdr:cNvSpPr/>
      </xdr:nvSpPr>
      <xdr:spPr>
        <a:xfrm>
          <a:off x="7810500" y="94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102047</xdr:rowOff>
    </xdr:from>
    <xdr:ext cx="599010" cy="259045"/>
    <xdr:sp macro="" textlink="">
      <xdr:nvSpPr>
        <xdr:cNvPr id="376" name="テキスト ボックス 375"/>
        <xdr:cNvSpPr txBox="1"/>
      </xdr:nvSpPr>
      <xdr:spPr>
        <a:xfrm>
          <a:off x="7561794" y="918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107985</xdr:rowOff>
    </xdr:from>
    <xdr:to>
      <xdr:col>10</xdr:col>
      <xdr:colOff>155575</xdr:colOff>
      <xdr:row>57</xdr:row>
      <xdr:rowOff>38135</xdr:rowOff>
    </xdr:to>
    <xdr:sp macro="" textlink="">
      <xdr:nvSpPr>
        <xdr:cNvPr id="377" name="円/楕円 376"/>
        <xdr:cNvSpPr/>
      </xdr:nvSpPr>
      <xdr:spPr>
        <a:xfrm>
          <a:off x="6921500" y="97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29262</xdr:rowOff>
    </xdr:from>
    <xdr:ext cx="599010" cy="259045"/>
    <xdr:sp macro="" textlink="">
      <xdr:nvSpPr>
        <xdr:cNvPr id="378" name="テキスト ボックス 377"/>
        <xdr:cNvSpPr txBox="1"/>
      </xdr:nvSpPr>
      <xdr:spPr>
        <a:xfrm>
          <a:off x="6672794" y="980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15827</xdr:rowOff>
    </xdr:from>
    <xdr:to>
      <xdr:col>15</xdr:col>
      <xdr:colOff>180975</xdr:colOff>
      <xdr:row>78</xdr:row>
      <xdr:rowOff>1169</xdr:rowOff>
    </xdr:to>
    <xdr:cxnSp macro="">
      <xdr:nvCxnSpPr>
        <xdr:cNvPr id="405" name="直線コネクタ 404"/>
        <xdr:cNvCxnSpPr/>
      </xdr:nvCxnSpPr>
      <xdr:spPr>
        <a:xfrm>
          <a:off x="9639300" y="13046027"/>
          <a:ext cx="838200" cy="3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15827</xdr:rowOff>
    </xdr:from>
    <xdr:to>
      <xdr:col>14</xdr:col>
      <xdr:colOff>28575</xdr:colOff>
      <xdr:row>77</xdr:row>
      <xdr:rowOff>57761</xdr:rowOff>
    </xdr:to>
    <xdr:cxnSp macro="">
      <xdr:nvCxnSpPr>
        <xdr:cNvPr id="408" name="直線コネクタ 407"/>
        <xdr:cNvCxnSpPr/>
      </xdr:nvCxnSpPr>
      <xdr:spPr>
        <a:xfrm flipV="1">
          <a:off x="8750300" y="13046027"/>
          <a:ext cx="889000" cy="2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121819</xdr:rowOff>
    </xdr:from>
    <xdr:to>
      <xdr:col>15</xdr:col>
      <xdr:colOff>231775</xdr:colOff>
      <xdr:row>78</xdr:row>
      <xdr:rowOff>51969</xdr:rowOff>
    </xdr:to>
    <xdr:sp macro="" textlink="">
      <xdr:nvSpPr>
        <xdr:cNvPr id="418" name="円/楕円 417"/>
        <xdr:cNvSpPr/>
      </xdr:nvSpPr>
      <xdr:spPr>
        <a:xfrm>
          <a:off x="104267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100246</xdr:rowOff>
    </xdr:from>
    <xdr:ext cx="534377" cy="259045"/>
    <xdr:sp macro="" textlink="">
      <xdr:nvSpPr>
        <xdr:cNvPr id="419" name="普通建設事業費 （ うち新規整備　）該当値テキスト"/>
        <xdr:cNvSpPr txBox="1"/>
      </xdr:nvSpPr>
      <xdr:spPr>
        <a:xfrm>
          <a:off x="10528300" y="133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136476</xdr:rowOff>
    </xdr:from>
    <xdr:to>
      <xdr:col>14</xdr:col>
      <xdr:colOff>79375</xdr:colOff>
      <xdr:row>76</xdr:row>
      <xdr:rowOff>66625</xdr:rowOff>
    </xdr:to>
    <xdr:sp macro="" textlink="">
      <xdr:nvSpPr>
        <xdr:cNvPr id="420" name="円/楕円 419"/>
        <xdr:cNvSpPr/>
      </xdr:nvSpPr>
      <xdr:spPr>
        <a:xfrm>
          <a:off x="9588500" y="12995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83153</xdr:rowOff>
    </xdr:from>
    <xdr:ext cx="599010" cy="259045"/>
    <xdr:sp macro="" textlink="">
      <xdr:nvSpPr>
        <xdr:cNvPr id="421" name="テキスト ボックス 420"/>
        <xdr:cNvSpPr txBox="1"/>
      </xdr:nvSpPr>
      <xdr:spPr>
        <a:xfrm>
          <a:off x="9339794" y="127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6961</xdr:rowOff>
    </xdr:from>
    <xdr:to>
      <xdr:col>12</xdr:col>
      <xdr:colOff>561975</xdr:colOff>
      <xdr:row>77</xdr:row>
      <xdr:rowOff>108561</xdr:rowOff>
    </xdr:to>
    <xdr:sp macro="" textlink="">
      <xdr:nvSpPr>
        <xdr:cNvPr id="422" name="円/楕円 421"/>
        <xdr:cNvSpPr/>
      </xdr:nvSpPr>
      <xdr:spPr>
        <a:xfrm>
          <a:off x="8699500" y="132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99688</xdr:rowOff>
    </xdr:from>
    <xdr:ext cx="534377" cy="259045"/>
    <xdr:sp macro="" textlink="">
      <xdr:nvSpPr>
        <xdr:cNvPr id="423" name="テキスト ボックス 422"/>
        <xdr:cNvSpPr txBox="1"/>
      </xdr:nvSpPr>
      <xdr:spPr>
        <a:xfrm>
          <a:off x="8483111" y="13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25981</xdr:rowOff>
    </xdr:from>
    <xdr:to>
      <xdr:col>15</xdr:col>
      <xdr:colOff>180975</xdr:colOff>
      <xdr:row>96</xdr:row>
      <xdr:rowOff>7838</xdr:rowOff>
    </xdr:to>
    <xdr:cxnSp macro="">
      <xdr:nvCxnSpPr>
        <xdr:cNvPr id="450" name="直線コネクタ 449"/>
        <xdr:cNvCxnSpPr/>
      </xdr:nvCxnSpPr>
      <xdr:spPr>
        <a:xfrm flipV="1">
          <a:off x="9639300" y="16313731"/>
          <a:ext cx="838200" cy="1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16946</xdr:rowOff>
    </xdr:from>
    <xdr:to>
      <xdr:col>14</xdr:col>
      <xdr:colOff>28575</xdr:colOff>
      <xdr:row>96</xdr:row>
      <xdr:rowOff>7838</xdr:rowOff>
    </xdr:to>
    <xdr:cxnSp macro="">
      <xdr:nvCxnSpPr>
        <xdr:cNvPr id="453" name="直線コネクタ 452"/>
        <xdr:cNvCxnSpPr/>
      </xdr:nvCxnSpPr>
      <xdr:spPr>
        <a:xfrm>
          <a:off x="8750300" y="16133246"/>
          <a:ext cx="889000" cy="3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146631</xdr:rowOff>
    </xdr:from>
    <xdr:to>
      <xdr:col>15</xdr:col>
      <xdr:colOff>231775</xdr:colOff>
      <xdr:row>95</xdr:row>
      <xdr:rowOff>76781</xdr:rowOff>
    </xdr:to>
    <xdr:sp macro="" textlink="">
      <xdr:nvSpPr>
        <xdr:cNvPr id="463" name="円/楕円 462"/>
        <xdr:cNvSpPr/>
      </xdr:nvSpPr>
      <xdr:spPr>
        <a:xfrm>
          <a:off x="10426700" y="162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169508</xdr:rowOff>
    </xdr:from>
    <xdr:ext cx="599010" cy="259045"/>
    <xdr:sp macro="" textlink="">
      <xdr:nvSpPr>
        <xdr:cNvPr id="464" name="普通建設事業費 （ うち更新整備　）該当値テキスト"/>
        <xdr:cNvSpPr txBox="1"/>
      </xdr:nvSpPr>
      <xdr:spPr>
        <a:xfrm>
          <a:off x="10528300" y="1611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128488</xdr:rowOff>
    </xdr:from>
    <xdr:to>
      <xdr:col>14</xdr:col>
      <xdr:colOff>79375</xdr:colOff>
      <xdr:row>96</xdr:row>
      <xdr:rowOff>58638</xdr:rowOff>
    </xdr:to>
    <xdr:sp macro="" textlink="">
      <xdr:nvSpPr>
        <xdr:cNvPr id="465" name="円/楕円 464"/>
        <xdr:cNvSpPr/>
      </xdr:nvSpPr>
      <xdr:spPr>
        <a:xfrm>
          <a:off x="9588500" y="164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75165</xdr:rowOff>
    </xdr:from>
    <xdr:ext cx="599010" cy="259045"/>
    <xdr:sp macro="" textlink="">
      <xdr:nvSpPr>
        <xdr:cNvPr id="466" name="テキスト ボックス 465"/>
        <xdr:cNvSpPr txBox="1"/>
      </xdr:nvSpPr>
      <xdr:spPr>
        <a:xfrm>
          <a:off x="9339794" y="1619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137596</xdr:rowOff>
    </xdr:from>
    <xdr:to>
      <xdr:col>12</xdr:col>
      <xdr:colOff>561975</xdr:colOff>
      <xdr:row>94</xdr:row>
      <xdr:rowOff>67746</xdr:rowOff>
    </xdr:to>
    <xdr:sp macro="" textlink="">
      <xdr:nvSpPr>
        <xdr:cNvPr id="467" name="円/楕円 466"/>
        <xdr:cNvSpPr/>
      </xdr:nvSpPr>
      <xdr:spPr>
        <a:xfrm>
          <a:off x="8699500" y="160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84273</xdr:rowOff>
    </xdr:from>
    <xdr:ext cx="599010" cy="259045"/>
    <xdr:sp macro="" textlink="">
      <xdr:nvSpPr>
        <xdr:cNvPr id="468" name="テキスト ボックス 467"/>
        <xdr:cNvSpPr txBox="1"/>
      </xdr:nvSpPr>
      <xdr:spPr>
        <a:xfrm>
          <a:off x="8450794" y="15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99382</xdr:rowOff>
    </xdr:from>
    <xdr:to>
      <xdr:col>23</xdr:col>
      <xdr:colOff>517525</xdr:colOff>
      <xdr:row>38</xdr:row>
      <xdr:rowOff>169266</xdr:rowOff>
    </xdr:to>
    <xdr:cxnSp macro="">
      <xdr:nvCxnSpPr>
        <xdr:cNvPr id="497" name="直線コネクタ 496"/>
        <xdr:cNvCxnSpPr/>
      </xdr:nvCxnSpPr>
      <xdr:spPr>
        <a:xfrm>
          <a:off x="15481300" y="6614482"/>
          <a:ext cx="838200" cy="6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99382</xdr:rowOff>
    </xdr:from>
    <xdr:to>
      <xdr:col>22</xdr:col>
      <xdr:colOff>365125</xdr:colOff>
      <xdr:row>39</xdr:row>
      <xdr:rowOff>33820</xdr:rowOff>
    </xdr:to>
    <xdr:cxnSp macro="">
      <xdr:nvCxnSpPr>
        <xdr:cNvPr id="500" name="直線コネクタ 499"/>
        <xdr:cNvCxnSpPr/>
      </xdr:nvCxnSpPr>
      <xdr:spPr>
        <a:xfrm flipV="1">
          <a:off x="14592300" y="6614482"/>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33820</xdr:rowOff>
    </xdr:from>
    <xdr:to>
      <xdr:col>21</xdr:col>
      <xdr:colOff>161925</xdr:colOff>
      <xdr:row>39</xdr:row>
      <xdr:rowOff>37143</xdr:rowOff>
    </xdr:to>
    <xdr:cxnSp macro="">
      <xdr:nvCxnSpPr>
        <xdr:cNvPr id="503" name="直線コネクタ 502"/>
        <xdr:cNvCxnSpPr/>
      </xdr:nvCxnSpPr>
      <xdr:spPr>
        <a:xfrm flipV="1">
          <a:off x="13703300" y="6720370"/>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160449</xdr:rowOff>
    </xdr:from>
    <xdr:to>
      <xdr:col>19</xdr:col>
      <xdr:colOff>644525</xdr:colOff>
      <xdr:row>39</xdr:row>
      <xdr:rowOff>37143</xdr:rowOff>
    </xdr:to>
    <xdr:cxnSp macro="">
      <xdr:nvCxnSpPr>
        <xdr:cNvPr id="506" name="直線コネクタ 505"/>
        <xdr:cNvCxnSpPr/>
      </xdr:nvCxnSpPr>
      <xdr:spPr>
        <a:xfrm>
          <a:off x="12814300" y="6675549"/>
          <a:ext cx="889000" cy="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118466</xdr:rowOff>
    </xdr:from>
    <xdr:to>
      <xdr:col>23</xdr:col>
      <xdr:colOff>568325</xdr:colOff>
      <xdr:row>39</xdr:row>
      <xdr:rowOff>48616</xdr:rowOff>
    </xdr:to>
    <xdr:sp macro="" textlink="">
      <xdr:nvSpPr>
        <xdr:cNvPr id="516" name="円/楕円 515"/>
        <xdr:cNvSpPr/>
      </xdr:nvSpPr>
      <xdr:spPr>
        <a:xfrm>
          <a:off x="16268700" y="66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48582</xdr:rowOff>
    </xdr:from>
    <xdr:to>
      <xdr:col>22</xdr:col>
      <xdr:colOff>415925</xdr:colOff>
      <xdr:row>38</xdr:row>
      <xdr:rowOff>150182</xdr:rowOff>
    </xdr:to>
    <xdr:sp macro="" textlink="">
      <xdr:nvSpPr>
        <xdr:cNvPr id="518" name="円/楕円 517"/>
        <xdr:cNvSpPr/>
      </xdr:nvSpPr>
      <xdr:spPr>
        <a:xfrm>
          <a:off x="15430500" y="65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166710</xdr:rowOff>
    </xdr:from>
    <xdr:ext cx="534377" cy="259045"/>
    <xdr:sp macro="" textlink="">
      <xdr:nvSpPr>
        <xdr:cNvPr id="519" name="テキスト ボックス 518"/>
        <xdr:cNvSpPr txBox="1"/>
      </xdr:nvSpPr>
      <xdr:spPr>
        <a:xfrm>
          <a:off x="15214111" y="63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154470</xdr:rowOff>
    </xdr:from>
    <xdr:to>
      <xdr:col>21</xdr:col>
      <xdr:colOff>212725</xdr:colOff>
      <xdr:row>39</xdr:row>
      <xdr:rowOff>84620</xdr:rowOff>
    </xdr:to>
    <xdr:sp macro="" textlink="">
      <xdr:nvSpPr>
        <xdr:cNvPr id="520" name="円/楕円 519"/>
        <xdr:cNvSpPr/>
      </xdr:nvSpPr>
      <xdr:spPr>
        <a:xfrm>
          <a:off x="14541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75747</xdr:rowOff>
    </xdr:from>
    <xdr:ext cx="469744" cy="259045"/>
    <xdr:sp macro="" textlink="">
      <xdr:nvSpPr>
        <xdr:cNvPr id="521" name="テキスト ボックス 520"/>
        <xdr:cNvSpPr txBox="1"/>
      </xdr:nvSpPr>
      <xdr:spPr>
        <a:xfrm>
          <a:off x="14357427" y="67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157793</xdr:rowOff>
    </xdr:from>
    <xdr:to>
      <xdr:col>20</xdr:col>
      <xdr:colOff>9525</xdr:colOff>
      <xdr:row>39</xdr:row>
      <xdr:rowOff>87943</xdr:rowOff>
    </xdr:to>
    <xdr:sp macro="" textlink="">
      <xdr:nvSpPr>
        <xdr:cNvPr id="522" name="円/楕円 521"/>
        <xdr:cNvSpPr/>
      </xdr:nvSpPr>
      <xdr:spPr>
        <a:xfrm>
          <a:off x="13652500" y="66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79070</xdr:rowOff>
    </xdr:from>
    <xdr:ext cx="378565" cy="259045"/>
    <xdr:sp macro="" textlink="">
      <xdr:nvSpPr>
        <xdr:cNvPr id="523" name="テキスト ボックス 522"/>
        <xdr:cNvSpPr txBox="1"/>
      </xdr:nvSpPr>
      <xdr:spPr>
        <a:xfrm>
          <a:off x="13514017" y="676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109649</xdr:rowOff>
    </xdr:from>
    <xdr:to>
      <xdr:col>18</xdr:col>
      <xdr:colOff>492125</xdr:colOff>
      <xdr:row>39</xdr:row>
      <xdr:rowOff>39799</xdr:rowOff>
    </xdr:to>
    <xdr:sp macro="" textlink="">
      <xdr:nvSpPr>
        <xdr:cNvPr id="524" name="円/楕円 523"/>
        <xdr:cNvSpPr/>
      </xdr:nvSpPr>
      <xdr:spPr>
        <a:xfrm>
          <a:off x="12763500" y="66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30926</xdr:rowOff>
    </xdr:from>
    <xdr:ext cx="469744" cy="259045"/>
    <xdr:sp macro="" textlink="">
      <xdr:nvSpPr>
        <xdr:cNvPr id="525" name="テキスト ボックス 524"/>
        <xdr:cNvSpPr txBox="1"/>
      </xdr:nvSpPr>
      <xdr:spPr>
        <a:xfrm>
          <a:off x="12579427" y="671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145305</xdr:rowOff>
    </xdr:from>
    <xdr:to>
      <xdr:col>23</xdr:col>
      <xdr:colOff>517525</xdr:colOff>
      <xdr:row>75</xdr:row>
      <xdr:rowOff>150750</xdr:rowOff>
    </xdr:to>
    <xdr:cxnSp macro="">
      <xdr:nvCxnSpPr>
        <xdr:cNvPr id="609" name="直線コネクタ 608"/>
        <xdr:cNvCxnSpPr/>
      </xdr:nvCxnSpPr>
      <xdr:spPr>
        <a:xfrm flipV="1">
          <a:off x="15481300" y="13004055"/>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143376</xdr:rowOff>
    </xdr:from>
    <xdr:to>
      <xdr:col>22</xdr:col>
      <xdr:colOff>365125</xdr:colOff>
      <xdr:row>75</xdr:row>
      <xdr:rowOff>150750</xdr:rowOff>
    </xdr:to>
    <xdr:cxnSp macro="">
      <xdr:nvCxnSpPr>
        <xdr:cNvPr id="612" name="直線コネクタ 611"/>
        <xdr:cNvCxnSpPr/>
      </xdr:nvCxnSpPr>
      <xdr:spPr>
        <a:xfrm>
          <a:off x="14592300" y="13002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26337</xdr:rowOff>
    </xdr:from>
    <xdr:to>
      <xdr:col>21</xdr:col>
      <xdr:colOff>161925</xdr:colOff>
      <xdr:row>75</xdr:row>
      <xdr:rowOff>143376</xdr:rowOff>
    </xdr:to>
    <xdr:cxnSp macro="">
      <xdr:nvCxnSpPr>
        <xdr:cNvPr id="615" name="直線コネクタ 614"/>
        <xdr:cNvCxnSpPr/>
      </xdr:nvCxnSpPr>
      <xdr:spPr>
        <a:xfrm>
          <a:off x="13703300" y="12885087"/>
          <a:ext cx="889000" cy="1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26337</xdr:rowOff>
    </xdr:from>
    <xdr:to>
      <xdr:col>19</xdr:col>
      <xdr:colOff>644525</xdr:colOff>
      <xdr:row>75</xdr:row>
      <xdr:rowOff>58593</xdr:rowOff>
    </xdr:to>
    <xdr:cxnSp macro="">
      <xdr:nvCxnSpPr>
        <xdr:cNvPr id="618" name="直線コネクタ 617"/>
        <xdr:cNvCxnSpPr/>
      </xdr:nvCxnSpPr>
      <xdr:spPr>
        <a:xfrm flipV="1">
          <a:off x="12814300" y="12885087"/>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94505</xdr:rowOff>
    </xdr:from>
    <xdr:to>
      <xdr:col>23</xdr:col>
      <xdr:colOff>568325</xdr:colOff>
      <xdr:row>76</xdr:row>
      <xdr:rowOff>24656</xdr:rowOff>
    </xdr:to>
    <xdr:sp macro="" textlink="">
      <xdr:nvSpPr>
        <xdr:cNvPr id="628" name="円/楕円 627"/>
        <xdr:cNvSpPr/>
      </xdr:nvSpPr>
      <xdr:spPr>
        <a:xfrm>
          <a:off x="16268700" y="12953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117382</xdr:rowOff>
    </xdr:from>
    <xdr:ext cx="599010" cy="259045"/>
    <xdr:sp macro="" textlink="">
      <xdr:nvSpPr>
        <xdr:cNvPr id="629" name="公債費該当値テキスト"/>
        <xdr:cNvSpPr txBox="1"/>
      </xdr:nvSpPr>
      <xdr:spPr>
        <a:xfrm>
          <a:off x="16370300" y="1280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99950</xdr:rowOff>
    </xdr:from>
    <xdr:to>
      <xdr:col>22</xdr:col>
      <xdr:colOff>415925</xdr:colOff>
      <xdr:row>76</xdr:row>
      <xdr:rowOff>30100</xdr:rowOff>
    </xdr:to>
    <xdr:sp macro="" textlink="">
      <xdr:nvSpPr>
        <xdr:cNvPr id="630" name="円/楕円 629"/>
        <xdr:cNvSpPr/>
      </xdr:nvSpPr>
      <xdr:spPr>
        <a:xfrm>
          <a:off x="154305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46627</xdr:rowOff>
    </xdr:from>
    <xdr:ext cx="599010" cy="259045"/>
    <xdr:sp macro="" textlink="">
      <xdr:nvSpPr>
        <xdr:cNvPr id="631" name="テキスト ボックス 630"/>
        <xdr:cNvSpPr txBox="1"/>
      </xdr:nvSpPr>
      <xdr:spPr>
        <a:xfrm>
          <a:off x="15181794" y="1273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92576</xdr:rowOff>
    </xdr:from>
    <xdr:to>
      <xdr:col>21</xdr:col>
      <xdr:colOff>212725</xdr:colOff>
      <xdr:row>76</xdr:row>
      <xdr:rowOff>22726</xdr:rowOff>
    </xdr:to>
    <xdr:sp macro="" textlink="">
      <xdr:nvSpPr>
        <xdr:cNvPr id="632" name="円/楕円 631"/>
        <xdr:cNvSpPr/>
      </xdr:nvSpPr>
      <xdr:spPr>
        <a:xfrm>
          <a:off x="14541500" y="12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39253</xdr:rowOff>
    </xdr:from>
    <xdr:ext cx="599010" cy="259045"/>
    <xdr:sp macro="" textlink="">
      <xdr:nvSpPr>
        <xdr:cNvPr id="633" name="テキスト ボックス 632"/>
        <xdr:cNvSpPr txBox="1"/>
      </xdr:nvSpPr>
      <xdr:spPr>
        <a:xfrm>
          <a:off x="14292794" y="127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146987</xdr:rowOff>
    </xdr:from>
    <xdr:to>
      <xdr:col>20</xdr:col>
      <xdr:colOff>9525</xdr:colOff>
      <xdr:row>75</xdr:row>
      <xdr:rowOff>77137</xdr:rowOff>
    </xdr:to>
    <xdr:sp macro="" textlink="">
      <xdr:nvSpPr>
        <xdr:cNvPr id="634" name="円/楕円 633"/>
        <xdr:cNvSpPr/>
      </xdr:nvSpPr>
      <xdr:spPr>
        <a:xfrm>
          <a:off x="13652500" y="128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93664</xdr:rowOff>
    </xdr:from>
    <xdr:ext cx="599010" cy="259045"/>
    <xdr:sp macro="" textlink="">
      <xdr:nvSpPr>
        <xdr:cNvPr id="635" name="テキスト ボックス 634"/>
        <xdr:cNvSpPr txBox="1"/>
      </xdr:nvSpPr>
      <xdr:spPr>
        <a:xfrm>
          <a:off x="13403794" y="1260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7793</xdr:rowOff>
    </xdr:from>
    <xdr:to>
      <xdr:col>18</xdr:col>
      <xdr:colOff>492125</xdr:colOff>
      <xdr:row>75</xdr:row>
      <xdr:rowOff>109393</xdr:rowOff>
    </xdr:to>
    <xdr:sp macro="" textlink="">
      <xdr:nvSpPr>
        <xdr:cNvPr id="636" name="円/楕円 635"/>
        <xdr:cNvSpPr/>
      </xdr:nvSpPr>
      <xdr:spPr>
        <a:xfrm>
          <a:off x="12763500" y="128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125920</xdr:rowOff>
    </xdr:from>
    <xdr:ext cx="599010" cy="259045"/>
    <xdr:sp macro="" textlink="">
      <xdr:nvSpPr>
        <xdr:cNvPr id="637" name="テキスト ボックス 636"/>
        <xdr:cNvSpPr txBox="1"/>
      </xdr:nvSpPr>
      <xdr:spPr>
        <a:xfrm>
          <a:off x="12514794" y="1264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59595</xdr:rowOff>
    </xdr:from>
    <xdr:to>
      <xdr:col>23</xdr:col>
      <xdr:colOff>517525</xdr:colOff>
      <xdr:row>98</xdr:row>
      <xdr:rowOff>60551</xdr:rowOff>
    </xdr:to>
    <xdr:cxnSp macro="">
      <xdr:nvCxnSpPr>
        <xdr:cNvPr id="666" name="直線コネクタ 665"/>
        <xdr:cNvCxnSpPr/>
      </xdr:nvCxnSpPr>
      <xdr:spPr>
        <a:xfrm>
          <a:off x="15481300" y="16690245"/>
          <a:ext cx="838200" cy="17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59595</xdr:rowOff>
    </xdr:from>
    <xdr:to>
      <xdr:col>22</xdr:col>
      <xdr:colOff>365125</xdr:colOff>
      <xdr:row>98</xdr:row>
      <xdr:rowOff>80318</xdr:rowOff>
    </xdr:to>
    <xdr:cxnSp macro="">
      <xdr:nvCxnSpPr>
        <xdr:cNvPr id="669" name="直線コネクタ 668"/>
        <xdr:cNvCxnSpPr/>
      </xdr:nvCxnSpPr>
      <xdr:spPr>
        <a:xfrm flipV="1">
          <a:off x="14592300" y="16690245"/>
          <a:ext cx="889000" cy="19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80318</xdr:rowOff>
    </xdr:from>
    <xdr:to>
      <xdr:col>21</xdr:col>
      <xdr:colOff>161925</xdr:colOff>
      <xdr:row>98</xdr:row>
      <xdr:rowOff>163874</xdr:rowOff>
    </xdr:to>
    <xdr:cxnSp macro="">
      <xdr:nvCxnSpPr>
        <xdr:cNvPr id="672" name="直線コネクタ 671"/>
        <xdr:cNvCxnSpPr/>
      </xdr:nvCxnSpPr>
      <xdr:spPr>
        <a:xfrm flipV="1">
          <a:off x="13703300" y="16882418"/>
          <a:ext cx="889000" cy="8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114367</xdr:rowOff>
    </xdr:from>
    <xdr:to>
      <xdr:col>19</xdr:col>
      <xdr:colOff>644525</xdr:colOff>
      <xdr:row>98</xdr:row>
      <xdr:rowOff>163874</xdr:rowOff>
    </xdr:to>
    <xdr:cxnSp macro="">
      <xdr:nvCxnSpPr>
        <xdr:cNvPr id="675" name="直線コネクタ 674"/>
        <xdr:cNvCxnSpPr/>
      </xdr:nvCxnSpPr>
      <xdr:spPr>
        <a:xfrm>
          <a:off x="12814300" y="16916467"/>
          <a:ext cx="8890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9751</xdr:rowOff>
    </xdr:from>
    <xdr:to>
      <xdr:col>23</xdr:col>
      <xdr:colOff>568325</xdr:colOff>
      <xdr:row>98</xdr:row>
      <xdr:rowOff>111351</xdr:rowOff>
    </xdr:to>
    <xdr:sp macro="" textlink="">
      <xdr:nvSpPr>
        <xdr:cNvPr id="685" name="円/楕円 684"/>
        <xdr:cNvSpPr/>
      </xdr:nvSpPr>
      <xdr:spPr>
        <a:xfrm>
          <a:off x="16268700" y="168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159628</xdr:rowOff>
    </xdr:from>
    <xdr:ext cx="534377" cy="259045"/>
    <xdr:sp macro="" textlink="">
      <xdr:nvSpPr>
        <xdr:cNvPr id="686" name="積立金該当値テキスト"/>
        <xdr:cNvSpPr txBox="1"/>
      </xdr:nvSpPr>
      <xdr:spPr>
        <a:xfrm>
          <a:off x="16370300" y="16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8795</xdr:rowOff>
    </xdr:from>
    <xdr:to>
      <xdr:col>22</xdr:col>
      <xdr:colOff>415925</xdr:colOff>
      <xdr:row>97</xdr:row>
      <xdr:rowOff>110395</xdr:rowOff>
    </xdr:to>
    <xdr:sp macro="" textlink="">
      <xdr:nvSpPr>
        <xdr:cNvPr id="687" name="円/楕円 686"/>
        <xdr:cNvSpPr/>
      </xdr:nvSpPr>
      <xdr:spPr>
        <a:xfrm>
          <a:off x="15430500" y="166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126922</xdr:rowOff>
    </xdr:from>
    <xdr:ext cx="534377" cy="259045"/>
    <xdr:sp macro="" textlink="">
      <xdr:nvSpPr>
        <xdr:cNvPr id="688" name="テキスト ボックス 687"/>
        <xdr:cNvSpPr txBox="1"/>
      </xdr:nvSpPr>
      <xdr:spPr>
        <a:xfrm>
          <a:off x="15214111" y="164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29518</xdr:rowOff>
    </xdr:from>
    <xdr:to>
      <xdr:col>21</xdr:col>
      <xdr:colOff>212725</xdr:colOff>
      <xdr:row>98</xdr:row>
      <xdr:rowOff>131118</xdr:rowOff>
    </xdr:to>
    <xdr:sp macro="" textlink="">
      <xdr:nvSpPr>
        <xdr:cNvPr id="689" name="円/楕円 688"/>
        <xdr:cNvSpPr/>
      </xdr:nvSpPr>
      <xdr:spPr>
        <a:xfrm>
          <a:off x="14541500" y="1683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122245</xdr:rowOff>
    </xdr:from>
    <xdr:ext cx="534377" cy="259045"/>
    <xdr:sp macro="" textlink="">
      <xdr:nvSpPr>
        <xdr:cNvPr id="690" name="テキスト ボックス 689"/>
        <xdr:cNvSpPr txBox="1"/>
      </xdr:nvSpPr>
      <xdr:spPr>
        <a:xfrm>
          <a:off x="14325111" y="1692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113074</xdr:rowOff>
    </xdr:from>
    <xdr:to>
      <xdr:col>20</xdr:col>
      <xdr:colOff>9525</xdr:colOff>
      <xdr:row>99</xdr:row>
      <xdr:rowOff>43224</xdr:rowOff>
    </xdr:to>
    <xdr:sp macro="" textlink="">
      <xdr:nvSpPr>
        <xdr:cNvPr id="691" name="円/楕円 690"/>
        <xdr:cNvSpPr/>
      </xdr:nvSpPr>
      <xdr:spPr>
        <a:xfrm>
          <a:off x="13652500" y="169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34351</xdr:rowOff>
    </xdr:from>
    <xdr:ext cx="534377" cy="259045"/>
    <xdr:sp macro="" textlink="">
      <xdr:nvSpPr>
        <xdr:cNvPr id="692" name="テキスト ボックス 691"/>
        <xdr:cNvSpPr txBox="1"/>
      </xdr:nvSpPr>
      <xdr:spPr>
        <a:xfrm>
          <a:off x="13436111" y="1700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63567</xdr:rowOff>
    </xdr:from>
    <xdr:to>
      <xdr:col>18</xdr:col>
      <xdr:colOff>492125</xdr:colOff>
      <xdr:row>98</xdr:row>
      <xdr:rowOff>165167</xdr:rowOff>
    </xdr:to>
    <xdr:sp macro="" textlink="">
      <xdr:nvSpPr>
        <xdr:cNvPr id="693" name="円/楕円 692"/>
        <xdr:cNvSpPr/>
      </xdr:nvSpPr>
      <xdr:spPr>
        <a:xfrm>
          <a:off x="12763500" y="168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156294</xdr:rowOff>
    </xdr:from>
    <xdr:ext cx="534377" cy="259045"/>
    <xdr:sp macro="" textlink="">
      <xdr:nvSpPr>
        <xdr:cNvPr id="694" name="テキスト ボックス 693"/>
        <xdr:cNvSpPr txBox="1"/>
      </xdr:nvSpPr>
      <xdr:spPr>
        <a:xfrm>
          <a:off x="12547111" y="169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134168</xdr:rowOff>
    </xdr:from>
    <xdr:to>
      <xdr:col>32</xdr:col>
      <xdr:colOff>187325</xdr:colOff>
      <xdr:row>38</xdr:row>
      <xdr:rowOff>139700</xdr:rowOff>
    </xdr:to>
    <xdr:cxnSp macro="">
      <xdr:nvCxnSpPr>
        <xdr:cNvPr id="721" name="直線コネクタ 720"/>
        <xdr:cNvCxnSpPr/>
      </xdr:nvCxnSpPr>
      <xdr:spPr>
        <a:xfrm>
          <a:off x="21323300" y="6649268"/>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134168</xdr:rowOff>
    </xdr:from>
    <xdr:to>
      <xdr:col>31</xdr:col>
      <xdr:colOff>34925</xdr:colOff>
      <xdr:row>38</xdr:row>
      <xdr:rowOff>139700</xdr:rowOff>
    </xdr:to>
    <xdr:cxnSp macro="">
      <xdr:nvCxnSpPr>
        <xdr:cNvPr id="724" name="直線コネクタ 723"/>
        <xdr:cNvCxnSpPr/>
      </xdr:nvCxnSpPr>
      <xdr:spPr>
        <a:xfrm flipV="1">
          <a:off x="20434300" y="664926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83368</xdr:rowOff>
    </xdr:from>
    <xdr:to>
      <xdr:col>31</xdr:col>
      <xdr:colOff>85725</xdr:colOff>
      <xdr:row>39</xdr:row>
      <xdr:rowOff>13518</xdr:rowOff>
    </xdr:to>
    <xdr:sp macro="" textlink="">
      <xdr:nvSpPr>
        <xdr:cNvPr id="742" name="円/楕円 741"/>
        <xdr:cNvSpPr/>
      </xdr:nvSpPr>
      <xdr:spPr>
        <a:xfrm>
          <a:off x="21272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4645</xdr:rowOff>
    </xdr:from>
    <xdr:ext cx="378565" cy="259045"/>
    <xdr:sp macro="" textlink="">
      <xdr:nvSpPr>
        <xdr:cNvPr id="743" name="テキスト ボックス 742"/>
        <xdr:cNvSpPr txBox="1"/>
      </xdr:nvSpPr>
      <xdr:spPr>
        <a:xfrm>
          <a:off x="21134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152458</xdr:rowOff>
    </xdr:from>
    <xdr:to>
      <xdr:col>32</xdr:col>
      <xdr:colOff>187325</xdr:colOff>
      <xdr:row>75</xdr:row>
      <xdr:rowOff>17073</xdr:rowOff>
    </xdr:to>
    <xdr:cxnSp macro="">
      <xdr:nvCxnSpPr>
        <xdr:cNvPr id="837" name="直線コネクタ 836"/>
        <xdr:cNvCxnSpPr/>
      </xdr:nvCxnSpPr>
      <xdr:spPr>
        <a:xfrm>
          <a:off x="21323300" y="12668308"/>
          <a:ext cx="838200" cy="20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152458</xdr:rowOff>
    </xdr:from>
    <xdr:to>
      <xdr:col>31</xdr:col>
      <xdr:colOff>34925</xdr:colOff>
      <xdr:row>74</xdr:row>
      <xdr:rowOff>950</xdr:rowOff>
    </xdr:to>
    <xdr:cxnSp macro="">
      <xdr:nvCxnSpPr>
        <xdr:cNvPr id="840" name="直線コネクタ 839"/>
        <xdr:cNvCxnSpPr/>
      </xdr:nvCxnSpPr>
      <xdr:spPr>
        <a:xfrm flipV="1">
          <a:off x="20434300" y="12668308"/>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950</xdr:rowOff>
    </xdr:from>
    <xdr:to>
      <xdr:col>29</xdr:col>
      <xdr:colOff>517525</xdr:colOff>
      <xdr:row>74</xdr:row>
      <xdr:rowOff>66994</xdr:rowOff>
    </xdr:to>
    <xdr:cxnSp macro="">
      <xdr:nvCxnSpPr>
        <xdr:cNvPr id="843" name="直線コネクタ 842"/>
        <xdr:cNvCxnSpPr/>
      </xdr:nvCxnSpPr>
      <xdr:spPr>
        <a:xfrm flipV="1">
          <a:off x="19545300" y="12688250"/>
          <a:ext cx="889000" cy="6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66994</xdr:rowOff>
    </xdr:from>
    <xdr:to>
      <xdr:col>28</xdr:col>
      <xdr:colOff>314325</xdr:colOff>
      <xdr:row>75</xdr:row>
      <xdr:rowOff>158783</xdr:rowOff>
    </xdr:to>
    <xdr:cxnSp macro="">
      <xdr:nvCxnSpPr>
        <xdr:cNvPr id="846" name="直線コネクタ 845"/>
        <xdr:cNvCxnSpPr/>
      </xdr:nvCxnSpPr>
      <xdr:spPr>
        <a:xfrm flipV="1">
          <a:off x="18656300" y="12754294"/>
          <a:ext cx="889000" cy="26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137723</xdr:rowOff>
    </xdr:from>
    <xdr:to>
      <xdr:col>32</xdr:col>
      <xdr:colOff>238125</xdr:colOff>
      <xdr:row>75</xdr:row>
      <xdr:rowOff>67873</xdr:rowOff>
    </xdr:to>
    <xdr:sp macro="" textlink="">
      <xdr:nvSpPr>
        <xdr:cNvPr id="856" name="円/楕円 855"/>
        <xdr:cNvSpPr/>
      </xdr:nvSpPr>
      <xdr:spPr>
        <a:xfrm>
          <a:off x="22110700" y="128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116150</xdr:rowOff>
    </xdr:from>
    <xdr:ext cx="534377" cy="259045"/>
    <xdr:sp macro="" textlink="">
      <xdr:nvSpPr>
        <xdr:cNvPr id="857" name="繰出金該当値テキスト"/>
        <xdr:cNvSpPr txBox="1"/>
      </xdr:nvSpPr>
      <xdr:spPr>
        <a:xfrm>
          <a:off x="22212300" y="128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101658</xdr:rowOff>
    </xdr:from>
    <xdr:to>
      <xdr:col>31</xdr:col>
      <xdr:colOff>85725</xdr:colOff>
      <xdr:row>74</xdr:row>
      <xdr:rowOff>31808</xdr:rowOff>
    </xdr:to>
    <xdr:sp macro="" textlink="">
      <xdr:nvSpPr>
        <xdr:cNvPr id="858" name="円/楕円 857"/>
        <xdr:cNvSpPr/>
      </xdr:nvSpPr>
      <xdr:spPr>
        <a:xfrm>
          <a:off x="21272500" y="126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48335</xdr:rowOff>
    </xdr:from>
    <xdr:ext cx="534377" cy="259045"/>
    <xdr:sp macro="" textlink="">
      <xdr:nvSpPr>
        <xdr:cNvPr id="859" name="テキスト ボックス 858"/>
        <xdr:cNvSpPr txBox="1"/>
      </xdr:nvSpPr>
      <xdr:spPr>
        <a:xfrm>
          <a:off x="21056111" y="123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121600</xdr:rowOff>
    </xdr:from>
    <xdr:to>
      <xdr:col>29</xdr:col>
      <xdr:colOff>568325</xdr:colOff>
      <xdr:row>74</xdr:row>
      <xdr:rowOff>51750</xdr:rowOff>
    </xdr:to>
    <xdr:sp macro="" textlink="">
      <xdr:nvSpPr>
        <xdr:cNvPr id="860" name="円/楕円 859"/>
        <xdr:cNvSpPr/>
      </xdr:nvSpPr>
      <xdr:spPr>
        <a:xfrm>
          <a:off x="20383500" y="126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68277</xdr:rowOff>
    </xdr:from>
    <xdr:ext cx="534377" cy="259045"/>
    <xdr:sp macro="" textlink="">
      <xdr:nvSpPr>
        <xdr:cNvPr id="861" name="テキスト ボックス 860"/>
        <xdr:cNvSpPr txBox="1"/>
      </xdr:nvSpPr>
      <xdr:spPr>
        <a:xfrm>
          <a:off x="20167111" y="12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16194</xdr:rowOff>
    </xdr:from>
    <xdr:to>
      <xdr:col>28</xdr:col>
      <xdr:colOff>365125</xdr:colOff>
      <xdr:row>74</xdr:row>
      <xdr:rowOff>117794</xdr:rowOff>
    </xdr:to>
    <xdr:sp macro="" textlink="">
      <xdr:nvSpPr>
        <xdr:cNvPr id="862" name="円/楕円 861"/>
        <xdr:cNvSpPr/>
      </xdr:nvSpPr>
      <xdr:spPr>
        <a:xfrm>
          <a:off x="19494500" y="127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134321</xdr:rowOff>
    </xdr:from>
    <xdr:ext cx="534377" cy="259045"/>
    <xdr:sp macro="" textlink="">
      <xdr:nvSpPr>
        <xdr:cNvPr id="863" name="テキスト ボックス 862"/>
        <xdr:cNvSpPr txBox="1"/>
      </xdr:nvSpPr>
      <xdr:spPr>
        <a:xfrm>
          <a:off x="19278111" y="124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107983</xdr:rowOff>
    </xdr:from>
    <xdr:to>
      <xdr:col>27</xdr:col>
      <xdr:colOff>161925</xdr:colOff>
      <xdr:row>76</xdr:row>
      <xdr:rowOff>38133</xdr:rowOff>
    </xdr:to>
    <xdr:sp macro="" textlink="">
      <xdr:nvSpPr>
        <xdr:cNvPr id="864" name="円/楕円 863"/>
        <xdr:cNvSpPr/>
      </xdr:nvSpPr>
      <xdr:spPr>
        <a:xfrm>
          <a:off x="18605500" y="129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29260</xdr:rowOff>
    </xdr:from>
    <xdr:ext cx="534377" cy="259045"/>
    <xdr:sp macro="" textlink="">
      <xdr:nvSpPr>
        <xdr:cNvPr id="865" name="テキスト ボックス 864"/>
        <xdr:cNvSpPr txBox="1"/>
      </xdr:nvSpPr>
      <xdr:spPr>
        <a:xfrm>
          <a:off x="18389111" y="130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性質別歳出について、人件費（全国市町村平均を</a:t>
          </a:r>
          <a:r>
            <a:rPr kumimoji="1" lang="en-US" altLang="ja-JP" sz="1100">
              <a:solidFill>
                <a:schemeClr val="dk1"/>
              </a:solidFill>
              <a:effectLst/>
              <a:latin typeface="+mn-lt"/>
              <a:ea typeface="+mn-ea"/>
              <a:cs typeface="+mn-cs"/>
            </a:rPr>
            <a:t>144,319</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144,567</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73,781</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110,407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県市町村平均を</a:t>
          </a:r>
          <a:r>
            <a:rPr kumimoji="1" lang="en-US" altLang="ja-JP" sz="1100">
              <a:solidFill>
                <a:schemeClr val="dk1"/>
              </a:solidFill>
              <a:effectLst/>
              <a:latin typeface="+mn-lt"/>
              <a:ea typeface="+mn-ea"/>
              <a:cs typeface="+mn-cs"/>
            </a:rPr>
            <a:t>107,559</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36,841</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113,066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、県市町村平均を</a:t>
          </a:r>
          <a:r>
            <a:rPr kumimoji="1" lang="en-US" altLang="ja-JP" sz="1100">
              <a:solidFill>
                <a:schemeClr val="dk1"/>
              </a:solidFill>
              <a:effectLst/>
              <a:latin typeface="+mn-lt"/>
              <a:ea typeface="+mn-ea"/>
              <a:cs typeface="+mn-cs"/>
            </a:rPr>
            <a:t>69,525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2,875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）が大きく上回っており、特に物件費においては</a:t>
          </a:r>
          <a:r>
            <a:rPr kumimoji="1" lang="ja-JP" altLang="ja-JP" sz="1100" b="0" i="0" baseline="0">
              <a:solidFill>
                <a:schemeClr val="dk1"/>
              </a:solidFill>
              <a:effectLst/>
              <a:latin typeface="+mn-lt"/>
              <a:ea typeface="+mn-ea"/>
              <a:cs typeface="+mn-cs"/>
            </a:rPr>
            <a:t>当該数値は対前年度比</a:t>
          </a:r>
          <a:r>
            <a:rPr kumimoji="1" lang="en-US" altLang="ja-JP" sz="1100" b="0" i="0" baseline="0">
              <a:solidFill>
                <a:schemeClr val="dk1"/>
              </a:solidFill>
              <a:effectLst/>
              <a:latin typeface="+mn-lt"/>
              <a:ea typeface="+mn-ea"/>
              <a:cs typeface="+mn-cs"/>
            </a:rPr>
            <a:t>17,172</a:t>
          </a:r>
          <a:r>
            <a:rPr kumimoji="1" lang="ja-JP" altLang="ja-JP" sz="1100" b="0" i="0" baseline="0">
              <a:solidFill>
                <a:schemeClr val="dk1"/>
              </a:solidFill>
              <a:effectLst/>
              <a:latin typeface="+mn-lt"/>
              <a:ea typeface="+mn-ea"/>
              <a:cs typeface="+mn-cs"/>
            </a:rPr>
            <a:t>円増加している。増加した要因は公共施設の老朽化に伴う修繕等により、物件費、維持補修費共に増加したことが要因である。ごみ処理施設、保育所、消防、上下水道及び空港等の施設運営を直営で行っていることから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及び補助費等については、全国市町村、県市町村、類似団体平均を下回る数値となっているが、高齢化の進展に伴う社会保障関連経費の増加が見込まれること介護予防や資格審査等の適格化に努め適正な支出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8,101
8,052
63.65
7,947,440
7,587,667
332,860
4,056,764
6,704,561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101092</xdr:rowOff>
    </xdr:from>
    <xdr:to>
      <xdr:col>6</xdr:col>
      <xdr:colOff>511175</xdr:colOff>
      <xdr:row>35</xdr:row>
      <xdr:rowOff>167513</xdr:rowOff>
    </xdr:to>
    <xdr:cxnSp macro="">
      <xdr:nvCxnSpPr>
        <xdr:cNvPr id="61" name="直線コネクタ 60"/>
        <xdr:cNvCxnSpPr/>
      </xdr:nvCxnSpPr>
      <xdr:spPr>
        <a:xfrm>
          <a:off x="3797300" y="6101842"/>
          <a:ext cx="8382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101092</xdr:rowOff>
    </xdr:from>
    <xdr:to>
      <xdr:col>5</xdr:col>
      <xdr:colOff>358775</xdr:colOff>
      <xdr:row>35</xdr:row>
      <xdr:rowOff>121920</xdr:rowOff>
    </xdr:to>
    <xdr:cxnSp macro="">
      <xdr:nvCxnSpPr>
        <xdr:cNvPr id="64" name="直線コネクタ 63"/>
        <xdr:cNvCxnSpPr/>
      </xdr:nvCxnSpPr>
      <xdr:spPr>
        <a:xfrm flipV="1">
          <a:off x="2908300" y="610184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121920</xdr:rowOff>
    </xdr:from>
    <xdr:to>
      <xdr:col>4</xdr:col>
      <xdr:colOff>155575</xdr:colOff>
      <xdr:row>36</xdr:row>
      <xdr:rowOff>1397</xdr:rowOff>
    </xdr:to>
    <xdr:cxnSp macro="">
      <xdr:nvCxnSpPr>
        <xdr:cNvPr id="67" name="直線コネクタ 66"/>
        <xdr:cNvCxnSpPr/>
      </xdr:nvCxnSpPr>
      <xdr:spPr>
        <a:xfrm flipV="1">
          <a:off x="2019300" y="612267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167005</xdr:rowOff>
    </xdr:from>
    <xdr:to>
      <xdr:col>2</xdr:col>
      <xdr:colOff>638175</xdr:colOff>
      <xdr:row>36</xdr:row>
      <xdr:rowOff>1397</xdr:rowOff>
    </xdr:to>
    <xdr:cxnSp macro="">
      <xdr:nvCxnSpPr>
        <xdr:cNvPr id="70" name="直線コネクタ 69"/>
        <xdr:cNvCxnSpPr/>
      </xdr:nvCxnSpPr>
      <xdr:spPr>
        <a:xfrm>
          <a:off x="1130300" y="616775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116713</xdr:rowOff>
    </xdr:from>
    <xdr:to>
      <xdr:col>6</xdr:col>
      <xdr:colOff>561975</xdr:colOff>
      <xdr:row>36</xdr:row>
      <xdr:rowOff>46863</xdr:rowOff>
    </xdr:to>
    <xdr:sp macro="" textlink="">
      <xdr:nvSpPr>
        <xdr:cNvPr id="80" name="円/楕円 79"/>
        <xdr:cNvSpPr/>
      </xdr:nvSpPr>
      <xdr:spPr>
        <a:xfrm>
          <a:off x="45847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139590</xdr:rowOff>
    </xdr:from>
    <xdr:ext cx="534377" cy="259045"/>
    <xdr:sp macro="" textlink="">
      <xdr:nvSpPr>
        <xdr:cNvPr id="81" name="議会費該当値テキスト"/>
        <xdr:cNvSpPr txBox="1"/>
      </xdr:nvSpPr>
      <xdr:spPr>
        <a:xfrm>
          <a:off x="4686300" y="59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50292</xdr:rowOff>
    </xdr:from>
    <xdr:to>
      <xdr:col>5</xdr:col>
      <xdr:colOff>409575</xdr:colOff>
      <xdr:row>35</xdr:row>
      <xdr:rowOff>151892</xdr:rowOff>
    </xdr:to>
    <xdr:sp macro="" textlink="">
      <xdr:nvSpPr>
        <xdr:cNvPr id="82" name="円/楕円 81"/>
        <xdr:cNvSpPr/>
      </xdr:nvSpPr>
      <xdr:spPr>
        <a:xfrm>
          <a:off x="3746500" y="6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168419</xdr:rowOff>
    </xdr:from>
    <xdr:ext cx="534377" cy="259045"/>
    <xdr:sp macro="" textlink="">
      <xdr:nvSpPr>
        <xdr:cNvPr id="83" name="テキスト ボックス 82"/>
        <xdr:cNvSpPr txBox="1"/>
      </xdr:nvSpPr>
      <xdr:spPr>
        <a:xfrm>
          <a:off x="3530111" y="58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71120</xdr:rowOff>
    </xdr:from>
    <xdr:to>
      <xdr:col>4</xdr:col>
      <xdr:colOff>206375</xdr:colOff>
      <xdr:row>36</xdr:row>
      <xdr:rowOff>1270</xdr:rowOff>
    </xdr:to>
    <xdr:sp macro="" textlink="">
      <xdr:nvSpPr>
        <xdr:cNvPr id="84" name="円/楕円 83"/>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163847</xdr:rowOff>
    </xdr:from>
    <xdr:ext cx="534377" cy="259045"/>
    <xdr:sp macro="" textlink="">
      <xdr:nvSpPr>
        <xdr:cNvPr id="85" name="テキスト ボックス 84"/>
        <xdr:cNvSpPr txBox="1"/>
      </xdr:nvSpPr>
      <xdr:spPr>
        <a:xfrm>
          <a:off x="2641111" y="61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122047</xdr:rowOff>
    </xdr:from>
    <xdr:to>
      <xdr:col>3</xdr:col>
      <xdr:colOff>3175</xdr:colOff>
      <xdr:row>36</xdr:row>
      <xdr:rowOff>52197</xdr:rowOff>
    </xdr:to>
    <xdr:sp macro="" textlink="">
      <xdr:nvSpPr>
        <xdr:cNvPr id="86" name="円/楕円 85"/>
        <xdr:cNvSpPr/>
      </xdr:nvSpPr>
      <xdr:spPr>
        <a:xfrm>
          <a:off x="1968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43324</xdr:rowOff>
    </xdr:from>
    <xdr:ext cx="534377" cy="259045"/>
    <xdr:sp macro="" textlink="">
      <xdr:nvSpPr>
        <xdr:cNvPr id="87" name="テキスト ボックス 86"/>
        <xdr:cNvSpPr txBox="1"/>
      </xdr:nvSpPr>
      <xdr:spPr>
        <a:xfrm>
          <a:off x="1752111" y="6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116205</xdr:rowOff>
    </xdr:from>
    <xdr:to>
      <xdr:col>1</xdr:col>
      <xdr:colOff>485775</xdr:colOff>
      <xdr:row>36</xdr:row>
      <xdr:rowOff>46355</xdr:rowOff>
    </xdr:to>
    <xdr:sp macro="" textlink="">
      <xdr:nvSpPr>
        <xdr:cNvPr id="88" name="円/楕円 87"/>
        <xdr:cNvSpPr/>
      </xdr:nvSpPr>
      <xdr:spPr>
        <a:xfrm>
          <a:off x="1079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37482</xdr:rowOff>
    </xdr:from>
    <xdr:ext cx="534377" cy="259045"/>
    <xdr:sp macro="" textlink="">
      <xdr:nvSpPr>
        <xdr:cNvPr id="89" name="テキスト ボックス 88"/>
        <xdr:cNvSpPr txBox="1"/>
      </xdr:nvSpPr>
      <xdr:spPr>
        <a:xfrm>
          <a:off x="863111" y="62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41901</xdr:rowOff>
    </xdr:from>
    <xdr:to>
      <xdr:col>6</xdr:col>
      <xdr:colOff>511175</xdr:colOff>
      <xdr:row>55</xdr:row>
      <xdr:rowOff>46030</xdr:rowOff>
    </xdr:to>
    <xdr:cxnSp macro="">
      <xdr:nvCxnSpPr>
        <xdr:cNvPr id="120" name="直線コネクタ 119"/>
        <xdr:cNvCxnSpPr/>
      </xdr:nvCxnSpPr>
      <xdr:spPr>
        <a:xfrm>
          <a:off x="3797300" y="9300201"/>
          <a:ext cx="838200" cy="17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41901</xdr:rowOff>
    </xdr:from>
    <xdr:to>
      <xdr:col>5</xdr:col>
      <xdr:colOff>358775</xdr:colOff>
      <xdr:row>55</xdr:row>
      <xdr:rowOff>127205</xdr:rowOff>
    </xdr:to>
    <xdr:cxnSp macro="">
      <xdr:nvCxnSpPr>
        <xdr:cNvPr id="123" name="直線コネクタ 122"/>
        <xdr:cNvCxnSpPr/>
      </xdr:nvCxnSpPr>
      <xdr:spPr>
        <a:xfrm flipV="1">
          <a:off x="2908300" y="9300201"/>
          <a:ext cx="889000" cy="2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127205</xdr:rowOff>
    </xdr:from>
    <xdr:to>
      <xdr:col>4</xdr:col>
      <xdr:colOff>155575</xdr:colOff>
      <xdr:row>55</xdr:row>
      <xdr:rowOff>141594</xdr:rowOff>
    </xdr:to>
    <xdr:cxnSp macro="">
      <xdr:nvCxnSpPr>
        <xdr:cNvPr id="126" name="直線コネクタ 125"/>
        <xdr:cNvCxnSpPr/>
      </xdr:nvCxnSpPr>
      <xdr:spPr>
        <a:xfrm flipV="1">
          <a:off x="2019300" y="95569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141594</xdr:rowOff>
    </xdr:from>
    <xdr:to>
      <xdr:col>2</xdr:col>
      <xdr:colOff>638175</xdr:colOff>
      <xdr:row>56</xdr:row>
      <xdr:rowOff>99529</xdr:rowOff>
    </xdr:to>
    <xdr:cxnSp macro="">
      <xdr:nvCxnSpPr>
        <xdr:cNvPr id="129" name="直線コネクタ 128"/>
        <xdr:cNvCxnSpPr/>
      </xdr:nvCxnSpPr>
      <xdr:spPr>
        <a:xfrm flipV="1">
          <a:off x="1130300" y="9571344"/>
          <a:ext cx="889000" cy="1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166680</xdr:rowOff>
    </xdr:from>
    <xdr:to>
      <xdr:col>6</xdr:col>
      <xdr:colOff>561975</xdr:colOff>
      <xdr:row>55</xdr:row>
      <xdr:rowOff>96830</xdr:rowOff>
    </xdr:to>
    <xdr:sp macro="" textlink="">
      <xdr:nvSpPr>
        <xdr:cNvPr id="139" name="円/楕円 138"/>
        <xdr:cNvSpPr/>
      </xdr:nvSpPr>
      <xdr:spPr>
        <a:xfrm>
          <a:off x="4584700" y="94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18107</xdr:rowOff>
    </xdr:from>
    <xdr:ext cx="599010" cy="259045"/>
    <xdr:sp macro="" textlink="">
      <xdr:nvSpPr>
        <xdr:cNvPr id="140" name="総務費該当値テキスト"/>
        <xdr:cNvSpPr txBox="1"/>
      </xdr:nvSpPr>
      <xdr:spPr>
        <a:xfrm>
          <a:off x="4686300" y="927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226,183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162551</xdr:rowOff>
    </xdr:from>
    <xdr:to>
      <xdr:col>5</xdr:col>
      <xdr:colOff>409575</xdr:colOff>
      <xdr:row>54</xdr:row>
      <xdr:rowOff>92701</xdr:rowOff>
    </xdr:to>
    <xdr:sp macro="" textlink="">
      <xdr:nvSpPr>
        <xdr:cNvPr id="141" name="円/楕円 140"/>
        <xdr:cNvSpPr/>
      </xdr:nvSpPr>
      <xdr:spPr>
        <a:xfrm>
          <a:off x="3746500" y="92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109228</xdr:rowOff>
    </xdr:from>
    <xdr:ext cx="599010" cy="259045"/>
    <xdr:sp macro="" textlink="">
      <xdr:nvSpPr>
        <xdr:cNvPr id="142" name="テキスト ボックス 141"/>
        <xdr:cNvSpPr txBox="1"/>
      </xdr:nvSpPr>
      <xdr:spPr>
        <a:xfrm>
          <a:off x="3497794" y="90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279,947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76405</xdr:rowOff>
    </xdr:from>
    <xdr:to>
      <xdr:col>4</xdr:col>
      <xdr:colOff>206375</xdr:colOff>
      <xdr:row>56</xdr:row>
      <xdr:rowOff>6555</xdr:rowOff>
    </xdr:to>
    <xdr:sp macro="" textlink="">
      <xdr:nvSpPr>
        <xdr:cNvPr id="143" name="円/楕円 142"/>
        <xdr:cNvSpPr/>
      </xdr:nvSpPr>
      <xdr:spPr>
        <a:xfrm>
          <a:off x="2857500" y="95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23082</xdr:rowOff>
    </xdr:from>
    <xdr:ext cx="599010" cy="259045"/>
    <xdr:sp macro="" textlink="">
      <xdr:nvSpPr>
        <xdr:cNvPr id="144" name="テキスト ボックス 143"/>
        <xdr:cNvSpPr txBox="1"/>
      </xdr:nvSpPr>
      <xdr:spPr>
        <a:xfrm>
          <a:off x="2608794" y="928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201,326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90794</xdr:rowOff>
    </xdr:from>
    <xdr:to>
      <xdr:col>3</xdr:col>
      <xdr:colOff>3175</xdr:colOff>
      <xdr:row>56</xdr:row>
      <xdr:rowOff>20944</xdr:rowOff>
    </xdr:to>
    <xdr:sp macro="" textlink="">
      <xdr:nvSpPr>
        <xdr:cNvPr id="145" name="円/楕円 144"/>
        <xdr:cNvSpPr/>
      </xdr:nvSpPr>
      <xdr:spPr>
        <a:xfrm>
          <a:off x="1968500" y="95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37471</xdr:rowOff>
    </xdr:from>
    <xdr:ext cx="599010" cy="259045"/>
    <xdr:sp macro="" textlink="">
      <xdr:nvSpPr>
        <xdr:cNvPr id="146" name="テキスト ボックス 145"/>
        <xdr:cNvSpPr txBox="1"/>
      </xdr:nvSpPr>
      <xdr:spPr>
        <a:xfrm>
          <a:off x="1719794" y="92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48729</xdr:rowOff>
    </xdr:from>
    <xdr:to>
      <xdr:col>1</xdr:col>
      <xdr:colOff>485775</xdr:colOff>
      <xdr:row>56</xdr:row>
      <xdr:rowOff>150329</xdr:rowOff>
    </xdr:to>
    <xdr:sp macro="" textlink="">
      <xdr:nvSpPr>
        <xdr:cNvPr id="147" name="円/楕円 146"/>
        <xdr:cNvSpPr/>
      </xdr:nvSpPr>
      <xdr:spPr>
        <a:xfrm>
          <a:off x="1079500" y="96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166856</xdr:rowOff>
    </xdr:from>
    <xdr:ext cx="599010" cy="259045"/>
    <xdr:sp macro="" textlink="">
      <xdr:nvSpPr>
        <xdr:cNvPr id="148" name="テキスト ボックス 147"/>
        <xdr:cNvSpPr txBox="1"/>
      </xdr:nvSpPr>
      <xdr:spPr>
        <a:xfrm>
          <a:off x="830794" y="942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63032</xdr:rowOff>
    </xdr:from>
    <xdr:to>
      <xdr:col>6</xdr:col>
      <xdr:colOff>511175</xdr:colOff>
      <xdr:row>76</xdr:row>
      <xdr:rowOff>108761</xdr:rowOff>
    </xdr:to>
    <xdr:cxnSp macro="">
      <xdr:nvCxnSpPr>
        <xdr:cNvPr id="176" name="直線コネクタ 175"/>
        <xdr:cNvCxnSpPr/>
      </xdr:nvCxnSpPr>
      <xdr:spPr>
        <a:xfrm>
          <a:off x="3797300" y="13093232"/>
          <a:ext cx="8382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63032</xdr:rowOff>
    </xdr:from>
    <xdr:to>
      <xdr:col>5</xdr:col>
      <xdr:colOff>358775</xdr:colOff>
      <xdr:row>76</xdr:row>
      <xdr:rowOff>72898</xdr:rowOff>
    </xdr:to>
    <xdr:cxnSp macro="">
      <xdr:nvCxnSpPr>
        <xdr:cNvPr id="179" name="直線コネクタ 178"/>
        <xdr:cNvCxnSpPr/>
      </xdr:nvCxnSpPr>
      <xdr:spPr>
        <a:xfrm flipV="1">
          <a:off x="2908300" y="13093232"/>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72898</xdr:rowOff>
    </xdr:from>
    <xdr:to>
      <xdr:col>4</xdr:col>
      <xdr:colOff>155575</xdr:colOff>
      <xdr:row>76</xdr:row>
      <xdr:rowOff>118889</xdr:rowOff>
    </xdr:to>
    <xdr:cxnSp macro="">
      <xdr:nvCxnSpPr>
        <xdr:cNvPr id="182" name="直線コネクタ 181"/>
        <xdr:cNvCxnSpPr/>
      </xdr:nvCxnSpPr>
      <xdr:spPr>
        <a:xfrm flipV="1">
          <a:off x="2019300" y="13103098"/>
          <a:ext cx="88900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90629</xdr:rowOff>
    </xdr:from>
    <xdr:to>
      <xdr:col>2</xdr:col>
      <xdr:colOff>638175</xdr:colOff>
      <xdr:row>76</xdr:row>
      <xdr:rowOff>118889</xdr:rowOff>
    </xdr:to>
    <xdr:cxnSp macro="">
      <xdr:nvCxnSpPr>
        <xdr:cNvPr id="185" name="直線コネクタ 184"/>
        <xdr:cNvCxnSpPr/>
      </xdr:nvCxnSpPr>
      <xdr:spPr>
        <a:xfrm>
          <a:off x="1130300" y="13120829"/>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57961</xdr:rowOff>
    </xdr:from>
    <xdr:to>
      <xdr:col>6</xdr:col>
      <xdr:colOff>561975</xdr:colOff>
      <xdr:row>76</xdr:row>
      <xdr:rowOff>159561</xdr:rowOff>
    </xdr:to>
    <xdr:sp macro="" textlink="">
      <xdr:nvSpPr>
        <xdr:cNvPr id="195" name="円/楕円 194"/>
        <xdr:cNvSpPr/>
      </xdr:nvSpPr>
      <xdr:spPr>
        <a:xfrm>
          <a:off x="4584700" y="130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36388</xdr:rowOff>
    </xdr:from>
    <xdr:ext cx="599010" cy="259045"/>
    <xdr:sp macro="" textlink="">
      <xdr:nvSpPr>
        <xdr:cNvPr id="196" name="民生費該当値テキスト"/>
        <xdr:cNvSpPr txBox="1"/>
      </xdr:nvSpPr>
      <xdr:spPr>
        <a:xfrm>
          <a:off x="4686300" y="130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12232</xdr:rowOff>
    </xdr:from>
    <xdr:to>
      <xdr:col>5</xdr:col>
      <xdr:colOff>409575</xdr:colOff>
      <xdr:row>76</xdr:row>
      <xdr:rowOff>113832</xdr:rowOff>
    </xdr:to>
    <xdr:sp macro="" textlink="">
      <xdr:nvSpPr>
        <xdr:cNvPr id="197" name="円/楕円 196"/>
        <xdr:cNvSpPr/>
      </xdr:nvSpPr>
      <xdr:spPr>
        <a:xfrm>
          <a:off x="3746500" y="13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130359</xdr:rowOff>
    </xdr:from>
    <xdr:ext cx="599010" cy="259045"/>
    <xdr:sp macro="" textlink="">
      <xdr:nvSpPr>
        <xdr:cNvPr id="198" name="テキスト ボックス 197"/>
        <xdr:cNvSpPr txBox="1"/>
      </xdr:nvSpPr>
      <xdr:spPr>
        <a:xfrm>
          <a:off x="3497794" y="128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22098</xdr:rowOff>
    </xdr:from>
    <xdr:to>
      <xdr:col>4</xdr:col>
      <xdr:colOff>206375</xdr:colOff>
      <xdr:row>76</xdr:row>
      <xdr:rowOff>123698</xdr:rowOff>
    </xdr:to>
    <xdr:sp macro="" textlink="">
      <xdr:nvSpPr>
        <xdr:cNvPr id="199" name="円/楕円 198"/>
        <xdr:cNvSpPr/>
      </xdr:nvSpPr>
      <xdr:spPr>
        <a:xfrm>
          <a:off x="2857500" y="130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140226</xdr:rowOff>
    </xdr:from>
    <xdr:ext cx="599010" cy="259045"/>
    <xdr:sp macro="" textlink="">
      <xdr:nvSpPr>
        <xdr:cNvPr id="200" name="テキスト ボックス 199"/>
        <xdr:cNvSpPr txBox="1"/>
      </xdr:nvSpPr>
      <xdr:spPr>
        <a:xfrm>
          <a:off x="2608794" y="128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68089</xdr:rowOff>
    </xdr:from>
    <xdr:to>
      <xdr:col>3</xdr:col>
      <xdr:colOff>3175</xdr:colOff>
      <xdr:row>76</xdr:row>
      <xdr:rowOff>169689</xdr:rowOff>
    </xdr:to>
    <xdr:sp macro="" textlink="">
      <xdr:nvSpPr>
        <xdr:cNvPr id="201" name="円/楕円 200"/>
        <xdr:cNvSpPr/>
      </xdr:nvSpPr>
      <xdr:spPr>
        <a:xfrm>
          <a:off x="1968500" y="130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14765</xdr:rowOff>
    </xdr:from>
    <xdr:ext cx="599010" cy="259045"/>
    <xdr:sp macro="" textlink="">
      <xdr:nvSpPr>
        <xdr:cNvPr id="202" name="テキスト ボックス 201"/>
        <xdr:cNvSpPr txBox="1"/>
      </xdr:nvSpPr>
      <xdr:spPr>
        <a:xfrm>
          <a:off x="1719794" y="12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39829</xdr:rowOff>
    </xdr:from>
    <xdr:to>
      <xdr:col>1</xdr:col>
      <xdr:colOff>485775</xdr:colOff>
      <xdr:row>76</xdr:row>
      <xdr:rowOff>141429</xdr:rowOff>
    </xdr:to>
    <xdr:sp macro="" textlink="">
      <xdr:nvSpPr>
        <xdr:cNvPr id="203" name="円/楕円 202"/>
        <xdr:cNvSpPr/>
      </xdr:nvSpPr>
      <xdr:spPr>
        <a:xfrm>
          <a:off x="1079500" y="130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157956</xdr:rowOff>
    </xdr:from>
    <xdr:ext cx="599010" cy="259045"/>
    <xdr:sp macro="" textlink="">
      <xdr:nvSpPr>
        <xdr:cNvPr id="204" name="テキスト ボックス 203"/>
        <xdr:cNvSpPr txBox="1"/>
      </xdr:nvSpPr>
      <xdr:spPr>
        <a:xfrm>
          <a:off x="830794" y="128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63942</xdr:rowOff>
    </xdr:from>
    <xdr:to>
      <xdr:col>6</xdr:col>
      <xdr:colOff>511175</xdr:colOff>
      <xdr:row>97</xdr:row>
      <xdr:rowOff>66174</xdr:rowOff>
    </xdr:to>
    <xdr:cxnSp macro="">
      <xdr:nvCxnSpPr>
        <xdr:cNvPr id="233" name="直線コネクタ 232"/>
        <xdr:cNvCxnSpPr/>
      </xdr:nvCxnSpPr>
      <xdr:spPr>
        <a:xfrm>
          <a:off x="3797300" y="16694592"/>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63942</xdr:rowOff>
    </xdr:from>
    <xdr:to>
      <xdr:col>5</xdr:col>
      <xdr:colOff>358775</xdr:colOff>
      <xdr:row>97</xdr:row>
      <xdr:rowOff>73284</xdr:rowOff>
    </xdr:to>
    <xdr:cxnSp macro="">
      <xdr:nvCxnSpPr>
        <xdr:cNvPr id="236" name="直線コネクタ 235"/>
        <xdr:cNvCxnSpPr/>
      </xdr:nvCxnSpPr>
      <xdr:spPr>
        <a:xfrm flipV="1">
          <a:off x="2908300" y="1669459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69520</xdr:rowOff>
    </xdr:from>
    <xdr:to>
      <xdr:col>4</xdr:col>
      <xdr:colOff>155575</xdr:colOff>
      <xdr:row>97</xdr:row>
      <xdr:rowOff>73284</xdr:rowOff>
    </xdr:to>
    <xdr:cxnSp macro="">
      <xdr:nvCxnSpPr>
        <xdr:cNvPr id="239" name="直線コネクタ 238"/>
        <xdr:cNvCxnSpPr/>
      </xdr:nvCxnSpPr>
      <xdr:spPr>
        <a:xfrm>
          <a:off x="2019300" y="16700170"/>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167520</xdr:rowOff>
    </xdr:from>
    <xdr:to>
      <xdr:col>2</xdr:col>
      <xdr:colOff>638175</xdr:colOff>
      <xdr:row>97</xdr:row>
      <xdr:rowOff>69520</xdr:rowOff>
    </xdr:to>
    <xdr:cxnSp macro="">
      <xdr:nvCxnSpPr>
        <xdr:cNvPr id="242" name="直線コネクタ 241"/>
        <xdr:cNvCxnSpPr/>
      </xdr:nvCxnSpPr>
      <xdr:spPr>
        <a:xfrm>
          <a:off x="1130300" y="16626720"/>
          <a:ext cx="889000" cy="7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15374</xdr:rowOff>
    </xdr:from>
    <xdr:to>
      <xdr:col>6</xdr:col>
      <xdr:colOff>561975</xdr:colOff>
      <xdr:row>97</xdr:row>
      <xdr:rowOff>116974</xdr:rowOff>
    </xdr:to>
    <xdr:sp macro="" textlink="">
      <xdr:nvSpPr>
        <xdr:cNvPr id="252" name="円/楕円 251"/>
        <xdr:cNvSpPr/>
      </xdr:nvSpPr>
      <xdr:spPr>
        <a:xfrm>
          <a:off x="4584700" y="166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165251</xdr:rowOff>
    </xdr:from>
    <xdr:ext cx="534377" cy="259045"/>
    <xdr:sp macro="" textlink="">
      <xdr:nvSpPr>
        <xdr:cNvPr id="253" name="衛生費該当値テキスト"/>
        <xdr:cNvSpPr txBox="1"/>
      </xdr:nvSpPr>
      <xdr:spPr>
        <a:xfrm>
          <a:off x="4686300" y="166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13142</xdr:rowOff>
    </xdr:from>
    <xdr:to>
      <xdr:col>5</xdr:col>
      <xdr:colOff>409575</xdr:colOff>
      <xdr:row>97</xdr:row>
      <xdr:rowOff>114742</xdr:rowOff>
    </xdr:to>
    <xdr:sp macro="" textlink="">
      <xdr:nvSpPr>
        <xdr:cNvPr id="254" name="円/楕円 253"/>
        <xdr:cNvSpPr/>
      </xdr:nvSpPr>
      <xdr:spPr>
        <a:xfrm>
          <a:off x="3746500" y="16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105869</xdr:rowOff>
    </xdr:from>
    <xdr:ext cx="534377" cy="259045"/>
    <xdr:sp macro="" textlink="">
      <xdr:nvSpPr>
        <xdr:cNvPr id="255" name="テキスト ボックス 254"/>
        <xdr:cNvSpPr txBox="1"/>
      </xdr:nvSpPr>
      <xdr:spPr>
        <a:xfrm>
          <a:off x="3530111" y="16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22484</xdr:rowOff>
    </xdr:from>
    <xdr:to>
      <xdr:col>4</xdr:col>
      <xdr:colOff>206375</xdr:colOff>
      <xdr:row>97</xdr:row>
      <xdr:rowOff>124084</xdr:rowOff>
    </xdr:to>
    <xdr:sp macro="" textlink="">
      <xdr:nvSpPr>
        <xdr:cNvPr id="256" name="円/楕円 255"/>
        <xdr:cNvSpPr/>
      </xdr:nvSpPr>
      <xdr:spPr>
        <a:xfrm>
          <a:off x="2857500" y="166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115211</xdr:rowOff>
    </xdr:from>
    <xdr:ext cx="534377" cy="259045"/>
    <xdr:sp macro="" textlink="">
      <xdr:nvSpPr>
        <xdr:cNvPr id="257" name="テキスト ボックス 256"/>
        <xdr:cNvSpPr txBox="1"/>
      </xdr:nvSpPr>
      <xdr:spPr>
        <a:xfrm>
          <a:off x="2641111" y="167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18720</xdr:rowOff>
    </xdr:from>
    <xdr:to>
      <xdr:col>3</xdr:col>
      <xdr:colOff>3175</xdr:colOff>
      <xdr:row>97</xdr:row>
      <xdr:rowOff>120320</xdr:rowOff>
    </xdr:to>
    <xdr:sp macro="" textlink="">
      <xdr:nvSpPr>
        <xdr:cNvPr id="258" name="円/楕円 257"/>
        <xdr:cNvSpPr/>
      </xdr:nvSpPr>
      <xdr:spPr>
        <a:xfrm>
          <a:off x="1968500" y="166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111447</xdr:rowOff>
    </xdr:from>
    <xdr:ext cx="534377" cy="259045"/>
    <xdr:sp macro="" textlink="">
      <xdr:nvSpPr>
        <xdr:cNvPr id="259" name="テキスト ボックス 258"/>
        <xdr:cNvSpPr txBox="1"/>
      </xdr:nvSpPr>
      <xdr:spPr>
        <a:xfrm>
          <a:off x="1752111" y="167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116720</xdr:rowOff>
    </xdr:from>
    <xdr:to>
      <xdr:col>1</xdr:col>
      <xdr:colOff>485775</xdr:colOff>
      <xdr:row>97</xdr:row>
      <xdr:rowOff>46870</xdr:rowOff>
    </xdr:to>
    <xdr:sp macro="" textlink="">
      <xdr:nvSpPr>
        <xdr:cNvPr id="260" name="円/楕円 259"/>
        <xdr:cNvSpPr/>
      </xdr:nvSpPr>
      <xdr:spPr>
        <a:xfrm>
          <a:off x="1079500" y="1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37997</xdr:rowOff>
    </xdr:from>
    <xdr:ext cx="534377" cy="259045"/>
    <xdr:sp macro="" textlink="">
      <xdr:nvSpPr>
        <xdr:cNvPr id="261" name="テキスト ボックス 260"/>
        <xdr:cNvSpPr txBox="1"/>
      </xdr:nvSpPr>
      <xdr:spPr>
        <a:xfrm>
          <a:off x="863111" y="166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11494</xdr:rowOff>
    </xdr:from>
    <xdr:to>
      <xdr:col>15</xdr:col>
      <xdr:colOff>180975</xdr:colOff>
      <xdr:row>39</xdr:row>
      <xdr:rowOff>44450</xdr:rowOff>
    </xdr:to>
    <xdr:cxnSp macro="">
      <xdr:nvCxnSpPr>
        <xdr:cNvPr id="290" name="直線コネクタ 289"/>
        <xdr:cNvCxnSpPr/>
      </xdr:nvCxnSpPr>
      <xdr:spPr>
        <a:xfrm>
          <a:off x="9639300" y="669804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25591</xdr:rowOff>
    </xdr:from>
    <xdr:to>
      <xdr:col>14</xdr:col>
      <xdr:colOff>28575</xdr:colOff>
      <xdr:row>39</xdr:row>
      <xdr:rowOff>11494</xdr:rowOff>
    </xdr:to>
    <xdr:cxnSp macro="">
      <xdr:nvCxnSpPr>
        <xdr:cNvPr id="293" name="直線コネクタ 292"/>
        <xdr:cNvCxnSpPr/>
      </xdr:nvCxnSpPr>
      <xdr:spPr>
        <a:xfrm>
          <a:off x="8750300" y="6369241"/>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42545</xdr:rowOff>
    </xdr:from>
    <xdr:to>
      <xdr:col>12</xdr:col>
      <xdr:colOff>511175</xdr:colOff>
      <xdr:row>37</xdr:row>
      <xdr:rowOff>25591</xdr:rowOff>
    </xdr:to>
    <xdr:cxnSp macro="">
      <xdr:nvCxnSpPr>
        <xdr:cNvPr id="296" name="直線コネクタ 295"/>
        <xdr:cNvCxnSpPr/>
      </xdr:nvCxnSpPr>
      <xdr:spPr>
        <a:xfrm>
          <a:off x="7861300" y="5528945"/>
          <a:ext cx="889000" cy="8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42545</xdr:rowOff>
    </xdr:from>
    <xdr:to>
      <xdr:col>11</xdr:col>
      <xdr:colOff>307975</xdr:colOff>
      <xdr:row>36</xdr:row>
      <xdr:rowOff>91503</xdr:rowOff>
    </xdr:to>
    <xdr:cxnSp macro="">
      <xdr:nvCxnSpPr>
        <xdr:cNvPr id="299" name="直線コネクタ 298"/>
        <xdr:cNvCxnSpPr/>
      </xdr:nvCxnSpPr>
      <xdr:spPr>
        <a:xfrm flipV="1">
          <a:off x="6972300" y="5528945"/>
          <a:ext cx="889000" cy="7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132144</xdr:rowOff>
    </xdr:from>
    <xdr:to>
      <xdr:col>14</xdr:col>
      <xdr:colOff>79375</xdr:colOff>
      <xdr:row>39</xdr:row>
      <xdr:rowOff>62294</xdr:rowOff>
    </xdr:to>
    <xdr:sp macro="" textlink="">
      <xdr:nvSpPr>
        <xdr:cNvPr id="311" name="円/楕円 310"/>
        <xdr:cNvSpPr/>
      </xdr:nvSpPr>
      <xdr:spPr>
        <a:xfrm>
          <a:off x="9588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53421</xdr:rowOff>
    </xdr:from>
    <xdr:ext cx="378565" cy="259045"/>
    <xdr:sp macro="" textlink="">
      <xdr:nvSpPr>
        <xdr:cNvPr id="312" name="テキスト ボックス 311"/>
        <xdr:cNvSpPr txBox="1"/>
      </xdr:nvSpPr>
      <xdr:spPr>
        <a:xfrm>
          <a:off x="9450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146241</xdr:rowOff>
    </xdr:from>
    <xdr:to>
      <xdr:col>12</xdr:col>
      <xdr:colOff>561975</xdr:colOff>
      <xdr:row>37</xdr:row>
      <xdr:rowOff>76391</xdr:rowOff>
    </xdr:to>
    <xdr:sp macro="" textlink="">
      <xdr:nvSpPr>
        <xdr:cNvPr id="313" name="円/楕円 312"/>
        <xdr:cNvSpPr/>
      </xdr:nvSpPr>
      <xdr:spPr>
        <a:xfrm>
          <a:off x="8699500" y="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92918</xdr:rowOff>
    </xdr:from>
    <xdr:ext cx="469744" cy="259045"/>
    <xdr:sp macro="" textlink="">
      <xdr:nvSpPr>
        <xdr:cNvPr id="314" name="テキスト ボックス 313"/>
        <xdr:cNvSpPr txBox="1"/>
      </xdr:nvSpPr>
      <xdr:spPr>
        <a:xfrm>
          <a:off x="8515427" y="609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163195</xdr:rowOff>
    </xdr:from>
    <xdr:to>
      <xdr:col>11</xdr:col>
      <xdr:colOff>358775</xdr:colOff>
      <xdr:row>32</xdr:row>
      <xdr:rowOff>93345</xdr:rowOff>
    </xdr:to>
    <xdr:sp macro="" textlink="">
      <xdr:nvSpPr>
        <xdr:cNvPr id="315" name="円/楕円 314"/>
        <xdr:cNvSpPr/>
      </xdr:nvSpPr>
      <xdr:spPr>
        <a:xfrm>
          <a:off x="7810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109872</xdr:rowOff>
    </xdr:from>
    <xdr:ext cx="469744" cy="259045"/>
    <xdr:sp macro="" textlink="">
      <xdr:nvSpPr>
        <xdr:cNvPr id="316" name="テキスト ボックス 315"/>
        <xdr:cNvSpPr txBox="1"/>
      </xdr:nvSpPr>
      <xdr:spPr>
        <a:xfrm>
          <a:off x="7626427" y="52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40703</xdr:rowOff>
    </xdr:from>
    <xdr:to>
      <xdr:col>10</xdr:col>
      <xdr:colOff>155575</xdr:colOff>
      <xdr:row>36</xdr:row>
      <xdr:rowOff>142303</xdr:rowOff>
    </xdr:to>
    <xdr:sp macro="" textlink="">
      <xdr:nvSpPr>
        <xdr:cNvPr id="317" name="円/楕円 316"/>
        <xdr:cNvSpPr/>
      </xdr:nvSpPr>
      <xdr:spPr>
        <a:xfrm>
          <a:off x="6921500" y="62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133430</xdr:rowOff>
    </xdr:from>
    <xdr:ext cx="469744" cy="259045"/>
    <xdr:sp macro="" textlink="">
      <xdr:nvSpPr>
        <xdr:cNvPr id="318" name="テキスト ボックス 317"/>
        <xdr:cNvSpPr txBox="1"/>
      </xdr:nvSpPr>
      <xdr:spPr>
        <a:xfrm>
          <a:off x="6737427" y="63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110451</xdr:rowOff>
    </xdr:from>
    <xdr:to>
      <xdr:col>15</xdr:col>
      <xdr:colOff>180975</xdr:colOff>
      <xdr:row>57</xdr:row>
      <xdr:rowOff>19049</xdr:rowOff>
    </xdr:to>
    <xdr:cxnSp macro="">
      <xdr:nvCxnSpPr>
        <xdr:cNvPr id="345" name="直線コネクタ 344"/>
        <xdr:cNvCxnSpPr/>
      </xdr:nvCxnSpPr>
      <xdr:spPr>
        <a:xfrm>
          <a:off x="9639300" y="9711651"/>
          <a:ext cx="8382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110451</xdr:rowOff>
    </xdr:from>
    <xdr:to>
      <xdr:col>14</xdr:col>
      <xdr:colOff>28575</xdr:colOff>
      <xdr:row>56</xdr:row>
      <xdr:rowOff>168701</xdr:rowOff>
    </xdr:to>
    <xdr:cxnSp macro="">
      <xdr:nvCxnSpPr>
        <xdr:cNvPr id="348" name="直線コネクタ 347"/>
        <xdr:cNvCxnSpPr/>
      </xdr:nvCxnSpPr>
      <xdr:spPr>
        <a:xfrm flipV="1">
          <a:off x="8750300" y="9711651"/>
          <a:ext cx="889000" cy="5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104557</xdr:rowOff>
    </xdr:from>
    <xdr:to>
      <xdr:col>12</xdr:col>
      <xdr:colOff>511175</xdr:colOff>
      <xdr:row>56</xdr:row>
      <xdr:rowOff>168701</xdr:rowOff>
    </xdr:to>
    <xdr:cxnSp macro="">
      <xdr:nvCxnSpPr>
        <xdr:cNvPr id="351" name="直線コネクタ 350"/>
        <xdr:cNvCxnSpPr/>
      </xdr:nvCxnSpPr>
      <xdr:spPr>
        <a:xfrm>
          <a:off x="7861300" y="9705757"/>
          <a:ext cx="889000" cy="6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104557</xdr:rowOff>
    </xdr:from>
    <xdr:to>
      <xdr:col>11</xdr:col>
      <xdr:colOff>307975</xdr:colOff>
      <xdr:row>57</xdr:row>
      <xdr:rowOff>59635</xdr:rowOff>
    </xdr:to>
    <xdr:cxnSp macro="">
      <xdr:nvCxnSpPr>
        <xdr:cNvPr id="354" name="直線コネクタ 353"/>
        <xdr:cNvCxnSpPr/>
      </xdr:nvCxnSpPr>
      <xdr:spPr>
        <a:xfrm flipV="1">
          <a:off x="6972300" y="9705757"/>
          <a:ext cx="889000" cy="1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139699</xdr:rowOff>
    </xdr:from>
    <xdr:to>
      <xdr:col>15</xdr:col>
      <xdr:colOff>231775</xdr:colOff>
      <xdr:row>57</xdr:row>
      <xdr:rowOff>69849</xdr:rowOff>
    </xdr:to>
    <xdr:sp macro="" textlink="">
      <xdr:nvSpPr>
        <xdr:cNvPr id="364" name="円/楕円 363"/>
        <xdr:cNvSpPr/>
      </xdr:nvSpPr>
      <xdr:spPr>
        <a:xfrm>
          <a:off x="10426700" y="97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162576</xdr:rowOff>
    </xdr:from>
    <xdr:ext cx="599010" cy="259045"/>
    <xdr:sp macro="" textlink="">
      <xdr:nvSpPr>
        <xdr:cNvPr id="365" name="農林水産業費該当値テキスト"/>
        <xdr:cNvSpPr txBox="1"/>
      </xdr:nvSpPr>
      <xdr:spPr>
        <a:xfrm>
          <a:off x="10528300" y="959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127,778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59651</xdr:rowOff>
    </xdr:from>
    <xdr:to>
      <xdr:col>14</xdr:col>
      <xdr:colOff>79375</xdr:colOff>
      <xdr:row>56</xdr:row>
      <xdr:rowOff>161251</xdr:rowOff>
    </xdr:to>
    <xdr:sp macro="" textlink="">
      <xdr:nvSpPr>
        <xdr:cNvPr id="366" name="円/楕円 365"/>
        <xdr:cNvSpPr/>
      </xdr:nvSpPr>
      <xdr:spPr>
        <a:xfrm>
          <a:off x="9588500" y="96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6328</xdr:rowOff>
    </xdr:from>
    <xdr:ext cx="599010" cy="259045"/>
    <xdr:sp macro="" textlink="">
      <xdr:nvSpPr>
        <xdr:cNvPr id="367" name="テキスト ボックス 366"/>
        <xdr:cNvSpPr txBox="1"/>
      </xdr:nvSpPr>
      <xdr:spPr>
        <a:xfrm>
          <a:off x="9339794" y="94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117901</xdr:rowOff>
    </xdr:from>
    <xdr:to>
      <xdr:col>12</xdr:col>
      <xdr:colOff>561975</xdr:colOff>
      <xdr:row>57</xdr:row>
      <xdr:rowOff>48051</xdr:rowOff>
    </xdr:to>
    <xdr:sp macro="" textlink="">
      <xdr:nvSpPr>
        <xdr:cNvPr id="368" name="円/楕円 367"/>
        <xdr:cNvSpPr/>
      </xdr:nvSpPr>
      <xdr:spPr>
        <a:xfrm>
          <a:off x="8699500" y="97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64578</xdr:rowOff>
    </xdr:from>
    <xdr:ext cx="599010" cy="259045"/>
    <xdr:sp macro="" textlink="">
      <xdr:nvSpPr>
        <xdr:cNvPr id="369" name="テキスト ボックス 368"/>
        <xdr:cNvSpPr txBox="1"/>
      </xdr:nvSpPr>
      <xdr:spPr>
        <a:xfrm>
          <a:off x="8450794" y="949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53757</xdr:rowOff>
    </xdr:from>
    <xdr:to>
      <xdr:col>11</xdr:col>
      <xdr:colOff>358775</xdr:colOff>
      <xdr:row>56</xdr:row>
      <xdr:rowOff>155357</xdr:rowOff>
    </xdr:to>
    <xdr:sp macro="" textlink="">
      <xdr:nvSpPr>
        <xdr:cNvPr id="370" name="円/楕円 369"/>
        <xdr:cNvSpPr/>
      </xdr:nvSpPr>
      <xdr:spPr>
        <a:xfrm>
          <a:off x="7810500" y="96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434</xdr:rowOff>
    </xdr:from>
    <xdr:ext cx="599010" cy="259045"/>
    <xdr:sp macro="" textlink="">
      <xdr:nvSpPr>
        <xdr:cNvPr id="371" name="テキスト ボックス 370"/>
        <xdr:cNvSpPr txBox="1"/>
      </xdr:nvSpPr>
      <xdr:spPr>
        <a:xfrm>
          <a:off x="7561794" y="943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8835</xdr:rowOff>
    </xdr:from>
    <xdr:to>
      <xdr:col>10</xdr:col>
      <xdr:colOff>155575</xdr:colOff>
      <xdr:row>57</xdr:row>
      <xdr:rowOff>110435</xdr:rowOff>
    </xdr:to>
    <xdr:sp macro="" textlink="">
      <xdr:nvSpPr>
        <xdr:cNvPr id="372" name="円/楕円 371"/>
        <xdr:cNvSpPr/>
      </xdr:nvSpPr>
      <xdr:spPr>
        <a:xfrm>
          <a:off x="6921500" y="97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126962</xdr:rowOff>
    </xdr:from>
    <xdr:ext cx="599010" cy="259045"/>
    <xdr:sp macro="" textlink="">
      <xdr:nvSpPr>
        <xdr:cNvPr id="373" name="テキスト ボックス 372"/>
        <xdr:cNvSpPr txBox="1"/>
      </xdr:nvSpPr>
      <xdr:spPr>
        <a:xfrm>
          <a:off x="6672794" y="95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33364</xdr:rowOff>
    </xdr:from>
    <xdr:to>
      <xdr:col>15</xdr:col>
      <xdr:colOff>180975</xdr:colOff>
      <xdr:row>77</xdr:row>
      <xdr:rowOff>129705</xdr:rowOff>
    </xdr:to>
    <xdr:cxnSp macro="">
      <xdr:nvCxnSpPr>
        <xdr:cNvPr id="400" name="直線コネクタ 399"/>
        <xdr:cNvCxnSpPr/>
      </xdr:nvCxnSpPr>
      <xdr:spPr>
        <a:xfrm>
          <a:off x="9639300" y="13235014"/>
          <a:ext cx="838200" cy="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27312</xdr:rowOff>
    </xdr:from>
    <xdr:to>
      <xdr:col>14</xdr:col>
      <xdr:colOff>28575</xdr:colOff>
      <xdr:row>77</xdr:row>
      <xdr:rowOff>33364</xdr:rowOff>
    </xdr:to>
    <xdr:cxnSp macro="">
      <xdr:nvCxnSpPr>
        <xdr:cNvPr id="403" name="直線コネクタ 402"/>
        <xdr:cNvCxnSpPr/>
      </xdr:nvCxnSpPr>
      <xdr:spPr>
        <a:xfrm>
          <a:off x="8750300" y="13057512"/>
          <a:ext cx="889000" cy="1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27312</xdr:rowOff>
    </xdr:from>
    <xdr:to>
      <xdr:col>12</xdr:col>
      <xdr:colOff>511175</xdr:colOff>
      <xdr:row>77</xdr:row>
      <xdr:rowOff>141968</xdr:rowOff>
    </xdr:to>
    <xdr:cxnSp macro="">
      <xdr:nvCxnSpPr>
        <xdr:cNvPr id="406" name="直線コネクタ 405"/>
        <xdr:cNvCxnSpPr/>
      </xdr:nvCxnSpPr>
      <xdr:spPr>
        <a:xfrm flipV="1">
          <a:off x="7861300" y="13057512"/>
          <a:ext cx="889000" cy="2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138027</xdr:rowOff>
    </xdr:from>
    <xdr:to>
      <xdr:col>11</xdr:col>
      <xdr:colOff>307975</xdr:colOff>
      <xdr:row>77</xdr:row>
      <xdr:rowOff>141968</xdr:rowOff>
    </xdr:to>
    <xdr:cxnSp macro="">
      <xdr:nvCxnSpPr>
        <xdr:cNvPr id="409" name="直線コネクタ 408"/>
        <xdr:cNvCxnSpPr/>
      </xdr:nvCxnSpPr>
      <xdr:spPr>
        <a:xfrm>
          <a:off x="6972300" y="13339677"/>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78905</xdr:rowOff>
    </xdr:from>
    <xdr:to>
      <xdr:col>15</xdr:col>
      <xdr:colOff>231775</xdr:colOff>
      <xdr:row>78</xdr:row>
      <xdr:rowOff>9055</xdr:rowOff>
    </xdr:to>
    <xdr:sp macro="" textlink="">
      <xdr:nvSpPr>
        <xdr:cNvPr id="419" name="円/楕円 418"/>
        <xdr:cNvSpPr/>
      </xdr:nvSpPr>
      <xdr:spPr>
        <a:xfrm>
          <a:off x="10426700" y="132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57332</xdr:rowOff>
    </xdr:from>
    <xdr:ext cx="534377" cy="259045"/>
    <xdr:sp macro="" textlink="">
      <xdr:nvSpPr>
        <xdr:cNvPr id="420" name="商工費該当値テキスト"/>
        <xdr:cNvSpPr txBox="1"/>
      </xdr:nvSpPr>
      <xdr:spPr>
        <a:xfrm>
          <a:off x="10528300" y="132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154014</xdr:rowOff>
    </xdr:from>
    <xdr:to>
      <xdr:col>14</xdr:col>
      <xdr:colOff>79375</xdr:colOff>
      <xdr:row>77</xdr:row>
      <xdr:rowOff>84164</xdr:rowOff>
    </xdr:to>
    <xdr:sp macro="" textlink="">
      <xdr:nvSpPr>
        <xdr:cNvPr id="421" name="円/楕円 420"/>
        <xdr:cNvSpPr/>
      </xdr:nvSpPr>
      <xdr:spPr>
        <a:xfrm>
          <a:off x="9588500" y="131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100692</xdr:rowOff>
    </xdr:from>
    <xdr:ext cx="534377" cy="259045"/>
    <xdr:sp macro="" textlink="">
      <xdr:nvSpPr>
        <xdr:cNvPr id="422" name="テキスト ボックス 421"/>
        <xdr:cNvSpPr txBox="1"/>
      </xdr:nvSpPr>
      <xdr:spPr>
        <a:xfrm>
          <a:off x="9372111" y="12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147962</xdr:rowOff>
    </xdr:from>
    <xdr:to>
      <xdr:col>12</xdr:col>
      <xdr:colOff>561975</xdr:colOff>
      <xdr:row>76</xdr:row>
      <xdr:rowOff>78112</xdr:rowOff>
    </xdr:to>
    <xdr:sp macro="" textlink="">
      <xdr:nvSpPr>
        <xdr:cNvPr id="423" name="円/楕円 422"/>
        <xdr:cNvSpPr/>
      </xdr:nvSpPr>
      <xdr:spPr>
        <a:xfrm>
          <a:off x="8699500" y="130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94638</xdr:rowOff>
    </xdr:from>
    <xdr:ext cx="534377" cy="259045"/>
    <xdr:sp macro="" textlink="">
      <xdr:nvSpPr>
        <xdr:cNvPr id="424" name="テキスト ボックス 423"/>
        <xdr:cNvSpPr txBox="1"/>
      </xdr:nvSpPr>
      <xdr:spPr>
        <a:xfrm>
          <a:off x="8483111" y="127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91168</xdr:rowOff>
    </xdr:from>
    <xdr:to>
      <xdr:col>11</xdr:col>
      <xdr:colOff>358775</xdr:colOff>
      <xdr:row>78</xdr:row>
      <xdr:rowOff>21318</xdr:rowOff>
    </xdr:to>
    <xdr:sp macro="" textlink="">
      <xdr:nvSpPr>
        <xdr:cNvPr id="425" name="円/楕円 424"/>
        <xdr:cNvSpPr/>
      </xdr:nvSpPr>
      <xdr:spPr>
        <a:xfrm>
          <a:off x="7810500" y="132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12445</xdr:rowOff>
    </xdr:from>
    <xdr:ext cx="534377" cy="259045"/>
    <xdr:sp macro="" textlink="">
      <xdr:nvSpPr>
        <xdr:cNvPr id="426" name="テキスト ボックス 425"/>
        <xdr:cNvSpPr txBox="1"/>
      </xdr:nvSpPr>
      <xdr:spPr>
        <a:xfrm>
          <a:off x="7594111" y="133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87227</xdr:rowOff>
    </xdr:from>
    <xdr:to>
      <xdr:col>10</xdr:col>
      <xdr:colOff>155575</xdr:colOff>
      <xdr:row>78</xdr:row>
      <xdr:rowOff>17377</xdr:rowOff>
    </xdr:to>
    <xdr:sp macro="" textlink="">
      <xdr:nvSpPr>
        <xdr:cNvPr id="427" name="円/楕円 426"/>
        <xdr:cNvSpPr/>
      </xdr:nvSpPr>
      <xdr:spPr>
        <a:xfrm>
          <a:off x="6921500" y="132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8504</xdr:rowOff>
    </xdr:from>
    <xdr:ext cx="534377" cy="259045"/>
    <xdr:sp macro="" textlink="">
      <xdr:nvSpPr>
        <xdr:cNvPr id="428" name="テキスト ボックス 427"/>
        <xdr:cNvSpPr txBox="1"/>
      </xdr:nvSpPr>
      <xdr:spPr>
        <a:xfrm>
          <a:off x="6705111" y="133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162412</xdr:rowOff>
    </xdr:from>
    <xdr:to>
      <xdr:col>15</xdr:col>
      <xdr:colOff>180975</xdr:colOff>
      <xdr:row>95</xdr:row>
      <xdr:rowOff>63582</xdr:rowOff>
    </xdr:to>
    <xdr:cxnSp macro="">
      <xdr:nvCxnSpPr>
        <xdr:cNvPr id="453" name="直線コネクタ 452"/>
        <xdr:cNvCxnSpPr/>
      </xdr:nvCxnSpPr>
      <xdr:spPr>
        <a:xfrm flipV="1">
          <a:off x="9639300" y="16278712"/>
          <a:ext cx="838200" cy="7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131076</xdr:rowOff>
    </xdr:from>
    <xdr:to>
      <xdr:col>14</xdr:col>
      <xdr:colOff>28575</xdr:colOff>
      <xdr:row>95</xdr:row>
      <xdr:rowOff>63582</xdr:rowOff>
    </xdr:to>
    <xdr:cxnSp macro="">
      <xdr:nvCxnSpPr>
        <xdr:cNvPr id="456" name="直線コネクタ 455"/>
        <xdr:cNvCxnSpPr/>
      </xdr:nvCxnSpPr>
      <xdr:spPr>
        <a:xfrm>
          <a:off x="8750300" y="16247376"/>
          <a:ext cx="889000" cy="10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131076</xdr:rowOff>
    </xdr:from>
    <xdr:to>
      <xdr:col>12</xdr:col>
      <xdr:colOff>511175</xdr:colOff>
      <xdr:row>96</xdr:row>
      <xdr:rowOff>11438</xdr:rowOff>
    </xdr:to>
    <xdr:cxnSp macro="">
      <xdr:nvCxnSpPr>
        <xdr:cNvPr id="459" name="直線コネクタ 458"/>
        <xdr:cNvCxnSpPr/>
      </xdr:nvCxnSpPr>
      <xdr:spPr>
        <a:xfrm flipV="1">
          <a:off x="7861300" y="16247376"/>
          <a:ext cx="889000" cy="2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30761</xdr:rowOff>
    </xdr:from>
    <xdr:to>
      <xdr:col>11</xdr:col>
      <xdr:colOff>307975</xdr:colOff>
      <xdr:row>96</xdr:row>
      <xdr:rowOff>11438</xdr:rowOff>
    </xdr:to>
    <xdr:cxnSp macro="">
      <xdr:nvCxnSpPr>
        <xdr:cNvPr id="462" name="直線コネクタ 461"/>
        <xdr:cNvCxnSpPr/>
      </xdr:nvCxnSpPr>
      <xdr:spPr>
        <a:xfrm>
          <a:off x="6972300" y="16318511"/>
          <a:ext cx="889000" cy="15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111612</xdr:rowOff>
    </xdr:from>
    <xdr:to>
      <xdr:col>15</xdr:col>
      <xdr:colOff>231775</xdr:colOff>
      <xdr:row>95</xdr:row>
      <xdr:rowOff>41762</xdr:rowOff>
    </xdr:to>
    <xdr:sp macro="" textlink="">
      <xdr:nvSpPr>
        <xdr:cNvPr id="472" name="円/楕円 471"/>
        <xdr:cNvSpPr/>
      </xdr:nvSpPr>
      <xdr:spPr>
        <a:xfrm>
          <a:off x="10426700" y="162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134489</xdr:rowOff>
    </xdr:from>
    <xdr:ext cx="534377" cy="259045"/>
    <xdr:sp macro="" textlink="">
      <xdr:nvSpPr>
        <xdr:cNvPr id="473" name="土木費該当値テキスト"/>
        <xdr:cNvSpPr txBox="1"/>
      </xdr:nvSpPr>
      <xdr:spPr>
        <a:xfrm>
          <a:off x="10528300" y="160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12782</xdr:rowOff>
    </xdr:from>
    <xdr:to>
      <xdr:col>14</xdr:col>
      <xdr:colOff>79375</xdr:colOff>
      <xdr:row>95</xdr:row>
      <xdr:rowOff>114382</xdr:rowOff>
    </xdr:to>
    <xdr:sp macro="" textlink="">
      <xdr:nvSpPr>
        <xdr:cNvPr id="474" name="円/楕円 473"/>
        <xdr:cNvSpPr/>
      </xdr:nvSpPr>
      <xdr:spPr>
        <a:xfrm>
          <a:off x="9588500" y="163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105509</xdr:rowOff>
    </xdr:from>
    <xdr:ext cx="534377" cy="259045"/>
    <xdr:sp macro="" textlink="">
      <xdr:nvSpPr>
        <xdr:cNvPr id="475" name="テキスト ボックス 474"/>
        <xdr:cNvSpPr txBox="1"/>
      </xdr:nvSpPr>
      <xdr:spPr>
        <a:xfrm>
          <a:off x="9372111" y="163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80276</xdr:rowOff>
    </xdr:from>
    <xdr:to>
      <xdr:col>12</xdr:col>
      <xdr:colOff>561975</xdr:colOff>
      <xdr:row>95</xdr:row>
      <xdr:rowOff>10426</xdr:rowOff>
    </xdr:to>
    <xdr:sp macro="" textlink="">
      <xdr:nvSpPr>
        <xdr:cNvPr id="476" name="円/楕円 475"/>
        <xdr:cNvSpPr/>
      </xdr:nvSpPr>
      <xdr:spPr>
        <a:xfrm>
          <a:off x="8699500" y="161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26953</xdr:rowOff>
    </xdr:from>
    <xdr:ext cx="599010" cy="259045"/>
    <xdr:sp macro="" textlink="">
      <xdr:nvSpPr>
        <xdr:cNvPr id="477" name="テキスト ボックス 476"/>
        <xdr:cNvSpPr txBox="1"/>
      </xdr:nvSpPr>
      <xdr:spPr>
        <a:xfrm>
          <a:off x="8450794" y="159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132088</xdr:rowOff>
    </xdr:from>
    <xdr:to>
      <xdr:col>11</xdr:col>
      <xdr:colOff>358775</xdr:colOff>
      <xdr:row>96</xdr:row>
      <xdr:rowOff>62238</xdr:rowOff>
    </xdr:to>
    <xdr:sp macro="" textlink="">
      <xdr:nvSpPr>
        <xdr:cNvPr id="478" name="円/楕円 477"/>
        <xdr:cNvSpPr/>
      </xdr:nvSpPr>
      <xdr:spPr>
        <a:xfrm>
          <a:off x="7810500" y="164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53365</xdr:rowOff>
    </xdr:from>
    <xdr:ext cx="534377" cy="259045"/>
    <xdr:sp macro="" textlink="">
      <xdr:nvSpPr>
        <xdr:cNvPr id="479" name="テキスト ボックス 478"/>
        <xdr:cNvSpPr txBox="1"/>
      </xdr:nvSpPr>
      <xdr:spPr>
        <a:xfrm>
          <a:off x="7594111" y="165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151411</xdr:rowOff>
    </xdr:from>
    <xdr:to>
      <xdr:col>10</xdr:col>
      <xdr:colOff>155575</xdr:colOff>
      <xdr:row>95</xdr:row>
      <xdr:rowOff>81561</xdr:rowOff>
    </xdr:to>
    <xdr:sp macro="" textlink="">
      <xdr:nvSpPr>
        <xdr:cNvPr id="480" name="円/楕円 479"/>
        <xdr:cNvSpPr/>
      </xdr:nvSpPr>
      <xdr:spPr>
        <a:xfrm>
          <a:off x="6921500" y="162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98088</xdr:rowOff>
    </xdr:from>
    <xdr:ext cx="534377" cy="259045"/>
    <xdr:sp macro="" textlink="">
      <xdr:nvSpPr>
        <xdr:cNvPr id="481" name="テキスト ボックス 480"/>
        <xdr:cNvSpPr txBox="1"/>
      </xdr:nvSpPr>
      <xdr:spPr>
        <a:xfrm>
          <a:off x="6705111" y="160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102343</xdr:rowOff>
    </xdr:from>
    <xdr:to>
      <xdr:col>23</xdr:col>
      <xdr:colOff>517525</xdr:colOff>
      <xdr:row>37</xdr:row>
      <xdr:rowOff>131137</xdr:rowOff>
    </xdr:to>
    <xdr:cxnSp macro="">
      <xdr:nvCxnSpPr>
        <xdr:cNvPr id="514" name="直線コネクタ 513"/>
        <xdr:cNvCxnSpPr/>
      </xdr:nvCxnSpPr>
      <xdr:spPr>
        <a:xfrm>
          <a:off x="15481300" y="6445993"/>
          <a:ext cx="838200" cy="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102343</xdr:rowOff>
    </xdr:from>
    <xdr:to>
      <xdr:col>22</xdr:col>
      <xdr:colOff>365125</xdr:colOff>
      <xdr:row>37</xdr:row>
      <xdr:rowOff>143072</xdr:rowOff>
    </xdr:to>
    <xdr:cxnSp macro="">
      <xdr:nvCxnSpPr>
        <xdr:cNvPr id="517" name="直線コネクタ 516"/>
        <xdr:cNvCxnSpPr/>
      </xdr:nvCxnSpPr>
      <xdr:spPr>
        <a:xfrm flipV="1">
          <a:off x="14592300" y="644599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143072</xdr:rowOff>
    </xdr:from>
    <xdr:to>
      <xdr:col>21</xdr:col>
      <xdr:colOff>161925</xdr:colOff>
      <xdr:row>37</xdr:row>
      <xdr:rowOff>165589</xdr:rowOff>
    </xdr:to>
    <xdr:cxnSp macro="">
      <xdr:nvCxnSpPr>
        <xdr:cNvPr id="520" name="直線コネクタ 519"/>
        <xdr:cNvCxnSpPr/>
      </xdr:nvCxnSpPr>
      <xdr:spPr>
        <a:xfrm flipV="1">
          <a:off x="13703300" y="648672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165589</xdr:rowOff>
    </xdr:from>
    <xdr:to>
      <xdr:col>19</xdr:col>
      <xdr:colOff>644525</xdr:colOff>
      <xdr:row>38</xdr:row>
      <xdr:rowOff>47841</xdr:rowOff>
    </xdr:to>
    <xdr:cxnSp macro="">
      <xdr:nvCxnSpPr>
        <xdr:cNvPr id="523" name="直線コネクタ 522"/>
        <xdr:cNvCxnSpPr/>
      </xdr:nvCxnSpPr>
      <xdr:spPr>
        <a:xfrm flipV="1">
          <a:off x="12814300" y="6509239"/>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80337</xdr:rowOff>
    </xdr:from>
    <xdr:to>
      <xdr:col>23</xdr:col>
      <xdr:colOff>568325</xdr:colOff>
      <xdr:row>38</xdr:row>
      <xdr:rowOff>10487</xdr:rowOff>
    </xdr:to>
    <xdr:sp macro="" textlink="">
      <xdr:nvSpPr>
        <xdr:cNvPr id="533" name="円/楕円 532"/>
        <xdr:cNvSpPr/>
      </xdr:nvSpPr>
      <xdr:spPr>
        <a:xfrm>
          <a:off x="16268700" y="64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58764</xdr:rowOff>
    </xdr:from>
    <xdr:ext cx="534377" cy="259045"/>
    <xdr:sp macro="" textlink="">
      <xdr:nvSpPr>
        <xdr:cNvPr id="534" name="消防費該当値テキスト"/>
        <xdr:cNvSpPr txBox="1"/>
      </xdr:nvSpPr>
      <xdr:spPr>
        <a:xfrm>
          <a:off x="16370300" y="64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51543</xdr:rowOff>
    </xdr:from>
    <xdr:to>
      <xdr:col>22</xdr:col>
      <xdr:colOff>415925</xdr:colOff>
      <xdr:row>37</xdr:row>
      <xdr:rowOff>153143</xdr:rowOff>
    </xdr:to>
    <xdr:sp macro="" textlink="">
      <xdr:nvSpPr>
        <xdr:cNvPr id="535" name="円/楕円 534"/>
        <xdr:cNvSpPr/>
      </xdr:nvSpPr>
      <xdr:spPr>
        <a:xfrm>
          <a:off x="154305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144270</xdr:rowOff>
    </xdr:from>
    <xdr:ext cx="534377" cy="259045"/>
    <xdr:sp macro="" textlink="">
      <xdr:nvSpPr>
        <xdr:cNvPr id="536" name="テキスト ボックス 535"/>
        <xdr:cNvSpPr txBox="1"/>
      </xdr:nvSpPr>
      <xdr:spPr>
        <a:xfrm>
          <a:off x="15214111" y="64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92272</xdr:rowOff>
    </xdr:from>
    <xdr:to>
      <xdr:col>21</xdr:col>
      <xdr:colOff>212725</xdr:colOff>
      <xdr:row>38</xdr:row>
      <xdr:rowOff>22422</xdr:rowOff>
    </xdr:to>
    <xdr:sp macro="" textlink="">
      <xdr:nvSpPr>
        <xdr:cNvPr id="537" name="円/楕円 536"/>
        <xdr:cNvSpPr/>
      </xdr:nvSpPr>
      <xdr:spPr>
        <a:xfrm>
          <a:off x="14541500" y="6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13549</xdr:rowOff>
    </xdr:from>
    <xdr:ext cx="534377" cy="259045"/>
    <xdr:sp macro="" textlink="">
      <xdr:nvSpPr>
        <xdr:cNvPr id="538" name="テキスト ボックス 537"/>
        <xdr:cNvSpPr txBox="1"/>
      </xdr:nvSpPr>
      <xdr:spPr>
        <a:xfrm>
          <a:off x="14325111" y="65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114789</xdr:rowOff>
    </xdr:from>
    <xdr:to>
      <xdr:col>20</xdr:col>
      <xdr:colOff>9525</xdr:colOff>
      <xdr:row>38</xdr:row>
      <xdr:rowOff>44939</xdr:rowOff>
    </xdr:to>
    <xdr:sp macro="" textlink="">
      <xdr:nvSpPr>
        <xdr:cNvPr id="539" name="円/楕円 538"/>
        <xdr:cNvSpPr/>
      </xdr:nvSpPr>
      <xdr:spPr>
        <a:xfrm>
          <a:off x="13652500" y="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36066</xdr:rowOff>
    </xdr:from>
    <xdr:ext cx="534377" cy="259045"/>
    <xdr:sp macro="" textlink="">
      <xdr:nvSpPr>
        <xdr:cNvPr id="540" name="テキスト ボックス 539"/>
        <xdr:cNvSpPr txBox="1"/>
      </xdr:nvSpPr>
      <xdr:spPr>
        <a:xfrm>
          <a:off x="13436111" y="65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168491</xdr:rowOff>
    </xdr:from>
    <xdr:to>
      <xdr:col>18</xdr:col>
      <xdr:colOff>492125</xdr:colOff>
      <xdr:row>38</xdr:row>
      <xdr:rowOff>98641</xdr:rowOff>
    </xdr:to>
    <xdr:sp macro="" textlink="">
      <xdr:nvSpPr>
        <xdr:cNvPr id="541" name="円/楕円 540"/>
        <xdr:cNvSpPr/>
      </xdr:nvSpPr>
      <xdr:spPr>
        <a:xfrm>
          <a:off x="12763500" y="65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89768</xdr:rowOff>
    </xdr:from>
    <xdr:ext cx="534377" cy="259045"/>
    <xdr:sp macro="" textlink="">
      <xdr:nvSpPr>
        <xdr:cNvPr id="542" name="テキスト ボックス 541"/>
        <xdr:cNvSpPr txBox="1"/>
      </xdr:nvSpPr>
      <xdr:spPr>
        <a:xfrm>
          <a:off x="12547111" y="66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125244</xdr:rowOff>
    </xdr:from>
    <xdr:to>
      <xdr:col>23</xdr:col>
      <xdr:colOff>517525</xdr:colOff>
      <xdr:row>56</xdr:row>
      <xdr:rowOff>150165</xdr:rowOff>
    </xdr:to>
    <xdr:cxnSp macro="">
      <xdr:nvCxnSpPr>
        <xdr:cNvPr id="569" name="直線コネクタ 568"/>
        <xdr:cNvCxnSpPr/>
      </xdr:nvCxnSpPr>
      <xdr:spPr>
        <a:xfrm flipV="1">
          <a:off x="15481300" y="9726444"/>
          <a:ext cx="8382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139307</xdr:rowOff>
    </xdr:from>
    <xdr:to>
      <xdr:col>22</xdr:col>
      <xdr:colOff>365125</xdr:colOff>
      <xdr:row>56</xdr:row>
      <xdr:rowOff>150165</xdr:rowOff>
    </xdr:to>
    <xdr:cxnSp macro="">
      <xdr:nvCxnSpPr>
        <xdr:cNvPr id="572" name="直線コネクタ 571"/>
        <xdr:cNvCxnSpPr/>
      </xdr:nvCxnSpPr>
      <xdr:spPr>
        <a:xfrm>
          <a:off x="14592300" y="9569057"/>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139307</xdr:rowOff>
    </xdr:from>
    <xdr:to>
      <xdr:col>21</xdr:col>
      <xdr:colOff>161925</xdr:colOff>
      <xdr:row>56</xdr:row>
      <xdr:rowOff>80597</xdr:rowOff>
    </xdr:to>
    <xdr:cxnSp macro="">
      <xdr:nvCxnSpPr>
        <xdr:cNvPr id="575" name="直線コネクタ 574"/>
        <xdr:cNvCxnSpPr/>
      </xdr:nvCxnSpPr>
      <xdr:spPr>
        <a:xfrm flipV="1">
          <a:off x="13703300" y="9569057"/>
          <a:ext cx="889000" cy="1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80597</xdr:rowOff>
    </xdr:from>
    <xdr:to>
      <xdr:col>19</xdr:col>
      <xdr:colOff>644525</xdr:colOff>
      <xdr:row>56</xdr:row>
      <xdr:rowOff>142530</xdr:rowOff>
    </xdr:to>
    <xdr:cxnSp macro="">
      <xdr:nvCxnSpPr>
        <xdr:cNvPr id="578" name="直線コネクタ 577"/>
        <xdr:cNvCxnSpPr/>
      </xdr:nvCxnSpPr>
      <xdr:spPr>
        <a:xfrm flipV="1">
          <a:off x="12814300" y="9681797"/>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74444</xdr:rowOff>
    </xdr:from>
    <xdr:to>
      <xdr:col>23</xdr:col>
      <xdr:colOff>568325</xdr:colOff>
      <xdr:row>57</xdr:row>
      <xdr:rowOff>4594</xdr:rowOff>
    </xdr:to>
    <xdr:sp macro="" textlink="">
      <xdr:nvSpPr>
        <xdr:cNvPr id="588" name="円/楕円 587"/>
        <xdr:cNvSpPr/>
      </xdr:nvSpPr>
      <xdr:spPr>
        <a:xfrm>
          <a:off x="16268700" y="96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52871</xdr:rowOff>
    </xdr:from>
    <xdr:ext cx="534377" cy="259045"/>
    <xdr:sp macro="" textlink="">
      <xdr:nvSpPr>
        <xdr:cNvPr id="589" name="教育費該当値テキスト"/>
        <xdr:cNvSpPr txBox="1"/>
      </xdr:nvSpPr>
      <xdr:spPr>
        <a:xfrm>
          <a:off x="16370300" y="96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99365</xdr:rowOff>
    </xdr:from>
    <xdr:to>
      <xdr:col>22</xdr:col>
      <xdr:colOff>415925</xdr:colOff>
      <xdr:row>57</xdr:row>
      <xdr:rowOff>29515</xdr:rowOff>
    </xdr:to>
    <xdr:sp macro="" textlink="">
      <xdr:nvSpPr>
        <xdr:cNvPr id="590" name="円/楕円 589"/>
        <xdr:cNvSpPr/>
      </xdr:nvSpPr>
      <xdr:spPr>
        <a:xfrm>
          <a:off x="15430500" y="97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20642</xdr:rowOff>
    </xdr:from>
    <xdr:ext cx="534377" cy="259045"/>
    <xdr:sp macro="" textlink="">
      <xdr:nvSpPr>
        <xdr:cNvPr id="591" name="テキスト ボックス 590"/>
        <xdr:cNvSpPr txBox="1"/>
      </xdr:nvSpPr>
      <xdr:spPr>
        <a:xfrm>
          <a:off x="15214111" y="97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88507</xdr:rowOff>
    </xdr:from>
    <xdr:to>
      <xdr:col>21</xdr:col>
      <xdr:colOff>212725</xdr:colOff>
      <xdr:row>56</xdr:row>
      <xdr:rowOff>18657</xdr:rowOff>
    </xdr:to>
    <xdr:sp macro="" textlink="">
      <xdr:nvSpPr>
        <xdr:cNvPr id="592" name="円/楕円 591"/>
        <xdr:cNvSpPr/>
      </xdr:nvSpPr>
      <xdr:spPr>
        <a:xfrm>
          <a:off x="14541500" y="9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35184</xdr:rowOff>
    </xdr:from>
    <xdr:ext cx="599010" cy="259045"/>
    <xdr:sp macro="" textlink="">
      <xdr:nvSpPr>
        <xdr:cNvPr id="593" name="テキスト ボックス 592"/>
        <xdr:cNvSpPr txBox="1"/>
      </xdr:nvSpPr>
      <xdr:spPr>
        <a:xfrm>
          <a:off x="14292794" y="929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29797</xdr:rowOff>
    </xdr:from>
    <xdr:to>
      <xdr:col>20</xdr:col>
      <xdr:colOff>9525</xdr:colOff>
      <xdr:row>56</xdr:row>
      <xdr:rowOff>131397</xdr:rowOff>
    </xdr:to>
    <xdr:sp macro="" textlink="">
      <xdr:nvSpPr>
        <xdr:cNvPr id="594" name="円/楕円 593"/>
        <xdr:cNvSpPr/>
      </xdr:nvSpPr>
      <xdr:spPr>
        <a:xfrm>
          <a:off x="13652500" y="9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122524</xdr:rowOff>
    </xdr:from>
    <xdr:ext cx="534377" cy="259045"/>
    <xdr:sp macro="" textlink="">
      <xdr:nvSpPr>
        <xdr:cNvPr id="595" name="テキスト ボックス 594"/>
        <xdr:cNvSpPr txBox="1"/>
      </xdr:nvSpPr>
      <xdr:spPr>
        <a:xfrm>
          <a:off x="13436111" y="97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91730</xdr:rowOff>
    </xdr:from>
    <xdr:to>
      <xdr:col>18</xdr:col>
      <xdr:colOff>492125</xdr:colOff>
      <xdr:row>57</xdr:row>
      <xdr:rowOff>21880</xdr:rowOff>
    </xdr:to>
    <xdr:sp macro="" textlink="">
      <xdr:nvSpPr>
        <xdr:cNvPr id="596" name="円/楕円 595"/>
        <xdr:cNvSpPr/>
      </xdr:nvSpPr>
      <xdr:spPr>
        <a:xfrm>
          <a:off x="12763500" y="96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13007</xdr:rowOff>
    </xdr:from>
    <xdr:ext cx="534377" cy="259045"/>
    <xdr:sp macro="" textlink="">
      <xdr:nvSpPr>
        <xdr:cNvPr id="597" name="テキスト ボックス 596"/>
        <xdr:cNvSpPr txBox="1"/>
      </xdr:nvSpPr>
      <xdr:spPr>
        <a:xfrm>
          <a:off x="12547111" y="97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99383</xdr:rowOff>
    </xdr:from>
    <xdr:to>
      <xdr:col>23</xdr:col>
      <xdr:colOff>517525</xdr:colOff>
      <xdr:row>78</xdr:row>
      <xdr:rowOff>169266</xdr:rowOff>
    </xdr:to>
    <xdr:cxnSp macro="">
      <xdr:nvCxnSpPr>
        <xdr:cNvPr id="626" name="直線コネクタ 625"/>
        <xdr:cNvCxnSpPr/>
      </xdr:nvCxnSpPr>
      <xdr:spPr>
        <a:xfrm>
          <a:off x="15481300" y="13472483"/>
          <a:ext cx="838200" cy="6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99383</xdr:rowOff>
    </xdr:from>
    <xdr:to>
      <xdr:col>22</xdr:col>
      <xdr:colOff>365125</xdr:colOff>
      <xdr:row>79</xdr:row>
      <xdr:rowOff>33820</xdr:rowOff>
    </xdr:to>
    <xdr:cxnSp macro="">
      <xdr:nvCxnSpPr>
        <xdr:cNvPr id="629" name="直線コネクタ 628"/>
        <xdr:cNvCxnSpPr/>
      </xdr:nvCxnSpPr>
      <xdr:spPr>
        <a:xfrm flipV="1">
          <a:off x="14592300" y="13472483"/>
          <a:ext cx="889000" cy="10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33820</xdr:rowOff>
    </xdr:from>
    <xdr:to>
      <xdr:col>21</xdr:col>
      <xdr:colOff>161925</xdr:colOff>
      <xdr:row>79</xdr:row>
      <xdr:rowOff>37142</xdr:rowOff>
    </xdr:to>
    <xdr:cxnSp macro="">
      <xdr:nvCxnSpPr>
        <xdr:cNvPr id="632" name="直線コネクタ 631"/>
        <xdr:cNvCxnSpPr/>
      </xdr:nvCxnSpPr>
      <xdr:spPr>
        <a:xfrm flipV="1">
          <a:off x="13703300" y="13578370"/>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160449</xdr:rowOff>
    </xdr:from>
    <xdr:to>
      <xdr:col>19</xdr:col>
      <xdr:colOff>644525</xdr:colOff>
      <xdr:row>79</xdr:row>
      <xdr:rowOff>37142</xdr:rowOff>
    </xdr:to>
    <xdr:cxnSp macro="">
      <xdr:nvCxnSpPr>
        <xdr:cNvPr id="635" name="直線コネクタ 634"/>
        <xdr:cNvCxnSpPr/>
      </xdr:nvCxnSpPr>
      <xdr:spPr>
        <a:xfrm>
          <a:off x="12814300" y="13533549"/>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118466</xdr:rowOff>
    </xdr:from>
    <xdr:to>
      <xdr:col>23</xdr:col>
      <xdr:colOff>568325</xdr:colOff>
      <xdr:row>79</xdr:row>
      <xdr:rowOff>48616</xdr:rowOff>
    </xdr:to>
    <xdr:sp macro="" textlink="">
      <xdr:nvSpPr>
        <xdr:cNvPr id="645" name="円/楕円 644"/>
        <xdr:cNvSpPr/>
      </xdr:nvSpPr>
      <xdr:spPr>
        <a:xfrm>
          <a:off x="162687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48583</xdr:rowOff>
    </xdr:from>
    <xdr:to>
      <xdr:col>22</xdr:col>
      <xdr:colOff>415925</xdr:colOff>
      <xdr:row>78</xdr:row>
      <xdr:rowOff>150183</xdr:rowOff>
    </xdr:to>
    <xdr:sp macro="" textlink="">
      <xdr:nvSpPr>
        <xdr:cNvPr id="647" name="円/楕円 646"/>
        <xdr:cNvSpPr/>
      </xdr:nvSpPr>
      <xdr:spPr>
        <a:xfrm>
          <a:off x="15430500" y="134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166710</xdr:rowOff>
    </xdr:from>
    <xdr:ext cx="534377" cy="259045"/>
    <xdr:sp macro="" textlink="">
      <xdr:nvSpPr>
        <xdr:cNvPr id="648" name="テキスト ボックス 647"/>
        <xdr:cNvSpPr txBox="1"/>
      </xdr:nvSpPr>
      <xdr:spPr>
        <a:xfrm>
          <a:off x="15214111" y="131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154470</xdr:rowOff>
    </xdr:from>
    <xdr:to>
      <xdr:col>21</xdr:col>
      <xdr:colOff>212725</xdr:colOff>
      <xdr:row>79</xdr:row>
      <xdr:rowOff>84620</xdr:rowOff>
    </xdr:to>
    <xdr:sp macro="" textlink="">
      <xdr:nvSpPr>
        <xdr:cNvPr id="649" name="円/楕円 648"/>
        <xdr:cNvSpPr/>
      </xdr:nvSpPr>
      <xdr:spPr>
        <a:xfrm>
          <a:off x="14541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75747</xdr:rowOff>
    </xdr:from>
    <xdr:ext cx="469744" cy="259045"/>
    <xdr:sp macro="" textlink="">
      <xdr:nvSpPr>
        <xdr:cNvPr id="650" name="テキスト ボックス 649"/>
        <xdr:cNvSpPr txBox="1"/>
      </xdr:nvSpPr>
      <xdr:spPr>
        <a:xfrm>
          <a:off x="14357427" y="136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157792</xdr:rowOff>
    </xdr:from>
    <xdr:to>
      <xdr:col>20</xdr:col>
      <xdr:colOff>9525</xdr:colOff>
      <xdr:row>79</xdr:row>
      <xdr:rowOff>87942</xdr:rowOff>
    </xdr:to>
    <xdr:sp macro="" textlink="">
      <xdr:nvSpPr>
        <xdr:cNvPr id="651" name="円/楕円 650"/>
        <xdr:cNvSpPr/>
      </xdr:nvSpPr>
      <xdr:spPr>
        <a:xfrm>
          <a:off x="13652500" y="135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79069</xdr:rowOff>
    </xdr:from>
    <xdr:ext cx="378565" cy="259045"/>
    <xdr:sp macro="" textlink="">
      <xdr:nvSpPr>
        <xdr:cNvPr id="652" name="テキスト ボックス 651"/>
        <xdr:cNvSpPr txBox="1"/>
      </xdr:nvSpPr>
      <xdr:spPr>
        <a:xfrm>
          <a:off x="13514017" y="1362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109649</xdr:rowOff>
    </xdr:from>
    <xdr:to>
      <xdr:col>18</xdr:col>
      <xdr:colOff>492125</xdr:colOff>
      <xdr:row>79</xdr:row>
      <xdr:rowOff>39799</xdr:rowOff>
    </xdr:to>
    <xdr:sp macro="" textlink="">
      <xdr:nvSpPr>
        <xdr:cNvPr id="653" name="円/楕円 652"/>
        <xdr:cNvSpPr/>
      </xdr:nvSpPr>
      <xdr:spPr>
        <a:xfrm>
          <a:off x="12763500" y="134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30926</xdr:rowOff>
    </xdr:from>
    <xdr:ext cx="469744" cy="259045"/>
    <xdr:sp macro="" textlink="">
      <xdr:nvSpPr>
        <xdr:cNvPr id="654" name="テキスト ボックス 653"/>
        <xdr:cNvSpPr txBox="1"/>
      </xdr:nvSpPr>
      <xdr:spPr>
        <a:xfrm>
          <a:off x="12579427" y="1357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145306</xdr:rowOff>
    </xdr:from>
    <xdr:to>
      <xdr:col>23</xdr:col>
      <xdr:colOff>517525</xdr:colOff>
      <xdr:row>95</xdr:row>
      <xdr:rowOff>150750</xdr:rowOff>
    </xdr:to>
    <xdr:cxnSp macro="">
      <xdr:nvCxnSpPr>
        <xdr:cNvPr id="681" name="直線コネクタ 680"/>
        <xdr:cNvCxnSpPr/>
      </xdr:nvCxnSpPr>
      <xdr:spPr>
        <a:xfrm flipV="1">
          <a:off x="15481300" y="16433056"/>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143376</xdr:rowOff>
    </xdr:from>
    <xdr:to>
      <xdr:col>22</xdr:col>
      <xdr:colOff>365125</xdr:colOff>
      <xdr:row>95</xdr:row>
      <xdr:rowOff>150750</xdr:rowOff>
    </xdr:to>
    <xdr:cxnSp macro="">
      <xdr:nvCxnSpPr>
        <xdr:cNvPr id="684" name="直線コネクタ 683"/>
        <xdr:cNvCxnSpPr/>
      </xdr:nvCxnSpPr>
      <xdr:spPr>
        <a:xfrm>
          <a:off x="14592300" y="16431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26338</xdr:rowOff>
    </xdr:from>
    <xdr:to>
      <xdr:col>21</xdr:col>
      <xdr:colOff>161925</xdr:colOff>
      <xdr:row>95</xdr:row>
      <xdr:rowOff>143376</xdr:rowOff>
    </xdr:to>
    <xdr:cxnSp macro="">
      <xdr:nvCxnSpPr>
        <xdr:cNvPr id="687" name="直線コネクタ 686"/>
        <xdr:cNvCxnSpPr/>
      </xdr:nvCxnSpPr>
      <xdr:spPr>
        <a:xfrm>
          <a:off x="13703300" y="16314088"/>
          <a:ext cx="8890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26338</xdr:rowOff>
    </xdr:from>
    <xdr:to>
      <xdr:col>19</xdr:col>
      <xdr:colOff>644525</xdr:colOff>
      <xdr:row>95</xdr:row>
      <xdr:rowOff>58593</xdr:rowOff>
    </xdr:to>
    <xdr:cxnSp macro="">
      <xdr:nvCxnSpPr>
        <xdr:cNvPr id="690" name="直線コネクタ 689"/>
        <xdr:cNvCxnSpPr/>
      </xdr:nvCxnSpPr>
      <xdr:spPr>
        <a:xfrm flipV="1">
          <a:off x="12814300" y="16314088"/>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94506</xdr:rowOff>
    </xdr:from>
    <xdr:to>
      <xdr:col>23</xdr:col>
      <xdr:colOff>568325</xdr:colOff>
      <xdr:row>96</xdr:row>
      <xdr:rowOff>24656</xdr:rowOff>
    </xdr:to>
    <xdr:sp macro="" textlink="">
      <xdr:nvSpPr>
        <xdr:cNvPr id="700" name="円/楕円 699"/>
        <xdr:cNvSpPr/>
      </xdr:nvSpPr>
      <xdr:spPr>
        <a:xfrm>
          <a:off x="16268700" y="16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117383</xdr:rowOff>
    </xdr:from>
    <xdr:ext cx="599010" cy="259045"/>
    <xdr:sp macro="" textlink="">
      <xdr:nvSpPr>
        <xdr:cNvPr id="701" name="公債費該当値テキスト"/>
        <xdr:cNvSpPr txBox="1"/>
      </xdr:nvSpPr>
      <xdr:spPr>
        <a:xfrm>
          <a:off x="16370300" y="1623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99950</xdr:rowOff>
    </xdr:from>
    <xdr:to>
      <xdr:col>22</xdr:col>
      <xdr:colOff>415925</xdr:colOff>
      <xdr:row>96</xdr:row>
      <xdr:rowOff>30100</xdr:rowOff>
    </xdr:to>
    <xdr:sp macro="" textlink="">
      <xdr:nvSpPr>
        <xdr:cNvPr id="702" name="円/楕円 701"/>
        <xdr:cNvSpPr/>
      </xdr:nvSpPr>
      <xdr:spPr>
        <a:xfrm>
          <a:off x="15430500" y="163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46627</xdr:rowOff>
    </xdr:from>
    <xdr:ext cx="599010" cy="259045"/>
    <xdr:sp macro="" textlink="">
      <xdr:nvSpPr>
        <xdr:cNvPr id="703" name="テキスト ボックス 702"/>
        <xdr:cNvSpPr txBox="1"/>
      </xdr:nvSpPr>
      <xdr:spPr>
        <a:xfrm>
          <a:off x="15181794" y="161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92576</xdr:rowOff>
    </xdr:from>
    <xdr:to>
      <xdr:col>21</xdr:col>
      <xdr:colOff>212725</xdr:colOff>
      <xdr:row>96</xdr:row>
      <xdr:rowOff>22726</xdr:rowOff>
    </xdr:to>
    <xdr:sp macro="" textlink="">
      <xdr:nvSpPr>
        <xdr:cNvPr id="704" name="円/楕円 703"/>
        <xdr:cNvSpPr/>
      </xdr:nvSpPr>
      <xdr:spPr>
        <a:xfrm>
          <a:off x="14541500" y="16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39253</xdr:rowOff>
    </xdr:from>
    <xdr:ext cx="599010" cy="259045"/>
    <xdr:sp macro="" textlink="">
      <xdr:nvSpPr>
        <xdr:cNvPr id="705" name="テキスト ボックス 704"/>
        <xdr:cNvSpPr txBox="1"/>
      </xdr:nvSpPr>
      <xdr:spPr>
        <a:xfrm>
          <a:off x="14292794"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146988</xdr:rowOff>
    </xdr:from>
    <xdr:to>
      <xdr:col>20</xdr:col>
      <xdr:colOff>9525</xdr:colOff>
      <xdr:row>95</xdr:row>
      <xdr:rowOff>77138</xdr:rowOff>
    </xdr:to>
    <xdr:sp macro="" textlink="">
      <xdr:nvSpPr>
        <xdr:cNvPr id="706" name="円/楕円 705"/>
        <xdr:cNvSpPr/>
      </xdr:nvSpPr>
      <xdr:spPr>
        <a:xfrm>
          <a:off x="13652500" y="162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93665</xdr:rowOff>
    </xdr:from>
    <xdr:ext cx="599010" cy="259045"/>
    <xdr:sp macro="" textlink="">
      <xdr:nvSpPr>
        <xdr:cNvPr id="707" name="テキスト ボックス 706"/>
        <xdr:cNvSpPr txBox="1"/>
      </xdr:nvSpPr>
      <xdr:spPr>
        <a:xfrm>
          <a:off x="13403794" y="1603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7793</xdr:rowOff>
    </xdr:from>
    <xdr:to>
      <xdr:col>18</xdr:col>
      <xdr:colOff>492125</xdr:colOff>
      <xdr:row>95</xdr:row>
      <xdr:rowOff>109393</xdr:rowOff>
    </xdr:to>
    <xdr:sp macro="" textlink="">
      <xdr:nvSpPr>
        <xdr:cNvPr id="708" name="円/楕円 707"/>
        <xdr:cNvSpPr/>
      </xdr:nvSpPr>
      <xdr:spPr>
        <a:xfrm>
          <a:off x="12763500" y="162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125920</xdr:rowOff>
    </xdr:from>
    <xdr:ext cx="599010" cy="259045"/>
    <xdr:sp macro="" textlink="">
      <xdr:nvSpPr>
        <xdr:cNvPr id="709" name="テキスト ボックス 708"/>
        <xdr:cNvSpPr txBox="1"/>
      </xdr:nvSpPr>
      <xdr:spPr>
        <a:xfrm>
          <a:off x="12514794" y="160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目的別歳出について、総務費が</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53,764</a:t>
          </a:r>
          <a:r>
            <a:rPr kumimoji="1" lang="ja-JP" altLang="en-US" sz="1100">
              <a:solidFill>
                <a:schemeClr val="dk1"/>
              </a:solidFill>
              <a:effectLst/>
              <a:latin typeface="+mn-lt"/>
              <a:ea typeface="+mn-ea"/>
              <a:cs typeface="+mn-cs"/>
            </a:rPr>
            <a:t>円下回っているものの、</a:t>
          </a:r>
          <a:r>
            <a:rPr kumimoji="1" lang="ja-JP" altLang="ja-JP" sz="1100">
              <a:solidFill>
                <a:schemeClr val="dk1"/>
              </a:solidFill>
              <a:effectLst/>
              <a:latin typeface="+mn-lt"/>
              <a:ea typeface="+mn-ea"/>
              <a:cs typeface="+mn-cs"/>
            </a:rPr>
            <a:t>全国市町村平均を</a:t>
          </a:r>
          <a:r>
            <a:rPr kumimoji="1" lang="en-US" altLang="ja-JP" sz="1100">
              <a:solidFill>
                <a:schemeClr val="dk1"/>
              </a:solidFill>
              <a:effectLst/>
              <a:latin typeface="+mn-lt"/>
              <a:ea typeface="+mn-ea"/>
              <a:cs typeface="+mn-cs"/>
            </a:rPr>
            <a:t>174,701</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153,587</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54,731</a:t>
          </a:r>
          <a:r>
            <a:rPr kumimoji="1" lang="ja-JP" altLang="ja-JP" sz="1100">
              <a:solidFill>
                <a:schemeClr val="dk1"/>
              </a:solidFill>
              <a:effectLst/>
              <a:latin typeface="+mn-lt"/>
              <a:ea typeface="+mn-ea"/>
              <a:cs typeface="+mn-cs"/>
            </a:rPr>
            <a:t>円と大きく上回っており、沖縄振興特別推進交付金事業や各基金への積立金等が影響しているものと思われる。また、農林水産業費において</a:t>
          </a:r>
          <a:r>
            <a:rPr kumimoji="1" lang="ja-JP" altLang="en-US" sz="1100">
              <a:solidFill>
                <a:schemeClr val="dk1"/>
              </a:solidFill>
              <a:effectLst/>
              <a:latin typeface="+mn-lt"/>
              <a:ea typeface="+mn-ea"/>
              <a:cs typeface="+mn-cs"/>
            </a:rPr>
            <a:t>も対前年度比▲</a:t>
          </a:r>
          <a:r>
            <a:rPr kumimoji="1" lang="en-US" altLang="ja-JP" sz="1100">
              <a:solidFill>
                <a:schemeClr val="dk1"/>
              </a:solidFill>
              <a:effectLst/>
              <a:latin typeface="+mn-lt"/>
              <a:ea typeface="+mn-ea"/>
              <a:cs typeface="+mn-cs"/>
            </a:rPr>
            <a:t>35,017</a:t>
          </a:r>
          <a:r>
            <a:rPr kumimoji="1" lang="ja-JP" altLang="en-US" sz="1100">
              <a:solidFill>
                <a:schemeClr val="dk1"/>
              </a:solidFill>
              <a:effectLst/>
              <a:latin typeface="+mn-lt"/>
              <a:ea typeface="+mn-ea"/>
              <a:cs typeface="+mn-cs"/>
            </a:rPr>
            <a:t>円下回っているものの、</a:t>
          </a:r>
          <a:r>
            <a:rPr kumimoji="1" lang="ja-JP" altLang="ja-JP" sz="1100">
              <a:solidFill>
                <a:schemeClr val="dk1"/>
              </a:solidFill>
              <a:effectLst/>
              <a:latin typeface="+mn-lt"/>
              <a:ea typeface="+mn-ea"/>
              <a:cs typeface="+mn-cs"/>
            </a:rPr>
            <a:t>全国市町村平均を</a:t>
          </a:r>
          <a:r>
            <a:rPr kumimoji="1" lang="en-US" altLang="ja-JP" sz="1100">
              <a:solidFill>
                <a:schemeClr val="dk1"/>
              </a:solidFill>
              <a:effectLst/>
              <a:latin typeface="+mn-lt"/>
              <a:ea typeface="+mn-ea"/>
              <a:cs typeface="+mn-cs"/>
            </a:rPr>
            <a:t>117,164</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105,650</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29,503</a:t>
          </a:r>
          <a:r>
            <a:rPr kumimoji="1" lang="ja-JP" altLang="ja-JP" sz="1100">
              <a:solidFill>
                <a:schemeClr val="dk1"/>
              </a:solidFill>
              <a:effectLst/>
              <a:latin typeface="+mn-lt"/>
              <a:ea typeface="+mn-ea"/>
              <a:cs typeface="+mn-cs"/>
            </a:rPr>
            <a:t>円と大きく上回っている事</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本町の基幹産業となる農業及び水産業の整備事業や補助費等が大きく影響していると思われる。今後は、高齢化社会の進展や各私鉄の老朽化に伴う更新整備等により民生費、土木費の増大が見込まれることから適正な支出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実質収支比率等に係る経年分析について、財政調整基金残高は、標財比</a:t>
          </a:r>
          <a:r>
            <a:rPr kumimoji="1" lang="en-US" altLang="ja-JP" sz="1100">
              <a:solidFill>
                <a:schemeClr val="dk1"/>
              </a:solidFill>
              <a:effectLst/>
              <a:latin typeface="+mn-lt"/>
              <a:ea typeface="+mn-ea"/>
              <a:cs typeface="+mn-cs"/>
            </a:rPr>
            <a:t>41.28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1,675</a:t>
          </a:r>
          <a:r>
            <a:rPr kumimoji="1" lang="ja-JP" altLang="ja-JP" sz="1100">
              <a:solidFill>
                <a:schemeClr val="dk1"/>
              </a:solidFill>
              <a:effectLst/>
              <a:latin typeface="+mn-lt"/>
              <a:ea typeface="+mn-ea"/>
              <a:cs typeface="+mn-cs"/>
            </a:rPr>
            <a:t>百万円）となっており、前年度と比較すると</a:t>
          </a:r>
          <a:r>
            <a:rPr kumimoji="1" lang="en-US" altLang="ja-JP" sz="1100">
              <a:solidFill>
                <a:schemeClr val="dk1"/>
              </a:solidFill>
              <a:effectLst/>
              <a:latin typeface="+mn-lt"/>
              <a:ea typeface="+mn-ea"/>
              <a:cs typeface="+mn-cs"/>
            </a:rPr>
            <a:t>5.17</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百万円増加した。実質収支額は</a:t>
          </a:r>
          <a:r>
            <a:rPr kumimoji="1" lang="en-US" altLang="ja-JP" sz="1100">
              <a:solidFill>
                <a:schemeClr val="dk1"/>
              </a:solidFill>
              <a:effectLst/>
              <a:latin typeface="+mn-lt"/>
              <a:ea typeface="+mn-ea"/>
              <a:cs typeface="+mn-cs"/>
            </a:rPr>
            <a:t>0.89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今後も事務事業の見直しや定員管理の適正化を図ることで、人件費の縮減を行うとともに、可能な限り地方債の繰上償還の実施や基金への積立を行う。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連結実質赤字比率に係る赤字・黒字の構成分析は本町では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会計のうち主な会計で水道事業会計では</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百万円（標財比</a:t>
          </a:r>
          <a:r>
            <a:rPr kumimoji="1" lang="en-US" altLang="ja-JP" sz="1100">
              <a:solidFill>
                <a:schemeClr val="dk1"/>
              </a:solidFill>
              <a:effectLst/>
              <a:latin typeface="+mn-lt"/>
              <a:ea typeface="+mn-ea"/>
              <a:cs typeface="+mn-cs"/>
            </a:rPr>
            <a:t>7.38</a:t>
          </a:r>
          <a:r>
            <a:rPr kumimoji="1" lang="ja-JP" altLang="ja-JP" sz="1100">
              <a:solidFill>
                <a:schemeClr val="dk1"/>
              </a:solidFill>
              <a:effectLst/>
              <a:latin typeface="+mn-lt"/>
              <a:ea typeface="+mn-ea"/>
              <a:cs typeface="+mn-cs"/>
            </a:rPr>
            <a:t>％）、一般会計が</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百万円（標財比</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すべての会計で黒字となったが、下水道事業会計においては一般会計からの繰入によるものであるめ、今後、公営企業会計の独立採算の観点から、出来るだけ繰入を行わず、料金収入を基にした会計運営への意向を目指す。</a:t>
          </a:r>
          <a:endParaRPr lang="ja-JP" altLang="ja-JP" sz="1400">
            <a:effectLst/>
          </a:endParaRPr>
        </a:p>
        <a:p>
          <a:r>
            <a:rPr kumimoji="1" lang="ja-JP" altLang="ja-JP" sz="1100">
              <a:solidFill>
                <a:schemeClr val="dk1"/>
              </a:solidFill>
              <a:effectLst/>
              <a:latin typeface="+mn-lt"/>
              <a:ea typeface="+mn-ea"/>
              <a:cs typeface="+mn-cs"/>
            </a:rPr>
            <a:t>　そのため、上下水道の料金の見直しや収納対策の構築、コスト軽減、接続率の向上に向けた取組を強化し、経営健全化に努める。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7947440</v>
      </c>
      <c r="BO4" s="381"/>
      <c r="BP4" s="381"/>
      <c r="BQ4" s="381"/>
      <c r="BR4" s="381"/>
      <c r="BS4" s="381"/>
      <c r="BT4" s="381"/>
      <c r="BU4" s="382"/>
      <c r="BV4" s="380">
        <v>8894607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8.1999999999999993</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7587667</v>
      </c>
      <c r="BO5" s="418"/>
      <c r="BP5" s="418"/>
      <c r="BQ5" s="418"/>
      <c r="BR5" s="418"/>
      <c r="BS5" s="418"/>
      <c r="BT5" s="418"/>
      <c r="BU5" s="419"/>
      <c r="BV5" s="417">
        <v>8562619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359773</v>
      </c>
      <c r="BO6" s="418"/>
      <c r="BP6" s="418"/>
      <c r="BQ6" s="418"/>
      <c r="BR6" s="418"/>
      <c r="BS6" s="418"/>
      <c r="BT6" s="418"/>
      <c r="BU6" s="419"/>
      <c r="BV6" s="417">
        <v>331988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92.8</v>
      </c>
      <c r="CU6" s="455"/>
      <c r="CV6" s="455"/>
      <c r="CW6" s="455"/>
      <c r="CX6" s="455"/>
      <c r="CY6" s="455"/>
      <c r="CZ6" s="455"/>
      <c r="DA6" s="456"/>
      <c r="DB6" s="454">
        <v>88.7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26913</v>
      </c>
      <c r="BO7" s="418"/>
      <c r="BP7" s="418"/>
      <c r="BQ7" s="418"/>
      <c r="BR7" s="418"/>
      <c r="BS7" s="418"/>
      <c r="BT7" s="418"/>
      <c r="BU7" s="419"/>
      <c r="BV7" s="417">
        <v>30264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4056764</v>
      </c>
      <c r="CU7" s="418"/>
      <c r="CV7" s="418"/>
      <c r="CW7" s="418"/>
      <c r="CX7" s="418"/>
      <c r="CY7" s="418"/>
      <c r="CZ7" s="418"/>
      <c r="DA7" s="419"/>
      <c r="DB7" s="417">
        <v>4120535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332860</v>
      </c>
      <c r="BO8" s="418"/>
      <c r="BP8" s="418"/>
      <c r="BQ8" s="418"/>
      <c r="BR8" s="418"/>
      <c r="BS8" s="418"/>
      <c r="BT8" s="418"/>
      <c r="BU8" s="419"/>
      <c r="BV8" s="417">
        <v>301724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7755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31136</v>
      </c>
      <c r="BO9" s="418"/>
      <c r="BP9" s="418"/>
      <c r="BQ9" s="418"/>
      <c r="BR9" s="418"/>
      <c r="BS9" s="418"/>
      <c r="BT9" s="418"/>
      <c r="BU9" s="419"/>
      <c r="BV9" s="417">
        <v>129734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18.600000000000001</v>
      </c>
      <c r="CU9" s="415"/>
      <c r="CV9" s="415"/>
      <c r="CW9" s="415"/>
      <c r="CX9" s="415"/>
      <c r="CY9" s="415"/>
      <c r="CZ9" s="415"/>
      <c r="DA9" s="416"/>
      <c r="DB9" s="414">
        <v>17.899999999999999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8519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186987</v>
      </c>
      <c r="BO10" s="418"/>
      <c r="BP10" s="418"/>
      <c r="BQ10" s="418"/>
      <c r="BR10" s="418"/>
      <c r="BS10" s="418"/>
      <c r="BT10" s="418"/>
      <c r="BU10" s="419"/>
      <c r="BV10" s="417">
        <v>88657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8101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8052</v>
      </c>
      <c r="S13" s="499"/>
      <c r="T13" s="499"/>
      <c r="U13" s="499"/>
      <c r="V13" s="500"/>
      <c r="W13" s="433" t="s">
        <v>124</v>
      </c>
      <c r="X13" s="434"/>
      <c r="Y13" s="434"/>
      <c r="Z13" s="434"/>
      <c r="AA13" s="434"/>
      <c r="AB13" s="424"/>
      <c r="AC13" s="468">
        <v>1057</v>
      </c>
      <c r="AD13" s="469"/>
      <c r="AE13" s="469"/>
      <c r="AF13" s="469"/>
      <c r="AG13" s="508"/>
      <c r="AH13" s="468">
        <v>1114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218123</v>
      </c>
      <c r="BO13" s="418"/>
      <c r="BP13" s="418"/>
      <c r="BQ13" s="418"/>
      <c r="BR13" s="418"/>
      <c r="BS13" s="418"/>
      <c r="BT13" s="418"/>
      <c r="BU13" s="419"/>
      <c r="BV13" s="417">
        <v>218391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8235</v>
      </c>
      <c r="S14" s="499"/>
      <c r="T14" s="499"/>
      <c r="U14" s="499"/>
      <c r="V14" s="500"/>
      <c r="W14" s="407"/>
      <c r="X14" s="408"/>
      <c r="Y14" s="408"/>
      <c r="Z14" s="408"/>
      <c r="AA14" s="408"/>
      <c r="AB14" s="397"/>
      <c r="AC14" s="501">
        <v>27.1</v>
      </c>
      <c r="AD14" s="502"/>
      <c r="AE14" s="502"/>
      <c r="AF14" s="502"/>
      <c r="AG14" s="503"/>
      <c r="AH14" s="501">
        <v>27.8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27.6</v>
      </c>
      <c r="CU14" s="513"/>
      <c r="CV14" s="513"/>
      <c r="CW14" s="513"/>
      <c r="CX14" s="513"/>
      <c r="CY14" s="513"/>
      <c r="CZ14" s="513"/>
      <c r="DA14" s="514"/>
      <c r="DB14" s="512">
        <v>40.700000000000003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8191</v>
      </c>
      <c r="S15" s="499"/>
      <c r="T15" s="499"/>
      <c r="U15" s="499"/>
      <c r="V15" s="500"/>
      <c r="W15" s="433" t="s">
        <v>131</v>
      </c>
      <c r="X15" s="434"/>
      <c r="Y15" s="434"/>
      <c r="Z15" s="434"/>
      <c r="AA15" s="434"/>
      <c r="AB15" s="424"/>
      <c r="AC15" s="468">
        <v>578</v>
      </c>
      <c r="AD15" s="469"/>
      <c r="AE15" s="469"/>
      <c r="AF15" s="469"/>
      <c r="AG15" s="508"/>
      <c r="AH15" s="468">
        <v>623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688618</v>
      </c>
      <c r="BO15" s="381"/>
      <c r="BP15" s="381"/>
      <c r="BQ15" s="381"/>
      <c r="BR15" s="381"/>
      <c r="BS15" s="381"/>
      <c r="BT15" s="381"/>
      <c r="BU15" s="382"/>
      <c r="BV15" s="380">
        <v>669245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14.8</v>
      </c>
      <c r="AD16" s="502"/>
      <c r="AE16" s="502"/>
      <c r="AF16" s="502"/>
      <c r="AG16" s="503"/>
      <c r="AH16" s="501">
        <v>15.5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3591639</v>
      </c>
      <c r="BO16" s="418"/>
      <c r="BP16" s="418"/>
      <c r="BQ16" s="418"/>
      <c r="BR16" s="418"/>
      <c r="BS16" s="418"/>
      <c r="BT16" s="418"/>
      <c r="BU16" s="419"/>
      <c r="BV16" s="417">
        <v>3474093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2268</v>
      </c>
      <c r="AD17" s="469"/>
      <c r="AE17" s="469"/>
      <c r="AF17" s="469"/>
      <c r="AG17" s="508"/>
      <c r="AH17" s="468">
        <v>2270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865217</v>
      </c>
      <c r="BO17" s="418"/>
      <c r="BP17" s="418"/>
      <c r="BQ17" s="418"/>
      <c r="BR17" s="418"/>
      <c r="BS17" s="418"/>
      <c r="BT17" s="418"/>
      <c r="BU17" s="419"/>
      <c r="BV17" s="417">
        <v>838196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63.65</v>
      </c>
      <c r="M18" s="530"/>
      <c r="N18" s="530"/>
      <c r="O18" s="530"/>
      <c r="P18" s="530"/>
      <c r="Q18" s="530"/>
      <c r="R18" s="531"/>
      <c r="S18" s="531"/>
      <c r="T18" s="531"/>
      <c r="U18" s="531"/>
      <c r="V18" s="532"/>
      <c r="W18" s="435"/>
      <c r="X18" s="436"/>
      <c r="Y18" s="436"/>
      <c r="Z18" s="436"/>
      <c r="AA18" s="436"/>
      <c r="AB18" s="427"/>
      <c r="AC18" s="533">
        <v>58.1</v>
      </c>
      <c r="AD18" s="534"/>
      <c r="AE18" s="534"/>
      <c r="AF18" s="534"/>
      <c r="AG18" s="535"/>
      <c r="AH18" s="533">
        <v>56.7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3653537</v>
      </c>
      <c r="BO18" s="418"/>
      <c r="BP18" s="418"/>
      <c r="BQ18" s="418"/>
      <c r="BR18" s="418"/>
      <c r="BS18" s="418"/>
      <c r="BT18" s="418"/>
      <c r="BU18" s="419"/>
      <c r="BV18" s="417">
        <v>3565267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4853411</v>
      </c>
      <c r="BO19" s="418"/>
      <c r="BP19" s="418"/>
      <c r="BQ19" s="418"/>
      <c r="BR19" s="418"/>
      <c r="BS19" s="418"/>
      <c r="BT19" s="418"/>
      <c r="BU19" s="419"/>
      <c r="BV19" s="417">
        <v>5067822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3365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6704561</v>
      </c>
      <c r="BO23" s="418"/>
      <c r="BP23" s="418"/>
      <c r="BQ23" s="418"/>
      <c r="BR23" s="418"/>
      <c r="BS23" s="418"/>
      <c r="BT23" s="418"/>
      <c r="BU23" s="419"/>
      <c r="BV23" s="417">
        <v>6885896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7080</v>
      </c>
      <c r="R24" s="469"/>
      <c r="S24" s="469"/>
      <c r="T24" s="469"/>
      <c r="U24" s="469"/>
      <c r="V24" s="508"/>
      <c r="W24" s="563"/>
      <c r="X24" s="551"/>
      <c r="Y24" s="552"/>
      <c r="Z24" s="467" t="s">
        <v>155</v>
      </c>
      <c r="AA24" s="447"/>
      <c r="AB24" s="447"/>
      <c r="AC24" s="447"/>
      <c r="AD24" s="447"/>
      <c r="AE24" s="447"/>
      <c r="AF24" s="447"/>
      <c r="AG24" s="448"/>
      <c r="AH24" s="468">
        <v>166</v>
      </c>
      <c r="AI24" s="469"/>
      <c r="AJ24" s="469"/>
      <c r="AK24" s="469"/>
      <c r="AL24" s="508"/>
      <c r="AM24" s="468">
        <v>525058</v>
      </c>
      <c r="AN24" s="469"/>
      <c r="AO24" s="469"/>
      <c r="AP24" s="469"/>
      <c r="AQ24" s="469"/>
      <c r="AR24" s="508"/>
      <c r="AS24" s="468">
        <v>3163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5427524</v>
      </c>
      <c r="BO24" s="418"/>
      <c r="BP24" s="418"/>
      <c r="BQ24" s="418"/>
      <c r="BR24" s="418"/>
      <c r="BS24" s="418"/>
      <c r="BT24" s="418"/>
      <c r="BU24" s="419"/>
      <c r="BV24" s="417">
        <v>5510389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5790</v>
      </c>
      <c r="R25" s="469"/>
      <c r="S25" s="469"/>
      <c r="T25" s="469"/>
      <c r="U25" s="469"/>
      <c r="V25" s="508"/>
      <c r="W25" s="563"/>
      <c r="X25" s="551"/>
      <c r="Y25" s="552"/>
      <c r="Z25" s="467" t="s">
        <v>158</v>
      </c>
      <c r="AA25" s="447"/>
      <c r="AB25" s="447"/>
      <c r="AC25" s="447"/>
      <c r="AD25" s="447"/>
      <c r="AE25" s="447"/>
      <c r="AF25" s="447"/>
      <c r="AG25" s="448"/>
      <c r="AH25" s="468">
        <v>30</v>
      </c>
      <c r="AI25" s="469"/>
      <c r="AJ25" s="469"/>
      <c r="AK25" s="469"/>
      <c r="AL25" s="508"/>
      <c r="AM25" s="468">
        <v>91170</v>
      </c>
      <c r="AN25" s="469"/>
      <c r="AO25" s="469"/>
      <c r="AP25" s="469"/>
      <c r="AQ25" s="469"/>
      <c r="AR25" s="508"/>
      <c r="AS25" s="468">
        <v>3039</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215888</v>
      </c>
      <c r="BO25" s="381"/>
      <c r="BP25" s="381"/>
      <c r="BQ25" s="381"/>
      <c r="BR25" s="381"/>
      <c r="BS25" s="381"/>
      <c r="BT25" s="381"/>
      <c r="BU25" s="382"/>
      <c r="BV25" s="380">
        <v>247743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5370</v>
      </c>
      <c r="R26" s="469"/>
      <c r="S26" s="469"/>
      <c r="T26" s="469"/>
      <c r="U26" s="469"/>
      <c r="V26" s="508"/>
      <c r="W26" s="563"/>
      <c r="X26" s="551"/>
      <c r="Y26" s="552"/>
      <c r="Z26" s="467" t="s">
        <v>161</v>
      </c>
      <c r="AA26" s="573"/>
      <c r="AB26" s="573"/>
      <c r="AC26" s="573"/>
      <c r="AD26" s="573"/>
      <c r="AE26" s="573"/>
      <c r="AF26" s="573"/>
      <c r="AG26" s="574"/>
      <c r="AH26" s="468">
        <v>10</v>
      </c>
      <c r="AI26" s="469"/>
      <c r="AJ26" s="469"/>
      <c r="AK26" s="469"/>
      <c r="AL26" s="508"/>
      <c r="AM26" s="468">
        <v>30260</v>
      </c>
      <c r="AN26" s="469"/>
      <c r="AO26" s="469"/>
      <c r="AP26" s="469"/>
      <c r="AQ26" s="469"/>
      <c r="AR26" s="508"/>
      <c r="AS26" s="468">
        <v>3026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2640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19116</v>
      </c>
      <c r="AN27" s="469"/>
      <c r="AO27" s="469"/>
      <c r="AP27" s="469"/>
      <c r="AQ27" s="469"/>
      <c r="AR27" s="508"/>
      <c r="AS27" s="468">
        <v>3186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182215</v>
      </c>
      <c r="BO27" s="587"/>
      <c r="BP27" s="587"/>
      <c r="BQ27" s="587"/>
      <c r="BR27" s="587"/>
      <c r="BS27" s="587"/>
      <c r="BT27" s="587"/>
      <c r="BU27" s="588"/>
      <c r="BV27" s="586">
        <v>181840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1674734</v>
      </c>
      <c r="BO28" s="381"/>
      <c r="BP28" s="381"/>
      <c r="BQ28" s="381"/>
      <c r="BR28" s="381"/>
      <c r="BS28" s="381"/>
      <c r="BT28" s="381"/>
      <c r="BU28" s="382"/>
      <c r="BV28" s="380">
        <v>1487747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2030</v>
      </c>
      <c r="R29" s="469"/>
      <c r="S29" s="469"/>
      <c r="T29" s="469"/>
      <c r="U29" s="469"/>
      <c r="V29" s="508"/>
      <c r="W29" s="564"/>
      <c r="X29" s="565"/>
      <c r="Y29" s="566"/>
      <c r="Z29" s="467" t="s">
        <v>171</v>
      </c>
      <c r="AA29" s="447"/>
      <c r="AB29" s="447"/>
      <c r="AC29" s="447"/>
      <c r="AD29" s="447"/>
      <c r="AE29" s="447"/>
      <c r="AF29" s="447"/>
      <c r="AG29" s="448"/>
      <c r="AH29" s="468">
        <v>172</v>
      </c>
      <c r="AI29" s="469"/>
      <c r="AJ29" s="469"/>
      <c r="AK29" s="469"/>
      <c r="AL29" s="508"/>
      <c r="AM29" s="468">
        <v>544174</v>
      </c>
      <c r="AN29" s="469"/>
      <c r="AO29" s="469"/>
      <c r="AP29" s="469"/>
      <c r="AQ29" s="469"/>
      <c r="AR29" s="508"/>
      <c r="AS29" s="468">
        <v>3164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59460</v>
      </c>
      <c r="BO29" s="418"/>
      <c r="BP29" s="418"/>
      <c r="BQ29" s="418"/>
      <c r="BR29" s="418"/>
      <c r="BS29" s="418"/>
      <c r="BT29" s="418"/>
      <c r="BU29" s="419"/>
      <c r="BV29" s="417">
        <v>59363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2252144</v>
      </c>
      <c r="BO30" s="587"/>
      <c r="BP30" s="587"/>
      <c r="BQ30" s="587"/>
      <c r="BR30" s="587"/>
      <c r="BS30" s="587"/>
      <c r="BT30" s="587"/>
      <c r="BU30" s="588"/>
      <c r="BV30" s="586">
        <v>2240425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沖縄県市町村自治会館管理組合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沖縄県町村交通災害共済組合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南部広域市町村圏事務組合（一般会計）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南部広域市町村圏事務組合（ふるさと市町村圏基金特別会計）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南部広域市町村圏事務組合（いなんせ斎苑特別会計）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南部広域市町村圏事務組合（南斎場特別会計）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沖縄県介護保険広域連合（一般会計）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沖縄県介護保険広域連合（特別会計）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沖縄県後期高齢者医療広域連合（一般会計）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4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6" t="s">
        <v>523</v>
      </c>
      <c r="D34" s="1186"/>
      <c r="E34" s="1187"/>
      <c r="F34" s="32">
        <v>4.21</v>
      </c>
      <c r="G34" s="33">
        <v>7.72</v>
      </c>
      <c r="H34" s="33">
        <v>4.22</v>
      </c>
      <c r="I34" s="33">
        <v>7.32</v>
      </c>
      <c r="J34" s="34">
        <v>8.1999999999999993</v>
      </c>
      <c r="K34" s="22"/>
      <c r="L34" s="22"/>
      <c r="M34" s="22"/>
      <c r="N34" s="22"/>
      <c r="O34" s="22"/>
      <c r="P34" s="22"/>
    </row>
    <row r="35" spans="1:16" ht="39" customHeight="1">
      <c r="A35" s="22"/>
      <c r="B35" s="35"/>
      <c r="C35" s="1180" t="s">
        <v>524</v>
      </c>
      <c r="D35" s="1181"/>
      <c r="E35" s="1182"/>
      <c r="F35" s="36">
        <v>6.76</v>
      </c>
      <c r="G35" s="37">
        <v>6.63</v>
      </c>
      <c r="H35" s="37">
        <v>5.9</v>
      </c>
      <c r="I35" s="37">
        <v>5.55</v>
      </c>
      <c r="J35" s="38">
        <v>7.38</v>
      </c>
      <c r="K35" s="22"/>
      <c r="L35" s="22"/>
      <c r="M35" s="22"/>
      <c r="N35" s="22"/>
      <c r="O35" s="22"/>
      <c r="P35" s="22"/>
    </row>
    <row r="36" spans="1:16" ht="39" customHeight="1">
      <c r="A36" s="22"/>
      <c r="B36" s="35"/>
      <c r="C36" s="1180" t="s">
        <v>525</v>
      </c>
      <c r="D36" s="1181"/>
      <c r="E36" s="1182"/>
      <c r="F36" s="36">
        <v>1.04</v>
      </c>
      <c r="G36" s="37">
        <v>0.64</v>
      </c>
      <c r="H36" s="37">
        <v>1.1599999999999999</v>
      </c>
      <c r="I36" s="37">
        <v>0.98</v>
      </c>
      <c r="J36" s="38">
        <v>0.45</v>
      </c>
      <c r="K36" s="22"/>
      <c r="L36" s="22"/>
      <c r="M36" s="22"/>
      <c r="N36" s="22"/>
      <c r="O36" s="22"/>
      <c r="P36" s="22"/>
    </row>
    <row r="37" spans="1:16" ht="39" customHeight="1">
      <c r="A37" s="22"/>
      <c r="B37" s="35"/>
      <c r="C37" s="1180" t="s">
        <v>526</v>
      </c>
      <c r="D37" s="1181"/>
      <c r="E37" s="1182"/>
      <c r="F37" s="36">
        <v>0.32</v>
      </c>
      <c r="G37" s="37">
        <v>0.19</v>
      </c>
      <c r="H37" s="37">
        <v>0.18</v>
      </c>
      <c r="I37" s="37">
        <v>0.64</v>
      </c>
      <c r="J37" s="38">
        <v>0.08</v>
      </c>
      <c r="K37" s="22"/>
      <c r="L37" s="22"/>
      <c r="M37" s="22"/>
      <c r="N37" s="22"/>
      <c r="O37" s="22"/>
      <c r="P37" s="22"/>
    </row>
    <row r="38" spans="1:16" ht="39" customHeight="1">
      <c r="A38" s="22"/>
      <c r="B38" s="35"/>
      <c r="C38" s="1180" t="s">
        <v>527</v>
      </c>
      <c r="D38" s="1181"/>
      <c r="E38" s="1182"/>
      <c r="F38" s="36">
        <v>0.02</v>
      </c>
      <c r="G38" s="37">
        <v>0.02</v>
      </c>
      <c r="H38" s="37">
        <v>0.04</v>
      </c>
      <c r="I38" s="37">
        <v>0.05</v>
      </c>
      <c r="J38" s="38">
        <v>0.04</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528</v>
      </c>
      <c r="D42" s="1181"/>
      <c r="E42" s="1182"/>
      <c r="F42" s="36" t="s">
        <v>478</v>
      </c>
      <c r="G42" s="37" t="s">
        <v>478</v>
      </c>
      <c r="H42" s="37" t="s">
        <v>478</v>
      </c>
      <c r="I42" s="37" t="s">
        <v>478</v>
      </c>
      <c r="J42" s="38" t="s">
        <v>478</v>
      </c>
      <c r="K42" s="22"/>
      <c r="L42" s="22"/>
      <c r="M42" s="22"/>
      <c r="N42" s="22"/>
      <c r="O42" s="22"/>
      <c r="P42" s="22"/>
    </row>
    <row r="43" spans="1:16" ht="39" customHeight="1" thickBot="1">
      <c r="A43" s="22"/>
      <c r="B43" s="40"/>
      <c r="C43" s="1183" t="s">
        <v>529</v>
      </c>
      <c r="D43" s="1184"/>
      <c r="E43" s="1185"/>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6" t="s">
        <v>11</v>
      </c>
      <c r="C45" s="1197"/>
      <c r="D45" s="58"/>
      <c r="E45" s="1202" t="s">
        <v>12</v>
      </c>
      <c r="F45" s="1202"/>
      <c r="G45" s="1202"/>
      <c r="H45" s="1202"/>
      <c r="I45" s="1202"/>
      <c r="J45" s="1203"/>
      <c r="K45" s="59">
        <v>1091</v>
      </c>
      <c r="L45" s="60">
        <v>1053</v>
      </c>
      <c r="M45" s="60">
        <v>926</v>
      </c>
      <c r="N45" s="60">
        <v>907</v>
      </c>
      <c r="O45" s="61">
        <v>901</v>
      </c>
      <c r="P45" s="48"/>
      <c r="Q45" s="48"/>
      <c r="R45" s="48"/>
      <c r="S45" s="48"/>
      <c r="T45" s="48"/>
      <c r="U45" s="48"/>
    </row>
    <row r="46" spans="1:21" ht="30.75" customHeight="1">
      <c r="A46" s="48"/>
      <c r="B46" s="1198"/>
      <c r="C46" s="1199"/>
      <c r="D46" s="62"/>
      <c r="E46" s="1190" t="s">
        <v>13</v>
      </c>
      <c r="F46" s="1190"/>
      <c r="G46" s="1190"/>
      <c r="H46" s="1190"/>
      <c r="I46" s="1190"/>
      <c r="J46" s="1191"/>
      <c r="K46" s="63" t="s">
        <v>478</v>
      </c>
      <c r="L46" s="64" t="s">
        <v>478</v>
      </c>
      <c r="M46" s="64" t="s">
        <v>478</v>
      </c>
      <c r="N46" s="64" t="s">
        <v>478</v>
      </c>
      <c r="O46" s="65" t="s">
        <v>478</v>
      </c>
      <c r="P46" s="48"/>
      <c r="Q46" s="48"/>
      <c r="R46" s="48"/>
      <c r="S46" s="48"/>
      <c r="T46" s="48"/>
      <c r="U46" s="48"/>
    </row>
    <row r="47" spans="1:21" ht="30.75" customHeight="1">
      <c r="A47" s="48"/>
      <c r="B47" s="1198"/>
      <c r="C47" s="1199"/>
      <c r="D47" s="62"/>
      <c r="E47" s="1190" t="s">
        <v>14</v>
      </c>
      <c r="F47" s="1190"/>
      <c r="G47" s="1190"/>
      <c r="H47" s="1190"/>
      <c r="I47" s="1190"/>
      <c r="J47" s="1191"/>
      <c r="K47" s="63" t="s">
        <v>478</v>
      </c>
      <c r="L47" s="64" t="s">
        <v>478</v>
      </c>
      <c r="M47" s="64" t="s">
        <v>478</v>
      </c>
      <c r="N47" s="64" t="s">
        <v>478</v>
      </c>
      <c r="O47" s="65" t="s">
        <v>478</v>
      </c>
      <c r="P47" s="48"/>
      <c r="Q47" s="48"/>
      <c r="R47" s="48"/>
      <c r="S47" s="48"/>
      <c r="T47" s="48"/>
      <c r="U47" s="48"/>
    </row>
    <row r="48" spans="1:21" ht="30.75" customHeight="1">
      <c r="A48" s="48"/>
      <c r="B48" s="1198"/>
      <c r="C48" s="1199"/>
      <c r="D48" s="62"/>
      <c r="E48" s="1190" t="s">
        <v>15</v>
      </c>
      <c r="F48" s="1190"/>
      <c r="G48" s="1190"/>
      <c r="H48" s="1190"/>
      <c r="I48" s="1190"/>
      <c r="J48" s="1191"/>
      <c r="K48" s="63">
        <v>116</v>
      </c>
      <c r="L48" s="64">
        <v>83</v>
      </c>
      <c r="M48" s="64">
        <v>121</v>
      </c>
      <c r="N48" s="64">
        <v>122</v>
      </c>
      <c r="O48" s="65">
        <v>123</v>
      </c>
      <c r="P48" s="48"/>
      <c r="Q48" s="48"/>
      <c r="R48" s="48"/>
      <c r="S48" s="48"/>
      <c r="T48" s="48"/>
      <c r="U48" s="48"/>
    </row>
    <row r="49" spans="1:21" ht="30.75" customHeight="1">
      <c r="A49" s="48"/>
      <c r="B49" s="1198"/>
      <c r="C49" s="1199"/>
      <c r="D49" s="62"/>
      <c r="E49" s="1190" t="s">
        <v>16</v>
      </c>
      <c r="F49" s="1190"/>
      <c r="G49" s="1190"/>
      <c r="H49" s="1190"/>
      <c r="I49" s="1190"/>
      <c r="J49" s="1191"/>
      <c r="K49" s="63">
        <v>9</v>
      </c>
      <c r="L49" s="64">
        <v>9</v>
      </c>
      <c r="M49" s="64">
        <v>9</v>
      </c>
      <c r="N49" s="64">
        <v>9</v>
      </c>
      <c r="O49" s="65">
        <v>9</v>
      </c>
      <c r="P49" s="48"/>
      <c r="Q49" s="48"/>
      <c r="R49" s="48"/>
      <c r="S49" s="48"/>
      <c r="T49" s="48"/>
      <c r="U49" s="48"/>
    </row>
    <row r="50" spans="1:21" ht="30.75" customHeight="1">
      <c r="A50" s="48"/>
      <c r="B50" s="1198"/>
      <c r="C50" s="1199"/>
      <c r="D50" s="62"/>
      <c r="E50" s="1190" t="s">
        <v>17</v>
      </c>
      <c r="F50" s="1190"/>
      <c r="G50" s="1190"/>
      <c r="H50" s="1190"/>
      <c r="I50" s="1190"/>
      <c r="J50" s="1191"/>
      <c r="K50" s="63" t="s">
        <v>478</v>
      </c>
      <c r="L50" s="64" t="s">
        <v>478</v>
      </c>
      <c r="M50" s="64" t="s">
        <v>478</v>
      </c>
      <c r="N50" s="64" t="s">
        <v>478</v>
      </c>
      <c r="O50" s="65" t="s">
        <v>478</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857</v>
      </c>
      <c r="L52" s="64">
        <v>840</v>
      </c>
      <c r="M52" s="64">
        <v>788</v>
      </c>
      <c r="N52" s="64">
        <v>775</v>
      </c>
      <c r="O52" s="65">
        <v>774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360</v>
      </c>
      <c r="L53" s="69">
        <v>306</v>
      </c>
      <c r="M53" s="69">
        <v>268</v>
      </c>
      <c r="N53" s="69">
        <v>263</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4" t="s">
        <v>24</v>
      </c>
      <c r="C41" s="1205"/>
      <c r="D41" s="81"/>
      <c r="E41" s="1210" t="s">
        <v>25</v>
      </c>
      <c r="F41" s="1210"/>
      <c r="G41" s="1210"/>
      <c r="H41" s="1211"/>
      <c r="I41" s="82">
        <v>7476</v>
      </c>
      <c r="J41" s="83">
        <v>7093</v>
      </c>
      <c r="K41" s="83">
        <v>6903</v>
      </c>
      <c r="L41" s="83">
        <v>6886</v>
      </c>
      <c r="M41" s="84">
        <v>6702</v>
      </c>
    </row>
    <row r="42" spans="2:13" ht="27.75" customHeight="1">
      <c r="B42" s="1206"/>
      <c r="C42" s="1207"/>
      <c r="D42" s="85"/>
      <c r="E42" s="1212" t="s">
        <v>26</v>
      </c>
      <c r="F42" s="1212"/>
      <c r="G42" s="1212"/>
      <c r="H42" s="1213"/>
      <c r="I42" s="86" t="s">
        <v>478</v>
      </c>
      <c r="J42" s="87" t="s">
        <v>478</v>
      </c>
      <c r="K42" s="87" t="s">
        <v>478</v>
      </c>
      <c r="L42" s="87" t="s">
        <v>478</v>
      </c>
      <c r="M42" s="88" t="s">
        <v>478</v>
      </c>
    </row>
    <row r="43" spans="2:13" ht="27.75" customHeight="1">
      <c r="B43" s="1206"/>
      <c r="C43" s="1207"/>
      <c r="D43" s="85"/>
      <c r="E43" s="1212" t="s">
        <v>27</v>
      </c>
      <c r="F43" s="1212"/>
      <c r="G43" s="1212"/>
      <c r="H43" s="1213"/>
      <c r="I43" s="86">
        <v>1447</v>
      </c>
      <c r="J43" s="87">
        <v>1295</v>
      </c>
      <c r="K43" s="87">
        <v>1270</v>
      </c>
      <c r="L43" s="87">
        <v>1175</v>
      </c>
      <c r="M43" s="88">
        <v>1173</v>
      </c>
    </row>
    <row r="44" spans="2:13" ht="27.75" customHeight="1">
      <c r="B44" s="1206"/>
      <c r="C44" s="1207"/>
      <c r="D44" s="85"/>
      <c r="E44" s="1212" t="s">
        <v>28</v>
      </c>
      <c r="F44" s="1212"/>
      <c r="G44" s="1212"/>
      <c r="H44" s="1213"/>
      <c r="I44" s="86">
        <v>130</v>
      </c>
      <c r="J44" s="87">
        <v>123</v>
      </c>
      <c r="K44" s="87">
        <v>115</v>
      </c>
      <c r="L44" s="87">
        <v>108</v>
      </c>
      <c r="M44" s="88">
        <v>105</v>
      </c>
    </row>
    <row r="45" spans="2:13" ht="27.75" customHeight="1">
      <c r="B45" s="1206"/>
      <c r="C45" s="1207"/>
      <c r="D45" s="85"/>
      <c r="E45" s="1212" t="s">
        <v>29</v>
      </c>
      <c r="F45" s="1212"/>
      <c r="G45" s="1212"/>
      <c r="H45" s="1213"/>
      <c r="I45" s="86">
        <v>1633</v>
      </c>
      <c r="J45" s="87">
        <v>1503</v>
      </c>
      <c r="K45" s="87">
        <v>1205</v>
      </c>
      <c r="L45" s="87">
        <v>1220</v>
      </c>
      <c r="M45" s="88">
        <v>1033</v>
      </c>
    </row>
    <row r="46" spans="2:13" ht="27.75" customHeight="1">
      <c r="B46" s="1206"/>
      <c r="C46" s="1207"/>
      <c r="D46" s="89"/>
      <c r="E46" s="1212" t="s">
        <v>30</v>
      </c>
      <c r="F46" s="1212"/>
      <c r="G46" s="1212"/>
      <c r="H46" s="1213"/>
      <c r="I46" s="86">
        <v>94</v>
      </c>
      <c r="J46" s="87">
        <v>91</v>
      </c>
      <c r="K46" s="87">
        <v>87</v>
      </c>
      <c r="L46" s="87">
        <v>84</v>
      </c>
      <c r="M46" s="88">
        <v>81</v>
      </c>
    </row>
    <row r="47" spans="2:13" ht="27.75" customHeight="1">
      <c r="B47" s="1206"/>
      <c r="C47" s="1207"/>
      <c r="D47" s="90"/>
      <c r="E47" s="1214" t="s">
        <v>31</v>
      </c>
      <c r="F47" s="1215"/>
      <c r="G47" s="1215"/>
      <c r="H47" s="1216"/>
      <c r="I47" s="86" t="s">
        <v>478</v>
      </c>
      <c r="J47" s="87" t="s">
        <v>478</v>
      </c>
      <c r="K47" s="87" t="s">
        <v>478</v>
      </c>
      <c r="L47" s="87" t="s">
        <v>478</v>
      </c>
      <c r="M47" s="88" t="s">
        <v>478</v>
      </c>
    </row>
    <row r="48" spans="2:13" ht="27.75" customHeight="1">
      <c r="B48" s="1206"/>
      <c r="C48" s="1207"/>
      <c r="D48" s="85"/>
      <c r="E48" s="1212" t="s">
        <v>32</v>
      </c>
      <c r="F48" s="1212"/>
      <c r="G48" s="1212"/>
      <c r="H48" s="1213"/>
      <c r="I48" s="86" t="s">
        <v>478</v>
      </c>
      <c r="J48" s="87" t="s">
        <v>478</v>
      </c>
      <c r="K48" s="87" t="s">
        <v>478</v>
      </c>
      <c r="L48" s="87" t="s">
        <v>478</v>
      </c>
      <c r="M48" s="88" t="s">
        <v>478</v>
      </c>
    </row>
    <row r="49" spans="2:13" ht="27.75" customHeight="1">
      <c r="B49" s="1208"/>
      <c r="C49" s="1209"/>
      <c r="D49" s="85"/>
      <c r="E49" s="1212" t="s">
        <v>33</v>
      </c>
      <c r="F49" s="1212"/>
      <c r="G49" s="1212"/>
      <c r="H49" s="1213"/>
      <c r="I49" s="86" t="s">
        <v>478</v>
      </c>
      <c r="J49" s="87" t="s">
        <v>478</v>
      </c>
      <c r="K49" s="87" t="s">
        <v>478</v>
      </c>
      <c r="L49" s="87" t="s">
        <v>478</v>
      </c>
      <c r="M49" s="88" t="s">
        <v>478</v>
      </c>
    </row>
    <row r="50" spans="2:13" ht="27.75" customHeight="1">
      <c r="B50" s="1217" t="s">
        <v>34</v>
      </c>
      <c r="C50" s="1218"/>
      <c r="D50" s="91"/>
      <c r="E50" s="1212" t="s">
        <v>35</v>
      </c>
      <c r="F50" s="1212"/>
      <c r="G50" s="1212"/>
      <c r="H50" s="1213"/>
      <c r="I50" s="86">
        <v>1708</v>
      </c>
      <c r="J50" s="87">
        <v>1788</v>
      </c>
      <c r="K50" s="87">
        <v>2027</v>
      </c>
      <c r="L50" s="87">
        <v>2371</v>
      </c>
      <c r="M50" s="88">
        <v>2546</v>
      </c>
    </row>
    <row r="51" spans="2:13" ht="27.75" customHeight="1">
      <c r="B51" s="1206"/>
      <c r="C51" s="1207"/>
      <c r="D51" s="85"/>
      <c r="E51" s="1212" t="s">
        <v>36</v>
      </c>
      <c r="F51" s="1212"/>
      <c r="G51" s="1212"/>
      <c r="H51" s="1213"/>
      <c r="I51" s="86" t="s">
        <v>478</v>
      </c>
      <c r="J51" s="87" t="s">
        <v>478</v>
      </c>
      <c r="K51" s="87" t="s">
        <v>478</v>
      </c>
      <c r="L51" s="87" t="s">
        <v>478</v>
      </c>
      <c r="M51" s="88" t="s">
        <v>478</v>
      </c>
    </row>
    <row r="52" spans="2:13" ht="27.75" customHeight="1">
      <c r="B52" s="1208"/>
      <c r="C52" s="1209"/>
      <c r="D52" s="85"/>
      <c r="E52" s="1212" t="s">
        <v>37</v>
      </c>
      <c r="F52" s="1212"/>
      <c r="G52" s="1212"/>
      <c r="H52" s="1213"/>
      <c r="I52" s="86">
        <v>6550</v>
      </c>
      <c r="J52" s="87">
        <v>5982</v>
      </c>
      <c r="K52" s="87">
        <v>5896</v>
      </c>
      <c r="L52" s="87">
        <v>5737</v>
      </c>
      <c r="M52" s="88">
        <v>5637</v>
      </c>
    </row>
    <row r="53" spans="2:13" ht="27.75" customHeight="1" thickBot="1">
      <c r="B53" s="1219" t="s">
        <v>21</v>
      </c>
      <c r="C53" s="1220"/>
      <c r="D53" s="92"/>
      <c r="E53" s="1221" t="s">
        <v>38</v>
      </c>
      <c r="F53" s="1221"/>
      <c r="G53" s="1221"/>
      <c r="H53" s="1222"/>
      <c r="I53" s="93">
        <v>2521</v>
      </c>
      <c r="J53" s="94">
        <v>2335</v>
      </c>
      <c r="K53" s="94">
        <v>1658</v>
      </c>
      <c r="L53" s="94">
        <v>1365</v>
      </c>
      <c r="M53" s="95">
        <v>909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544</v>
      </c>
      <c r="C41" s="248"/>
      <c r="D41" s="248"/>
      <c r="E41" s="248"/>
      <c r="F41" s="248"/>
      <c r="G41" s="248"/>
      <c r="H41" s="248"/>
      <c r="I41" s="248"/>
      <c r="J41" s="248"/>
      <c r="K41" s="248"/>
      <c r="L41" s="248"/>
      <c r="M41" s="248"/>
      <c r="N41" s="248"/>
      <c r="O41" s="248"/>
      <c r="P41" s="249"/>
    </row>
    <row r="42" spans="2:17">
      <c r="B42" s="250"/>
      <c r="C42" s="246"/>
      <c r="D42" s="246"/>
      <c r="E42" s="246"/>
      <c r="F42" s="246"/>
      <c r="G42" s="353" t="s">
        <v>545</v>
      </c>
      <c r="I42" s="354"/>
      <c r="J42" s="354"/>
      <c r="K42" s="354"/>
      <c r="L42" s="246"/>
      <c r="M42" s="246"/>
      <c r="N42" s="246"/>
      <c r="O42" s="246"/>
    </row>
    <row r="43" spans="2:17" ht="13.5" customHeight="1">
      <c r="B43" s="250"/>
      <c r="C43" s="246"/>
      <c r="D43" s="246"/>
      <c r="E43" s="246"/>
      <c r="F43" s="246"/>
      <c r="G43" s="1235" t="s">
        <v>554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546</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547</v>
      </c>
      <c r="H51" s="1248"/>
      <c r="I51" s="1253" t="s">
        <v>548</v>
      </c>
      <c r="J51" s="1253"/>
      <c r="K51" s="1257"/>
      <c r="L51" s="1257"/>
      <c r="M51" s="1257"/>
      <c r="N51" s="1257"/>
      <c r="O51" s="1257"/>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549</v>
      </c>
      <c r="J53" s="1233"/>
      <c r="K53" s="1258"/>
      <c r="L53" s="1258"/>
      <c r="M53" s="1258"/>
      <c r="N53" s="1258"/>
      <c r="O53" s="1258"/>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550</v>
      </c>
      <c r="H55" s="1228"/>
      <c r="I55" s="1233" t="s">
        <v>548</v>
      </c>
      <c r="J55" s="1233"/>
      <c r="K55" s="1257"/>
      <c r="L55" s="1257"/>
      <c r="M55" s="1257"/>
      <c r="N55" s="1257"/>
      <c r="O55" s="1257"/>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549</v>
      </c>
      <c r="J57" s="1225"/>
      <c r="K57" s="1258"/>
      <c r="L57" s="1258"/>
      <c r="M57" s="1258"/>
      <c r="N57" s="1258"/>
      <c r="O57" s="1258"/>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c r="B64" s="250"/>
      <c r="C64" s="246"/>
      <c r="D64" s="246"/>
      <c r="E64" s="246"/>
      <c r="F64" s="246"/>
      <c r="G64" s="353" t="s">
        <v>545</v>
      </c>
      <c r="I64" s="354"/>
      <c r="J64" s="354"/>
      <c r="K64" s="354"/>
      <c r="L64" s="246"/>
      <c r="M64" s="246"/>
      <c r="N64" s="246"/>
      <c r="O64" s="246"/>
    </row>
    <row r="65" spans="2:30" ht="13.5" customHeight="1">
      <c r="B65" s="250"/>
      <c r="C65" s="246"/>
      <c r="D65" s="246"/>
      <c r="E65" s="246"/>
      <c r="F65" s="246"/>
      <c r="G65" s="1235" t="s">
        <v>555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552</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547</v>
      </c>
      <c r="H73" s="1248"/>
      <c r="I73" s="1253" t="s">
        <v>548</v>
      </c>
      <c r="J73" s="1253"/>
      <c r="K73" s="1234">
        <v>71</v>
      </c>
      <c r="L73" s="1234">
        <v>67.7</v>
      </c>
      <c r="M73" s="1223">
        <v>50.5</v>
      </c>
      <c r="N73" s="1223">
        <v>40.700000000000003</v>
      </c>
      <c r="O73" s="1223">
        <v>27.6</v>
      </c>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553</v>
      </c>
      <c r="J75" s="1233"/>
      <c r="K75" s="1255">
        <v>10.8</v>
      </c>
      <c r="L75" s="1255">
        <v>9.9</v>
      </c>
      <c r="M75" s="1255">
        <v>9</v>
      </c>
      <c r="N75" s="1255">
        <v>8.3000000000000007</v>
      </c>
      <c r="O75" s="1255">
        <v>7.9</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550</v>
      </c>
      <c r="H77" s="1228"/>
      <c r="I77" s="1233" t="s">
        <v>548</v>
      </c>
      <c r="J77" s="1233"/>
      <c r="K77" s="1234">
        <v>5.7</v>
      </c>
      <c r="L77" s="1234">
        <v>0</v>
      </c>
      <c r="M77" s="1223">
        <v>0</v>
      </c>
      <c r="N77" s="1223">
        <v>0</v>
      </c>
      <c r="O77" s="1223">
        <v>0</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553</v>
      </c>
      <c r="J79" s="1225"/>
      <c r="K79" s="1226">
        <v>10.8</v>
      </c>
      <c r="L79" s="1226">
        <v>9.8000000000000007</v>
      </c>
      <c r="M79" s="1226">
        <v>9.1</v>
      </c>
      <c r="N79" s="1226">
        <v>8.6</v>
      </c>
      <c r="O79" s="1226">
        <v>8.5</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139156</v>
      </c>
      <c r="E3" s="118"/>
      <c r="F3" s="119">
        <v>146641</v>
      </c>
      <c r="G3" s="120"/>
      <c r="H3" s="121"/>
    </row>
    <row r="4" spans="1:8">
      <c r="A4" s="122"/>
      <c r="B4" s="123"/>
      <c r="C4" s="124"/>
      <c r="D4" s="125">
        <v>4675</v>
      </c>
      <c r="E4" s="126"/>
      <c r="F4" s="127">
        <v>68142</v>
      </c>
      <c r="G4" s="128"/>
      <c r="H4" s="129"/>
    </row>
    <row r="5" spans="1:8">
      <c r="A5" s="110" t="s">
        <v>512</v>
      </c>
      <c r="B5" s="115"/>
      <c r="C5" s="116"/>
      <c r="D5" s="117">
        <v>229646</v>
      </c>
      <c r="E5" s="118"/>
      <c r="F5" s="119">
        <v>174587</v>
      </c>
      <c r="G5" s="120"/>
      <c r="H5" s="121"/>
    </row>
    <row r="6" spans="1:8">
      <c r="A6" s="122"/>
      <c r="B6" s="123"/>
      <c r="C6" s="124"/>
      <c r="D6" s="125">
        <v>13463</v>
      </c>
      <c r="E6" s="126"/>
      <c r="F6" s="127">
        <v>79695</v>
      </c>
      <c r="G6" s="128"/>
      <c r="H6" s="129"/>
    </row>
    <row r="7" spans="1:8">
      <c r="A7" s="110" t="s">
        <v>513</v>
      </c>
      <c r="B7" s="115"/>
      <c r="C7" s="116"/>
      <c r="D7" s="117">
        <v>235678</v>
      </c>
      <c r="E7" s="118"/>
      <c r="F7" s="119">
        <v>175675</v>
      </c>
      <c r="G7" s="120"/>
      <c r="H7" s="121"/>
    </row>
    <row r="8" spans="1:8">
      <c r="A8" s="122"/>
      <c r="B8" s="123"/>
      <c r="C8" s="124"/>
      <c r="D8" s="125">
        <v>5257</v>
      </c>
      <c r="E8" s="126"/>
      <c r="F8" s="127">
        <v>87698</v>
      </c>
      <c r="G8" s="128"/>
      <c r="H8" s="129"/>
    </row>
    <row r="9" spans="1:8">
      <c r="A9" s="110" t="s">
        <v>514</v>
      </c>
      <c r="B9" s="115"/>
      <c r="C9" s="116"/>
      <c r="D9" s="117">
        <v>215901</v>
      </c>
      <c r="E9" s="118"/>
      <c r="F9" s="119">
        <v>162193</v>
      </c>
      <c r="G9" s="120"/>
      <c r="H9" s="121"/>
    </row>
    <row r="10" spans="1:8">
      <c r="A10" s="122"/>
      <c r="B10" s="123"/>
      <c r="C10" s="124"/>
      <c r="D10" s="125">
        <v>10612</v>
      </c>
      <c r="E10" s="126"/>
      <c r="F10" s="127">
        <v>79985</v>
      </c>
      <c r="G10" s="128"/>
      <c r="H10" s="129"/>
    </row>
    <row r="11" spans="1:8">
      <c r="A11" s="110" t="s">
        <v>515</v>
      </c>
      <c r="B11" s="115"/>
      <c r="C11" s="116"/>
      <c r="D11" s="117">
        <v>171743</v>
      </c>
      <c r="E11" s="118"/>
      <c r="F11" s="119">
        <v>168868</v>
      </c>
      <c r="G11" s="120"/>
      <c r="H11" s="121"/>
    </row>
    <row r="12" spans="1:8">
      <c r="A12" s="122"/>
      <c r="B12" s="123"/>
      <c r="C12" s="130"/>
      <c r="D12" s="125">
        <v>27972</v>
      </c>
      <c r="E12" s="126"/>
      <c r="F12" s="127">
        <v>79360</v>
      </c>
      <c r="G12" s="128"/>
      <c r="H12" s="129"/>
    </row>
    <row r="13" spans="1:8">
      <c r="A13" s="110"/>
      <c r="B13" s="115"/>
      <c r="C13" s="131"/>
      <c r="D13" s="132">
        <v>198425</v>
      </c>
      <c r="E13" s="133"/>
      <c r="F13" s="134">
        <v>165593</v>
      </c>
      <c r="G13" s="135"/>
      <c r="H13" s="121"/>
    </row>
    <row r="14" spans="1:8">
      <c r="A14" s="122"/>
      <c r="B14" s="123"/>
      <c r="C14" s="124"/>
      <c r="D14" s="125">
        <v>12396</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4.22</v>
      </c>
      <c r="C19" s="136">
        <f>ROUND(VALUE(SUBSTITUTE(実質収支比率等に係る経年分析!G$48,"▲","-")),2)</f>
        <v>7.72</v>
      </c>
      <c r="D19" s="136">
        <f>ROUND(VALUE(SUBSTITUTE(実質収支比率等に係る経年分析!H$48,"▲","-")),2)</f>
        <v>4.2300000000000004</v>
      </c>
      <c r="E19" s="136">
        <f>ROUND(VALUE(SUBSTITUTE(実質収支比率等に係る経年分析!I$48,"▲","-")),2)</f>
        <v>7.32</v>
      </c>
      <c r="F19" s="136">
        <f>ROUND(VALUE(SUBSTITUTE(実質収支比率等に係る経年分析!J$48,"▲","-")),2)</f>
        <v>8.2100000000000009</v>
      </c>
    </row>
    <row r="20" spans="1:11">
      <c r="A20" s="136" t="s">
        <v>43</v>
      </c>
      <c r="B20" s="136">
        <f>ROUND(VALUE(SUBSTITUTE(実質収支比率等に係る経年分析!F$47,"▲","-")),2)</f>
        <v>25.13</v>
      </c>
      <c r="C20" s="136">
        <f>ROUND(VALUE(SUBSTITUTE(実質収支比率等に係る経年分析!G$47,"▲","-")),2)</f>
        <v>28.18</v>
      </c>
      <c r="D20" s="136">
        <f>ROUND(VALUE(SUBSTITUTE(実質収支比率等に係る経年分析!H$47,"▲","-")),2)</f>
        <v>34.4</v>
      </c>
      <c r="E20" s="136">
        <f>ROUND(VALUE(SUBSTITUTE(実質収支比率等に係る経年分析!I$47,"▲","-")),2)</f>
        <v>36.11</v>
      </c>
      <c r="F20" s="136">
        <f>ROUND(VALUE(SUBSTITUTE(実質収支比率等に係る経年分析!J$47,"▲","-")),2)</f>
        <v>41.28</v>
      </c>
    </row>
    <row r="21" spans="1:11">
      <c r="A21" s="136" t="s">
        <v>44</v>
      </c>
      <c r="B21" s="136">
        <f>IF(ISNUMBER(VALUE(SUBSTITUTE(実質収支比率等に係る経年分析!F$49,"▲","-"))),ROUND(VALUE(SUBSTITUTE(実質収支比率等に係る経年分析!F$49,"▲","-")),2),NA())</f>
        <v>0.79</v>
      </c>
      <c r="C21" s="136">
        <f>IF(ISNUMBER(VALUE(SUBSTITUTE(実質収支比率等に係る経年分析!G$49,"▲","-"))),ROUND(VALUE(SUBSTITUTE(実質収支比率等に係る経年分析!G$49,"▲","-")),2),NA())</f>
        <v>8.07</v>
      </c>
      <c r="D21" s="136">
        <f>IF(ISNUMBER(VALUE(SUBSTITUTE(実質収支比率等に係る経年分析!H$49,"▲","-"))),ROUND(VALUE(SUBSTITUTE(実質収支比率等に係る経年分析!H$49,"▲","-")),2),NA())</f>
        <v>0.8</v>
      </c>
      <c r="E21" s="136">
        <f>IF(ISNUMBER(VALUE(SUBSTITUTE(実質収支比率等に係る経年分析!I$49,"▲","-"))),ROUND(VALUE(SUBSTITUTE(実質収支比率等に係る経年分析!I$49,"▲","-")),2),NA())</f>
        <v>5.3</v>
      </c>
      <c r="F21" s="136">
        <f>IF(ISNUMBER(VALUE(SUBSTITUTE(実質収支比率等に係る経年分析!J$49,"▲","-"))),ROUND(VALUE(SUBSTITUTE(実質収支比率等に係る経年分析!J$49,"▲","-")),2),NA())</f>
        <v>5.38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1.1599999999999999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8.1999999999999993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857</v>
      </c>
      <c r="E42" s="138"/>
      <c r="F42" s="138"/>
      <c r="G42" s="138">
        <f>'実質公債費比率（分子）の構造'!L$52</f>
        <v>840</v>
      </c>
      <c r="H42" s="138"/>
      <c r="I42" s="138"/>
      <c r="J42" s="138">
        <f>'実質公債費比率（分子）の構造'!M$52</f>
        <v>788</v>
      </c>
      <c r="K42" s="138"/>
      <c r="L42" s="138"/>
      <c r="M42" s="138">
        <f>'実質公債費比率（分子）の構造'!N$52</f>
        <v>775</v>
      </c>
      <c r="N42" s="138"/>
      <c r="O42" s="138"/>
      <c r="P42" s="138">
        <f>'実質公債費比率（分子）の構造'!O$52</f>
        <v>774</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9</v>
      </c>
      <c r="L45" s="138"/>
      <c r="M45" s="138"/>
      <c r="N45" s="138">
        <f>'実質公債費比率（分子）の構造'!O$49</f>
        <v>9</v>
      </c>
      <c r="O45" s="138"/>
      <c r="P45" s="138"/>
    </row>
    <row r="46" spans="1:16">
      <c r="A46" s="138" t="s">
        <v>55</v>
      </c>
      <c r="B46" s="138">
        <f>'実質公債費比率（分子）の構造'!K$48</f>
        <v>116</v>
      </c>
      <c r="C46" s="138"/>
      <c r="D46" s="138"/>
      <c r="E46" s="138">
        <f>'実質公債費比率（分子）の構造'!L$48</f>
        <v>83</v>
      </c>
      <c r="F46" s="138"/>
      <c r="G46" s="138"/>
      <c r="H46" s="138">
        <f>'実質公債費比率（分子）の構造'!M$48</f>
        <v>121</v>
      </c>
      <c r="I46" s="138"/>
      <c r="J46" s="138"/>
      <c r="K46" s="138">
        <f>'実質公債費比率（分子）の構造'!N$48</f>
        <v>122</v>
      </c>
      <c r="L46" s="138"/>
      <c r="M46" s="138"/>
      <c r="N46" s="138">
        <f>'実質公債費比率（分子）の構造'!O$48</f>
        <v>123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1091</v>
      </c>
      <c r="C49" s="138"/>
      <c r="D49" s="138"/>
      <c r="E49" s="138">
        <f>'実質公債費比率（分子）の構造'!L$45</f>
        <v>1053</v>
      </c>
      <c r="F49" s="138"/>
      <c r="G49" s="138"/>
      <c r="H49" s="138">
        <f>'実質公債費比率（分子）の構造'!M$45</f>
        <v>926</v>
      </c>
      <c r="I49" s="138"/>
      <c r="J49" s="138"/>
      <c r="K49" s="138">
        <f>'実質公債費比率（分子）の構造'!N$45</f>
        <v>907</v>
      </c>
      <c r="L49" s="138"/>
      <c r="M49" s="138"/>
      <c r="N49" s="138">
        <f>'実質公債費比率（分子）の構造'!O$45</f>
        <v>901</v>
      </c>
      <c r="O49" s="138"/>
      <c r="P49" s="138"/>
    </row>
    <row r="50" spans="1:16">
      <c r="A50" s="138" t="s">
        <v>59</v>
      </c>
      <c r="B50" s="138" t="e">
        <f>NA()</f>
        <v>#N/A</v>
      </c>
      <c r="C50" s="138">
        <f>IF(ISNUMBER('実質公債費比率（分子）の構造'!K$53),'実質公債費比率（分子）の構造'!K$53,NA())</f>
        <v>360</v>
      </c>
      <c r="D50" s="138" t="e">
        <f>NA()</f>
        <v>#N/A</v>
      </c>
      <c r="E50" s="138" t="e">
        <f>NA()</f>
        <v>#N/A</v>
      </c>
      <c r="F50" s="138">
        <f>IF(ISNUMBER('実質公債費比率（分子）の構造'!L$53),'実質公債費比率（分子）の構造'!L$53,NA())</f>
        <v>306</v>
      </c>
      <c r="G50" s="138" t="e">
        <f>NA()</f>
        <v>#N/A</v>
      </c>
      <c r="H50" s="138" t="e">
        <f>NA()</f>
        <v>#N/A</v>
      </c>
      <c r="I50" s="138">
        <f>IF(ISNUMBER('実質公債費比率（分子）の構造'!M$53),'実質公債費比率（分子）の構造'!M$53,NA())</f>
        <v>268</v>
      </c>
      <c r="J50" s="138" t="e">
        <f>NA()</f>
        <v>#N/A</v>
      </c>
      <c r="K50" s="138" t="e">
        <f>NA()</f>
        <v>#N/A</v>
      </c>
      <c r="L50" s="138">
        <f>IF(ISNUMBER('実質公債費比率（分子）の構造'!N$53),'実質公債費比率（分子）の構造'!N$53,NA())</f>
        <v>263</v>
      </c>
      <c r="M50" s="138" t="e">
        <f>NA()</f>
        <v>#N/A</v>
      </c>
      <c r="N50" s="138" t="e">
        <f>NA()</f>
        <v>#N/A</v>
      </c>
      <c r="O50" s="138">
        <f>IF(ISNUMBER('実質公債費比率（分子）の構造'!O$53),'実質公債費比率（分子）の構造'!O$53,NA())</f>
        <v>259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6550</v>
      </c>
      <c r="E56" s="137"/>
      <c r="F56" s="137"/>
      <c r="G56" s="137">
        <f>'将来負担比率（分子）の構造'!J$52</f>
        <v>5982</v>
      </c>
      <c r="H56" s="137"/>
      <c r="I56" s="137"/>
      <c r="J56" s="137">
        <f>'将来負担比率（分子）の構造'!K$52</f>
        <v>5896</v>
      </c>
      <c r="K56" s="137"/>
      <c r="L56" s="137"/>
      <c r="M56" s="137">
        <f>'将来負担比率（分子）の構造'!L$52</f>
        <v>5737</v>
      </c>
      <c r="N56" s="137"/>
      <c r="O56" s="137"/>
      <c r="P56" s="137">
        <f>'将来負担比率（分子）の構造'!M$52</f>
        <v>5637</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1708</v>
      </c>
      <c r="E58" s="137"/>
      <c r="F58" s="137"/>
      <c r="G58" s="137">
        <f>'将来負担比率（分子）の構造'!J$50</f>
        <v>1788</v>
      </c>
      <c r="H58" s="137"/>
      <c r="I58" s="137"/>
      <c r="J58" s="137">
        <f>'将来負担比率（分子）の構造'!K$50</f>
        <v>2027</v>
      </c>
      <c r="K58" s="137"/>
      <c r="L58" s="137"/>
      <c r="M58" s="137">
        <f>'将来負担比率（分子）の構造'!L$50</f>
        <v>2371</v>
      </c>
      <c r="N58" s="137"/>
      <c r="O58" s="137"/>
      <c r="P58" s="137">
        <f>'将来負担比率（分子）の構造'!M$50</f>
        <v>2546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94</v>
      </c>
      <c r="C61" s="137"/>
      <c r="D61" s="137"/>
      <c r="E61" s="137">
        <f>'将来負担比率（分子）の構造'!J$46</f>
        <v>91</v>
      </c>
      <c r="F61" s="137"/>
      <c r="G61" s="137"/>
      <c r="H61" s="137">
        <f>'将来負担比率（分子）の構造'!K$46</f>
        <v>87</v>
      </c>
      <c r="I61" s="137"/>
      <c r="J61" s="137"/>
      <c r="K61" s="137">
        <f>'将来負担比率（分子）の構造'!L$46</f>
        <v>84</v>
      </c>
      <c r="L61" s="137"/>
      <c r="M61" s="137"/>
      <c r="N61" s="137">
        <f>'将来負担比率（分子）の構造'!M$46</f>
        <v>81</v>
      </c>
      <c r="O61" s="137"/>
      <c r="P61" s="137"/>
    </row>
    <row r="62" spans="1:16">
      <c r="A62" s="137" t="s">
        <v>29</v>
      </c>
      <c r="B62" s="137">
        <f>'将来負担比率（分子）の構造'!I$45</f>
        <v>1633</v>
      </c>
      <c r="C62" s="137"/>
      <c r="D62" s="137"/>
      <c r="E62" s="137">
        <f>'将来負担比率（分子）の構造'!J$45</f>
        <v>1503</v>
      </c>
      <c r="F62" s="137"/>
      <c r="G62" s="137"/>
      <c r="H62" s="137">
        <f>'将来負担比率（分子）の構造'!K$45</f>
        <v>1205</v>
      </c>
      <c r="I62" s="137"/>
      <c r="J62" s="137"/>
      <c r="K62" s="137">
        <f>'将来負担比率（分子）の構造'!L$45</f>
        <v>1220</v>
      </c>
      <c r="L62" s="137"/>
      <c r="M62" s="137"/>
      <c r="N62" s="137">
        <f>'将来負担比率（分子）の構造'!M$45</f>
        <v>1033</v>
      </c>
      <c r="O62" s="137"/>
      <c r="P62" s="137"/>
    </row>
    <row r="63" spans="1:16">
      <c r="A63" s="137" t="s">
        <v>28</v>
      </c>
      <c r="B63" s="137">
        <f>'将来負担比率（分子）の構造'!I$44</f>
        <v>130</v>
      </c>
      <c r="C63" s="137"/>
      <c r="D63" s="137"/>
      <c r="E63" s="137">
        <f>'将来負担比率（分子）の構造'!J$44</f>
        <v>123</v>
      </c>
      <c r="F63" s="137"/>
      <c r="G63" s="137"/>
      <c r="H63" s="137">
        <f>'将来負担比率（分子）の構造'!K$44</f>
        <v>115</v>
      </c>
      <c r="I63" s="137"/>
      <c r="J63" s="137"/>
      <c r="K63" s="137">
        <f>'将来負担比率（分子）の構造'!L$44</f>
        <v>108</v>
      </c>
      <c r="L63" s="137"/>
      <c r="M63" s="137"/>
      <c r="N63" s="137">
        <f>'将来負担比率（分子）の構造'!M$44</f>
        <v>105</v>
      </c>
      <c r="O63" s="137"/>
      <c r="P63" s="137"/>
    </row>
    <row r="64" spans="1:16">
      <c r="A64" s="137" t="s">
        <v>27</v>
      </c>
      <c r="B64" s="137">
        <f>'将来負担比率（分子）の構造'!I$43</f>
        <v>1447</v>
      </c>
      <c r="C64" s="137"/>
      <c r="D64" s="137"/>
      <c r="E64" s="137">
        <f>'将来負担比率（分子）の構造'!J$43</f>
        <v>1295</v>
      </c>
      <c r="F64" s="137"/>
      <c r="G64" s="137"/>
      <c r="H64" s="137">
        <f>'将来負担比率（分子）の構造'!K$43</f>
        <v>1270</v>
      </c>
      <c r="I64" s="137"/>
      <c r="J64" s="137"/>
      <c r="K64" s="137">
        <f>'将来負担比率（分子）の構造'!L$43</f>
        <v>1175</v>
      </c>
      <c r="L64" s="137"/>
      <c r="M64" s="137"/>
      <c r="N64" s="137">
        <f>'将来負担比率（分子）の構造'!M$43</f>
        <v>1173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7476</v>
      </c>
      <c r="C66" s="137"/>
      <c r="D66" s="137"/>
      <c r="E66" s="137">
        <f>'将来負担比率（分子）の構造'!J$41</f>
        <v>7093</v>
      </c>
      <c r="F66" s="137"/>
      <c r="G66" s="137"/>
      <c r="H66" s="137">
        <f>'将来負担比率（分子）の構造'!K$41</f>
        <v>6903</v>
      </c>
      <c r="I66" s="137"/>
      <c r="J66" s="137"/>
      <c r="K66" s="137">
        <f>'将来負担比率（分子）の構造'!L$41</f>
        <v>6886</v>
      </c>
      <c r="L66" s="137"/>
      <c r="M66" s="137"/>
      <c r="N66" s="137">
        <f>'将来負担比率（分子）の構造'!M$41</f>
        <v>6702</v>
      </c>
      <c r="O66" s="137"/>
      <c r="P66" s="137"/>
    </row>
    <row r="67" spans="1:16">
      <c r="A67" s="137" t="s">
        <v>63</v>
      </c>
      <c r="B67" s="137" t="e">
        <f>NA()</f>
        <v>#N/A</v>
      </c>
      <c r="C67" s="137">
        <f>IF(ISNUMBER('将来負担比率（分子）の構造'!I$53), IF('将来負担比率（分子）の構造'!I$53 &lt; 0, 0, '将来負担比率（分子）の構造'!I$53), NA())</f>
        <v>2521</v>
      </c>
      <c r="D67" s="137" t="e">
        <f>NA()</f>
        <v>#N/A</v>
      </c>
      <c r="E67" s="137" t="e">
        <f>NA()</f>
        <v>#N/A</v>
      </c>
      <c r="F67" s="137">
        <f>IF(ISNUMBER('将来負担比率（分子）の構造'!J$53), IF('将来負担比率（分子）の構造'!J$53 &lt; 0, 0, '将来負担比率（分子）の構造'!J$53), NA())</f>
        <v>2335</v>
      </c>
      <c r="G67" s="137" t="e">
        <f>NA()</f>
        <v>#N/A</v>
      </c>
      <c r="H67" s="137" t="e">
        <f>NA()</f>
        <v>#N/A</v>
      </c>
      <c r="I67" s="137">
        <f>IF(ISNUMBER('将来負担比率（分子）の構造'!K$53), IF('将来負担比率（分子）の構造'!K$53 &lt; 0, 0, '将来負担比率（分子）の構造'!K$53), NA())</f>
        <v>1658</v>
      </c>
      <c r="J67" s="137" t="e">
        <f>NA()</f>
        <v>#N/A</v>
      </c>
      <c r="K67" s="137" t="e">
        <f>NA()</f>
        <v>#N/A</v>
      </c>
      <c r="L67" s="137">
        <f>IF(ISNUMBER('将来負担比率（分子）の構造'!L$53), IF('将来負担比率（分子）の構造'!L$53 &lt; 0, 0, '将来負担比率（分子）の構造'!L$53), NA())</f>
        <v>1365</v>
      </c>
      <c r="M67" s="137" t="e">
        <f>NA()</f>
        <v>#N/A</v>
      </c>
      <c r="N67" s="137" t="e">
        <f>NA()</f>
        <v>#N/A</v>
      </c>
      <c r="O67" s="137">
        <f>IF(ISNUMBER('将来負担比率（分子）の構造'!M$53), IF('将来負担比率（分子）の構造'!M$53 &lt; 0, 0, '将来負担比率（分子）の構造'!M$53), NA())</f>
        <v>909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676482</v>
      </c>
      <c r="S5" s="615"/>
      <c r="T5" s="615"/>
      <c r="U5" s="615"/>
      <c r="V5" s="615"/>
      <c r="W5" s="615"/>
      <c r="X5" s="615"/>
      <c r="Y5" s="616"/>
      <c r="Z5" s="617">
        <v>8.5</v>
      </c>
      <c r="AA5" s="617"/>
      <c r="AB5" s="617"/>
      <c r="AC5" s="617"/>
      <c r="AD5" s="618">
        <v>676482</v>
      </c>
      <c r="AE5" s="618"/>
      <c r="AF5" s="618"/>
      <c r="AG5" s="618"/>
      <c r="AH5" s="618"/>
      <c r="AI5" s="618"/>
      <c r="AJ5" s="618"/>
      <c r="AK5" s="618"/>
      <c r="AL5" s="619">
        <v>17.2</v>
      </c>
      <c r="AM5" s="620"/>
      <c r="AN5" s="620"/>
      <c r="AO5" s="621"/>
      <c r="AP5" s="611" t="s">
        <v>210</v>
      </c>
      <c r="AQ5" s="612"/>
      <c r="AR5" s="612"/>
      <c r="AS5" s="612"/>
      <c r="AT5" s="612"/>
      <c r="AU5" s="612"/>
      <c r="AV5" s="612"/>
      <c r="AW5" s="612"/>
      <c r="AX5" s="612"/>
      <c r="AY5" s="612"/>
      <c r="AZ5" s="612"/>
      <c r="BA5" s="612"/>
      <c r="BB5" s="612"/>
      <c r="BC5" s="612"/>
      <c r="BD5" s="612"/>
      <c r="BE5" s="612"/>
      <c r="BF5" s="613"/>
      <c r="BG5" s="625">
        <v>676482</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55742</v>
      </c>
      <c r="S6" s="626"/>
      <c r="T6" s="626"/>
      <c r="U6" s="626"/>
      <c r="V6" s="626"/>
      <c r="W6" s="626"/>
      <c r="X6" s="626"/>
      <c r="Y6" s="627"/>
      <c r="Z6" s="628">
        <v>0.7</v>
      </c>
      <c r="AA6" s="628"/>
      <c r="AB6" s="628"/>
      <c r="AC6" s="628"/>
      <c r="AD6" s="629">
        <v>55742</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676482</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84503</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84503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500</v>
      </c>
      <c r="S7" s="626"/>
      <c r="T7" s="626"/>
      <c r="U7" s="626"/>
      <c r="V7" s="626"/>
      <c r="W7" s="626"/>
      <c r="X7" s="626"/>
      <c r="Y7" s="627"/>
      <c r="Z7" s="628">
        <v>0</v>
      </c>
      <c r="AA7" s="628"/>
      <c r="AB7" s="628"/>
      <c r="AC7" s="628"/>
      <c r="AD7" s="629">
        <v>500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251482</v>
      </c>
      <c r="BH7" s="626"/>
      <c r="BI7" s="626"/>
      <c r="BJ7" s="626"/>
      <c r="BK7" s="626"/>
      <c r="BL7" s="626"/>
      <c r="BM7" s="626"/>
      <c r="BN7" s="627"/>
      <c r="BO7" s="628">
        <v>37.200000000000003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1832312</v>
      </c>
      <c r="CS7" s="626"/>
      <c r="CT7" s="626"/>
      <c r="CU7" s="626"/>
      <c r="CV7" s="626"/>
      <c r="CW7" s="626"/>
      <c r="CX7" s="626"/>
      <c r="CY7" s="627"/>
      <c r="CZ7" s="628">
        <v>24.1</v>
      </c>
      <c r="DA7" s="628"/>
      <c r="DB7" s="628"/>
      <c r="DC7" s="628"/>
      <c r="DD7" s="634">
        <v>323935</v>
      </c>
      <c r="DE7" s="626"/>
      <c r="DF7" s="626"/>
      <c r="DG7" s="626"/>
      <c r="DH7" s="626"/>
      <c r="DI7" s="626"/>
      <c r="DJ7" s="626"/>
      <c r="DK7" s="626"/>
      <c r="DL7" s="626"/>
      <c r="DM7" s="626"/>
      <c r="DN7" s="626"/>
      <c r="DO7" s="626"/>
      <c r="DP7" s="627"/>
      <c r="DQ7" s="634">
        <v>1151123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818</v>
      </c>
      <c r="S8" s="626"/>
      <c r="T8" s="626"/>
      <c r="U8" s="626"/>
      <c r="V8" s="626"/>
      <c r="W8" s="626"/>
      <c r="X8" s="626"/>
      <c r="Y8" s="627"/>
      <c r="Z8" s="628">
        <v>0</v>
      </c>
      <c r="AA8" s="628"/>
      <c r="AB8" s="628"/>
      <c r="AC8" s="628"/>
      <c r="AD8" s="629">
        <v>818</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9506</v>
      </c>
      <c r="BH8" s="626"/>
      <c r="BI8" s="626"/>
      <c r="BJ8" s="626"/>
      <c r="BK8" s="626"/>
      <c r="BL8" s="626"/>
      <c r="BM8" s="626"/>
      <c r="BN8" s="627"/>
      <c r="BO8" s="628">
        <v>1.4</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1472496</v>
      </c>
      <c r="CS8" s="626"/>
      <c r="CT8" s="626"/>
      <c r="CU8" s="626"/>
      <c r="CV8" s="626"/>
      <c r="CW8" s="626"/>
      <c r="CX8" s="626"/>
      <c r="CY8" s="627"/>
      <c r="CZ8" s="628">
        <v>19.399999999999999</v>
      </c>
      <c r="DA8" s="628"/>
      <c r="DB8" s="628"/>
      <c r="DC8" s="628"/>
      <c r="DD8" s="634" t="s">
        <v>211</v>
      </c>
      <c r="DE8" s="626"/>
      <c r="DF8" s="626"/>
      <c r="DG8" s="626"/>
      <c r="DH8" s="626"/>
      <c r="DI8" s="626"/>
      <c r="DJ8" s="626"/>
      <c r="DK8" s="626"/>
      <c r="DL8" s="626"/>
      <c r="DM8" s="626"/>
      <c r="DN8" s="626"/>
      <c r="DO8" s="626"/>
      <c r="DP8" s="627"/>
      <c r="DQ8" s="634">
        <v>769318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643</v>
      </c>
      <c r="S9" s="626"/>
      <c r="T9" s="626"/>
      <c r="U9" s="626"/>
      <c r="V9" s="626"/>
      <c r="W9" s="626"/>
      <c r="X9" s="626"/>
      <c r="Y9" s="627"/>
      <c r="Z9" s="628">
        <v>0</v>
      </c>
      <c r="AA9" s="628"/>
      <c r="AB9" s="628"/>
      <c r="AC9" s="628"/>
      <c r="AD9" s="629">
        <v>643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206522</v>
      </c>
      <c r="BH9" s="626"/>
      <c r="BI9" s="626"/>
      <c r="BJ9" s="626"/>
      <c r="BK9" s="626"/>
      <c r="BL9" s="626"/>
      <c r="BM9" s="626"/>
      <c r="BN9" s="627"/>
      <c r="BO9" s="628">
        <v>30.5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341450</v>
      </c>
      <c r="CS9" s="626"/>
      <c r="CT9" s="626"/>
      <c r="CU9" s="626"/>
      <c r="CV9" s="626"/>
      <c r="CW9" s="626"/>
      <c r="CX9" s="626"/>
      <c r="CY9" s="627"/>
      <c r="CZ9" s="628">
        <v>4.5</v>
      </c>
      <c r="DA9" s="628"/>
      <c r="DB9" s="628"/>
      <c r="DC9" s="628"/>
      <c r="DD9" s="634">
        <v>1192</v>
      </c>
      <c r="DE9" s="626"/>
      <c r="DF9" s="626"/>
      <c r="DG9" s="626"/>
      <c r="DH9" s="626"/>
      <c r="DI9" s="626"/>
      <c r="DJ9" s="626"/>
      <c r="DK9" s="626"/>
      <c r="DL9" s="626"/>
      <c r="DM9" s="626"/>
      <c r="DN9" s="626"/>
      <c r="DO9" s="626"/>
      <c r="DP9" s="627"/>
      <c r="DQ9" s="634">
        <v>254590</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121066</v>
      </c>
      <c r="S10" s="626"/>
      <c r="T10" s="626"/>
      <c r="U10" s="626"/>
      <c r="V10" s="626"/>
      <c r="W10" s="626"/>
      <c r="X10" s="626"/>
      <c r="Y10" s="627"/>
      <c r="Z10" s="628">
        <v>1.5</v>
      </c>
      <c r="AA10" s="628"/>
      <c r="AB10" s="628"/>
      <c r="AC10" s="628"/>
      <c r="AD10" s="629">
        <v>121066</v>
      </c>
      <c r="AE10" s="629"/>
      <c r="AF10" s="629"/>
      <c r="AG10" s="629"/>
      <c r="AH10" s="629"/>
      <c r="AI10" s="629"/>
      <c r="AJ10" s="629"/>
      <c r="AK10" s="629"/>
      <c r="AL10" s="630">
        <v>3.1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17490</v>
      </c>
      <c r="BH10" s="626"/>
      <c r="BI10" s="626"/>
      <c r="BJ10" s="626"/>
      <c r="BK10" s="626"/>
      <c r="BL10" s="626"/>
      <c r="BM10" s="626"/>
      <c r="BN10" s="627"/>
      <c r="BO10" s="628">
        <v>2.6</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17964</v>
      </c>
      <c r="BH11" s="626"/>
      <c r="BI11" s="626"/>
      <c r="BJ11" s="626"/>
      <c r="BK11" s="626"/>
      <c r="BL11" s="626"/>
      <c r="BM11" s="626"/>
      <c r="BN11" s="627"/>
      <c r="BO11" s="628">
        <v>2.7</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1035127</v>
      </c>
      <c r="CS11" s="626"/>
      <c r="CT11" s="626"/>
      <c r="CU11" s="626"/>
      <c r="CV11" s="626"/>
      <c r="CW11" s="626"/>
      <c r="CX11" s="626"/>
      <c r="CY11" s="627"/>
      <c r="CZ11" s="628">
        <v>13.6</v>
      </c>
      <c r="DA11" s="628"/>
      <c r="DB11" s="628"/>
      <c r="DC11" s="628"/>
      <c r="DD11" s="634">
        <v>547703</v>
      </c>
      <c r="DE11" s="626"/>
      <c r="DF11" s="626"/>
      <c r="DG11" s="626"/>
      <c r="DH11" s="626"/>
      <c r="DI11" s="626"/>
      <c r="DJ11" s="626"/>
      <c r="DK11" s="626"/>
      <c r="DL11" s="626"/>
      <c r="DM11" s="626"/>
      <c r="DN11" s="626"/>
      <c r="DO11" s="626"/>
      <c r="DP11" s="627"/>
      <c r="DQ11" s="634">
        <v>242712</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339080</v>
      </c>
      <c r="BH12" s="626"/>
      <c r="BI12" s="626"/>
      <c r="BJ12" s="626"/>
      <c r="BK12" s="626"/>
      <c r="BL12" s="626"/>
      <c r="BM12" s="626"/>
      <c r="BN12" s="627"/>
      <c r="BO12" s="628">
        <v>50.1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160748</v>
      </c>
      <c r="CS12" s="626"/>
      <c r="CT12" s="626"/>
      <c r="CU12" s="626"/>
      <c r="CV12" s="626"/>
      <c r="CW12" s="626"/>
      <c r="CX12" s="626"/>
      <c r="CY12" s="627"/>
      <c r="CZ12" s="628">
        <v>2.1</v>
      </c>
      <c r="DA12" s="628"/>
      <c r="DB12" s="628"/>
      <c r="DC12" s="628"/>
      <c r="DD12" s="634" t="s">
        <v>223</v>
      </c>
      <c r="DE12" s="626"/>
      <c r="DF12" s="626"/>
      <c r="DG12" s="626"/>
      <c r="DH12" s="626"/>
      <c r="DI12" s="626"/>
      <c r="DJ12" s="626"/>
      <c r="DK12" s="626"/>
      <c r="DL12" s="626"/>
      <c r="DM12" s="626"/>
      <c r="DN12" s="626"/>
      <c r="DO12" s="626"/>
      <c r="DP12" s="627"/>
      <c r="DQ12" s="634">
        <v>115429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9821</v>
      </c>
      <c r="S13" s="626"/>
      <c r="T13" s="626"/>
      <c r="U13" s="626"/>
      <c r="V13" s="626"/>
      <c r="W13" s="626"/>
      <c r="X13" s="626"/>
      <c r="Y13" s="627"/>
      <c r="Z13" s="628">
        <v>0.1</v>
      </c>
      <c r="AA13" s="628"/>
      <c r="AB13" s="628"/>
      <c r="AC13" s="628"/>
      <c r="AD13" s="629">
        <v>9821</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312799</v>
      </c>
      <c r="BH13" s="626"/>
      <c r="BI13" s="626"/>
      <c r="BJ13" s="626"/>
      <c r="BK13" s="626"/>
      <c r="BL13" s="626"/>
      <c r="BM13" s="626"/>
      <c r="BN13" s="627"/>
      <c r="BO13" s="628">
        <v>46.2</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777904</v>
      </c>
      <c r="CS13" s="626"/>
      <c r="CT13" s="626"/>
      <c r="CU13" s="626"/>
      <c r="CV13" s="626"/>
      <c r="CW13" s="626"/>
      <c r="CX13" s="626"/>
      <c r="CY13" s="627"/>
      <c r="CZ13" s="628">
        <v>10.3</v>
      </c>
      <c r="DA13" s="628"/>
      <c r="DB13" s="628"/>
      <c r="DC13" s="628"/>
      <c r="DD13" s="634">
        <v>474703</v>
      </c>
      <c r="DE13" s="626"/>
      <c r="DF13" s="626"/>
      <c r="DG13" s="626"/>
      <c r="DH13" s="626"/>
      <c r="DI13" s="626"/>
      <c r="DJ13" s="626"/>
      <c r="DK13" s="626"/>
      <c r="DL13" s="626"/>
      <c r="DM13" s="626"/>
      <c r="DN13" s="626"/>
      <c r="DO13" s="626"/>
      <c r="DP13" s="627"/>
      <c r="DQ13" s="634">
        <v>225340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31357</v>
      </c>
      <c r="BH14" s="626"/>
      <c r="BI14" s="626"/>
      <c r="BJ14" s="626"/>
      <c r="BK14" s="626"/>
      <c r="BL14" s="626"/>
      <c r="BM14" s="626"/>
      <c r="BN14" s="627"/>
      <c r="BO14" s="628">
        <v>4.5999999999999996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298922</v>
      </c>
      <c r="CS14" s="626"/>
      <c r="CT14" s="626"/>
      <c r="CU14" s="626"/>
      <c r="CV14" s="626"/>
      <c r="CW14" s="626"/>
      <c r="CX14" s="626"/>
      <c r="CY14" s="627"/>
      <c r="CZ14" s="628">
        <v>3.9</v>
      </c>
      <c r="DA14" s="628"/>
      <c r="DB14" s="628"/>
      <c r="DC14" s="628"/>
      <c r="DD14" s="634" t="s">
        <v>223</v>
      </c>
      <c r="DE14" s="626"/>
      <c r="DF14" s="626"/>
      <c r="DG14" s="626"/>
      <c r="DH14" s="626"/>
      <c r="DI14" s="626"/>
      <c r="DJ14" s="626"/>
      <c r="DK14" s="626"/>
      <c r="DL14" s="626"/>
      <c r="DM14" s="626"/>
      <c r="DN14" s="626"/>
      <c r="DO14" s="626"/>
      <c r="DP14" s="627"/>
      <c r="DQ14" s="634">
        <v>221416</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1374</v>
      </c>
      <c r="S15" s="626"/>
      <c r="T15" s="626"/>
      <c r="U15" s="626"/>
      <c r="V15" s="626"/>
      <c r="W15" s="626"/>
      <c r="X15" s="626"/>
      <c r="Y15" s="627"/>
      <c r="Z15" s="628">
        <v>0</v>
      </c>
      <c r="AA15" s="628"/>
      <c r="AB15" s="628"/>
      <c r="AC15" s="628"/>
      <c r="AD15" s="629">
        <v>1374</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54441</v>
      </c>
      <c r="BH15" s="626"/>
      <c r="BI15" s="626"/>
      <c r="BJ15" s="626"/>
      <c r="BK15" s="626"/>
      <c r="BL15" s="626"/>
      <c r="BM15" s="626"/>
      <c r="BN15" s="627"/>
      <c r="BO15" s="628">
        <v>8</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633191</v>
      </c>
      <c r="CS15" s="626"/>
      <c r="CT15" s="626"/>
      <c r="CU15" s="626"/>
      <c r="CV15" s="626"/>
      <c r="CW15" s="626"/>
      <c r="CX15" s="626"/>
      <c r="CY15" s="627"/>
      <c r="CZ15" s="628">
        <v>8.3000000000000007</v>
      </c>
      <c r="DA15" s="628"/>
      <c r="DB15" s="628"/>
      <c r="DC15" s="628"/>
      <c r="DD15" s="634">
        <v>43754</v>
      </c>
      <c r="DE15" s="626"/>
      <c r="DF15" s="626"/>
      <c r="DG15" s="626"/>
      <c r="DH15" s="626"/>
      <c r="DI15" s="626"/>
      <c r="DJ15" s="626"/>
      <c r="DK15" s="626"/>
      <c r="DL15" s="626"/>
      <c r="DM15" s="626"/>
      <c r="DN15" s="626"/>
      <c r="DO15" s="626"/>
      <c r="DP15" s="627"/>
      <c r="DQ15" s="634">
        <v>492005</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3418907</v>
      </c>
      <c r="S16" s="626"/>
      <c r="T16" s="626"/>
      <c r="U16" s="626"/>
      <c r="V16" s="626"/>
      <c r="W16" s="626"/>
      <c r="X16" s="626"/>
      <c r="Y16" s="627"/>
      <c r="Z16" s="628">
        <v>43</v>
      </c>
      <c r="AA16" s="628"/>
      <c r="AB16" s="628"/>
      <c r="AC16" s="628"/>
      <c r="AD16" s="629">
        <v>3043017</v>
      </c>
      <c r="AE16" s="629"/>
      <c r="AF16" s="629"/>
      <c r="AG16" s="629"/>
      <c r="AH16" s="629"/>
      <c r="AI16" s="629"/>
      <c r="AJ16" s="629"/>
      <c r="AK16" s="629"/>
      <c r="AL16" s="630">
        <v>77.3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122</v>
      </c>
      <c r="BH16" s="626"/>
      <c r="BI16" s="626"/>
      <c r="BJ16" s="626"/>
      <c r="BK16" s="626"/>
      <c r="BL16" s="626"/>
      <c r="BM16" s="626"/>
      <c r="BN16" s="627"/>
      <c r="BO16" s="628">
        <v>0</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49581</v>
      </c>
      <c r="CS16" s="626"/>
      <c r="CT16" s="626"/>
      <c r="CU16" s="626"/>
      <c r="CV16" s="626"/>
      <c r="CW16" s="626"/>
      <c r="CX16" s="626"/>
      <c r="CY16" s="627"/>
      <c r="CZ16" s="628">
        <v>0.7</v>
      </c>
      <c r="DA16" s="628"/>
      <c r="DB16" s="628"/>
      <c r="DC16" s="628"/>
      <c r="DD16" s="634" t="s">
        <v>223</v>
      </c>
      <c r="DE16" s="626"/>
      <c r="DF16" s="626"/>
      <c r="DG16" s="626"/>
      <c r="DH16" s="626"/>
      <c r="DI16" s="626"/>
      <c r="DJ16" s="626"/>
      <c r="DK16" s="626"/>
      <c r="DL16" s="626"/>
      <c r="DM16" s="626"/>
      <c r="DN16" s="626"/>
      <c r="DO16" s="626"/>
      <c r="DP16" s="627"/>
      <c r="DQ16" s="634">
        <v>35769</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3043017</v>
      </c>
      <c r="S17" s="626"/>
      <c r="T17" s="626"/>
      <c r="U17" s="626"/>
      <c r="V17" s="626"/>
      <c r="W17" s="626"/>
      <c r="X17" s="626"/>
      <c r="Y17" s="627"/>
      <c r="Z17" s="628">
        <v>38.299999999999997</v>
      </c>
      <c r="AA17" s="628"/>
      <c r="AB17" s="628"/>
      <c r="AC17" s="628"/>
      <c r="AD17" s="629">
        <v>3043017</v>
      </c>
      <c r="AE17" s="629"/>
      <c r="AF17" s="629"/>
      <c r="AG17" s="629"/>
      <c r="AH17" s="629"/>
      <c r="AI17" s="629"/>
      <c r="AJ17" s="629"/>
      <c r="AK17" s="629"/>
      <c r="AL17" s="630">
        <v>77.3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901433</v>
      </c>
      <c r="CS17" s="626"/>
      <c r="CT17" s="626"/>
      <c r="CU17" s="626"/>
      <c r="CV17" s="626"/>
      <c r="CW17" s="626"/>
      <c r="CX17" s="626"/>
      <c r="CY17" s="627"/>
      <c r="CZ17" s="628">
        <v>11.9</v>
      </c>
      <c r="DA17" s="628"/>
      <c r="DB17" s="628"/>
      <c r="DC17" s="628"/>
      <c r="DD17" s="634" t="s">
        <v>223</v>
      </c>
      <c r="DE17" s="626"/>
      <c r="DF17" s="626"/>
      <c r="DG17" s="626"/>
      <c r="DH17" s="626"/>
      <c r="DI17" s="626"/>
      <c r="DJ17" s="626"/>
      <c r="DK17" s="626"/>
      <c r="DL17" s="626"/>
      <c r="DM17" s="626"/>
      <c r="DN17" s="626"/>
      <c r="DO17" s="626"/>
      <c r="DP17" s="627"/>
      <c r="DQ17" s="634">
        <v>901433</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375890</v>
      </c>
      <c r="S18" s="626"/>
      <c r="T18" s="626"/>
      <c r="U18" s="626"/>
      <c r="V18" s="626"/>
      <c r="W18" s="626"/>
      <c r="X18" s="626"/>
      <c r="Y18" s="627"/>
      <c r="Z18" s="628">
        <v>4.7</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4285353</v>
      </c>
      <c r="S20" s="626"/>
      <c r="T20" s="626"/>
      <c r="U20" s="626"/>
      <c r="V20" s="626"/>
      <c r="W20" s="626"/>
      <c r="X20" s="626"/>
      <c r="Y20" s="627"/>
      <c r="Z20" s="628">
        <v>53.9</v>
      </c>
      <c r="AA20" s="628"/>
      <c r="AB20" s="628"/>
      <c r="AC20" s="628"/>
      <c r="AD20" s="629">
        <v>3909463</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7587667</v>
      </c>
      <c r="CS20" s="626"/>
      <c r="CT20" s="626"/>
      <c r="CU20" s="626"/>
      <c r="CV20" s="626"/>
      <c r="CW20" s="626"/>
      <c r="CX20" s="626"/>
      <c r="CY20" s="627"/>
      <c r="CZ20" s="628">
        <v>100</v>
      </c>
      <c r="DA20" s="628"/>
      <c r="DB20" s="628"/>
      <c r="DC20" s="628"/>
      <c r="DD20" s="634">
        <v>1391287</v>
      </c>
      <c r="DE20" s="626"/>
      <c r="DF20" s="626"/>
      <c r="DG20" s="626"/>
      <c r="DH20" s="626"/>
      <c r="DI20" s="626"/>
      <c r="DJ20" s="626"/>
      <c r="DK20" s="626"/>
      <c r="DL20" s="626"/>
      <c r="DM20" s="626"/>
      <c r="DN20" s="626"/>
      <c r="DO20" s="626"/>
      <c r="DP20" s="627"/>
      <c r="DQ20" s="634">
        <v>4493638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1172</v>
      </c>
      <c r="S21" s="626"/>
      <c r="T21" s="626"/>
      <c r="U21" s="626"/>
      <c r="V21" s="626"/>
      <c r="W21" s="626"/>
      <c r="X21" s="626"/>
      <c r="Y21" s="627"/>
      <c r="Z21" s="628">
        <v>0</v>
      </c>
      <c r="AA21" s="628"/>
      <c r="AB21" s="628"/>
      <c r="AC21" s="628"/>
      <c r="AD21" s="629">
        <v>1172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104160</v>
      </c>
      <c r="S22" s="626"/>
      <c r="T22" s="626"/>
      <c r="U22" s="626"/>
      <c r="V22" s="626"/>
      <c r="W22" s="626"/>
      <c r="X22" s="626"/>
      <c r="Y22" s="627"/>
      <c r="Z22" s="628">
        <v>1.3</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86389</v>
      </c>
      <c r="S23" s="626"/>
      <c r="T23" s="626"/>
      <c r="U23" s="626"/>
      <c r="V23" s="626"/>
      <c r="W23" s="626"/>
      <c r="X23" s="626"/>
      <c r="Y23" s="627"/>
      <c r="Z23" s="628">
        <v>1.1000000000000001</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11370</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3323307</v>
      </c>
      <c r="CS24" s="615"/>
      <c r="CT24" s="615"/>
      <c r="CU24" s="615"/>
      <c r="CV24" s="615"/>
      <c r="CW24" s="615"/>
      <c r="CX24" s="615"/>
      <c r="CY24" s="616"/>
      <c r="CZ24" s="652">
        <v>43.8</v>
      </c>
      <c r="DA24" s="653"/>
      <c r="DB24" s="653"/>
      <c r="DC24" s="654"/>
      <c r="DD24" s="651">
        <v>2614678</v>
      </c>
      <c r="DE24" s="615"/>
      <c r="DF24" s="615"/>
      <c r="DG24" s="615"/>
      <c r="DH24" s="615"/>
      <c r="DI24" s="615"/>
      <c r="DJ24" s="615"/>
      <c r="DK24" s="616"/>
      <c r="DL24" s="651">
        <v>2584186</v>
      </c>
      <c r="DM24" s="615"/>
      <c r="DN24" s="615"/>
      <c r="DO24" s="615"/>
      <c r="DP24" s="615"/>
      <c r="DQ24" s="615"/>
      <c r="DR24" s="615"/>
      <c r="DS24" s="615"/>
      <c r="DT24" s="615"/>
      <c r="DU24" s="615"/>
      <c r="DV24" s="616"/>
      <c r="DW24" s="619">
        <v>63.2</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666227</v>
      </c>
      <c r="S25" s="626"/>
      <c r="T25" s="626"/>
      <c r="U25" s="626"/>
      <c r="V25" s="626"/>
      <c r="W25" s="626"/>
      <c r="X25" s="626"/>
      <c r="Y25" s="627"/>
      <c r="Z25" s="628">
        <v>8.4</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1688099</v>
      </c>
      <c r="CS25" s="657"/>
      <c r="CT25" s="657"/>
      <c r="CU25" s="657"/>
      <c r="CV25" s="657"/>
      <c r="CW25" s="657"/>
      <c r="CX25" s="657"/>
      <c r="CY25" s="658"/>
      <c r="CZ25" s="659">
        <v>22.2</v>
      </c>
      <c r="DA25" s="660"/>
      <c r="DB25" s="660"/>
      <c r="DC25" s="661"/>
      <c r="DD25" s="634">
        <v>1548704</v>
      </c>
      <c r="DE25" s="657"/>
      <c r="DF25" s="657"/>
      <c r="DG25" s="657"/>
      <c r="DH25" s="657"/>
      <c r="DI25" s="657"/>
      <c r="DJ25" s="657"/>
      <c r="DK25" s="658"/>
      <c r="DL25" s="634">
        <v>1536803</v>
      </c>
      <c r="DM25" s="657"/>
      <c r="DN25" s="657"/>
      <c r="DO25" s="657"/>
      <c r="DP25" s="657"/>
      <c r="DQ25" s="657"/>
      <c r="DR25" s="657"/>
      <c r="DS25" s="657"/>
      <c r="DT25" s="657"/>
      <c r="DU25" s="657"/>
      <c r="DV25" s="658"/>
      <c r="DW25" s="630">
        <v>37.6</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22988</v>
      </c>
      <c r="S26" s="626"/>
      <c r="T26" s="626"/>
      <c r="U26" s="626"/>
      <c r="V26" s="626"/>
      <c r="W26" s="626"/>
      <c r="X26" s="626"/>
      <c r="Y26" s="627"/>
      <c r="Z26" s="628">
        <v>0.3</v>
      </c>
      <c r="AA26" s="628"/>
      <c r="AB26" s="628"/>
      <c r="AC26" s="628"/>
      <c r="AD26" s="629">
        <v>22988</v>
      </c>
      <c r="AE26" s="629"/>
      <c r="AF26" s="629"/>
      <c r="AG26" s="629"/>
      <c r="AH26" s="629"/>
      <c r="AI26" s="629"/>
      <c r="AJ26" s="629"/>
      <c r="AK26" s="629"/>
      <c r="AL26" s="630">
        <v>0.6</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1009926</v>
      </c>
      <c r="CS26" s="626"/>
      <c r="CT26" s="626"/>
      <c r="CU26" s="626"/>
      <c r="CV26" s="626"/>
      <c r="CW26" s="626"/>
      <c r="CX26" s="626"/>
      <c r="CY26" s="627"/>
      <c r="CZ26" s="659">
        <v>13.3</v>
      </c>
      <c r="DA26" s="660"/>
      <c r="DB26" s="660"/>
      <c r="DC26" s="661"/>
      <c r="DD26" s="634">
        <v>929100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1544565</v>
      </c>
      <c r="S27" s="626"/>
      <c r="T27" s="626"/>
      <c r="U27" s="626"/>
      <c r="V27" s="626"/>
      <c r="W27" s="626"/>
      <c r="X27" s="626"/>
      <c r="Y27" s="627"/>
      <c r="Z27" s="628">
        <v>19.399999999999999</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676482</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733775</v>
      </c>
      <c r="CS27" s="657"/>
      <c r="CT27" s="657"/>
      <c r="CU27" s="657"/>
      <c r="CV27" s="657"/>
      <c r="CW27" s="657"/>
      <c r="CX27" s="657"/>
      <c r="CY27" s="658"/>
      <c r="CZ27" s="659">
        <v>9.6999999999999993</v>
      </c>
      <c r="DA27" s="660"/>
      <c r="DB27" s="660"/>
      <c r="DC27" s="661"/>
      <c r="DD27" s="634">
        <v>164541</v>
      </c>
      <c r="DE27" s="657"/>
      <c r="DF27" s="657"/>
      <c r="DG27" s="657"/>
      <c r="DH27" s="657"/>
      <c r="DI27" s="657"/>
      <c r="DJ27" s="657"/>
      <c r="DK27" s="658"/>
      <c r="DL27" s="634">
        <v>145950</v>
      </c>
      <c r="DM27" s="657"/>
      <c r="DN27" s="657"/>
      <c r="DO27" s="657"/>
      <c r="DP27" s="657"/>
      <c r="DQ27" s="657"/>
      <c r="DR27" s="657"/>
      <c r="DS27" s="657"/>
      <c r="DT27" s="657"/>
      <c r="DU27" s="657"/>
      <c r="DV27" s="658"/>
      <c r="DW27" s="630">
        <v>3.6</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40965</v>
      </c>
      <c r="S28" s="626"/>
      <c r="T28" s="626"/>
      <c r="U28" s="626"/>
      <c r="V28" s="626"/>
      <c r="W28" s="626"/>
      <c r="X28" s="626"/>
      <c r="Y28" s="627"/>
      <c r="Z28" s="628">
        <v>0.5</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901433</v>
      </c>
      <c r="CS28" s="626"/>
      <c r="CT28" s="626"/>
      <c r="CU28" s="626"/>
      <c r="CV28" s="626"/>
      <c r="CW28" s="626"/>
      <c r="CX28" s="626"/>
      <c r="CY28" s="627"/>
      <c r="CZ28" s="659">
        <v>11.9</v>
      </c>
      <c r="DA28" s="660"/>
      <c r="DB28" s="660"/>
      <c r="DC28" s="661"/>
      <c r="DD28" s="634">
        <v>901433</v>
      </c>
      <c r="DE28" s="626"/>
      <c r="DF28" s="626"/>
      <c r="DG28" s="626"/>
      <c r="DH28" s="626"/>
      <c r="DI28" s="626"/>
      <c r="DJ28" s="626"/>
      <c r="DK28" s="627"/>
      <c r="DL28" s="634">
        <v>901433</v>
      </c>
      <c r="DM28" s="626"/>
      <c r="DN28" s="626"/>
      <c r="DO28" s="626"/>
      <c r="DP28" s="626"/>
      <c r="DQ28" s="626"/>
      <c r="DR28" s="626"/>
      <c r="DS28" s="626"/>
      <c r="DT28" s="626"/>
      <c r="DU28" s="626"/>
      <c r="DV28" s="627"/>
      <c r="DW28" s="630">
        <v>22.1</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10907</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900985</v>
      </c>
      <c r="CS29" s="657"/>
      <c r="CT29" s="657"/>
      <c r="CU29" s="657"/>
      <c r="CV29" s="657"/>
      <c r="CW29" s="657"/>
      <c r="CX29" s="657"/>
      <c r="CY29" s="658"/>
      <c r="CZ29" s="659">
        <v>11.9</v>
      </c>
      <c r="DA29" s="660"/>
      <c r="DB29" s="660"/>
      <c r="DC29" s="661"/>
      <c r="DD29" s="634">
        <v>900985</v>
      </c>
      <c r="DE29" s="657"/>
      <c r="DF29" s="657"/>
      <c r="DG29" s="657"/>
      <c r="DH29" s="657"/>
      <c r="DI29" s="657"/>
      <c r="DJ29" s="657"/>
      <c r="DK29" s="658"/>
      <c r="DL29" s="634">
        <v>900985</v>
      </c>
      <c r="DM29" s="657"/>
      <c r="DN29" s="657"/>
      <c r="DO29" s="657"/>
      <c r="DP29" s="657"/>
      <c r="DQ29" s="657"/>
      <c r="DR29" s="657"/>
      <c r="DS29" s="657"/>
      <c r="DT29" s="657"/>
      <c r="DU29" s="657"/>
      <c r="DV29" s="658"/>
      <c r="DW29" s="630">
        <v>22.1</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131506</v>
      </c>
      <c r="S30" s="626"/>
      <c r="T30" s="626"/>
      <c r="U30" s="626"/>
      <c r="V30" s="626"/>
      <c r="W30" s="626"/>
      <c r="X30" s="626"/>
      <c r="Y30" s="627"/>
      <c r="Z30" s="628">
        <v>1.7</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96.9</v>
      </c>
      <c r="BH30" s="684"/>
      <c r="BI30" s="684"/>
      <c r="BJ30" s="684"/>
      <c r="BK30" s="684"/>
      <c r="BL30" s="684"/>
      <c r="BM30" s="620">
        <v>92</v>
      </c>
      <c r="BN30" s="684"/>
      <c r="BO30" s="684"/>
      <c r="BP30" s="684"/>
      <c r="BQ30" s="685"/>
      <c r="BR30" s="683">
        <v>96.6</v>
      </c>
      <c r="BS30" s="684"/>
      <c r="BT30" s="684"/>
      <c r="BU30" s="684"/>
      <c r="BV30" s="684"/>
      <c r="BW30" s="684"/>
      <c r="BX30" s="620">
        <v>89.3</v>
      </c>
      <c r="BY30" s="684"/>
      <c r="BZ30" s="684"/>
      <c r="CA30" s="684"/>
      <c r="CB30" s="685"/>
      <c r="CD30" s="688"/>
      <c r="CE30" s="689"/>
      <c r="CF30" s="639" t="s">
        <v>294</v>
      </c>
      <c r="CG30" s="640"/>
      <c r="CH30" s="640"/>
      <c r="CI30" s="640"/>
      <c r="CJ30" s="640"/>
      <c r="CK30" s="640"/>
      <c r="CL30" s="640"/>
      <c r="CM30" s="640"/>
      <c r="CN30" s="640"/>
      <c r="CO30" s="640"/>
      <c r="CP30" s="640"/>
      <c r="CQ30" s="641"/>
      <c r="CR30" s="625">
        <v>822365</v>
      </c>
      <c r="CS30" s="626"/>
      <c r="CT30" s="626"/>
      <c r="CU30" s="626"/>
      <c r="CV30" s="626"/>
      <c r="CW30" s="626"/>
      <c r="CX30" s="626"/>
      <c r="CY30" s="627"/>
      <c r="CZ30" s="659">
        <v>10.8</v>
      </c>
      <c r="DA30" s="660"/>
      <c r="DB30" s="660"/>
      <c r="DC30" s="661"/>
      <c r="DD30" s="634">
        <v>822365</v>
      </c>
      <c r="DE30" s="626"/>
      <c r="DF30" s="626"/>
      <c r="DG30" s="626"/>
      <c r="DH30" s="626"/>
      <c r="DI30" s="626"/>
      <c r="DJ30" s="626"/>
      <c r="DK30" s="627"/>
      <c r="DL30" s="634">
        <v>822365</v>
      </c>
      <c r="DM30" s="626"/>
      <c r="DN30" s="626"/>
      <c r="DO30" s="626"/>
      <c r="DP30" s="626"/>
      <c r="DQ30" s="626"/>
      <c r="DR30" s="626"/>
      <c r="DS30" s="626"/>
      <c r="DT30" s="626"/>
      <c r="DU30" s="626"/>
      <c r="DV30" s="627"/>
      <c r="DW30" s="630">
        <v>20.100000000000001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331988</v>
      </c>
      <c r="S31" s="626"/>
      <c r="T31" s="626"/>
      <c r="U31" s="626"/>
      <c r="V31" s="626"/>
      <c r="W31" s="626"/>
      <c r="X31" s="626"/>
      <c r="Y31" s="627"/>
      <c r="Z31" s="628">
        <v>4.2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97.2</v>
      </c>
      <c r="BH31" s="657"/>
      <c r="BI31" s="657"/>
      <c r="BJ31" s="657"/>
      <c r="BK31" s="657"/>
      <c r="BL31" s="657"/>
      <c r="BM31" s="631">
        <v>94.2</v>
      </c>
      <c r="BN31" s="681"/>
      <c r="BO31" s="681"/>
      <c r="BP31" s="681"/>
      <c r="BQ31" s="682"/>
      <c r="BR31" s="680">
        <v>97.7</v>
      </c>
      <c r="BS31" s="657"/>
      <c r="BT31" s="657"/>
      <c r="BU31" s="657"/>
      <c r="BV31" s="657"/>
      <c r="BW31" s="657"/>
      <c r="BX31" s="631">
        <v>93.8</v>
      </c>
      <c r="BY31" s="681"/>
      <c r="BZ31" s="681"/>
      <c r="CA31" s="681"/>
      <c r="CB31" s="682"/>
      <c r="CD31" s="688"/>
      <c r="CE31" s="689"/>
      <c r="CF31" s="639" t="s">
        <v>298</v>
      </c>
      <c r="CG31" s="640"/>
      <c r="CH31" s="640"/>
      <c r="CI31" s="640"/>
      <c r="CJ31" s="640"/>
      <c r="CK31" s="640"/>
      <c r="CL31" s="640"/>
      <c r="CM31" s="640"/>
      <c r="CN31" s="640"/>
      <c r="CO31" s="640"/>
      <c r="CP31" s="640"/>
      <c r="CQ31" s="641"/>
      <c r="CR31" s="625">
        <v>78620</v>
      </c>
      <c r="CS31" s="657"/>
      <c r="CT31" s="657"/>
      <c r="CU31" s="657"/>
      <c r="CV31" s="657"/>
      <c r="CW31" s="657"/>
      <c r="CX31" s="657"/>
      <c r="CY31" s="658"/>
      <c r="CZ31" s="659">
        <v>1</v>
      </c>
      <c r="DA31" s="660"/>
      <c r="DB31" s="660"/>
      <c r="DC31" s="661"/>
      <c r="DD31" s="634">
        <v>78620</v>
      </c>
      <c r="DE31" s="657"/>
      <c r="DF31" s="657"/>
      <c r="DG31" s="657"/>
      <c r="DH31" s="657"/>
      <c r="DI31" s="657"/>
      <c r="DJ31" s="657"/>
      <c r="DK31" s="658"/>
      <c r="DL31" s="634">
        <v>78620</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68820</v>
      </c>
      <c r="S32" s="626"/>
      <c r="T32" s="626"/>
      <c r="U32" s="626"/>
      <c r="V32" s="626"/>
      <c r="W32" s="626"/>
      <c r="X32" s="626"/>
      <c r="Y32" s="627"/>
      <c r="Z32" s="628">
        <v>0.9</v>
      </c>
      <c r="AA32" s="628"/>
      <c r="AB32" s="628"/>
      <c r="AC32" s="628"/>
      <c r="AD32" s="629">
        <v>3727</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95.9</v>
      </c>
      <c r="BH32" s="693"/>
      <c r="BI32" s="693"/>
      <c r="BJ32" s="693"/>
      <c r="BK32" s="693"/>
      <c r="BL32" s="693"/>
      <c r="BM32" s="694">
        <v>88.5</v>
      </c>
      <c r="BN32" s="693"/>
      <c r="BO32" s="693"/>
      <c r="BP32" s="693"/>
      <c r="BQ32" s="695"/>
      <c r="BR32" s="692">
        <v>94.8</v>
      </c>
      <c r="BS32" s="693"/>
      <c r="BT32" s="693"/>
      <c r="BU32" s="693"/>
      <c r="BV32" s="693"/>
      <c r="BW32" s="693"/>
      <c r="BX32" s="694">
        <v>83.4</v>
      </c>
      <c r="BY32" s="693"/>
      <c r="BZ32" s="693"/>
      <c r="CA32" s="693"/>
      <c r="CB32" s="695"/>
      <c r="CD32" s="690"/>
      <c r="CE32" s="691"/>
      <c r="CF32" s="639" t="s">
        <v>301</v>
      </c>
      <c r="CG32" s="640"/>
      <c r="CH32" s="640"/>
      <c r="CI32" s="640"/>
      <c r="CJ32" s="640"/>
      <c r="CK32" s="640"/>
      <c r="CL32" s="640"/>
      <c r="CM32" s="640"/>
      <c r="CN32" s="640"/>
      <c r="CO32" s="640"/>
      <c r="CP32" s="640"/>
      <c r="CQ32" s="641"/>
      <c r="CR32" s="625">
        <v>448</v>
      </c>
      <c r="CS32" s="626"/>
      <c r="CT32" s="626"/>
      <c r="CU32" s="626"/>
      <c r="CV32" s="626"/>
      <c r="CW32" s="626"/>
      <c r="CX32" s="626"/>
      <c r="CY32" s="627"/>
      <c r="CZ32" s="659">
        <v>0</v>
      </c>
      <c r="DA32" s="660"/>
      <c r="DB32" s="660"/>
      <c r="DC32" s="661"/>
      <c r="DD32" s="634">
        <v>448</v>
      </c>
      <c r="DE32" s="626"/>
      <c r="DF32" s="626"/>
      <c r="DG32" s="626"/>
      <c r="DH32" s="626"/>
      <c r="DI32" s="626"/>
      <c r="DJ32" s="626"/>
      <c r="DK32" s="627"/>
      <c r="DL32" s="634">
        <v>448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641030</v>
      </c>
      <c r="S33" s="626"/>
      <c r="T33" s="626"/>
      <c r="U33" s="626"/>
      <c r="V33" s="626"/>
      <c r="W33" s="626"/>
      <c r="X33" s="626"/>
      <c r="Y33" s="627"/>
      <c r="Z33" s="628">
        <v>8.1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2823492</v>
      </c>
      <c r="CS33" s="657"/>
      <c r="CT33" s="657"/>
      <c r="CU33" s="657"/>
      <c r="CV33" s="657"/>
      <c r="CW33" s="657"/>
      <c r="CX33" s="657"/>
      <c r="CY33" s="658"/>
      <c r="CZ33" s="659">
        <v>37.200000000000003</v>
      </c>
      <c r="DA33" s="660"/>
      <c r="DB33" s="660"/>
      <c r="DC33" s="661"/>
      <c r="DD33" s="634">
        <v>1742944</v>
      </c>
      <c r="DE33" s="657"/>
      <c r="DF33" s="657"/>
      <c r="DG33" s="657"/>
      <c r="DH33" s="657"/>
      <c r="DI33" s="657"/>
      <c r="DJ33" s="657"/>
      <c r="DK33" s="658"/>
      <c r="DL33" s="634">
        <v>1069351</v>
      </c>
      <c r="DM33" s="657"/>
      <c r="DN33" s="657"/>
      <c r="DO33" s="657"/>
      <c r="DP33" s="657"/>
      <c r="DQ33" s="657"/>
      <c r="DR33" s="657"/>
      <c r="DS33" s="657"/>
      <c r="DT33" s="657"/>
      <c r="DU33" s="657"/>
      <c r="DV33" s="658"/>
      <c r="DW33" s="630">
        <v>26.2</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1366099</v>
      </c>
      <c r="CS34" s="626"/>
      <c r="CT34" s="626"/>
      <c r="CU34" s="626"/>
      <c r="CV34" s="626"/>
      <c r="CW34" s="626"/>
      <c r="CX34" s="626"/>
      <c r="CY34" s="627"/>
      <c r="CZ34" s="659">
        <v>18</v>
      </c>
      <c r="DA34" s="660"/>
      <c r="DB34" s="660"/>
      <c r="DC34" s="661"/>
      <c r="DD34" s="634">
        <v>739337</v>
      </c>
      <c r="DE34" s="626"/>
      <c r="DF34" s="626"/>
      <c r="DG34" s="626"/>
      <c r="DH34" s="626"/>
      <c r="DI34" s="626"/>
      <c r="DJ34" s="626"/>
      <c r="DK34" s="627"/>
      <c r="DL34" s="634">
        <v>577298</v>
      </c>
      <c r="DM34" s="626"/>
      <c r="DN34" s="626"/>
      <c r="DO34" s="626"/>
      <c r="DP34" s="626"/>
      <c r="DQ34" s="626"/>
      <c r="DR34" s="626"/>
      <c r="DS34" s="626"/>
      <c r="DT34" s="626"/>
      <c r="DU34" s="626"/>
      <c r="DV34" s="627"/>
      <c r="DW34" s="630">
        <v>14.1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148530</v>
      </c>
      <c r="S35" s="626"/>
      <c r="T35" s="626"/>
      <c r="U35" s="626"/>
      <c r="V35" s="626"/>
      <c r="W35" s="626"/>
      <c r="X35" s="626"/>
      <c r="Y35" s="627"/>
      <c r="Z35" s="628">
        <v>1.9</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571243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18402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72800</v>
      </c>
      <c r="CS35" s="657"/>
      <c r="CT35" s="657"/>
      <c r="CU35" s="657"/>
      <c r="CV35" s="657"/>
      <c r="CW35" s="657"/>
      <c r="CX35" s="657"/>
      <c r="CY35" s="658"/>
      <c r="CZ35" s="659">
        <v>1</v>
      </c>
      <c r="DA35" s="660"/>
      <c r="DB35" s="660"/>
      <c r="DC35" s="661"/>
      <c r="DD35" s="634">
        <v>61889</v>
      </c>
      <c r="DE35" s="657"/>
      <c r="DF35" s="657"/>
      <c r="DG35" s="657"/>
      <c r="DH35" s="657"/>
      <c r="DI35" s="657"/>
      <c r="DJ35" s="657"/>
      <c r="DK35" s="658"/>
      <c r="DL35" s="634">
        <v>3904</v>
      </c>
      <c r="DM35" s="657"/>
      <c r="DN35" s="657"/>
      <c r="DO35" s="657"/>
      <c r="DP35" s="657"/>
      <c r="DQ35" s="657"/>
      <c r="DR35" s="657"/>
      <c r="DS35" s="657"/>
      <c r="DT35" s="657"/>
      <c r="DU35" s="657"/>
      <c r="DV35" s="658"/>
      <c r="DW35" s="630">
        <v>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7947440</v>
      </c>
      <c r="S36" s="698"/>
      <c r="T36" s="698"/>
      <c r="U36" s="698"/>
      <c r="V36" s="698"/>
      <c r="W36" s="698"/>
      <c r="X36" s="698"/>
      <c r="Y36" s="699"/>
      <c r="Z36" s="700">
        <v>100</v>
      </c>
      <c r="AA36" s="700"/>
      <c r="AB36" s="700"/>
      <c r="AC36" s="700"/>
      <c r="AD36" s="701">
        <v>3937350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145541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-40512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483041</v>
      </c>
      <c r="CS36" s="626"/>
      <c r="CT36" s="626"/>
      <c r="CU36" s="626"/>
      <c r="CV36" s="626"/>
      <c r="CW36" s="626"/>
      <c r="CX36" s="626"/>
      <c r="CY36" s="627"/>
      <c r="CZ36" s="659">
        <v>6.4</v>
      </c>
      <c r="DA36" s="660"/>
      <c r="DB36" s="660"/>
      <c r="DC36" s="661"/>
      <c r="DD36" s="634">
        <v>180739</v>
      </c>
      <c r="DE36" s="626"/>
      <c r="DF36" s="626"/>
      <c r="DG36" s="626"/>
      <c r="DH36" s="626"/>
      <c r="DI36" s="626"/>
      <c r="DJ36" s="626"/>
      <c r="DK36" s="627"/>
      <c r="DL36" s="634">
        <v>115139</v>
      </c>
      <c r="DM36" s="626"/>
      <c r="DN36" s="626"/>
      <c r="DO36" s="626"/>
      <c r="DP36" s="626"/>
      <c r="DQ36" s="626"/>
      <c r="DR36" s="626"/>
      <c r="DS36" s="626"/>
      <c r="DT36" s="626"/>
      <c r="DU36" s="626"/>
      <c r="DV36" s="627"/>
      <c r="DW36" s="630">
        <v>2.8</v>
      </c>
      <c r="DX36" s="655"/>
      <c r="DY36" s="655"/>
      <c r="DZ36" s="655"/>
      <c r="EA36" s="655"/>
      <c r="EB36" s="655"/>
      <c r="EC36" s="656"/>
    </row>
    <row r="37" spans="2:133" ht="11.25" customHeight="1">
      <c r="AQ37" s="704" t="s">
        <v>316</v>
      </c>
      <c r="AR37" s="705"/>
      <c r="AS37" s="705"/>
      <c r="AT37" s="705"/>
      <c r="AU37" s="705"/>
      <c r="AV37" s="705"/>
      <c r="AW37" s="705"/>
      <c r="AX37" s="705"/>
      <c r="AY37" s="706"/>
      <c r="AZ37" s="625">
        <v>55176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1761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17329</v>
      </c>
      <c r="CS37" s="657"/>
      <c r="CT37" s="657"/>
      <c r="CU37" s="657"/>
      <c r="CV37" s="657"/>
      <c r="CW37" s="657"/>
      <c r="CX37" s="657"/>
      <c r="CY37" s="658"/>
      <c r="CZ37" s="659">
        <v>0.2</v>
      </c>
      <c r="DA37" s="660"/>
      <c r="DB37" s="660"/>
      <c r="DC37" s="661"/>
      <c r="DD37" s="634">
        <v>17329</v>
      </c>
      <c r="DE37" s="657"/>
      <c r="DF37" s="657"/>
      <c r="DG37" s="657"/>
      <c r="DH37" s="657"/>
      <c r="DI37" s="657"/>
      <c r="DJ37" s="657"/>
      <c r="DK37" s="658"/>
      <c r="DL37" s="634">
        <v>17329</v>
      </c>
      <c r="DM37" s="657"/>
      <c r="DN37" s="657"/>
      <c r="DO37" s="657"/>
      <c r="DP37" s="657"/>
      <c r="DQ37" s="657"/>
      <c r="DR37" s="657"/>
      <c r="DS37" s="657"/>
      <c r="DT37" s="657"/>
      <c r="DU37" s="657"/>
      <c r="DV37" s="658"/>
      <c r="DW37" s="630">
        <v>0.4</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2941</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571243</v>
      </c>
      <c r="CS38" s="626"/>
      <c r="CT38" s="626"/>
      <c r="CU38" s="626"/>
      <c r="CV38" s="626"/>
      <c r="CW38" s="626"/>
      <c r="CX38" s="626"/>
      <c r="CY38" s="627"/>
      <c r="CZ38" s="659">
        <v>7.5</v>
      </c>
      <c r="DA38" s="660"/>
      <c r="DB38" s="660"/>
      <c r="DC38" s="661"/>
      <c r="DD38" s="634">
        <v>503599</v>
      </c>
      <c r="DE38" s="626"/>
      <c r="DF38" s="626"/>
      <c r="DG38" s="626"/>
      <c r="DH38" s="626"/>
      <c r="DI38" s="626"/>
      <c r="DJ38" s="626"/>
      <c r="DK38" s="627"/>
      <c r="DL38" s="634">
        <v>373010</v>
      </c>
      <c r="DM38" s="626"/>
      <c r="DN38" s="626"/>
      <c r="DO38" s="626"/>
      <c r="DP38" s="626"/>
      <c r="DQ38" s="626"/>
      <c r="DR38" s="626"/>
      <c r="DS38" s="626"/>
      <c r="DT38" s="626"/>
      <c r="DU38" s="626"/>
      <c r="DV38" s="627"/>
      <c r="DW38" s="630">
        <v>9.1</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58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330309</v>
      </c>
      <c r="CS39" s="657"/>
      <c r="CT39" s="657"/>
      <c r="CU39" s="657"/>
      <c r="CV39" s="657"/>
      <c r="CW39" s="657"/>
      <c r="CX39" s="657"/>
      <c r="CY39" s="658"/>
      <c r="CZ39" s="659">
        <v>4.4000000000000004</v>
      </c>
      <c r="DA39" s="660"/>
      <c r="DB39" s="660"/>
      <c r="DC39" s="661"/>
      <c r="DD39" s="634">
        <v>257380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102902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168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267624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240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1440868</v>
      </c>
      <c r="CS42" s="626"/>
      <c r="CT42" s="626"/>
      <c r="CU42" s="626"/>
      <c r="CV42" s="626"/>
      <c r="CW42" s="626"/>
      <c r="CX42" s="626"/>
      <c r="CY42" s="627"/>
      <c r="CZ42" s="659">
        <v>19</v>
      </c>
      <c r="DA42" s="708"/>
      <c r="DB42" s="708"/>
      <c r="DC42" s="709"/>
      <c r="DD42" s="634">
        <v>136016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57"/>
      <c r="CT43" s="657"/>
      <c r="CU43" s="657"/>
      <c r="CV43" s="657"/>
      <c r="CW43" s="657"/>
      <c r="CX43" s="657"/>
      <c r="CY43" s="658"/>
      <c r="CZ43" s="659" t="s">
        <v>223</v>
      </c>
      <c r="DA43" s="660"/>
      <c r="DB43" s="660"/>
      <c r="DC43" s="661"/>
      <c r="DD43" s="634" t="s">
        <v>223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1391287</v>
      </c>
      <c r="CS44" s="626"/>
      <c r="CT44" s="626"/>
      <c r="CU44" s="626"/>
      <c r="CV44" s="626"/>
      <c r="CW44" s="626"/>
      <c r="CX44" s="626"/>
      <c r="CY44" s="627"/>
      <c r="CZ44" s="659">
        <v>18.3</v>
      </c>
      <c r="DA44" s="708"/>
      <c r="DB44" s="708"/>
      <c r="DC44" s="709"/>
      <c r="DD44" s="634">
        <v>100247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1140229</v>
      </c>
      <c r="CS45" s="657"/>
      <c r="CT45" s="657"/>
      <c r="CU45" s="657"/>
      <c r="CV45" s="657"/>
      <c r="CW45" s="657"/>
      <c r="CX45" s="657"/>
      <c r="CY45" s="658"/>
      <c r="CZ45" s="659">
        <v>15</v>
      </c>
      <c r="DA45" s="660"/>
      <c r="DB45" s="660"/>
      <c r="DC45" s="661"/>
      <c r="DD45" s="634">
        <v>14225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226605</v>
      </c>
      <c r="CS46" s="626"/>
      <c r="CT46" s="626"/>
      <c r="CU46" s="626"/>
      <c r="CV46" s="626"/>
      <c r="CW46" s="626"/>
      <c r="CX46" s="626"/>
      <c r="CY46" s="627"/>
      <c r="CZ46" s="659">
        <v>3</v>
      </c>
      <c r="DA46" s="708"/>
      <c r="DB46" s="708"/>
      <c r="DC46" s="709"/>
      <c r="DD46" s="634">
        <v>81169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49581</v>
      </c>
      <c r="CS47" s="657"/>
      <c r="CT47" s="657"/>
      <c r="CU47" s="657"/>
      <c r="CV47" s="657"/>
      <c r="CW47" s="657"/>
      <c r="CX47" s="657"/>
      <c r="CY47" s="658"/>
      <c r="CZ47" s="659">
        <v>0.7</v>
      </c>
      <c r="DA47" s="660"/>
      <c r="DB47" s="660"/>
      <c r="DC47" s="661"/>
      <c r="DD47" s="634">
        <v>35769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7587667</v>
      </c>
      <c r="CS49" s="693"/>
      <c r="CT49" s="693"/>
      <c r="CU49" s="693"/>
      <c r="CV49" s="693"/>
      <c r="CW49" s="693"/>
      <c r="CX49" s="693"/>
      <c r="CY49" s="720"/>
      <c r="CZ49" s="721">
        <v>100</v>
      </c>
      <c r="DA49" s="722"/>
      <c r="DB49" s="722"/>
      <c r="DC49" s="723"/>
      <c r="DD49" s="724">
        <v>4493638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Q79" sqref="Q79:U7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7947</v>
      </c>
      <c r="R7" s="755"/>
      <c r="S7" s="755"/>
      <c r="T7" s="755"/>
      <c r="U7" s="755"/>
      <c r="V7" s="755">
        <v>7588</v>
      </c>
      <c r="W7" s="755"/>
      <c r="X7" s="755"/>
      <c r="Y7" s="755"/>
      <c r="Z7" s="755"/>
      <c r="AA7" s="755">
        <v>359</v>
      </c>
      <c r="AB7" s="755"/>
      <c r="AC7" s="755"/>
      <c r="AD7" s="755"/>
      <c r="AE7" s="756"/>
      <c r="AF7" s="757">
        <v>333</v>
      </c>
      <c r="AG7" s="758"/>
      <c r="AH7" s="758"/>
      <c r="AI7" s="758"/>
      <c r="AJ7" s="759"/>
      <c r="AK7" s="794">
        <v>132</v>
      </c>
      <c r="AL7" s="795"/>
      <c r="AM7" s="795"/>
      <c r="AN7" s="795"/>
      <c r="AO7" s="795"/>
      <c r="AP7" s="795">
        <v>6705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333</v>
      </c>
      <c r="AG23" s="814"/>
      <c r="AH23" s="814"/>
      <c r="AI23" s="814"/>
      <c r="AJ23" s="817"/>
      <c r="AK23" s="818"/>
      <c r="AL23" s="819"/>
      <c r="AM23" s="819"/>
      <c r="AN23" s="819"/>
      <c r="AO23" s="819"/>
      <c r="AP23" s="814"/>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1437</v>
      </c>
      <c r="R28" s="843"/>
      <c r="S28" s="843"/>
      <c r="T28" s="843"/>
      <c r="U28" s="843"/>
      <c r="V28" s="843">
        <v>1419</v>
      </c>
      <c r="W28" s="843"/>
      <c r="X28" s="843"/>
      <c r="Y28" s="843"/>
      <c r="Z28" s="843"/>
      <c r="AA28" s="843">
        <v>18</v>
      </c>
      <c r="AB28" s="843"/>
      <c r="AC28" s="843"/>
      <c r="AD28" s="843"/>
      <c r="AE28" s="844"/>
      <c r="AF28" s="845">
        <v>18</v>
      </c>
      <c r="AG28" s="843"/>
      <c r="AH28" s="843"/>
      <c r="AI28" s="843"/>
      <c r="AJ28" s="846"/>
      <c r="AK28" s="847">
        <v>103</v>
      </c>
      <c r="AL28" s="838"/>
      <c r="AM28" s="838"/>
      <c r="AN28" s="838"/>
      <c r="AO28" s="838"/>
      <c r="AP28" s="838">
        <v>0</v>
      </c>
      <c r="AQ28" s="838"/>
      <c r="AR28" s="838"/>
      <c r="AS28" s="838"/>
      <c r="AT28" s="838"/>
      <c r="AU28" s="838" t="s">
        <v>530</v>
      </c>
      <c r="AV28" s="838"/>
      <c r="AW28" s="838"/>
      <c r="AX28" s="838"/>
      <c r="AY28" s="838"/>
      <c r="AZ28" s="839" t="s">
        <v>530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76</v>
      </c>
      <c r="R29" s="779"/>
      <c r="S29" s="779"/>
      <c r="T29" s="779"/>
      <c r="U29" s="779"/>
      <c r="V29" s="779">
        <v>74</v>
      </c>
      <c r="W29" s="779"/>
      <c r="X29" s="779"/>
      <c r="Y29" s="779"/>
      <c r="Z29" s="779"/>
      <c r="AA29" s="779">
        <v>2</v>
      </c>
      <c r="AB29" s="779"/>
      <c r="AC29" s="779"/>
      <c r="AD29" s="779"/>
      <c r="AE29" s="780"/>
      <c r="AF29" s="781">
        <v>2</v>
      </c>
      <c r="AG29" s="782"/>
      <c r="AH29" s="782"/>
      <c r="AI29" s="782"/>
      <c r="AJ29" s="783"/>
      <c r="AK29" s="850">
        <v>36</v>
      </c>
      <c r="AL29" s="851"/>
      <c r="AM29" s="851"/>
      <c r="AN29" s="851"/>
      <c r="AO29" s="851"/>
      <c r="AP29" s="851">
        <v>0</v>
      </c>
      <c r="AQ29" s="851"/>
      <c r="AR29" s="851"/>
      <c r="AS29" s="851"/>
      <c r="AT29" s="851"/>
      <c r="AU29" s="851" t="s">
        <v>530</v>
      </c>
      <c r="AV29" s="851"/>
      <c r="AW29" s="851"/>
      <c r="AX29" s="851"/>
      <c r="AY29" s="851"/>
      <c r="AZ29" s="852" t="s">
        <v>530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238</v>
      </c>
      <c r="R30" s="779"/>
      <c r="S30" s="779"/>
      <c r="T30" s="779"/>
      <c r="U30" s="779"/>
      <c r="V30" s="779">
        <v>194</v>
      </c>
      <c r="W30" s="779"/>
      <c r="X30" s="779"/>
      <c r="Y30" s="779"/>
      <c r="Z30" s="779"/>
      <c r="AA30" s="779">
        <v>44</v>
      </c>
      <c r="AB30" s="779"/>
      <c r="AC30" s="779"/>
      <c r="AD30" s="779"/>
      <c r="AE30" s="780"/>
      <c r="AF30" s="781">
        <v>299</v>
      </c>
      <c r="AG30" s="782"/>
      <c r="AH30" s="782"/>
      <c r="AI30" s="782"/>
      <c r="AJ30" s="783"/>
      <c r="AK30" s="850">
        <v>0</v>
      </c>
      <c r="AL30" s="851"/>
      <c r="AM30" s="851"/>
      <c r="AN30" s="851"/>
      <c r="AO30" s="851"/>
      <c r="AP30" s="851">
        <v>540</v>
      </c>
      <c r="AQ30" s="851"/>
      <c r="AR30" s="851"/>
      <c r="AS30" s="851"/>
      <c r="AT30" s="851"/>
      <c r="AU30" s="851" t="s">
        <v>530</v>
      </c>
      <c r="AV30" s="851"/>
      <c r="AW30" s="851"/>
      <c r="AX30" s="851"/>
      <c r="AY30" s="851"/>
      <c r="AZ30" s="852" t="s">
        <v>530</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182</v>
      </c>
      <c r="R31" s="779"/>
      <c r="S31" s="779"/>
      <c r="T31" s="779"/>
      <c r="U31" s="779"/>
      <c r="V31" s="779">
        <v>83</v>
      </c>
      <c r="W31" s="779"/>
      <c r="X31" s="779"/>
      <c r="Y31" s="779"/>
      <c r="Z31" s="779"/>
      <c r="AA31" s="779">
        <v>99</v>
      </c>
      <c r="AB31" s="779"/>
      <c r="AC31" s="779"/>
      <c r="AD31" s="779"/>
      <c r="AE31" s="780"/>
      <c r="AF31" s="781">
        <v>3</v>
      </c>
      <c r="AG31" s="782"/>
      <c r="AH31" s="782"/>
      <c r="AI31" s="782"/>
      <c r="AJ31" s="783"/>
      <c r="AK31" s="850">
        <v>146</v>
      </c>
      <c r="AL31" s="851"/>
      <c r="AM31" s="851"/>
      <c r="AN31" s="851"/>
      <c r="AO31" s="851"/>
      <c r="AP31" s="851">
        <v>1267</v>
      </c>
      <c r="AQ31" s="851"/>
      <c r="AR31" s="851"/>
      <c r="AS31" s="851"/>
      <c r="AT31" s="851"/>
      <c r="AU31" s="851" t="s">
        <v>530</v>
      </c>
      <c r="AV31" s="851"/>
      <c r="AW31" s="851"/>
      <c r="AX31" s="851"/>
      <c r="AY31" s="851"/>
      <c r="AZ31" s="852" t="s">
        <v>530</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531</v>
      </c>
      <c r="C68" s="890"/>
      <c r="D68" s="890"/>
      <c r="E68" s="890"/>
      <c r="F68" s="890"/>
      <c r="G68" s="890"/>
      <c r="H68" s="890"/>
      <c r="I68" s="890"/>
      <c r="J68" s="890"/>
      <c r="K68" s="890"/>
      <c r="L68" s="890"/>
      <c r="M68" s="890"/>
      <c r="N68" s="890"/>
      <c r="O68" s="890"/>
      <c r="P68" s="891"/>
      <c r="Q68" s="892">
        <v>240</v>
      </c>
      <c r="R68" s="886"/>
      <c r="S68" s="886"/>
      <c r="T68" s="886"/>
      <c r="U68" s="886"/>
      <c r="V68" s="886">
        <v>227</v>
      </c>
      <c r="W68" s="886"/>
      <c r="X68" s="886"/>
      <c r="Y68" s="886"/>
      <c r="Z68" s="886"/>
      <c r="AA68" s="886">
        <v>13</v>
      </c>
      <c r="AB68" s="886"/>
      <c r="AC68" s="886"/>
      <c r="AD68" s="886"/>
      <c r="AE68" s="886"/>
      <c r="AF68" s="886">
        <v>13</v>
      </c>
      <c r="AG68" s="886"/>
      <c r="AH68" s="886"/>
      <c r="AI68" s="886"/>
      <c r="AJ68" s="886"/>
      <c r="AK68" s="886">
        <v>40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532</v>
      </c>
      <c r="C69" s="894"/>
      <c r="D69" s="894"/>
      <c r="E69" s="894"/>
      <c r="F69" s="894"/>
      <c r="G69" s="894"/>
      <c r="H69" s="894"/>
      <c r="I69" s="894"/>
      <c r="J69" s="894"/>
      <c r="K69" s="894"/>
      <c r="L69" s="894"/>
      <c r="M69" s="894"/>
      <c r="N69" s="894"/>
      <c r="O69" s="894"/>
      <c r="P69" s="895"/>
      <c r="Q69" s="896">
        <v>9111</v>
      </c>
      <c r="R69" s="851"/>
      <c r="S69" s="851"/>
      <c r="T69" s="851"/>
      <c r="U69" s="851"/>
      <c r="V69" s="851">
        <v>8473</v>
      </c>
      <c r="W69" s="851"/>
      <c r="X69" s="851"/>
      <c r="Y69" s="851"/>
      <c r="Z69" s="851"/>
      <c r="AA69" s="851">
        <v>638</v>
      </c>
      <c r="AB69" s="851"/>
      <c r="AC69" s="851"/>
      <c r="AD69" s="851"/>
      <c r="AE69" s="851"/>
      <c r="AF69" s="851">
        <v>638</v>
      </c>
      <c r="AG69" s="851"/>
      <c r="AH69" s="851"/>
      <c r="AI69" s="851"/>
      <c r="AJ69" s="851"/>
      <c r="AK69" s="851">
        <v>3</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533</v>
      </c>
      <c r="C70" s="894"/>
      <c r="D70" s="894"/>
      <c r="E70" s="894"/>
      <c r="F70" s="894"/>
      <c r="G70" s="894"/>
      <c r="H70" s="894"/>
      <c r="I70" s="894"/>
      <c r="J70" s="894"/>
      <c r="K70" s="894"/>
      <c r="L70" s="894"/>
      <c r="M70" s="894"/>
      <c r="N70" s="894"/>
      <c r="O70" s="894"/>
      <c r="P70" s="895"/>
      <c r="Q70" s="896" t="s">
        <v>530</v>
      </c>
      <c r="R70" s="851"/>
      <c r="S70" s="851"/>
      <c r="T70" s="851"/>
      <c r="U70" s="851"/>
      <c r="V70" s="851" t="s">
        <v>530</v>
      </c>
      <c r="W70" s="851"/>
      <c r="X70" s="851"/>
      <c r="Y70" s="851"/>
      <c r="Z70" s="851"/>
      <c r="AA70" s="851" t="s">
        <v>530</v>
      </c>
      <c r="AB70" s="851"/>
      <c r="AC70" s="851"/>
      <c r="AD70" s="851"/>
      <c r="AE70" s="851"/>
      <c r="AF70" s="851" t="s">
        <v>530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534</v>
      </c>
      <c r="C71" s="894"/>
      <c r="D71" s="894"/>
      <c r="E71" s="894"/>
      <c r="F71" s="894"/>
      <c r="G71" s="894"/>
      <c r="H71" s="894"/>
      <c r="I71" s="894"/>
      <c r="J71" s="894"/>
      <c r="K71" s="894"/>
      <c r="L71" s="894"/>
      <c r="M71" s="894"/>
      <c r="N71" s="894"/>
      <c r="O71" s="894"/>
      <c r="P71" s="895"/>
      <c r="Q71" s="899">
        <v>84</v>
      </c>
      <c r="R71" s="900"/>
      <c r="S71" s="900"/>
      <c r="T71" s="900"/>
      <c r="U71" s="900"/>
      <c r="V71" s="900">
        <v>83</v>
      </c>
      <c r="W71" s="900"/>
      <c r="X71" s="900"/>
      <c r="Y71" s="900"/>
      <c r="Z71" s="900"/>
      <c r="AA71" s="900">
        <v>1</v>
      </c>
      <c r="AB71" s="900"/>
      <c r="AC71" s="900"/>
      <c r="AD71" s="900"/>
      <c r="AE71" s="900"/>
      <c r="AF71" s="900">
        <v>1</v>
      </c>
      <c r="AG71" s="900"/>
      <c r="AH71" s="900"/>
      <c r="AI71" s="900"/>
      <c r="AJ71" s="900"/>
      <c r="AK71" s="900">
        <v>0</v>
      </c>
      <c r="AL71" s="900"/>
      <c r="AM71" s="900"/>
      <c r="AN71" s="900"/>
      <c r="AO71" s="900"/>
      <c r="AP71" s="900">
        <v>0</v>
      </c>
      <c r="AQ71" s="900"/>
      <c r="AR71" s="900"/>
      <c r="AS71" s="900"/>
      <c r="AT71" s="900"/>
      <c r="AU71" s="900">
        <v>0</v>
      </c>
      <c r="AV71" s="900"/>
      <c r="AW71" s="900"/>
      <c r="AX71" s="900"/>
      <c r="AY71" s="900"/>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535</v>
      </c>
      <c r="C72" s="894"/>
      <c r="D72" s="894"/>
      <c r="E72" s="894"/>
      <c r="F72" s="894"/>
      <c r="G72" s="894"/>
      <c r="H72" s="894"/>
      <c r="I72" s="894"/>
      <c r="J72" s="894"/>
      <c r="K72" s="894"/>
      <c r="L72" s="894"/>
      <c r="M72" s="894"/>
      <c r="N72" s="894"/>
      <c r="O72" s="894"/>
      <c r="P72" s="895"/>
      <c r="Q72" s="896">
        <v>12</v>
      </c>
      <c r="R72" s="851"/>
      <c r="S72" s="851"/>
      <c r="T72" s="851"/>
      <c r="U72" s="851"/>
      <c r="V72" s="851">
        <v>11</v>
      </c>
      <c r="W72" s="851"/>
      <c r="X72" s="851"/>
      <c r="Y72" s="851"/>
      <c r="Z72" s="851"/>
      <c r="AA72" s="851">
        <v>1</v>
      </c>
      <c r="AB72" s="851"/>
      <c r="AC72" s="851"/>
      <c r="AD72" s="851"/>
      <c r="AE72" s="851"/>
      <c r="AF72" s="851">
        <v>1</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536</v>
      </c>
      <c r="C73" s="894"/>
      <c r="D73" s="894"/>
      <c r="E73" s="894"/>
      <c r="F73" s="894"/>
      <c r="G73" s="894"/>
      <c r="H73" s="894"/>
      <c r="I73" s="894"/>
      <c r="J73" s="894"/>
      <c r="K73" s="894"/>
      <c r="L73" s="894"/>
      <c r="M73" s="894"/>
      <c r="N73" s="894"/>
      <c r="O73" s="894"/>
      <c r="P73" s="895"/>
      <c r="Q73" s="896">
        <v>207</v>
      </c>
      <c r="R73" s="851"/>
      <c r="S73" s="851"/>
      <c r="T73" s="851"/>
      <c r="U73" s="851"/>
      <c r="V73" s="851">
        <v>179</v>
      </c>
      <c r="W73" s="851"/>
      <c r="X73" s="851"/>
      <c r="Y73" s="851"/>
      <c r="Z73" s="851"/>
      <c r="AA73" s="851">
        <v>28</v>
      </c>
      <c r="AB73" s="851"/>
      <c r="AC73" s="851"/>
      <c r="AD73" s="851"/>
      <c r="AE73" s="851"/>
      <c r="AF73" s="851">
        <v>28</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537</v>
      </c>
      <c r="C74" s="894"/>
      <c r="D74" s="894"/>
      <c r="E74" s="894"/>
      <c r="F74" s="894"/>
      <c r="G74" s="894"/>
      <c r="H74" s="894"/>
      <c r="I74" s="894"/>
      <c r="J74" s="894"/>
      <c r="K74" s="894"/>
      <c r="L74" s="894"/>
      <c r="M74" s="894"/>
      <c r="N74" s="894"/>
      <c r="O74" s="894"/>
      <c r="P74" s="895"/>
      <c r="Q74" s="896">
        <v>285</v>
      </c>
      <c r="R74" s="851"/>
      <c r="S74" s="851"/>
      <c r="T74" s="851"/>
      <c r="U74" s="851"/>
      <c r="V74" s="851">
        <v>267</v>
      </c>
      <c r="W74" s="851"/>
      <c r="X74" s="851"/>
      <c r="Y74" s="851"/>
      <c r="Z74" s="851"/>
      <c r="AA74" s="851">
        <v>18</v>
      </c>
      <c r="AB74" s="851"/>
      <c r="AC74" s="851"/>
      <c r="AD74" s="851"/>
      <c r="AE74" s="851"/>
      <c r="AF74" s="851">
        <v>18</v>
      </c>
      <c r="AG74" s="851"/>
      <c r="AH74" s="851"/>
      <c r="AI74" s="851"/>
      <c r="AJ74" s="851"/>
      <c r="AK74" s="851">
        <v>0</v>
      </c>
      <c r="AL74" s="851"/>
      <c r="AM74" s="851"/>
      <c r="AN74" s="851"/>
      <c r="AO74" s="851"/>
      <c r="AP74" s="851">
        <v>1276</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538</v>
      </c>
      <c r="C75" s="894"/>
      <c r="D75" s="894"/>
      <c r="E75" s="894"/>
      <c r="F75" s="894"/>
      <c r="G75" s="894"/>
      <c r="H75" s="894"/>
      <c r="I75" s="894"/>
      <c r="J75" s="894"/>
      <c r="K75" s="894"/>
      <c r="L75" s="894"/>
      <c r="M75" s="894"/>
      <c r="N75" s="894"/>
      <c r="O75" s="894"/>
      <c r="P75" s="895"/>
      <c r="Q75" s="901">
        <v>993</v>
      </c>
      <c r="R75" s="902"/>
      <c r="S75" s="902"/>
      <c r="T75" s="902"/>
      <c r="U75" s="850"/>
      <c r="V75" s="903">
        <v>953</v>
      </c>
      <c r="W75" s="902"/>
      <c r="X75" s="902"/>
      <c r="Y75" s="902"/>
      <c r="Z75" s="850"/>
      <c r="AA75" s="903">
        <v>40</v>
      </c>
      <c r="AB75" s="902"/>
      <c r="AC75" s="902"/>
      <c r="AD75" s="902"/>
      <c r="AE75" s="850"/>
      <c r="AF75" s="903">
        <v>40</v>
      </c>
      <c r="AG75" s="902"/>
      <c r="AH75" s="902"/>
      <c r="AI75" s="902"/>
      <c r="AJ75" s="850"/>
      <c r="AK75" s="903">
        <v>0</v>
      </c>
      <c r="AL75" s="902"/>
      <c r="AM75" s="902"/>
      <c r="AN75" s="902"/>
      <c r="AO75" s="850"/>
      <c r="AP75" s="903">
        <v>0</v>
      </c>
      <c r="AQ75" s="902"/>
      <c r="AR75" s="902"/>
      <c r="AS75" s="902"/>
      <c r="AT75" s="850"/>
      <c r="AU75" s="903">
        <v>0</v>
      </c>
      <c r="AV75" s="902"/>
      <c r="AW75" s="902"/>
      <c r="AX75" s="902"/>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539</v>
      </c>
      <c r="C76" s="894"/>
      <c r="D76" s="894"/>
      <c r="E76" s="894"/>
      <c r="F76" s="894"/>
      <c r="G76" s="894"/>
      <c r="H76" s="894"/>
      <c r="I76" s="894"/>
      <c r="J76" s="894"/>
      <c r="K76" s="894"/>
      <c r="L76" s="894"/>
      <c r="M76" s="894"/>
      <c r="N76" s="894"/>
      <c r="O76" s="894"/>
      <c r="P76" s="895"/>
      <c r="Q76" s="896">
        <v>29848</v>
      </c>
      <c r="R76" s="851"/>
      <c r="S76" s="851"/>
      <c r="T76" s="851"/>
      <c r="U76" s="851"/>
      <c r="V76" s="851">
        <v>28863</v>
      </c>
      <c r="W76" s="851"/>
      <c r="X76" s="851"/>
      <c r="Y76" s="851"/>
      <c r="Z76" s="851"/>
      <c r="AA76" s="851">
        <v>985</v>
      </c>
      <c r="AB76" s="851"/>
      <c r="AC76" s="851"/>
      <c r="AD76" s="851"/>
      <c r="AE76" s="851"/>
      <c r="AF76" s="851">
        <v>985</v>
      </c>
      <c r="AG76" s="851"/>
      <c r="AH76" s="851"/>
      <c r="AI76" s="851"/>
      <c r="AJ76" s="851"/>
      <c r="AK76" s="851">
        <v>4112</v>
      </c>
      <c r="AL76" s="851"/>
      <c r="AM76" s="851"/>
      <c r="AN76" s="851"/>
      <c r="AO76" s="851"/>
      <c r="AP76" s="851">
        <v>0</v>
      </c>
      <c r="AQ76" s="851"/>
      <c r="AR76" s="851"/>
      <c r="AS76" s="851"/>
      <c r="AT76" s="851"/>
      <c r="AU76" s="851">
        <v>0</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540</v>
      </c>
      <c r="C77" s="894"/>
      <c r="D77" s="894"/>
      <c r="E77" s="894"/>
      <c r="F77" s="894"/>
      <c r="G77" s="894"/>
      <c r="H77" s="894"/>
      <c r="I77" s="894"/>
      <c r="J77" s="894"/>
      <c r="K77" s="894"/>
      <c r="L77" s="894"/>
      <c r="M77" s="894"/>
      <c r="N77" s="894"/>
      <c r="O77" s="894"/>
      <c r="P77" s="895"/>
      <c r="Q77" s="896">
        <v>271</v>
      </c>
      <c r="R77" s="851"/>
      <c r="S77" s="851"/>
      <c r="T77" s="851"/>
      <c r="U77" s="851"/>
      <c r="V77" s="851">
        <v>249</v>
      </c>
      <c r="W77" s="851"/>
      <c r="X77" s="851"/>
      <c r="Y77" s="851"/>
      <c r="Z77" s="851"/>
      <c r="AA77" s="851">
        <v>22</v>
      </c>
      <c r="AB77" s="851"/>
      <c r="AC77" s="851"/>
      <c r="AD77" s="851"/>
      <c r="AE77" s="851"/>
      <c r="AF77" s="851">
        <v>22</v>
      </c>
      <c r="AG77" s="851"/>
      <c r="AH77" s="851"/>
      <c r="AI77" s="851"/>
      <c r="AJ77" s="851"/>
      <c r="AK77" s="851">
        <v>0</v>
      </c>
      <c r="AL77" s="851"/>
      <c r="AM77" s="851"/>
      <c r="AN77" s="851"/>
      <c r="AO77" s="851"/>
      <c r="AP77" s="851">
        <v>0</v>
      </c>
      <c r="AQ77" s="851"/>
      <c r="AR77" s="851"/>
      <c r="AS77" s="851"/>
      <c r="AT77" s="851"/>
      <c r="AU77" s="851">
        <v>0</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541</v>
      </c>
      <c r="C78" s="894"/>
      <c r="D78" s="894"/>
      <c r="E78" s="894"/>
      <c r="F78" s="894"/>
      <c r="G78" s="894"/>
      <c r="H78" s="894"/>
      <c r="I78" s="894"/>
      <c r="J78" s="894"/>
      <c r="K78" s="894"/>
      <c r="L78" s="894"/>
      <c r="M78" s="894"/>
      <c r="N78" s="894"/>
      <c r="O78" s="894"/>
      <c r="P78" s="895"/>
      <c r="Q78" s="901">
        <v>142626</v>
      </c>
      <c r="R78" s="902"/>
      <c r="S78" s="902"/>
      <c r="T78" s="902"/>
      <c r="U78" s="850"/>
      <c r="V78" s="903">
        <v>136995</v>
      </c>
      <c r="W78" s="902"/>
      <c r="X78" s="902"/>
      <c r="Y78" s="902"/>
      <c r="Z78" s="850"/>
      <c r="AA78" s="903">
        <v>5632</v>
      </c>
      <c r="AB78" s="902"/>
      <c r="AC78" s="902"/>
      <c r="AD78" s="902"/>
      <c r="AE78" s="850"/>
      <c r="AF78" s="903">
        <v>5632</v>
      </c>
      <c r="AG78" s="902"/>
      <c r="AH78" s="902"/>
      <c r="AI78" s="902"/>
      <c r="AJ78" s="850"/>
      <c r="AK78" s="903">
        <v>1078</v>
      </c>
      <c r="AL78" s="902"/>
      <c r="AM78" s="902"/>
      <c r="AN78" s="902"/>
      <c r="AO78" s="850"/>
      <c r="AP78" s="903">
        <v>0</v>
      </c>
      <c r="AQ78" s="902"/>
      <c r="AR78" s="902"/>
      <c r="AS78" s="902"/>
      <c r="AT78" s="850"/>
      <c r="AU78" s="903">
        <v>0</v>
      </c>
      <c r="AV78" s="902"/>
      <c r="AW78" s="902"/>
      <c r="AX78" s="902"/>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542</v>
      </c>
      <c r="C79" s="894"/>
      <c r="D79" s="894"/>
      <c r="E79" s="894"/>
      <c r="F79" s="894"/>
      <c r="G79" s="894"/>
      <c r="H79" s="894"/>
      <c r="I79" s="894"/>
      <c r="J79" s="894"/>
      <c r="K79" s="894"/>
      <c r="L79" s="894"/>
      <c r="M79" s="894"/>
      <c r="N79" s="894"/>
      <c r="O79" s="894"/>
      <c r="P79" s="895"/>
      <c r="Q79" s="901">
        <v>319</v>
      </c>
      <c r="R79" s="902"/>
      <c r="S79" s="902"/>
      <c r="T79" s="902"/>
      <c r="U79" s="850"/>
      <c r="V79" s="903">
        <v>355</v>
      </c>
      <c r="W79" s="902"/>
      <c r="X79" s="902"/>
      <c r="Y79" s="902"/>
      <c r="Z79" s="850"/>
      <c r="AA79" s="903">
        <v>-36</v>
      </c>
      <c r="AB79" s="902"/>
      <c r="AC79" s="902"/>
      <c r="AD79" s="902"/>
      <c r="AE79" s="850"/>
      <c r="AF79" s="903">
        <v>108</v>
      </c>
      <c r="AG79" s="902"/>
      <c r="AH79" s="902"/>
      <c r="AI79" s="902"/>
      <c r="AJ79" s="850"/>
      <c r="AK79" s="903">
        <v>0</v>
      </c>
      <c r="AL79" s="902"/>
      <c r="AM79" s="902"/>
      <c r="AN79" s="902"/>
      <c r="AO79" s="850"/>
      <c r="AP79" s="903">
        <v>1048</v>
      </c>
      <c r="AQ79" s="902"/>
      <c r="AR79" s="902"/>
      <c r="AS79" s="902"/>
      <c r="AT79" s="850"/>
      <c r="AU79" s="903">
        <v>103</v>
      </c>
      <c r="AV79" s="902"/>
      <c r="AW79" s="902"/>
      <c r="AX79" s="902"/>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c r="CS102" s="870"/>
      <c r="CT102" s="870"/>
      <c r="CU102" s="870"/>
      <c r="CV102" s="915"/>
      <c r="CW102" s="914"/>
      <c r="CX102" s="870"/>
      <c r="CY102" s="870"/>
      <c r="CZ102" s="870"/>
      <c r="DA102" s="915"/>
      <c r="DB102" s="914"/>
      <c r="DC102" s="870"/>
      <c r="DD102" s="870"/>
      <c r="DE102" s="870"/>
      <c r="DF102" s="915"/>
      <c r="DG102" s="914"/>
      <c r="DH102" s="870"/>
      <c r="DI102" s="870"/>
      <c r="DJ102" s="870"/>
      <c r="DK102" s="915"/>
      <c r="DL102" s="914"/>
      <c r="DM102" s="870"/>
      <c r="DN102" s="870"/>
      <c r="DO102" s="870"/>
      <c r="DP102" s="915"/>
      <c r="DQ102" s="914"/>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398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401</v>
      </c>
      <c r="AB109" s="917"/>
      <c r="AC109" s="917"/>
      <c r="AD109" s="917"/>
      <c r="AE109" s="918"/>
      <c r="AF109" s="916" t="s">
        <v>289</v>
      </c>
      <c r="AG109" s="917"/>
      <c r="AH109" s="917"/>
      <c r="AI109" s="917"/>
      <c r="AJ109" s="918"/>
      <c r="AK109" s="916" t="s">
        <v>288</v>
      </c>
      <c r="AL109" s="917"/>
      <c r="AM109" s="917"/>
      <c r="AN109" s="917"/>
      <c r="AO109" s="918"/>
      <c r="AP109" s="916" t="s">
        <v>402</v>
      </c>
      <c r="AQ109" s="917"/>
      <c r="AR109" s="917"/>
      <c r="AS109" s="917"/>
      <c r="AT109" s="919"/>
      <c r="AU109" s="936" t="s">
        <v>400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401</v>
      </c>
      <c r="BR109" s="917"/>
      <c r="BS109" s="917"/>
      <c r="BT109" s="917"/>
      <c r="BU109" s="918"/>
      <c r="BV109" s="916" t="s">
        <v>289</v>
      </c>
      <c r="BW109" s="917"/>
      <c r="BX109" s="917"/>
      <c r="BY109" s="917"/>
      <c r="BZ109" s="918"/>
      <c r="CA109" s="916" t="s">
        <v>288</v>
      </c>
      <c r="CB109" s="917"/>
      <c r="CC109" s="917"/>
      <c r="CD109" s="917"/>
      <c r="CE109" s="918"/>
      <c r="CF109" s="937" t="s">
        <v>402</v>
      </c>
      <c r="CG109" s="937"/>
      <c r="CH109" s="937"/>
      <c r="CI109" s="937"/>
      <c r="CJ109" s="937"/>
      <c r="CK109" s="916" t="s">
        <v>403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401</v>
      </c>
      <c r="DH109" s="917"/>
      <c r="DI109" s="917"/>
      <c r="DJ109" s="917"/>
      <c r="DK109" s="918"/>
      <c r="DL109" s="916" t="s">
        <v>289</v>
      </c>
      <c r="DM109" s="917"/>
      <c r="DN109" s="917"/>
      <c r="DO109" s="917"/>
      <c r="DP109" s="918"/>
      <c r="DQ109" s="916" t="s">
        <v>288</v>
      </c>
      <c r="DR109" s="917"/>
      <c r="DS109" s="917"/>
      <c r="DT109" s="917"/>
      <c r="DU109" s="918"/>
      <c r="DV109" s="916" t="s">
        <v>402</v>
      </c>
      <c r="DW109" s="917"/>
      <c r="DX109" s="917"/>
      <c r="DY109" s="917"/>
      <c r="DZ109" s="919"/>
    </row>
    <row r="110" spans="1:131" s="199" customFormat="1" ht="26.25" customHeight="1">
      <c r="A110" s="920" t="s">
        <v>404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926186</v>
      </c>
      <c r="AB110" s="924"/>
      <c r="AC110" s="924"/>
      <c r="AD110" s="924"/>
      <c r="AE110" s="925"/>
      <c r="AF110" s="926">
        <v>906512</v>
      </c>
      <c r="AG110" s="924"/>
      <c r="AH110" s="924"/>
      <c r="AI110" s="924"/>
      <c r="AJ110" s="925"/>
      <c r="AK110" s="926">
        <v>900985</v>
      </c>
      <c r="AL110" s="924"/>
      <c r="AM110" s="924"/>
      <c r="AN110" s="924"/>
      <c r="AO110" s="925"/>
      <c r="AP110" s="927">
        <v>27.4</v>
      </c>
      <c r="AQ110" s="928"/>
      <c r="AR110" s="928"/>
      <c r="AS110" s="928"/>
      <c r="AT110" s="929"/>
      <c r="AU110" s="930" t="s">
        <v>61</v>
      </c>
      <c r="AV110" s="931"/>
      <c r="AW110" s="931"/>
      <c r="AX110" s="931"/>
      <c r="AY110" s="931"/>
      <c r="AZ110" s="972" t="s">
        <v>405</v>
      </c>
      <c r="BA110" s="921"/>
      <c r="BB110" s="921"/>
      <c r="BC110" s="921"/>
      <c r="BD110" s="921"/>
      <c r="BE110" s="921"/>
      <c r="BF110" s="921"/>
      <c r="BG110" s="921"/>
      <c r="BH110" s="921"/>
      <c r="BI110" s="921"/>
      <c r="BJ110" s="921"/>
      <c r="BK110" s="921"/>
      <c r="BL110" s="921"/>
      <c r="BM110" s="921"/>
      <c r="BN110" s="921"/>
      <c r="BO110" s="921"/>
      <c r="BP110" s="922"/>
      <c r="BQ110" s="958">
        <v>6902779</v>
      </c>
      <c r="BR110" s="959"/>
      <c r="BS110" s="959"/>
      <c r="BT110" s="959"/>
      <c r="BU110" s="959"/>
      <c r="BV110" s="959">
        <v>6885896</v>
      </c>
      <c r="BW110" s="959"/>
      <c r="BX110" s="959"/>
      <c r="BY110" s="959"/>
      <c r="BZ110" s="959"/>
      <c r="CA110" s="959">
        <v>6701561</v>
      </c>
      <c r="CB110" s="959"/>
      <c r="CC110" s="959"/>
      <c r="CD110" s="959"/>
      <c r="CE110" s="959"/>
      <c r="CF110" s="973">
        <v>204.2</v>
      </c>
      <c r="CG110" s="974"/>
      <c r="CH110" s="974"/>
      <c r="CI110" s="974"/>
      <c r="CJ110" s="974"/>
      <c r="CK110" s="975" t="s">
        <v>406</v>
      </c>
      <c r="CL110" s="976"/>
      <c r="CM110" s="955" t="s">
        <v>407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408</v>
      </c>
      <c r="DH110" s="959"/>
      <c r="DI110" s="959"/>
      <c r="DJ110" s="959"/>
      <c r="DK110" s="959"/>
      <c r="DL110" s="959" t="s">
        <v>408</v>
      </c>
      <c r="DM110" s="959"/>
      <c r="DN110" s="959"/>
      <c r="DO110" s="959"/>
      <c r="DP110" s="959"/>
      <c r="DQ110" s="959" t="s">
        <v>408</v>
      </c>
      <c r="DR110" s="959"/>
      <c r="DS110" s="959"/>
      <c r="DT110" s="959"/>
      <c r="DU110" s="959"/>
      <c r="DV110" s="960" t="s">
        <v>408</v>
      </c>
      <c r="DW110" s="960"/>
      <c r="DX110" s="960"/>
      <c r="DY110" s="960"/>
      <c r="DZ110" s="961"/>
    </row>
    <row r="111" spans="1:131" s="199" customFormat="1" ht="26.25" customHeight="1">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223</v>
      </c>
      <c r="AB111" s="966"/>
      <c r="AC111" s="966"/>
      <c r="AD111" s="966"/>
      <c r="AE111" s="967"/>
      <c r="AF111" s="968" t="s">
        <v>223</v>
      </c>
      <c r="AG111" s="966"/>
      <c r="AH111" s="966"/>
      <c r="AI111" s="966"/>
      <c r="AJ111" s="967"/>
      <c r="AK111" s="968" t="s">
        <v>223</v>
      </c>
      <c r="AL111" s="966"/>
      <c r="AM111" s="966"/>
      <c r="AN111" s="966"/>
      <c r="AO111" s="967"/>
      <c r="AP111" s="969" t="s">
        <v>223</v>
      </c>
      <c r="AQ111" s="970"/>
      <c r="AR111" s="970"/>
      <c r="AS111" s="970"/>
      <c r="AT111" s="971"/>
      <c r="AU111" s="932"/>
      <c r="AV111" s="933"/>
      <c r="AW111" s="933"/>
      <c r="AX111" s="933"/>
      <c r="AY111" s="933"/>
      <c r="AZ111" s="981" t="s">
        <v>410</v>
      </c>
      <c r="BA111" s="982"/>
      <c r="BB111" s="982"/>
      <c r="BC111" s="982"/>
      <c r="BD111" s="982"/>
      <c r="BE111" s="982"/>
      <c r="BF111" s="982"/>
      <c r="BG111" s="982"/>
      <c r="BH111" s="982"/>
      <c r="BI111" s="982"/>
      <c r="BJ111" s="982"/>
      <c r="BK111" s="982"/>
      <c r="BL111" s="982"/>
      <c r="BM111" s="982"/>
      <c r="BN111" s="982"/>
      <c r="BO111" s="982"/>
      <c r="BP111" s="983"/>
      <c r="BQ111" s="951" t="s">
        <v>223</v>
      </c>
      <c r="BR111" s="952"/>
      <c r="BS111" s="952"/>
      <c r="BT111" s="952"/>
      <c r="BU111" s="952"/>
      <c r="BV111" s="952" t="s">
        <v>223</v>
      </c>
      <c r="BW111" s="952"/>
      <c r="BX111" s="952"/>
      <c r="BY111" s="952"/>
      <c r="BZ111" s="952"/>
      <c r="CA111" s="952" t="s">
        <v>223</v>
      </c>
      <c r="CB111" s="952"/>
      <c r="CC111" s="952"/>
      <c r="CD111" s="952"/>
      <c r="CE111" s="952"/>
      <c r="CF111" s="946" t="s">
        <v>223</v>
      </c>
      <c r="CG111" s="947"/>
      <c r="CH111" s="947"/>
      <c r="CI111" s="947"/>
      <c r="CJ111" s="947"/>
      <c r="CK111" s="977"/>
      <c r="CL111" s="978"/>
      <c r="CM111" s="948" t="s">
        <v>411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223</v>
      </c>
      <c r="DH111" s="952"/>
      <c r="DI111" s="952"/>
      <c r="DJ111" s="952"/>
      <c r="DK111" s="952"/>
      <c r="DL111" s="952" t="s">
        <v>223</v>
      </c>
      <c r="DM111" s="952"/>
      <c r="DN111" s="952"/>
      <c r="DO111" s="952"/>
      <c r="DP111" s="952"/>
      <c r="DQ111" s="952" t="s">
        <v>223</v>
      </c>
      <c r="DR111" s="952"/>
      <c r="DS111" s="952"/>
      <c r="DT111" s="952"/>
      <c r="DU111" s="952"/>
      <c r="DV111" s="953" t="s">
        <v>223</v>
      </c>
      <c r="DW111" s="953"/>
      <c r="DX111" s="953"/>
      <c r="DY111" s="953"/>
      <c r="DZ111" s="954"/>
    </row>
    <row r="112" spans="1:131" s="199" customFormat="1" ht="26.25" customHeight="1">
      <c r="A112" s="984" t="s">
        <v>412</v>
      </c>
      <c r="B112" s="985"/>
      <c r="C112" s="982" t="s">
        <v>413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223</v>
      </c>
      <c r="AB112" s="991"/>
      <c r="AC112" s="991"/>
      <c r="AD112" s="991"/>
      <c r="AE112" s="992"/>
      <c r="AF112" s="993" t="s">
        <v>223</v>
      </c>
      <c r="AG112" s="991"/>
      <c r="AH112" s="991"/>
      <c r="AI112" s="991"/>
      <c r="AJ112" s="992"/>
      <c r="AK112" s="993" t="s">
        <v>223</v>
      </c>
      <c r="AL112" s="991"/>
      <c r="AM112" s="991"/>
      <c r="AN112" s="991"/>
      <c r="AO112" s="992"/>
      <c r="AP112" s="994" t="s">
        <v>223</v>
      </c>
      <c r="AQ112" s="995"/>
      <c r="AR112" s="995"/>
      <c r="AS112" s="995"/>
      <c r="AT112" s="996"/>
      <c r="AU112" s="932"/>
      <c r="AV112" s="933"/>
      <c r="AW112" s="933"/>
      <c r="AX112" s="933"/>
      <c r="AY112" s="933"/>
      <c r="AZ112" s="981" t="s">
        <v>414</v>
      </c>
      <c r="BA112" s="982"/>
      <c r="BB112" s="982"/>
      <c r="BC112" s="982"/>
      <c r="BD112" s="982"/>
      <c r="BE112" s="982"/>
      <c r="BF112" s="982"/>
      <c r="BG112" s="982"/>
      <c r="BH112" s="982"/>
      <c r="BI112" s="982"/>
      <c r="BJ112" s="982"/>
      <c r="BK112" s="982"/>
      <c r="BL112" s="982"/>
      <c r="BM112" s="982"/>
      <c r="BN112" s="982"/>
      <c r="BO112" s="982"/>
      <c r="BP112" s="983"/>
      <c r="BQ112" s="951">
        <v>1270313</v>
      </c>
      <c r="BR112" s="952"/>
      <c r="BS112" s="952"/>
      <c r="BT112" s="952"/>
      <c r="BU112" s="952"/>
      <c r="BV112" s="952">
        <v>1175205</v>
      </c>
      <c r="BW112" s="952"/>
      <c r="BX112" s="952"/>
      <c r="BY112" s="952"/>
      <c r="BZ112" s="952"/>
      <c r="CA112" s="952">
        <v>1172966</v>
      </c>
      <c r="CB112" s="952"/>
      <c r="CC112" s="952"/>
      <c r="CD112" s="952"/>
      <c r="CE112" s="952"/>
      <c r="CF112" s="946">
        <v>35.700000000000003</v>
      </c>
      <c r="CG112" s="947"/>
      <c r="CH112" s="947"/>
      <c r="CI112" s="947"/>
      <c r="CJ112" s="947"/>
      <c r="CK112" s="977"/>
      <c r="CL112" s="978"/>
      <c r="CM112" s="948" t="s">
        <v>415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223</v>
      </c>
      <c r="DH112" s="952"/>
      <c r="DI112" s="952"/>
      <c r="DJ112" s="952"/>
      <c r="DK112" s="952"/>
      <c r="DL112" s="952" t="s">
        <v>223</v>
      </c>
      <c r="DM112" s="952"/>
      <c r="DN112" s="952"/>
      <c r="DO112" s="952"/>
      <c r="DP112" s="952"/>
      <c r="DQ112" s="952" t="s">
        <v>223</v>
      </c>
      <c r="DR112" s="952"/>
      <c r="DS112" s="952"/>
      <c r="DT112" s="952"/>
      <c r="DU112" s="952"/>
      <c r="DV112" s="953" t="s">
        <v>223</v>
      </c>
      <c r="DW112" s="953"/>
      <c r="DX112" s="953"/>
      <c r="DY112" s="953"/>
      <c r="DZ112" s="954"/>
    </row>
    <row r="113" spans="1:130" s="199" customFormat="1" ht="26.25" customHeight="1">
      <c r="A113" s="986"/>
      <c r="B113" s="987"/>
      <c r="C113" s="982" t="s">
        <v>416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120711</v>
      </c>
      <c r="AB113" s="966"/>
      <c r="AC113" s="966"/>
      <c r="AD113" s="966"/>
      <c r="AE113" s="967"/>
      <c r="AF113" s="968">
        <v>121867</v>
      </c>
      <c r="AG113" s="966"/>
      <c r="AH113" s="966"/>
      <c r="AI113" s="966"/>
      <c r="AJ113" s="967"/>
      <c r="AK113" s="968">
        <v>123342</v>
      </c>
      <c r="AL113" s="966"/>
      <c r="AM113" s="966"/>
      <c r="AN113" s="966"/>
      <c r="AO113" s="967"/>
      <c r="AP113" s="969">
        <v>3.8</v>
      </c>
      <c r="AQ113" s="970"/>
      <c r="AR113" s="970"/>
      <c r="AS113" s="970"/>
      <c r="AT113" s="971"/>
      <c r="AU113" s="932"/>
      <c r="AV113" s="933"/>
      <c r="AW113" s="933"/>
      <c r="AX113" s="933"/>
      <c r="AY113" s="933"/>
      <c r="AZ113" s="981" t="s">
        <v>417</v>
      </c>
      <c r="BA113" s="982"/>
      <c r="BB113" s="982"/>
      <c r="BC113" s="982"/>
      <c r="BD113" s="982"/>
      <c r="BE113" s="982"/>
      <c r="BF113" s="982"/>
      <c r="BG113" s="982"/>
      <c r="BH113" s="982"/>
      <c r="BI113" s="982"/>
      <c r="BJ113" s="982"/>
      <c r="BK113" s="982"/>
      <c r="BL113" s="982"/>
      <c r="BM113" s="982"/>
      <c r="BN113" s="982"/>
      <c r="BO113" s="982"/>
      <c r="BP113" s="983"/>
      <c r="BQ113" s="951">
        <v>115466</v>
      </c>
      <c r="BR113" s="952"/>
      <c r="BS113" s="952"/>
      <c r="BT113" s="952"/>
      <c r="BU113" s="952"/>
      <c r="BV113" s="952">
        <v>108157</v>
      </c>
      <c r="BW113" s="952"/>
      <c r="BX113" s="952"/>
      <c r="BY113" s="952"/>
      <c r="BZ113" s="952"/>
      <c r="CA113" s="952">
        <v>104812</v>
      </c>
      <c r="CB113" s="952"/>
      <c r="CC113" s="952"/>
      <c r="CD113" s="952"/>
      <c r="CE113" s="952"/>
      <c r="CF113" s="946">
        <v>3.2</v>
      </c>
      <c r="CG113" s="947"/>
      <c r="CH113" s="947"/>
      <c r="CI113" s="947"/>
      <c r="CJ113" s="947"/>
      <c r="CK113" s="977"/>
      <c r="CL113" s="978"/>
      <c r="CM113" s="948" t="s">
        <v>418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223</v>
      </c>
      <c r="DH113" s="991"/>
      <c r="DI113" s="991"/>
      <c r="DJ113" s="991"/>
      <c r="DK113" s="992"/>
      <c r="DL113" s="993" t="s">
        <v>223</v>
      </c>
      <c r="DM113" s="991"/>
      <c r="DN113" s="991"/>
      <c r="DO113" s="991"/>
      <c r="DP113" s="992"/>
      <c r="DQ113" s="993" t="s">
        <v>223</v>
      </c>
      <c r="DR113" s="991"/>
      <c r="DS113" s="991"/>
      <c r="DT113" s="991"/>
      <c r="DU113" s="992"/>
      <c r="DV113" s="994" t="s">
        <v>223</v>
      </c>
      <c r="DW113" s="995"/>
      <c r="DX113" s="995"/>
      <c r="DY113" s="995"/>
      <c r="DZ113" s="996"/>
    </row>
    <row r="114" spans="1:130" s="199" customFormat="1" ht="26.25" customHeight="1">
      <c r="A114" s="986"/>
      <c r="B114" s="987"/>
      <c r="C114" s="982" t="s">
        <v>419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9406</v>
      </c>
      <c r="AB114" s="991"/>
      <c r="AC114" s="991"/>
      <c r="AD114" s="991"/>
      <c r="AE114" s="992"/>
      <c r="AF114" s="993">
        <v>9406</v>
      </c>
      <c r="AG114" s="991"/>
      <c r="AH114" s="991"/>
      <c r="AI114" s="991"/>
      <c r="AJ114" s="992"/>
      <c r="AK114" s="993">
        <v>9405</v>
      </c>
      <c r="AL114" s="991"/>
      <c r="AM114" s="991"/>
      <c r="AN114" s="991"/>
      <c r="AO114" s="992"/>
      <c r="AP114" s="994">
        <v>0.3</v>
      </c>
      <c r="AQ114" s="995"/>
      <c r="AR114" s="995"/>
      <c r="AS114" s="995"/>
      <c r="AT114" s="996"/>
      <c r="AU114" s="932"/>
      <c r="AV114" s="933"/>
      <c r="AW114" s="933"/>
      <c r="AX114" s="933"/>
      <c r="AY114" s="933"/>
      <c r="AZ114" s="981" t="s">
        <v>420</v>
      </c>
      <c r="BA114" s="982"/>
      <c r="BB114" s="982"/>
      <c r="BC114" s="982"/>
      <c r="BD114" s="982"/>
      <c r="BE114" s="982"/>
      <c r="BF114" s="982"/>
      <c r="BG114" s="982"/>
      <c r="BH114" s="982"/>
      <c r="BI114" s="982"/>
      <c r="BJ114" s="982"/>
      <c r="BK114" s="982"/>
      <c r="BL114" s="982"/>
      <c r="BM114" s="982"/>
      <c r="BN114" s="982"/>
      <c r="BO114" s="982"/>
      <c r="BP114" s="983"/>
      <c r="BQ114" s="951">
        <v>1205414</v>
      </c>
      <c r="BR114" s="952"/>
      <c r="BS114" s="952"/>
      <c r="BT114" s="952"/>
      <c r="BU114" s="952"/>
      <c r="BV114" s="952">
        <v>1219914</v>
      </c>
      <c r="BW114" s="952"/>
      <c r="BX114" s="952"/>
      <c r="BY114" s="952"/>
      <c r="BZ114" s="952"/>
      <c r="CA114" s="952">
        <v>1032584</v>
      </c>
      <c r="CB114" s="952"/>
      <c r="CC114" s="952"/>
      <c r="CD114" s="952"/>
      <c r="CE114" s="952"/>
      <c r="CF114" s="946">
        <v>31.5</v>
      </c>
      <c r="CG114" s="947"/>
      <c r="CH114" s="947"/>
      <c r="CI114" s="947"/>
      <c r="CJ114" s="947"/>
      <c r="CK114" s="977"/>
      <c r="CL114" s="978"/>
      <c r="CM114" s="948" t="s">
        <v>421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223</v>
      </c>
      <c r="DH114" s="991"/>
      <c r="DI114" s="991"/>
      <c r="DJ114" s="991"/>
      <c r="DK114" s="992"/>
      <c r="DL114" s="993" t="s">
        <v>223</v>
      </c>
      <c r="DM114" s="991"/>
      <c r="DN114" s="991"/>
      <c r="DO114" s="991"/>
      <c r="DP114" s="992"/>
      <c r="DQ114" s="993" t="s">
        <v>223</v>
      </c>
      <c r="DR114" s="991"/>
      <c r="DS114" s="991"/>
      <c r="DT114" s="991"/>
      <c r="DU114" s="992"/>
      <c r="DV114" s="994" t="s">
        <v>223</v>
      </c>
      <c r="DW114" s="995"/>
      <c r="DX114" s="995"/>
      <c r="DY114" s="995"/>
      <c r="DZ114" s="996"/>
    </row>
    <row r="115" spans="1:130" s="199" customFormat="1" ht="26.25" customHeight="1">
      <c r="A115" s="986"/>
      <c r="B115" s="987"/>
      <c r="C115" s="982" t="s">
        <v>422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223</v>
      </c>
      <c r="AB115" s="966"/>
      <c r="AC115" s="966"/>
      <c r="AD115" s="966"/>
      <c r="AE115" s="967"/>
      <c r="AF115" s="968" t="s">
        <v>223</v>
      </c>
      <c r="AG115" s="966"/>
      <c r="AH115" s="966"/>
      <c r="AI115" s="966"/>
      <c r="AJ115" s="967"/>
      <c r="AK115" s="968" t="s">
        <v>223</v>
      </c>
      <c r="AL115" s="966"/>
      <c r="AM115" s="966"/>
      <c r="AN115" s="966"/>
      <c r="AO115" s="967"/>
      <c r="AP115" s="969" t="s">
        <v>223</v>
      </c>
      <c r="AQ115" s="970"/>
      <c r="AR115" s="970"/>
      <c r="AS115" s="970"/>
      <c r="AT115" s="971"/>
      <c r="AU115" s="932"/>
      <c r="AV115" s="933"/>
      <c r="AW115" s="933"/>
      <c r="AX115" s="933"/>
      <c r="AY115" s="933"/>
      <c r="AZ115" s="981" t="s">
        <v>423</v>
      </c>
      <c r="BA115" s="982"/>
      <c r="BB115" s="982"/>
      <c r="BC115" s="982"/>
      <c r="BD115" s="982"/>
      <c r="BE115" s="982"/>
      <c r="BF115" s="982"/>
      <c r="BG115" s="982"/>
      <c r="BH115" s="982"/>
      <c r="BI115" s="982"/>
      <c r="BJ115" s="982"/>
      <c r="BK115" s="982"/>
      <c r="BL115" s="982"/>
      <c r="BM115" s="982"/>
      <c r="BN115" s="982"/>
      <c r="BO115" s="982"/>
      <c r="BP115" s="983"/>
      <c r="BQ115" s="951">
        <v>87226</v>
      </c>
      <c r="BR115" s="952"/>
      <c r="BS115" s="952"/>
      <c r="BT115" s="952"/>
      <c r="BU115" s="952"/>
      <c r="BV115" s="952">
        <v>83650</v>
      </c>
      <c r="BW115" s="952"/>
      <c r="BX115" s="952"/>
      <c r="BY115" s="952"/>
      <c r="BZ115" s="952"/>
      <c r="CA115" s="952">
        <v>80620</v>
      </c>
      <c r="CB115" s="952"/>
      <c r="CC115" s="952"/>
      <c r="CD115" s="952"/>
      <c r="CE115" s="952"/>
      <c r="CF115" s="946">
        <v>2.5</v>
      </c>
      <c r="CG115" s="947"/>
      <c r="CH115" s="947"/>
      <c r="CI115" s="947"/>
      <c r="CJ115" s="947"/>
      <c r="CK115" s="977"/>
      <c r="CL115" s="978"/>
      <c r="CM115" s="981" t="s">
        <v>424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223</v>
      </c>
      <c r="DH115" s="991"/>
      <c r="DI115" s="991"/>
      <c r="DJ115" s="991"/>
      <c r="DK115" s="992"/>
      <c r="DL115" s="993" t="s">
        <v>223</v>
      </c>
      <c r="DM115" s="991"/>
      <c r="DN115" s="991"/>
      <c r="DO115" s="991"/>
      <c r="DP115" s="992"/>
      <c r="DQ115" s="993" t="s">
        <v>223</v>
      </c>
      <c r="DR115" s="991"/>
      <c r="DS115" s="991"/>
      <c r="DT115" s="991"/>
      <c r="DU115" s="992"/>
      <c r="DV115" s="994" t="s">
        <v>223</v>
      </c>
      <c r="DW115" s="995"/>
      <c r="DX115" s="995"/>
      <c r="DY115" s="995"/>
      <c r="DZ115" s="996"/>
    </row>
    <row r="116" spans="1:130" s="199" customFormat="1" ht="26.25" customHeight="1">
      <c r="A116" s="988"/>
      <c r="B116" s="989"/>
      <c r="C116" s="997" t="s">
        <v>425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447</v>
      </c>
      <c r="AB116" s="991"/>
      <c r="AC116" s="991"/>
      <c r="AD116" s="991"/>
      <c r="AE116" s="992"/>
      <c r="AF116" s="993">
        <v>19</v>
      </c>
      <c r="AG116" s="991"/>
      <c r="AH116" s="991"/>
      <c r="AI116" s="991"/>
      <c r="AJ116" s="992"/>
      <c r="AK116" s="993">
        <v>448</v>
      </c>
      <c r="AL116" s="991"/>
      <c r="AM116" s="991"/>
      <c r="AN116" s="991"/>
      <c r="AO116" s="992"/>
      <c r="AP116" s="994">
        <v>0</v>
      </c>
      <c r="AQ116" s="995"/>
      <c r="AR116" s="995"/>
      <c r="AS116" s="995"/>
      <c r="AT116" s="996"/>
      <c r="AU116" s="932"/>
      <c r="AV116" s="933"/>
      <c r="AW116" s="933"/>
      <c r="AX116" s="933"/>
      <c r="AY116" s="933"/>
      <c r="AZ116" s="999" t="s">
        <v>426</v>
      </c>
      <c r="BA116" s="1000"/>
      <c r="BB116" s="1000"/>
      <c r="BC116" s="1000"/>
      <c r="BD116" s="1000"/>
      <c r="BE116" s="1000"/>
      <c r="BF116" s="1000"/>
      <c r="BG116" s="1000"/>
      <c r="BH116" s="1000"/>
      <c r="BI116" s="1000"/>
      <c r="BJ116" s="1000"/>
      <c r="BK116" s="1000"/>
      <c r="BL116" s="1000"/>
      <c r="BM116" s="1000"/>
      <c r="BN116" s="1000"/>
      <c r="BO116" s="1000"/>
      <c r="BP116" s="1001"/>
      <c r="BQ116" s="951" t="s">
        <v>223</v>
      </c>
      <c r="BR116" s="952"/>
      <c r="BS116" s="952"/>
      <c r="BT116" s="952"/>
      <c r="BU116" s="952"/>
      <c r="BV116" s="952" t="s">
        <v>223</v>
      </c>
      <c r="BW116" s="952"/>
      <c r="BX116" s="952"/>
      <c r="BY116" s="952"/>
      <c r="BZ116" s="952"/>
      <c r="CA116" s="952" t="s">
        <v>223</v>
      </c>
      <c r="CB116" s="952"/>
      <c r="CC116" s="952"/>
      <c r="CD116" s="952"/>
      <c r="CE116" s="952"/>
      <c r="CF116" s="946" t="s">
        <v>223</v>
      </c>
      <c r="CG116" s="947"/>
      <c r="CH116" s="947"/>
      <c r="CI116" s="947"/>
      <c r="CJ116" s="947"/>
      <c r="CK116" s="977"/>
      <c r="CL116" s="978"/>
      <c r="CM116" s="948" t="s">
        <v>427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223</v>
      </c>
      <c r="DH116" s="991"/>
      <c r="DI116" s="991"/>
      <c r="DJ116" s="991"/>
      <c r="DK116" s="992"/>
      <c r="DL116" s="993" t="s">
        <v>223</v>
      </c>
      <c r="DM116" s="991"/>
      <c r="DN116" s="991"/>
      <c r="DO116" s="991"/>
      <c r="DP116" s="992"/>
      <c r="DQ116" s="993" t="s">
        <v>223</v>
      </c>
      <c r="DR116" s="991"/>
      <c r="DS116" s="991"/>
      <c r="DT116" s="991"/>
      <c r="DU116" s="992"/>
      <c r="DV116" s="994" t="s">
        <v>223</v>
      </c>
      <c r="DW116" s="995"/>
      <c r="DX116" s="995"/>
      <c r="DY116" s="995"/>
      <c r="DZ116" s="996"/>
    </row>
    <row r="117" spans="1:130" s="199" customFormat="1" ht="26.25" customHeight="1">
      <c r="A117" s="936" t="s">
        <v>171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428</v>
      </c>
      <c r="Z117" s="918"/>
      <c r="AA117" s="1008">
        <v>1056750</v>
      </c>
      <c r="AB117" s="1009"/>
      <c r="AC117" s="1009"/>
      <c r="AD117" s="1009"/>
      <c r="AE117" s="1010"/>
      <c r="AF117" s="1011">
        <v>1037804</v>
      </c>
      <c r="AG117" s="1009"/>
      <c r="AH117" s="1009"/>
      <c r="AI117" s="1009"/>
      <c r="AJ117" s="1010"/>
      <c r="AK117" s="1011">
        <v>1034180</v>
      </c>
      <c r="AL117" s="1009"/>
      <c r="AM117" s="1009"/>
      <c r="AN117" s="1009"/>
      <c r="AO117" s="1010"/>
      <c r="AP117" s="1012"/>
      <c r="AQ117" s="1013"/>
      <c r="AR117" s="1013"/>
      <c r="AS117" s="1013"/>
      <c r="AT117" s="1014"/>
      <c r="AU117" s="932"/>
      <c r="AV117" s="933"/>
      <c r="AW117" s="933"/>
      <c r="AX117" s="933"/>
      <c r="AY117" s="933"/>
      <c r="AZ117" s="999" t="s">
        <v>429</v>
      </c>
      <c r="BA117" s="1000"/>
      <c r="BB117" s="1000"/>
      <c r="BC117" s="1000"/>
      <c r="BD117" s="1000"/>
      <c r="BE117" s="1000"/>
      <c r="BF117" s="1000"/>
      <c r="BG117" s="1000"/>
      <c r="BH117" s="1000"/>
      <c r="BI117" s="1000"/>
      <c r="BJ117" s="1000"/>
      <c r="BK117" s="1000"/>
      <c r="BL117" s="1000"/>
      <c r="BM117" s="1000"/>
      <c r="BN117" s="1000"/>
      <c r="BO117" s="1000"/>
      <c r="BP117" s="1001"/>
      <c r="BQ117" s="951" t="s">
        <v>223</v>
      </c>
      <c r="BR117" s="952"/>
      <c r="BS117" s="952"/>
      <c r="BT117" s="952"/>
      <c r="BU117" s="952"/>
      <c r="BV117" s="952" t="s">
        <v>223</v>
      </c>
      <c r="BW117" s="952"/>
      <c r="BX117" s="952"/>
      <c r="BY117" s="952"/>
      <c r="BZ117" s="952"/>
      <c r="CA117" s="952" t="s">
        <v>223</v>
      </c>
      <c r="CB117" s="952"/>
      <c r="CC117" s="952"/>
      <c r="CD117" s="952"/>
      <c r="CE117" s="952"/>
      <c r="CF117" s="946" t="s">
        <v>223</v>
      </c>
      <c r="CG117" s="947"/>
      <c r="CH117" s="947"/>
      <c r="CI117" s="947"/>
      <c r="CJ117" s="947"/>
      <c r="CK117" s="977"/>
      <c r="CL117" s="978"/>
      <c r="CM117" s="948" t="s">
        <v>430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223</v>
      </c>
      <c r="DH117" s="991"/>
      <c r="DI117" s="991"/>
      <c r="DJ117" s="991"/>
      <c r="DK117" s="992"/>
      <c r="DL117" s="993" t="s">
        <v>223</v>
      </c>
      <c r="DM117" s="991"/>
      <c r="DN117" s="991"/>
      <c r="DO117" s="991"/>
      <c r="DP117" s="992"/>
      <c r="DQ117" s="993" t="s">
        <v>223</v>
      </c>
      <c r="DR117" s="991"/>
      <c r="DS117" s="991"/>
      <c r="DT117" s="991"/>
      <c r="DU117" s="992"/>
      <c r="DV117" s="994" t="s">
        <v>223</v>
      </c>
      <c r="DW117" s="995"/>
      <c r="DX117" s="995"/>
      <c r="DY117" s="995"/>
      <c r="DZ117" s="996"/>
    </row>
    <row r="118" spans="1:130" s="199" customFormat="1" ht="26.25" customHeight="1">
      <c r="A118" s="936" t="s">
        <v>403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401</v>
      </c>
      <c r="AB118" s="917"/>
      <c r="AC118" s="917"/>
      <c r="AD118" s="917"/>
      <c r="AE118" s="918"/>
      <c r="AF118" s="916" t="s">
        <v>289</v>
      </c>
      <c r="AG118" s="917"/>
      <c r="AH118" s="917"/>
      <c r="AI118" s="917"/>
      <c r="AJ118" s="918"/>
      <c r="AK118" s="916" t="s">
        <v>288</v>
      </c>
      <c r="AL118" s="917"/>
      <c r="AM118" s="917"/>
      <c r="AN118" s="917"/>
      <c r="AO118" s="918"/>
      <c r="AP118" s="1003" t="s">
        <v>402</v>
      </c>
      <c r="AQ118" s="1004"/>
      <c r="AR118" s="1004"/>
      <c r="AS118" s="1004"/>
      <c r="AT118" s="1005"/>
      <c r="AU118" s="932"/>
      <c r="AV118" s="933"/>
      <c r="AW118" s="933"/>
      <c r="AX118" s="933"/>
      <c r="AY118" s="933"/>
      <c r="AZ118" s="1006" t="s">
        <v>431</v>
      </c>
      <c r="BA118" s="997"/>
      <c r="BB118" s="997"/>
      <c r="BC118" s="997"/>
      <c r="BD118" s="997"/>
      <c r="BE118" s="997"/>
      <c r="BF118" s="997"/>
      <c r="BG118" s="997"/>
      <c r="BH118" s="997"/>
      <c r="BI118" s="997"/>
      <c r="BJ118" s="997"/>
      <c r="BK118" s="997"/>
      <c r="BL118" s="997"/>
      <c r="BM118" s="997"/>
      <c r="BN118" s="997"/>
      <c r="BO118" s="997"/>
      <c r="BP118" s="998"/>
      <c r="BQ118" s="1029" t="s">
        <v>223</v>
      </c>
      <c r="BR118" s="1030"/>
      <c r="BS118" s="1030"/>
      <c r="BT118" s="1030"/>
      <c r="BU118" s="1030"/>
      <c r="BV118" s="1030" t="s">
        <v>223</v>
      </c>
      <c r="BW118" s="1030"/>
      <c r="BX118" s="1030"/>
      <c r="BY118" s="1030"/>
      <c r="BZ118" s="1030"/>
      <c r="CA118" s="1030" t="s">
        <v>223</v>
      </c>
      <c r="CB118" s="1030"/>
      <c r="CC118" s="1030"/>
      <c r="CD118" s="1030"/>
      <c r="CE118" s="1030"/>
      <c r="CF118" s="946" t="s">
        <v>223</v>
      </c>
      <c r="CG118" s="947"/>
      <c r="CH118" s="947"/>
      <c r="CI118" s="947"/>
      <c r="CJ118" s="947"/>
      <c r="CK118" s="977"/>
      <c r="CL118" s="978"/>
      <c r="CM118" s="948" t="s">
        <v>432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223</v>
      </c>
      <c r="DH118" s="991"/>
      <c r="DI118" s="991"/>
      <c r="DJ118" s="991"/>
      <c r="DK118" s="992"/>
      <c r="DL118" s="993" t="s">
        <v>223</v>
      </c>
      <c r="DM118" s="991"/>
      <c r="DN118" s="991"/>
      <c r="DO118" s="991"/>
      <c r="DP118" s="992"/>
      <c r="DQ118" s="993" t="s">
        <v>223</v>
      </c>
      <c r="DR118" s="991"/>
      <c r="DS118" s="991"/>
      <c r="DT118" s="991"/>
      <c r="DU118" s="992"/>
      <c r="DV118" s="994" t="s">
        <v>223</v>
      </c>
      <c r="DW118" s="995"/>
      <c r="DX118" s="995"/>
      <c r="DY118" s="995"/>
      <c r="DZ118" s="996"/>
    </row>
    <row r="119" spans="1:130" s="199" customFormat="1" ht="26.25" customHeight="1">
      <c r="A119" s="1090" t="s">
        <v>406</v>
      </c>
      <c r="B119" s="976"/>
      <c r="C119" s="955" t="s">
        <v>407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223</v>
      </c>
      <c r="AB119" s="924"/>
      <c r="AC119" s="924"/>
      <c r="AD119" s="924"/>
      <c r="AE119" s="925"/>
      <c r="AF119" s="926" t="s">
        <v>223</v>
      </c>
      <c r="AG119" s="924"/>
      <c r="AH119" s="924"/>
      <c r="AI119" s="924"/>
      <c r="AJ119" s="925"/>
      <c r="AK119" s="926" t="s">
        <v>223</v>
      </c>
      <c r="AL119" s="924"/>
      <c r="AM119" s="924"/>
      <c r="AN119" s="924"/>
      <c r="AO119" s="925"/>
      <c r="AP119" s="927" t="s">
        <v>223</v>
      </c>
      <c r="AQ119" s="928"/>
      <c r="AR119" s="928"/>
      <c r="AS119" s="928"/>
      <c r="AT119" s="929"/>
      <c r="AU119" s="934"/>
      <c r="AV119" s="935"/>
      <c r="AW119" s="935"/>
      <c r="AX119" s="935"/>
      <c r="AY119" s="935"/>
      <c r="AZ119" s="230" t="s">
        <v>171</v>
      </c>
      <c r="BA119" s="230"/>
      <c r="BB119" s="230"/>
      <c r="BC119" s="230"/>
      <c r="BD119" s="230"/>
      <c r="BE119" s="230"/>
      <c r="BF119" s="230"/>
      <c r="BG119" s="230"/>
      <c r="BH119" s="230"/>
      <c r="BI119" s="230"/>
      <c r="BJ119" s="230"/>
      <c r="BK119" s="230"/>
      <c r="BL119" s="230"/>
      <c r="BM119" s="230"/>
      <c r="BN119" s="230"/>
      <c r="BO119" s="1007" t="s">
        <v>433</v>
      </c>
      <c r="BP119" s="1038"/>
      <c r="BQ119" s="1029">
        <v>9581198</v>
      </c>
      <c r="BR119" s="1030"/>
      <c r="BS119" s="1030"/>
      <c r="BT119" s="1030"/>
      <c r="BU119" s="1030"/>
      <c r="BV119" s="1030">
        <v>9472822</v>
      </c>
      <c r="BW119" s="1030"/>
      <c r="BX119" s="1030"/>
      <c r="BY119" s="1030"/>
      <c r="BZ119" s="1030"/>
      <c r="CA119" s="1030">
        <v>9092543</v>
      </c>
      <c r="CB119" s="1030"/>
      <c r="CC119" s="1030"/>
      <c r="CD119" s="1030"/>
      <c r="CE119" s="1030"/>
      <c r="CF119" s="1031"/>
      <c r="CG119" s="1032"/>
      <c r="CH119" s="1032"/>
      <c r="CI119" s="1032"/>
      <c r="CJ119" s="1033"/>
      <c r="CK119" s="979"/>
      <c r="CL119" s="980"/>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223</v>
      </c>
      <c r="DH119" s="1016"/>
      <c r="DI119" s="1016"/>
      <c r="DJ119" s="1016"/>
      <c r="DK119" s="1017"/>
      <c r="DL119" s="1015" t="s">
        <v>223</v>
      </c>
      <c r="DM119" s="1016"/>
      <c r="DN119" s="1016"/>
      <c r="DO119" s="1016"/>
      <c r="DP119" s="1017"/>
      <c r="DQ119" s="1015" t="s">
        <v>223</v>
      </c>
      <c r="DR119" s="1016"/>
      <c r="DS119" s="1016"/>
      <c r="DT119" s="1016"/>
      <c r="DU119" s="1017"/>
      <c r="DV119" s="1018" t="s">
        <v>223</v>
      </c>
      <c r="DW119" s="1019"/>
      <c r="DX119" s="1019"/>
      <c r="DY119" s="1019"/>
      <c r="DZ119" s="1020"/>
    </row>
    <row r="120" spans="1:130" s="199" customFormat="1" ht="26.25" customHeight="1">
      <c r="A120" s="1091"/>
      <c r="B120" s="978"/>
      <c r="C120" s="948" t="s">
        <v>411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223</v>
      </c>
      <c r="AB120" s="991"/>
      <c r="AC120" s="991"/>
      <c r="AD120" s="991"/>
      <c r="AE120" s="992"/>
      <c r="AF120" s="993" t="s">
        <v>223</v>
      </c>
      <c r="AG120" s="991"/>
      <c r="AH120" s="991"/>
      <c r="AI120" s="991"/>
      <c r="AJ120" s="992"/>
      <c r="AK120" s="993" t="s">
        <v>223</v>
      </c>
      <c r="AL120" s="991"/>
      <c r="AM120" s="991"/>
      <c r="AN120" s="991"/>
      <c r="AO120" s="992"/>
      <c r="AP120" s="994" t="s">
        <v>223</v>
      </c>
      <c r="AQ120" s="995"/>
      <c r="AR120" s="995"/>
      <c r="AS120" s="995"/>
      <c r="AT120" s="996"/>
      <c r="AU120" s="1021" t="s">
        <v>435</v>
      </c>
      <c r="AV120" s="1022"/>
      <c r="AW120" s="1022"/>
      <c r="AX120" s="1022"/>
      <c r="AY120" s="1023"/>
      <c r="AZ120" s="972" t="s">
        <v>436</v>
      </c>
      <c r="BA120" s="921"/>
      <c r="BB120" s="921"/>
      <c r="BC120" s="921"/>
      <c r="BD120" s="921"/>
      <c r="BE120" s="921"/>
      <c r="BF120" s="921"/>
      <c r="BG120" s="921"/>
      <c r="BH120" s="921"/>
      <c r="BI120" s="921"/>
      <c r="BJ120" s="921"/>
      <c r="BK120" s="921"/>
      <c r="BL120" s="921"/>
      <c r="BM120" s="921"/>
      <c r="BN120" s="921"/>
      <c r="BO120" s="921"/>
      <c r="BP120" s="922"/>
      <c r="BQ120" s="958">
        <v>2027154</v>
      </c>
      <c r="BR120" s="959"/>
      <c r="BS120" s="959"/>
      <c r="BT120" s="959"/>
      <c r="BU120" s="959"/>
      <c r="BV120" s="959">
        <v>2371287</v>
      </c>
      <c r="BW120" s="959"/>
      <c r="BX120" s="959"/>
      <c r="BY120" s="959"/>
      <c r="BZ120" s="959"/>
      <c r="CA120" s="959">
        <v>2546376</v>
      </c>
      <c r="CB120" s="959"/>
      <c r="CC120" s="959"/>
      <c r="CD120" s="959"/>
      <c r="CE120" s="959"/>
      <c r="CF120" s="973">
        <v>77.599999999999994</v>
      </c>
      <c r="CG120" s="974"/>
      <c r="CH120" s="974"/>
      <c r="CI120" s="974"/>
      <c r="CJ120" s="974"/>
      <c r="CK120" s="1039" t="s">
        <v>437</v>
      </c>
      <c r="CL120" s="1040"/>
      <c r="CM120" s="1040"/>
      <c r="CN120" s="1040"/>
      <c r="CO120" s="1041"/>
      <c r="CP120" s="1047" t="s">
        <v>385</v>
      </c>
      <c r="CQ120" s="1048"/>
      <c r="CR120" s="1048"/>
      <c r="CS120" s="1048"/>
      <c r="CT120" s="1048"/>
      <c r="CU120" s="1048"/>
      <c r="CV120" s="1048"/>
      <c r="CW120" s="1048"/>
      <c r="CX120" s="1048"/>
      <c r="CY120" s="1048"/>
      <c r="CZ120" s="1048"/>
      <c r="DA120" s="1048"/>
      <c r="DB120" s="1048"/>
      <c r="DC120" s="1048"/>
      <c r="DD120" s="1048"/>
      <c r="DE120" s="1048"/>
      <c r="DF120" s="1049"/>
      <c r="DG120" s="958">
        <v>1261877</v>
      </c>
      <c r="DH120" s="959"/>
      <c r="DI120" s="959"/>
      <c r="DJ120" s="959"/>
      <c r="DK120" s="959"/>
      <c r="DL120" s="959">
        <v>1167460</v>
      </c>
      <c r="DM120" s="959"/>
      <c r="DN120" s="959"/>
      <c r="DO120" s="959"/>
      <c r="DP120" s="959"/>
      <c r="DQ120" s="959">
        <v>1172966</v>
      </c>
      <c r="DR120" s="959"/>
      <c r="DS120" s="959"/>
      <c r="DT120" s="959"/>
      <c r="DU120" s="959"/>
      <c r="DV120" s="960">
        <v>35.700000000000003</v>
      </c>
      <c r="DW120" s="960"/>
      <c r="DX120" s="960"/>
      <c r="DY120" s="960"/>
      <c r="DZ120" s="961"/>
    </row>
    <row r="121" spans="1:130" s="199" customFormat="1" ht="26.25" customHeight="1">
      <c r="A121" s="1091"/>
      <c r="B121" s="978"/>
      <c r="C121" s="999" t="s">
        <v>438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223</v>
      </c>
      <c r="AB121" s="991"/>
      <c r="AC121" s="991"/>
      <c r="AD121" s="991"/>
      <c r="AE121" s="992"/>
      <c r="AF121" s="993" t="s">
        <v>223</v>
      </c>
      <c r="AG121" s="991"/>
      <c r="AH121" s="991"/>
      <c r="AI121" s="991"/>
      <c r="AJ121" s="992"/>
      <c r="AK121" s="993" t="s">
        <v>223</v>
      </c>
      <c r="AL121" s="991"/>
      <c r="AM121" s="991"/>
      <c r="AN121" s="991"/>
      <c r="AO121" s="992"/>
      <c r="AP121" s="994" t="s">
        <v>223</v>
      </c>
      <c r="AQ121" s="995"/>
      <c r="AR121" s="995"/>
      <c r="AS121" s="995"/>
      <c r="AT121" s="996"/>
      <c r="AU121" s="1024"/>
      <c r="AV121" s="1025"/>
      <c r="AW121" s="1025"/>
      <c r="AX121" s="1025"/>
      <c r="AY121" s="1026"/>
      <c r="AZ121" s="981" t="s">
        <v>439</v>
      </c>
      <c r="BA121" s="982"/>
      <c r="BB121" s="982"/>
      <c r="BC121" s="982"/>
      <c r="BD121" s="982"/>
      <c r="BE121" s="982"/>
      <c r="BF121" s="982"/>
      <c r="BG121" s="982"/>
      <c r="BH121" s="982"/>
      <c r="BI121" s="982"/>
      <c r="BJ121" s="982"/>
      <c r="BK121" s="982"/>
      <c r="BL121" s="982"/>
      <c r="BM121" s="982"/>
      <c r="BN121" s="982"/>
      <c r="BO121" s="982"/>
      <c r="BP121" s="983"/>
      <c r="BQ121" s="951" t="s">
        <v>223</v>
      </c>
      <c r="BR121" s="952"/>
      <c r="BS121" s="952"/>
      <c r="BT121" s="952"/>
      <c r="BU121" s="952"/>
      <c r="BV121" s="952" t="s">
        <v>223</v>
      </c>
      <c r="BW121" s="952"/>
      <c r="BX121" s="952"/>
      <c r="BY121" s="952"/>
      <c r="BZ121" s="952"/>
      <c r="CA121" s="952" t="s">
        <v>223</v>
      </c>
      <c r="CB121" s="952"/>
      <c r="CC121" s="952"/>
      <c r="CD121" s="952"/>
      <c r="CE121" s="952"/>
      <c r="CF121" s="946" t="s">
        <v>223</v>
      </c>
      <c r="CG121" s="947"/>
      <c r="CH121" s="947"/>
      <c r="CI121" s="947"/>
      <c r="CJ121" s="947"/>
      <c r="CK121" s="1042"/>
      <c r="CL121" s="1043"/>
      <c r="CM121" s="1043"/>
      <c r="CN121" s="1043"/>
      <c r="CO121" s="1044"/>
      <c r="CP121" s="1052" t="s">
        <v>382</v>
      </c>
      <c r="CQ121" s="1053"/>
      <c r="CR121" s="1053"/>
      <c r="CS121" s="1053"/>
      <c r="CT121" s="1053"/>
      <c r="CU121" s="1053"/>
      <c r="CV121" s="1053"/>
      <c r="CW121" s="1053"/>
      <c r="CX121" s="1053"/>
      <c r="CY121" s="1053"/>
      <c r="CZ121" s="1053"/>
      <c r="DA121" s="1053"/>
      <c r="DB121" s="1053"/>
      <c r="DC121" s="1053"/>
      <c r="DD121" s="1053"/>
      <c r="DE121" s="1053"/>
      <c r="DF121" s="1054"/>
      <c r="DG121" s="951" t="s">
        <v>223</v>
      </c>
      <c r="DH121" s="952"/>
      <c r="DI121" s="952"/>
      <c r="DJ121" s="952"/>
      <c r="DK121" s="952"/>
      <c r="DL121" s="952" t="s">
        <v>223</v>
      </c>
      <c r="DM121" s="952"/>
      <c r="DN121" s="952"/>
      <c r="DO121" s="952"/>
      <c r="DP121" s="952"/>
      <c r="DQ121" s="952" t="s">
        <v>223</v>
      </c>
      <c r="DR121" s="952"/>
      <c r="DS121" s="952"/>
      <c r="DT121" s="952"/>
      <c r="DU121" s="952"/>
      <c r="DV121" s="953" t="s">
        <v>223</v>
      </c>
      <c r="DW121" s="953"/>
      <c r="DX121" s="953"/>
      <c r="DY121" s="953"/>
      <c r="DZ121" s="954"/>
    </row>
    <row r="122" spans="1:130" s="199" customFormat="1" ht="26.25" customHeight="1">
      <c r="A122" s="1091"/>
      <c r="B122" s="978"/>
      <c r="C122" s="948" t="s">
        <v>421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223</v>
      </c>
      <c r="AB122" s="991"/>
      <c r="AC122" s="991"/>
      <c r="AD122" s="991"/>
      <c r="AE122" s="992"/>
      <c r="AF122" s="993" t="s">
        <v>223</v>
      </c>
      <c r="AG122" s="991"/>
      <c r="AH122" s="991"/>
      <c r="AI122" s="991"/>
      <c r="AJ122" s="992"/>
      <c r="AK122" s="993" t="s">
        <v>223</v>
      </c>
      <c r="AL122" s="991"/>
      <c r="AM122" s="991"/>
      <c r="AN122" s="991"/>
      <c r="AO122" s="992"/>
      <c r="AP122" s="994" t="s">
        <v>223</v>
      </c>
      <c r="AQ122" s="995"/>
      <c r="AR122" s="995"/>
      <c r="AS122" s="995"/>
      <c r="AT122" s="996"/>
      <c r="AU122" s="1024"/>
      <c r="AV122" s="1025"/>
      <c r="AW122" s="1025"/>
      <c r="AX122" s="1025"/>
      <c r="AY122" s="1026"/>
      <c r="AZ122" s="1006" t="s">
        <v>440</v>
      </c>
      <c r="BA122" s="997"/>
      <c r="BB122" s="997"/>
      <c r="BC122" s="997"/>
      <c r="BD122" s="997"/>
      <c r="BE122" s="997"/>
      <c r="BF122" s="997"/>
      <c r="BG122" s="997"/>
      <c r="BH122" s="997"/>
      <c r="BI122" s="997"/>
      <c r="BJ122" s="997"/>
      <c r="BK122" s="997"/>
      <c r="BL122" s="997"/>
      <c r="BM122" s="997"/>
      <c r="BN122" s="997"/>
      <c r="BO122" s="997"/>
      <c r="BP122" s="998"/>
      <c r="BQ122" s="1029">
        <v>5896304</v>
      </c>
      <c r="BR122" s="1030"/>
      <c r="BS122" s="1030"/>
      <c r="BT122" s="1030"/>
      <c r="BU122" s="1030"/>
      <c r="BV122" s="1030">
        <v>5736961</v>
      </c>
      <c r="BW122" s="1030"/>
      <c r="BX122" s="1030"/>
      <c r="BY122" s="1030"/>
      <c r="BZ122" s="1030"/>
      <c r="CA122" s="1030">
        <v>5637152</v>
      </c>
      <c r="CB122" s="1030"/>
      <c r="CC122" s="1030"/>
      <c r="CD122" s="1030"/>
      <c r="CE122" s="1030"/>
      <c r="CF122" s="1050">
        <v>171.7</v>
      </c>
      <c r="CG122" s="1051"/>
      <c r="CH122" s="1051"/>
      <c r="CI122" s="1051"/>
      <c r="CJ122" s="1051"/>
      <c r="CK122" s="1042"/>
      <c r="CL122" s="1043"/>
      <c r="CM122" s="1043"/>
      <c r="CN122" s="1043"/>
      <c r="CO122" s="1044"/>
      <c r="CP122" s="1052" t="s">
        <v>381</v>
      </c>
      <c r="CQ122" s="1053"/>
      <c r="CR122" s="1053"/>
      <c r="CS122" s="1053"/>
      <c r="CT122" s="1053"/>
      <c r="CU122" s="1053"/>
      <c r="CV122" s="1053"/>
      <c r="CW122" s="1053"/>
      <c r="CX122" s="1053"/>
      <c r="CY122" s="1053"/>
      <c r="CZ122" s="1053"/>
      <c r="DA122" s="1053"/>
      <c r="DB122" s="1053"/>
      <c r="DC122" s="1053"/>
      <c r="DD122" s="1053"/>
      <c r="DE122" s="1053"/>
      <c r="DF122" s="1054"/>
      <c r="DG122" s="951" t="s">
        <v>223</v>
      </c>
      <c r="DH122" s="952"/>
      <c r="DI122" s="952"/>
      <c r="DJ122" s="952"/>
      <c r="DK122" s="952"/>
      <c r="DL122" s="952" t="s">
        <v>223</v>
      </c>
      <c r="DM122" s="952"/>
      <c r="DN122" s="952"/>
      <c r="DO122" s="952"/>
      <c r="DP122" s="952"/>
      <c r="DQ122" s="952" t="s">
        <v>223</v>
      </c>
      <c r="DR122" s="952"/>
      <c r="DS122" s="952"/>
      <c r="DT122" s="952"/>
      <c r="DU122" s="952"/>
      <c r="DV122" s="953" t="s">
        <v>223</v>
      </c>
      <c r="DW122" s="953"/>
      <c r="DX122" s="953"/>
      <c r="DY122" s="953"/>
      <c r="DZ122" s="954"/>
    </row>
    <row r="123" spans="1:130" s="199" customFormat="1" ht="26.25" customHeight="1">
      <c r="A123" s="1091"/>
      <c r="B123" s="978"/>
      <c r="C123" s="948" t="s">
        <v>427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223</v>
      </c>
      <c r="AB123" s="991"/>
      <c r="AC123" s="991"/>
      <c r="AD123" s="991"/>
      <c r="AE123" s="992"/>
      <c r="AF123" s="993" t="s">
        <v>223</v>
      </c>
      <c r="AG123" s="991"/>
      <c r="AH123" s="991"/>
      <c r="AI123" s="991"/>
      <c r="AJ123" s="992"/>
      <c r="AK123" s="993" t="s">
        <v>223</v>
      </c>
      <c r="AL123" s="991"/>
      <c r="AM123" s="991"/>
      <c r="AN123" s="991"/>
      <c r="AO123" s="992"/>
      <c r="AP123" s="994" t="s">
        <v>223</v>
      </c>
      <c r="AQ123" s="995"/>
      <c r="AR123" s="995"/>
      <c r="AS123" s="995"/>
      <c r="AT123" s="996"/>
      <c r="AU123" s="1027"/>
      <c r="AV123" s="1028"/>
      <c r="AW123" s="1028"/>
      <c r="AX123" s="1028"/>
      <c r="AY123" s="1028"/>
      <c r="AZ123" s="230" t="s">
        <v>171</v>
      </c>
      <c r="BA123" s="230"/>
      <c r="BB123" s="230"/>
      <c r="BC123" s="230"/>
      <c r="BD123" s="230"/>
      <c r="BE123" s="230"/>
      <c r="BF123" s="230"/>
      <c r="BG123" s="230"/>
      <c r="BH123" s="230"/>
      <c r="BI123" s="230"/>
      <c r="BJ123" s="230"/>
      <c r="BK123" s="230"/>
      <c r="BL123" s="230"/>
      <c r="BM123" s="230"/>
      <c r="BN123" s="230"/>
      <c r="BO123" s="1007" t="s">
        <v>441</v>
      </c>
      <c r="BP123" s="1038"/>
      <c r="BQ123" s="1097">
        <v>7923458</v>
      </c>
      <c r="BR123" s="1098"/>
      <c r="BS123" s="1098"/>
      <c r="BT123" s="1098"/>
      <c r="BU123" s="1098"/>
      <c r="BV123" s="1098">
        <v>8108248</v>
      </c>
      <c r="BW123" s="1098"/>
      <c r="BX123" s="1098"/>
      <c r="BY123" s="1098"/>
      <c r="BZ123" s="1098"/>
      <c r="CA123" s="1098">
        <v>8183528</v>
      </c>
      <c r="CB123" s="1098"/>
      <c r="CC123" s="1098"/>
      <c r="CD123" s="1098"/>
      <c r="CE123" s="1098"/>
      <c r="CF123" s="1031"/>
      <c r="CG123" s="1032"/>
      <c r="CH123" s="1032"/>
      <c r="CI123" s="1032"/>
      <c r="CJ123" s="1033"/>
      <c r="CK123" s="1042"/>
      <c r="CL123" s="1043"/>
      <c r="CM123" s="1043"/>
      <c r="CN123" s="1043"/>
      <c r="CO123" s="1044"/>
      <c r="CP123" s="1052" t="s">
        <v>383</v>
      </c>
      <c r="CQ123" s="1053"/>
      <c r="CR123" s="1053"/>
      <c r="CS123" s="1053"/>
      <c r="CT123" s="1053"/>
      <c r="CU123" s="1053"/>
      <c r="CV123" s="1053"/>
      <c r="CW123" s="1053"/>
      <c r="CX123" s="1053"/>
      <c r="CY123" s="1053"/>
      <c r="CZ123" s="1053"/>
      <c r="DA123" s="1053"/>
      <c r="DB123" s="1053"/>
      <c r="DC123" s="1053"/>
      <c r="DD123" s="1053"/>
      <c r="DE123" s="1053"/>
      <c r="DF123" s="1054"/>
      <c r="DG123" s="990">
        <v>8436</v>
      </c>
      <c r="DH123" s="991"/>
      <c r="DI123" s="991"/>
      <c r="DJ123" s="991"/>
      <c r="DK123" s="992"/>
      <c r="DL123" s="993">
        <v>7745</v>
      </c>
      <c r="DM123" s="991"/>
      <c r="DN123" s="991"/>
      <c r="DO123" s="991"/>
      <c r="DP123" s="992"/>
      <c r="DQ123" s="993" t="s">
        <v>223</v>
      </c>
      <c r="DR123" s="991"/>
      <c r="DS123" s="991"/>
      <c r="DT123" s="991"/>
      <c r="DU123" s="992"/>
      <c r="DV123" s="994" t="s">
        <v>223</v>
      </c>
      <c r="DW123" s="995"/>
      <c r="DX123" s="995"/>
      <c r="DY123" s="995"/>
      <c r="DZ123" s="996"/>
    </row>
    <row r="124" spans="1:130" s="199" customFormat="1" ht="26.25" customHeight="1" thickBot="1">
      <c r="A124" s="1091"/>
      <c r="B124" s="978"/>
      <c r="C124" s="948" t="s">
        <v>430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223</v>
      </c>
      <c r="AB124" s="991"/>
      <c r="AC124" s="991"/>
      <c r="AD124" s="991"/>
      <c r="AE124" s="992"/>
      <c r="AF124" s="993" t="s">
        <v>223</v>
      </c>
      <c r="AG124" s="991"/>
      <c r="AH124" s="991"/>
      <c r="AI124" s="991"/>
      <c r="AJ124" s="992"/>
      <c r="AK124" s="993" t="s">
        <v>223</v>
      </c>
      <c r="AL124" s="991"/>
      <c r="AM124" s="991"/>
      <c r="AN124" s="991"/>
      <c r="AO124" s="992"/>
      <c r="AP124" s="994" t="s">
        <v>223</v>
      </c>
      <c r="AQ124" s="995"/>
      <c r="AR124" s="995"/>
      <c r="AS124" s="995"/>
      <c r="AT124" s="996"/>
      <c r="AU124" s="1093" t="s">
        <v>442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50.5</v>
      </c>
      <c r="BR124" s="1060"/>
      <c r="BS124" s="1060"/>
      <c r="BT124" s="1060"/>
      <c r="BU124" s="1060"/>
      <c r="BV124" s="1060">
        <v>40.700000000000003</v>
      </c>
      <c r="BW124" s="1060"/>
      <c r="BX124" s="1060"/>
      <c r="BY124" s="1060"/>
      <c r="BZ124" s="1060"/>
      <c r="CA124" s="1060">
        <v>27.6</v>
      </c>
      <c r="CB124" s="1060"/>
      <c r="CC124" s="1060"/>
      <c r="CD124" s="1060"/>
      <c r="CE124" s="1060"/>
      <c r="CF124" s="1061"/>
      <c r="CG124" s="1062"/>
      <c r="CH124" s="1062"/>
      <c r="CI124" s="1062"/>
      <c r="CJ124" s="1063"/>
      <c r="CK124" s="1045"/>
      <c r="CL124" s="1045"/>
      <c r="CM124" s="1045"/>
      <c r="CN124" s="1045"/>
      <c r="CO124" s="1046"/>
      <c r="CP124" s="1052" t="s">
        <v>443</v>
      </c>
      <c r="CQ124" s="1053"/>
      <c r="CR124" s="1053"/>
      <c r="CS124" s="1053"/>
      <c r="CT124" s="1053"/>
      <c r="CU124" s="1053"/>
      <c r="CV124" s="1053"/>
      <c r="CW124" s="1053"/>
      <c r="CX124" s="1053"/>
      <c r="CY124" s="1053"/>
      <c r="CZ124" s="1053"/>
      <c r="DA124" s="1053"/>
      <c r="DB124" s="1053"/>
      <c r="DC124" s="1053"/>
      <c r="DD124" s="1053"/>
      <c r="DE124" s="1053"/>
      <c r="DF124" s="1054"/>
      <c r="DG124" s="1037" t="s">
        <v>223</v>
      </c>
      <c r="DH124" s="1016"/>
      <c r="DI124" s="1016"/>
      <c r="DJ124" s="1016"/>
      <c r="DK124" s="1017"/>
      <c r="DL124" s="1015" t="s">
        <v>223</v>
      </c>
      <c r="DM124" s="1016"/>
      <c r="DN124" s="1016"/>
      <c r="DO124" s="1016"/>
      <c r="DP124" s="1017"/>
      <c r="DQ124" s="1015" t="s">
        <v>223</v>
      </c>
      <c r="DR124" s="1016"/>
      <c r="DS124" s="1016"/>
      <c r="DT124" s="1016"/>
      <c r="DU124" s="1017"/>
      <c r="DV124" s="1018" t="s">
        <v>223</v>
      </c>
      <c r="DW124" s="1019"/>
      <c r="DX124" s="1019"/>
      <c r="DY124" s="1019"/>
      <c r="DZ124" s="1020"/>
    </row>
    <row r="125" spans="1:130" s="199" customFormat="1" ht="26.25" customHeight="1">
      <c r="A125" s="1091"/>
      <c r="B125" s="978"/>
      <c r="C125" s="948" t="s">
        <v>432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223</v>
      </c>
      <c r="AB125" s="991"/>
      <c r="AC125" s="991"/>
      <c r="AD125" s="991"/>
      <c r="AE125" s="992"/>
      <c r="AF125" s="993" t="s">
        <v>223</v>
      </c>
      <c r="AG125" s="991"/>
      <c r="AH125" s="991"/>
      <c r="AI125" s="991"/>
      <c r="AJ125" s="992"/>
      <c r="AK125" s="993" t="s">
        <v>223</v>
      </c>
      <c r="AL125" s="991"/>
      <c r="AM125" s="991"/>
      <c r="AN125" s="991"/>
      <c r="AO125" s="992"/>
      <c r="AP125" s="994" t="s">
        <v>223</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444</v>
      </c>
      <c r="CL125" s="1040"/>
      <c r="CM125" s="1040"/>
      <c r="CN125" s="1040"/>
      <c r="CO125" s="1041"/>
      <c r="CP125" s="972" t="s">
        <v>445</v>
      </c>
      <c r="CQ125" s="921"/>
      <c r="CR125" s="921"/>
      <c r="CS125" s="921"/>
      <c r="CT125" s="921"/>
      <c r="CU125" s="921"/>
      <c r="CV125" s="921"/>
      <c r="CW125" s="921"/>
      <c r="CX125" s="921"/>
      <c r="CY125" s="921"/>
      <c r="CZ125" s="921"/>
      <c r="DA125" s="921"/>
      <c r="DB125" s="921"/>
      <c r="DC125" s="921"/>
      <c r="DD125" s="921"/>
      <c r="DE125" s="921"/>
      <c r="DF125" s="922"/>
      <c r="DG125" s="958" t="s">
        <v>223</v>
      </c>
      <c r="DH125" s="959"/>
      <c r="DI125" s="959"/>
      <c r="DJ125" s="959"/>
      <c r="DK125" s="959"/>
      <c r="DL125" s="959" t="s">
        <v>223</v>
      </c>
      <c r="DM125" s="959"/>
      <c r="DN125" s="959"/>
      <c r="DO125" s="959"/>
      <c r="DP125" s="959"/>
      <c r="DQ125" s="959" t="s">
        <v>223</v>
      </c>
      <c r="DR125" s="959"/>
      <c r="DS125" s="959"/>
      <c r="DT125" s="959"/>
      <c r="DU125" s="959"/>
      <c r="DV125" s="960" t="s">
        <v>223</v>
      </c>
      <c r="DW125" s="960"/>
      <c r="DX125" s="960"/>
      <c r="DY125" s="960"/>
      <c r="DZ125" s="961"/>
    </row>
    <row r="126" spans="1:130" s="199" customFormat="1" ht="26.25" customHeight="1" thickBot="1">
      <c r="A126" s="1091"/>
      <c r="B126" s="978"/>
      <c r="C126" s="948" t="s">
        <v>434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223</v>
      </c>
      <c r="AB126" s="991"/>
      <c r="AC126" s="991"/>
      <c r="AD126" s="991"/>
      <c r="AE126" s="992"/>
      <c r="AF126" s="993" t="s">
        <v>223</v>
      </c>
      <c r="AG126" s="991"/>
      <c r="AH126" s="991"/>
      <c r="AI126" s="991"/>
      <c r="AJ126" s="992"/>
      <c r="AK126" s="993" t="s">
        <v>223</v>
      </c>
      <c r="AL126" s="991"/>
      <c r="AM126" s="991"/>
      <c r="AN126" s="991"/>
      <c r="AO126" s="992"/>
      <c r="AP126" s="994" t="s">
        <v>223</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446</v>
      </c>
      <c r="CQ126" s="982"/>
      <c r="CR126" s="982"/>
      <c r="CS126" s="982"/>
      <c r="CT126" s="982"/>
      <c r="CU126" s="982"/>
      <c r="CV126" s="982"/>
      <c r="CW126" s="982"/>
      <c r="CX126" s="982"/>
      <c r="CY126" s="982"/>
      <c r="CZ126" s="982"/>
      <c r="DA126" s="982"/>
      <c r="DB126" s="982"/>
      <c r="DC126" s="982"/>
      <c r="DD126" s="982"/>
      <c r="DE126" s="982"/>
      <c r="DF126" s="983"/>
      <c r="DG126" s="951" t="s">
        <v>223</v>
      </c>
      <c r="DH126" s="952"/>
      <c r="DI126" s="952"/>
      <c r="DJ126" s="952"/>
      <c r="DK126" s="952"/>
      <c r="DL126" s="952" t="s">
        <v>223</v>
      </c>
      <c r="DM126" s="952"/>
      <c r="DN126" s="952"/>
      <c r="DO126" s="952"/>
      <c r="DP126" s="952"/>
      <c r="DQ126" s="952" t="s">
        <v>223</v>
      </c>
      <c r="DR126" s="952"/>
      <c r="DS126" s="952"/>
      <c r="DT126" s="952"/>
      <c r="DU126" s="952"/>
      <c r="DV126" s="953" t="s">
        <v>223</v>
      </c>
      <c r="DW126" s="953"/>
      <c r="DX126" s="953"/>
      <c r="DY126" s="953"/>
      <c r="DZ126" s="954"/>
    </row>
    <row r="127" spans="1:130" s="199" customFormat="1" ht="26.25" customHeight="1">
      <c r="A127" s="1092"/>
      <c r="B127" s="980"/>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223</v>
      </c>
      <c r="AB127" s="991"/>
      <c r="AC127" s="991"/>
      <c r="AD127" s="991"/>
      <c r="AE127" s="992"/>
      <c r="AF127" s="993" t="s">
        <v>223</v>
      </c>
      <c r="AG127" s="991"/>
      <c r="AH127" s="991"/>
      <c r="AI127" s="991"/>
      <c r="AJ127" s="992"/>
      <c r="AK127" s="993" t="s">
        <v>223</v>
      </c>
      <c r="AL127" s="991"/>
      <c r="AM127" s="991"/>
      <c r="AN127" s="991"/>
      <c r="AO127" s="992"/>
      <c r="AP127" s="994" t="s">
        <v>223</v>
      </c>
      <c r="AQ127" s="995"/>
      <c r="AR127" s="995"/>
      <c r="AS127" s="995"/>
      <c r="AT127" s="996"/>
      <c r="AU127" s="235"/>
      <c r="AV127" s="235"/>
      <c r="AW127" s="235"/>
      <c r="AX127" s="1064" t="s">
        <v>448</v>
      </c>
      <c r="AY127" s="1065"/>
      <c r="AZ127" s="1065"/>
      <c r="BA127" s="1065"/>
      <c r="BB127" s="1065"/>
      <c r="BC127" s="1065"/>
      <c r="BD127" s="1065"/>
      <c r="BE127" s="1066"/>
      <c r="BF127" s="1067" t="s">
        <v>449</v>
      </c>
      <c r="BG127" s="1065"/>
      <c r="BH127" s="1065"/>
      <c r="BI127" s="1065"/>
      <c r="BJ127" s="1065"/>
      <c r="BK127" s="1065"/>
      <c r="BL127" s="1066"/>
      <c r="BM127" s="1067" t="s">
        <v>450</v>
      </c>
      <c r="BN127" s="1065"/>
      <c r="BO127" s="1065"/>
      <c r="BP127" s="1065"/>
      <c r="BQ127" s="1065"/>
      <c r="BR127" s="1065"/>
      <c r="BS127" s="1066"/>
      <c r="BT127" s="1067" t="s">
        <v>451</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452</v>
      </c>
      <c r="CQ127" s="982"/>
      <c r="CR127" s="982"/>
      <c r="CS127" s="982"/>
      <c r="CT127" s="982"/>
      <c r="CU127" s="982"/>
      <c r="CV127" s="982"/>
      <c r="CW127" s="982"/>
      <c r="CX127" s="982"/>
      <c r="CY127" s="982"/>
      <c r="CZ127" s="982"/>
      <c r="DA127" s="982"/>
      <c r="DB127" s="982"/>
      <c r="DC127" s="982"/>
      <c r="DD127" s="982"/>
      <c r="DE127" s="982"/>
      <c r="DF127" s="983"/>
      <c r="DG127" s="951" t="s">
        <v>223</v>
      </c>
      <c r="DH127" s="952"/>
      <c r="DI127" s="952"/>
      <c r="DJ127" s="952"/>
      <c r="DK127" s="952"/>
      <c r="DL127" s="952" t="s">
        <v>223</v>
      </c>
      <c r="DM127" s="952"/>
      <c r="DN127" s="952"/>
      <c r="DO127" s="952"/>
      <c r="DP127" s="952"/>
      <c r="DQ127" s="952" t="s">
        <v>223</v>
      </c>
      <c r="DR127" s="952"/>
      <c r="DS127" s="952"/>
      <c r="DT127" s="952"/>
      <c r="DU127" s="952"/>
      <c r="DV127" s="953" t="s">
        <v>223</v>
      </c>
      <c r="DW127" s="953"/>
      <c r="DX127" s="953"/>
      <c r="DY127" s="953"/>
      <c r="DZ127" s="954"/>
    </row>
    <row r="128" spans="1:130" s="199" customFormat="1" ht="26.25" customHeight="1" thickBot="1">
      <c r="A128" s="1075" t="s">
        <v>453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454</v>
      </c>
      <c r="X128" s="1077"/>
      <c r="Y128" s="1077"/>
      <c r="Z128" s="1078"/>
      <c r="AA128" s="1079" t="s">
        <v>223</v>
      </c>
      <c r="AB128" s="1080"/>
      <c r="AC128" s="1080"/>
      <c r="AD128" s="1080"/>
      <c r="AE128" s="1081"/>
      <c r="AF128" s="1082" t="s">
        <v>223</v>
      </c>
      <c r="AG128" s="1080"/>
      <c r="AH128" s="1080"/>
      <c r="AI128" s="1080"/>
      <c r="AJ128" s="1081"/>
      <c r="AK128" s="1082" t="s">
        <v>223</v>
      </c>
      <c r="AL128" s="1080"/>
      <c r="AM128" s="1080"/>
      <c r="AN128" s="1080"/>
      <c r="AO128" s="1081"/>
      <c r="AP128" s="1083"/>
      <c r="AQ128" s="1084"/>
      <c r="AR128" s="1084"/>
      <c r="AS128" s="1084"/>
      <c r="AT128" s="1085"/>
      <c r="AU128" s="235"/>
      <c r="AV128" s="235"/>
      <c r="AW128" s="235"/>
      <c r="AX128" s="920" t="s">
        <v>455</v>
      </c>
      <c r="AY128" s="921"/>
      <c r="AZ128" s="921"/>
      <c r="BA128" s="921"/>
      <c r="BB128" s="921"/>
      <c r="BC128" s="921"/>
      <c r="BD128" s="921"/>
      <c r="BE128" s="922"/>
      <c r="BF128" s="1086" t="s">
        <v>223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456</v>
      </c>
      <c r="CQ128" s="1069"/>
      <c r="CR128" s="1069"/>
      <c r="CS128" s="1069"/>
      <c r="CT128" s="1069"/>
      <c r="CU128" s="1069"/>
      <c r="CV128" s="1069"/>
      <c r="CW128" s="1069"/>
      <c r="CX128" s="1069"/>
      <c r="CY128" s="1069"/>
      <c r="CZ128" s="1069"/>
      <c r="DA128" s="1069"/>
      <c r="DB128" s="1069"/>
      <c r="DC128" s="1069"/>
      <c r="DD128" s="1069"/>
      <c r="DE128" s="1069"/>
      <c r="DF128" s="1070"/>
      <c r="DG128" s="1071">
        <v>87226</v>
      </c>
      <c r="DH128" s="1072"/>
      <c r="DI128" s="1072"/>
      <c r="DJ128" s="1072"/>
      <c r="DK128" s="1072"/>
      <c r="DL128" s="1072">
        <v>83650</v>
      </c>
      <c r="DM128" s="1072"/>
      <c r="DN128" s="1072"/>
      <c r="DO128" s="1072"/>
      <c r="DP128" s="1072"/>
      <c r="DQ128" s="1072">
        <v>80620</v>
      </c>
      <c r="DR128" s="1072"/>
      <c r="DS128" s="1072"/>
      <c r="DT128" s="1072"/>
      <c r="DU128" s="1072"/>
      <c r="DV128" s="1073">
        <v>2.5</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457</v>
      </c>
      <c r="X129" s="1106"/>
      <c r="Y129" s="1106"/>
      <c r="Z129" s="1107"/>
      <c r="AA129" s="990">
        <v>4066588</v>
      </c>
      <c r="AB129" s="991"/>
      <c r="AC129" s="991"/>
      <c r="AD129" s="991"/>
      <c r="AE129" s="992"/>
      <c r="AF129" s="993">
        <v>4120535</v>
      </c>
      <c r="AG129" s="991"/>
      <c r="AH129" s="991"/>
      <c r="AI129" s="991"/>
      <c r="AJ129" s="992"/>
      <c r="AK129" s="993">
        <v>4056764</v>
      </c>
      <c r="AL129" s="991"/>
      <c r="AM129" s="991"/>
      <c r="AN129" s="991"/>
      <c r="AO129" s="992"/>
      <c r="AP129" s="1108"/>
      <c r="AQ129" s="1109"/>
      <c r="AR129" s="1109"/>
      <c r="AS129" s="1109"/>
      <c r="AT129" s="1110"/>
      <c r="AU129" s="237"/>
      <c r="AV129" s="237"/>
      <c r="AW129" s="237"/>
      <c r="AX129" s="1099" t="s">
        <v>458</v>
      </c>
      <c r="AY129" s="982"/>
      <c r="AZ129" s="982"/>
      <c r="BA129" s="982"/>
      <c r="BB129" s="982"/>
      <c r="BC129" s="982"/>
      <c r="BD129" s="982"/>
      <c r="BE129" s="983"/>
      <c r="BF129" s="1100" t="s">
        <v>223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459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460</v>
      </c>
      <c r="X130" s="1106"/>
      <c r="Y130" s="1106"/>
      <c r="Z130" s="1107"/>
      <c r="AA130" s="990">
        <v>788956</v>
      </c>
      <c r="AB130" s="991"/>
      <c r="AC130" s="991"/>
      <c r="AD130" s="991"/>
      <c r="AE130" s="992"/>
      <c r="AF130" s="993">
        <v>774193</v>
      </c>
      <c r="AG130" s="991"/>
      <c r="AH130" s="991"/>
      <c r="AI130" s="991"/>
      <c r="AJ130" s="992"/>
      <c r="AK130" s="993">
        <v>774174</v>
      </c>
      <c r="AL130" s="991"/>
      <c r="AM130" s="991"/>
      <c r="AN130" s="991"/>
      <c r="AO130" s="992"/>
      <c r="AP130" s="1108"/>
      <c r="AQ130" s="1109"/>
      <c r="AR130" s="1109"/>
      <c r="AS130" s="1109"/>
      <c r="AT130" s="1110"/>
      <c r="AU130" s="237"/>
      <c r="AV130" s="237"/>
      <c r="AW130" s="237"/>
      <c r="AX130" s="1099" t="s">
        <v>461</v>
      </c>
      <c r="AY130" s="982"/>
      <c r="AZ130" s="982"/>
      <c r="BA130" s="982"/>
      <c r="BB130" s="982"/>
      <c r="BC130" s="982"/>
      <c r="BD130" s="982"/>
      <c r="BE130" s="983"/>
      <c r="BF130" s="1136">
        <v>7.9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462</v>
      </c>
      <c r="X131" s="1144"/>
      <c r="Y131" s="1144"/>
      <c r="Z131" s="1145"/>
      <c r="AA131" s="1037">
        <v>3277632</v>
      </c>
      <c r="AB131" s="1016"/>
      <c r="AC131" s="1016"/>
      <c r="AD131" s="1016"/>
      <c r="AE131" s="1017"/>
      <c r="AF131" s="1015">
        <v>3346342</v>
      </c>
      <c r="AG131" s="1016"/>
      <c r="AH131" s="1016"/>
      <c r="AI131" s="1016"/>
      <c r="AJ131" s="1017"/>
      <c r="AK131" s="1015">
        <v>3282590</v>
      </c>
      <c r="AL131" s="1016"/>
      <c r="AM131" s="1016"/>
      <c r="AN131" s="1016"/>
      <c r="AO131" s="1017"/>
      <c r="AP131" s="1146"/>
      <c r="AQ131" s="1147"/>
      <c r="AR131" s="1147"/>
      <c r="AS131" s="1147"/>
      <c r="AT131" s="1148"/>
      <c r="AU131" s="237"/>
      <c r="AV131" s="237"/>
      <c r="AW131" s="237"/>
      <c r="AX131" s="1118" t="s">
        <v>463</v>
      </c>
      <c r="AY131" s="1069"/>
      <c r="AZ131" s="1069"/>
      <c r="BA131" s="1069"/>
      <c r="BB131" s="1069"/>
      <c r="BC131" s="1069"/>
      <c r="BD131" s="1069"/>
      <c r="BE131" s="1070"/>
      <c r="BF131" s="1119">
        <v>27.6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465</v>
      </c>
      <c r="W132" s="1129"/>
      <c r="X132" s="1129"/>
      <c r="Y132" s="1129"/>
      <c r="Z132" s="1130"/>
      <c r="AA132" s="1131">
        <v>8.1703498139999997</v>
      </c>
      <c r="AB132" s="1132"/>
      <c r="AC132" s="1132"/>
      <c r="AD132" s="1132"/>
      <c r="AE132" s="1133"/>
      <c r="AF132" s="1134">
        <v>7.8775869289999996</v>
      </c>
      <c r="AG132" s="1132"/>
      <c r="AH132" s="1132"/>
      <c r="AI132" s="1132"/>
      <c r="AJ132" s="1133"/>
      <c r="AK132" s="1134">
        <v>7.9207576939999997</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466</v>
      </c>
      <c r="W133" s="1112"/>
      <c r="X133" s="1112"/>
      <c r="Y133" s="1112"/>
      <c r="Z133" s="1113"/>
      <c r="AA133" s="1114">
        <v>9</v>
      </c>
      <c r="AB133" s="1115"/>
      <c r="AC133" s="1115"/>
      <c r="AD133" s="1115"/>
      <c r="AE133" s="1116"/>
      <c r="AF133" s="1114">
        <v>8.3000000000000007</v>
      </c>
      <c r="AG133" s="1115"/>
      <c r="AH133" s="1115"/>
      <c r="AI133" s="1115"/>
      <c r="AJ133" s="1116"/>
      <c r="AK133" s="1114">
        <v>7.9</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54" t="s">
        <v>474</v>
      </c>
      <c r="H9" s="1155"/>
      <c r="I9" s="1155"/>
      <c r="J9" s="1156"/>
      <c r="K9" s="265">
        <v>1688099</v>
      </c>
      <c r="L9" s="266">
        <v>208382</v>
      </c>
      <c r="M9" s="267">
        <v>134601</v>
      </c>
      <c r="N9" s="268">
        <v>54.8</v>
      </c>
    </row>
    <row r="10" spans="1:16">
      <c r="A10" s="250"/>
      <c r="B10" s="246"/>
      <c r="C10" s="246"/>
      <c r="D10" s="246"/>
      <c r="E10" s="246"/>
      <c r="F10" s="246"/>
      <c r="G10" s="1154" t="s">
        <v>475</v>
      </c>
      <c r="H10" s="1155"/>
      <c r="I10" s="1155"/>
      <c r="J10" s="1156"/>
      <c r="K10" s="269">
        <v>140225</v>
      </c>
      <c r="L10" s="270">
        <v>17310</v>
      </c>
      <c r="M10" s="271">
        <v>15652</v>
      </c>
      <c r="N10" s="272">
        <v>10.6</v>
      </c>
    </row>
    <row r="11" spans="1:16" ht="13.5" customHeight="1">
      <c r="A11" s="250"/>
      <c r="B11" s="246"/>
      <c r="C11" s="246"/>
      <c r="D11" s="246"/>
      <c r="E11" s="246"/>
      <c r="F11" s="246"/>
      <c r="G11" s="1154" t="s">
        <v>476</v>
      </c>
      <c r="H11" s="1155"/>
      <c r="I11" s="1155"/>
      <c r="J11" s="1156"/>
      <c r="K11" s="269">
        <v>4159</v>
      </c>
      <c r="L11" s="270">
        <v>513</v>
      </c>
      <c r="M11" s="271">
        <v>22688</v>
      </c>
      <c r="N11" s="272">
        <v>-97.7</v>
      </c>
    </row>
    <row r="12" spans="1:16" ht="13.5" customHeight="1">
      <c r="A12" s="250"/>
      <c r="B12" s="246"/>
      <c r="C12" s="246"/>
      <c r="D12" s="246"/>
      <c r="E12" s="246"/>
      <c r="F12" s="246"/>
      <c r="G12" s="1154" t="s">
        <v>477</v>
      </c>
      <c r="H12" s="1155"/>
      <c r="I12" s="1155"/>
      <c r="J12" s="1156"/>
      <c r="K12" s="269" t="s">
        <v>478</v>
      </c>
      <c r="L12" s="270" t="s">
        <v>478</v>
      </c>
      <c r="M12" s="271">
        <v>3308</v>
      </c>
      <c r="N12" s="272" t="s">
        <v>478</v>
      </c>
    </row>
    <row r="13" spans="1:16" ht="13.5" customHeight="1">
      <c r="A13" s="250"/>
      <c r="B13" s="246"/>
      <c r="C13" s="246"/>
      <c r="D13" s="246"/>
      <c r="E13" s="246"/>
      <c r="F13" s="246"/>
      <c r="G13" s="1154" t="s">
        <v>479</v>
      </c>
      <c r="H13" s="1155"/>
      <c r="I13" s="1155"/>
      <c r="J13" s="1156"/>
      <c r="K13" s="269" t="s">
        <v>478</v>
      </c>
      <c r="L13" s="270" t="s">
        <v>478</v>
      </c>
      <c r="M13" s="271">
        <v>1</v>
      </c>
      <c r="N13" s="272" t="s">
        <v>478</v>
      </c>
    </row>
    <row r="14" spans="1:16" ht="13.5" customHeight="1">
      <c r="A14" s="250"/>
      <c r="B14" s="246"/>
      <c r="C14" s="246"/>
      <c r="D14" s="246"/>
      <c r="E14" s="246"/>
      <c r="F14" s="246"/>
      <c r="G14" s="1154" t="s">
        <v>480</v>
      </c>
      <c r="H14" s="1155"/>
      <c r="I14" s="1155"/>
      <c r="J14" s="1156"/>
      <c r="K14" s="269">
        <v>33081</v>
      </c>
      <c r="L14" s="270">
        <v>4084</v>
      </c>
      <c r="M14" s="271">
        <v>6215</v>
      </c>
      <c r="N14" s="272">
        <v>-34.299999999999997</v>
      </c>
    </row>
    <row r="15" spans="1:16" ht="13.5" customHeight="1">
      <c r="A15" s="250"/>
      <c r="B15" s="246"/>
      <c r="C15" s="246"/>
      <c r="D15" s="246"/>
      <c r="E15" s="246"/>
      <c r="F15" s="246"/>
      <c r="G15" s="1154" t="s">
        <v>481</v>
      </c>
      <c r="H15" s="1155"/>
      <c r="I15" s="1155"/>
      <c r="J15" s="1156"/>
      <c r="K15" s="269" t="s">
        <v>478</v>
      </c>
      <c r="L15" s="270" t="s">
        <v>478</v>
      </c>
      <c r="M15" s="271">
        <v>3213</v>
      </c>
      <c r="N15" s="272" t="s">
        <v>478</v>
      </c>
    </row>
    <row r="16" spans="1:16">
      <c r="A16" s="250"/>
      <c r="B16" s="246"/>
      <c r="C16" s="246"/>
      <c r="D16" s="246"/>
      <c r="E16" s="246"/>
      <c r="F16" s="246"/>
      <c r="G16" s="1157" t="s">
        <v>482</v>
      </c>
      <c r="H16" s="1158"/>
      <c r="I16" s="1158"/>
      <c r="J16" s="1159"/>
      <c r="K16" s="270">
        <v>-188580</v>
      </c>
      <c r="L16" s="270">
        <v>-23279</v>
      </c>
      <c r="M16" s="271">
        <v>-15018</v>
      </c>
      <c r="N16" s="272">
        <v>55</v>
      </c>
    </row>
    <row r="17" spans="1:16">
      <c r="A17" s="250"/>
      <c r="B17" s="246"/>
      <c r="C17" s="246"/>
      <c r="D17" s="246"/>
      <c r="E17" s="246"/>
      <c r="F17" s="246"/>
      <c r="G17" s="1157" t="s">
        <v>171</v>
      </c>
      <c r="H17" s="1158"/>
      <c r="I17" s="1158"/>
      <c r="J17" s="1159"/>
      <c r="K17" s="270">
        <v>1676984</v>
      </c>
      <c r="L17" s="270">
        <v>207010</v>
      </c>
      <c r="M17" s="271">
        <v>170662</v>
      </c>
      <c r="N17" s="272">
        <v>21.3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9" t="s">
        <v>487</v>
      </c>
      <c r="H21" s="1150"/>
      <c r="I21" s="1150"/>
      <c r="J21" s="1151"/>
      <c r="K21" s="282">
        <v>21.23</v>
      </c>
      <c r="L21" s="283">
        <v>15.35</v>
      </c>
      <c r="M21" s="284">
        <v>5.88</v>
      </c>
      <c r="N21" s="251"/>
      <c r="O21" s="285"/>
      <c r="P21" s="281"/>
    </row>
    <row r="22" spans="1:16" s="286" customFormat="1">
      <c r="A22" s="281"/>
      <c r="B22" s="251"/>
      <c r="C22" s="251"/>
      <c r="D22" s="251"/>
      <c r="E22" s="251"/>
      <c r="F22" s="251"/>
      <c r="G22" s="1149" t="s">
        <v>488</v>
      </c>
      <c r="H22" s="1150"/>
      <c r="I22" s="1150"/>
      <c r="J22" s="1151"/>
      <c r="K22" s="287">
        <v>94.7</v>
      </c>
      <c r="L22" s="288">
        <v>96.1</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65" t="s">
        <v>492</v>
      </c>
      <c r="H32" s="1166"/>
      <c r="I32" s="1166"/>
      <c r="J32" s="1167"/>
      <c r="K32" s="296">
        <v>900985</v>
      </c>
      <c r="L32" s="296">
        <v>111219</v>
      </c>
      <c r="M32" s="297">
        <v>102910</v>
      </c>
      <c r="N32" s="298">
        <v>8.1</v>
      </c>
    </row>
    <row r="33" spans="1:16" ht="13.5" customHeight="1">
      <c r="A33" s="250"/>
      <c r="B33" s="246"/>
      <c r="C33" s="246"/>
      <c r="D33" s="246"/>
      <c r="E33" s="246"/>
      <c r="F33" s="246"/>
      <c r="G33" s="1165" t="s">
        <v>493</v>
      </c>
      <c r="H33" s="1166"/>
      <c r="I33" s="1166"/>
      <c r="J33" s="1167"/>
      <c r="K33" s="296" t="s">
        <v>478</v>
      </c>
      <c r="L33" s="296" t="s">
        <v>478</v>
      </c>
      <c r="M33" s="297">
        <v>73</v>
      </c>
      <c r="N33" s="298" t="s">
        <v>478</v>
      </c>
    </row>
    <row r="34" spans="1:16" ht="27" customHeight="1">
      <c r="A34" s="250"/>
      <c r="B34" s="246"/>
      <c r="C34" s="246"/>
      <c r="D34" s="246"/>
      <c r="E34" s="246"/>
      <c r="F34" s="246"/>
      <c r="G34" s="1165" t="s">
        <v>494</v>
      </c>
      <c r="H34" s="1166"/>
      <c r="I34" s="1166"/>
      <c r="J34" s="1167"/>
      <c r="K34" s="296" t="s">
        <v>478</v>
      </c>
      <c r="L34" s="296" t="s">
        <v>478</v>
      </c>
      <c r="M34" s="297">
        <v>271</v>
      </c>
      <c r="N34" s="298" t="s">
        <v>478</v>
      </c>
    </row>
    <row r="35" spans="1:16" ht="27" customHeight="1">
      <c r="A35" s="250"/>
      <c r="B35" s="246"/>
      <c r="C35" s="246"/>
      <c r="D35" s="246"/>
      <c r="E35" s="246"/>
      <c r="F35" s="246"/>
      <c r="G35" s="1165" t="s">
        <v>495</v>
      </c>
      <c r="H35" s="1166"/>
      <c r="I35" s="1166"/>
      <c r="J35" s="1167"/>
      <c r="K35" s="296">
        <v>123342</v>
      </c>
      <c r="L35" s="296">
        <v>15226</v>
      </c>
      <c r="M35" s="297">
        <v>22640</v>
      </c>
      <c r="N35" s="298">
        <v>-32.700000000000003</v>
      </c>
    </row>
    <row r="36" spans="1:16" ht="27" customHeight="1">
      <c r="A36" s="250"/>
      <c r="B36" s="246"/>
      <c r="C36" s="246"/>
      <c r="D36" s="246"/>
      <c r="E36" s="246"/>
      <c r="F36" s="246"/>
      <c r="G36" s="1165" t="s">
        <v>496</v>
      </c>
      <c r="H36" s="1166"/>
      <c r="I36" s="1166"/>
      <c r="J36" s="1167"/>
      <c r="K36" s="296">
        <v>9405</v>
      </c>
      <c r="L36" s="296">
        <v>1161</v>
      </c>
      <c r="M36" s="297">
        <v>4886</v>
      </c>
      <c r="N36" s="298">
        <v>-76.2</v>
      </c>
    </row>
    <row r="37" spans="1:16" ht="13.5" customHeight="1">
      <c r="A37" s="250"/>
      <c r="B37" s="246"/>
      <c r="C37" s="246"/>
      <c r="D37" s="246"/>
      <c r="E37" s="246"/>
      <c r="F37" s="246"/>
      <c r="G37" s="1165" t="s">
        <v>497</v>
      </c>
      <c r="H37" s="1166"/>
      <c r="I37" s="1166"/>
      <c r="J37" s="1167"/>
      <c r="K37" s="296" t="s">
        <v>478</v>
      </c>
      <c r="L37" s="296" t="s">
        <v>478</v>
      </c>
      <c r="M37" s="297">
        <v>1587</v>
      </c>
      <c r="N37" s="298" t="s">
        <v>478</v>
      </c>
    </row>
    <row r="38" spans="1:16" ht="27" customHeight="1">
      <c r="A38" s="250"/>
      <c r="B38" s="246"/>
      <c r="C38" s="246"/>
      <c r="D38" s="246"/>
      <c r="E38" s="246"/>
      <c r="F38" s="246"/>
      <c r="G38" s="1168" t="s">
        <v>498</v>
      </c>
      <c r="H38" s="1169"/>
      <c r="I38" s="1169"/>
      <c r="J38" s="1170"/>
      <c r="K38" s="299">
        <v>448</v>
      </c>
      <c r="L38" s="299">
        <v>55</v>
      </c>
      <c r="M38" s="300">
        <v>17</v>
      </c>
      <c r="N38" s="301">
        <v>223.5</v>
      </c>
      <c r="O38" s="295"/>
    </row>
    <row r="39" spans="1:16">
      <c r="A39" s="250"/>
      <c r="B39" s="246"/>
      <c r="C39" s="246"/>
      <c r="D39" s="246"/>
      <c r="E39" s="246"/>
      <c r="F39" s="246"/>
      <c r="G39" s="1168" t="s">
        <v>499</v>
      </c>
      <c r="H39" s="1169"/>
      <c r="I39" s="1169"/>
      <c r="J39" s="1170"/>
      <c r="K39" s="302" t="s">
        <v>478</v>
      </c>
      <c r="L39" s="302" t="s">
        <v>478</v>
      </c>
      <c r="M39" s="303">
        <v>-4567</v>
      </c>
      <c r="N39" s="304" t="s">
        <v>478</v>
      </c>
      <c r="O39" s="295"/>
    </row>
    <row r="40" spans="1:16" ht="27" customHeight="1">
      <c r="A40" s="250"/>
      <c r="B40" s="246"/>
      <c r="C40" s="246"/>
      <c r="D40" s="246"/>
      <c r="E40" s="246"/>
      <c r="F40" s="246"/>
      <c r="G40" s="1165" t="s">
        <v>500</v>
      </c>
      <c r="H40" s="1166"/>
      <c r="I40" s="1166"/>
      <c r="J40" s="1167"/>
      <c r="K40" s="302">
        <v>-774174</v>
      </c>
      <c r="L40" s="302">
        <v>-95565</v>
      </c>
      <c r="M40" s="303">
        <v>-91042</v>
      </c>
      <c r="N40" s="304">
        <v>5</v>
      </c>
      <c r="O40" s="295"/>
    </row>
    <row r="41" spans="1:16">
      <c r="A41" s="250"/>
      <c r="B41" s="246"/>
      <c r="C41" s="246"/>
      <c r="D41" s="246"/>
      <c r="E41" s="246"/>
      <c r="F41" s="246"/>
      <c r="G41" s="1171" t="s">
        <v>283</v>
      </c>
      <c r="H41" s="1172"/>
      <c r="I41" s="1172"/>
      <c r="J41" s="1173"/>
      <c r="K41" s="296">
        <v>260006</v>
      </c>
      <c r="L41" s="302">
        <v>32096</v>
      </c>
      <c r="M41" s="303">
        <v>36776</v>
      </c>
      <c r="N41" s="304">
        <v>-12.7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0" t="s">
        <v>469</v>
      </c>
      <c r="J49" s="1162" t="s">
        <v>504</v>
      </c>
      <c r="K49" s="1163"/>
      <c r="L49" s="1163"/>
      <c r="M49" s="1163"/>
      <c r="N49" s="1164"/>
    </row>
    <row r="50" spans="1:14">
      <c r="A50" s="250"/>
      <c r="B50" s="246"/>
      <c r="C50" s="246"/>
      <c r="D50" s="246"/>
      <c r="E50" s="246"/>
      <c r="F50" s="246"/>
      <c r="G50" s="314"/>
      <c r="H50" s="315"/>
      <c r="I50" s="1161"/>
      <c r="J50" s="316" t="s">
        <v>505</v>
      </c>
      <c r="K50" s="317" t="s">
        <v>506</v>
      </c>
      <c r="L50" s="318" t="s">
        <v>507</v>
      </c>
      <c r="M50" s="319" t="s">
        <v>508</v>
      </c>
      <c r="N50" s="320" t="s">
        <v>509</v>
      </c>
    </row>
    <row r="51" spans="1:14">
      <c r="A51" s="250"/>
      <c r="B51" s="246"/>
      <c r="C51" s="246"/>
      <c r="D51" s="246"/>
      <c r="E51" s="246"/>
      <c r="F51" s="246"/>
      <c r="G51" s="312" t="s">
        <v>510</v>
      </c>
      <c r="H51" s="313"/>
      <c r="I51" s="321">
        <v>1165851</v>
      </c>
      <c r="J51" s="322">
        <v>139156</v>
      </c>
      <c r="K51" s="323">
        <v>33.200000000000003</v>
      </c>
      <c r="L51" s="324">
        <v>146641</v>
      </c>
      <c r="M51" s="325">
        <v>0.3</v>
      </c>
      <c r="N51" s="326">
        <v>32.9</v>
      </c>
    </row>
    <row r="52" spans="1:14">
      <c r="A52" s="250"/>
      <c r="B52" s="246"/>
      <c r="C52" s="246"/>
      <c r="D52" s="246"/>
      <c r="E52" s="246"/>
      <c r="F52" s="246"/>
      <c r="G52" s="327"/>
      <c r="H52" s="328" t="s">
        <v>511</v>
      </c>
      <c r="I52" s="329">
        <v>39169</v>
      </c>
      <c r="J52" s="330">
        <v>4675</v>
      </c>
      <c r="K52" s="331">
        <v>-43.8</v>
      </c>
      <c r="L52" s="332">
        <v>68142</v>
      </c>
      <c r="M52" s="333">
        <v>-9.6999999999999993</v>
      </c>
      <c r="N52" s="334">
        <v>-34.1</v>
      </c>
    </row>
    <row r="53" spans="1:14">
      <c r="A53" s="250"/>
      <c r="B53" s="246"/>
      <c r="C53" s="246"/>
      <c r="D53" s="246"/>
      <c r="E53" s="246"/>
      <c r="F53" s="246"/>
      <c r="G53" s="312" t="s">
        <v>512</v>
      </c>
      <c r="H53" s="313"/>
      <c r="I53" s="321">
        <v>1927879</v>
      </c>
      <c r="J53" s="322">
        <v>229646</v>
      </c>
      <c r="K53" s="323">
        <v>65</v>
      </c>
      <c r="L53" s="324">
        <v>174587</v>
      </c>
      <c r="M53" s="325">
        <v>19.100000000000001</v>
      </c>
      <c r="N53" s="326">
        <v>45.9</v>
      </c>
    </row>
    <row r="54" spans="1:14">
      <c r="A54" s="250"/>
      <c r="B54" s="246"/>
      <c r="C54" s="246"/>
      <c r="D54" s="246"/>
      <c r="E54" s="246"/>
      <c r="F54" s="246"/>
      <c r="G54" s="327"/>
      <c r="H54" s="328" t="s">
        <v>511</v>
      </c>
      <c r="I54" s="329">
        <v>113025</v>
      </c>
      <c r="J54" s="330">
        <v>13463</v>
      </c>
      <c r="K54" s="331">
        <v>188</v>
      </c>
      <c r="L54" s="332">
        <v>79695</v>
      </c>
      <c r="M54" s="333">
        <v>17</v>
      </c>
      <c r="N54" s="334">
        <v>171</v>
      </c>
    </row>
    <row r="55" spans="1:14">
      <c r="A55" s="250"/>
      <c r="B55" s="246"/>
      <c r="C55" s="246"/>
      <c r="D55" s="246"/>
      <c r="E55" s="246"/>
      <c r="F55" s="246"/>
      <c r="G55" s="312" t="s">
        <v>513</v>
      </c>
      <c r="H55" s="313"/>
      <c r="I55" s="321">
        <v>1955188</v>
      </c>
      <c r="J55" s="322">
        <v>235678</v>
      </c>
      <c r="K55" s="323">
        <v>2.6</v>
      </c>
      <c r="L55" s="324">
        <v>175675</v>
      </c>
      <c r="M55" s="325">
        <v>0.6</v>
      </c>
      <c r="N55" s="326">
        <v>2</v>
      </c>
    </row>
    <row r="56" spans="1:14">
      <c r="A56" s="250"/>
      <c r="B56" s="246"/>
      <c r="C56" s="246"/>
      <c r="D56" s="246"/>
      <c r="E56" s="246"/>
      <c r="F56" s="246"/>
      <c r="G56" s="327"/>
      <c r="H56" s="328" t="s">
        <v>511</v>
      </c>
      <c r="I56" s="329">
        <v>43609</v>
      </c>
      <c r="J56" s="330">
        <v>5257</v>
      </c>
      <c r="K56" s="331">
        <v>-61</v>
      </c>
      <c r="L56" s="332">
        <v>87698</v>
      </c>
      <c r="M56" s="333">
        <v>10</v>
      </c>
      <c r="N56" s="334">
        <v>-71</v>
      </c>
    </row>
    <row r="57" spans="1:14">
      <c r="A57" s="250"/>
      <c r="B57" s="246"/>
      <c r="C57" s="246"/>
      <c r="D57" s="246"/>
      <c r="E57" s="246"/>
      <c r="F57" s="246"/>
      <c r="G57" s="312" t="s">
        <v>514</v>
      </c>
      <c r="H57" s="313"/>
      <c r="I57" s="321">
        <v>1777948</v>
      </c>
      <c r="J57" s="322">
        <v>215901</v>
      </c>
      <c r="K57" s="323">
        <v>-8.4</v>
      </c>
      <c r="L57" s="324">
        <v>162193</v>
      </c>
      <c r="M57" s="325">
        <v>-7.7</v>
      </c>
      <c r="N57" s="326">
        <v>-0.7</v>
      </c>
    </row>
    <row r="58" spans="1:14">
      <c r="A58" s="250"/>
      <c r="B58" s="246"/>
      <c r="C58" s="246"/>
      <c r="D58" s="246"/>
      <c r="E58" s="246"/>
      <c r="F58" s="246"/>
      <c r="G58" s="327"/>
      <c r="H58" s="328" t="s">
        <v>511</v>
      </c>
      <c r="I58" s="329">
        <v>87390</v>
      </c>
      <c r="J58" s="330">
        <v>10612</v>
      </c>
      <c r="K58" s="331">
        <v>101.9</v>
      </c>
      <c r="L58" s="332">
        <v>79985</v>
      </c>
      <c r="M58" s="333">
        <v>-8.8000000000000007</v>
      </c>
      <c r="N58" s="334">
        <v>110.7</v>
      </c>
    </row>
    <row r="59" spans="1:14">
      <c r="A59" s="250"/>
      <c r="B59" s="246"/>
      <c r="C59" s="246"/>
      <c r="D59" s="246"/>
      <c r="E59" s="246"/>
      <c r="F59" s="246"/>
      <c r="G59" s="312" t="s">
        <v>515</v>
      </c>
      <c r="H59" s="313"/>
      <c r="I59" s="321">
        <v>1391287</v>
      </c>
      <c r="J59" s="322">
        <v>171743</v>
      </c>
      <c r="K59" s="323">
        <v>-20.5</v>
      </c>
      <c r="L59" s="324">
        <v>168868</v>
      </c>
      <c r="M59" s="325">
        <v>4.0999999999999996</v>
      </c>
      <c r="N59" s="326">
        <v>-24.6</v>
      </c>
    </row>
    <row r="60" spans="1:14">
      <c r="A60" s="250"/>
      <c r="B60" s="246"/>
      <c r="C60" s="246"/>
      <c r="D60" s="246"/>
      <c r="E60" s="246"/>
      <c r="F60" s="246"/>
      <c r="G60" s="327"/>
      <c r="H60" s="328" t="s">
        <v>511</v>
      </c>
      <c r="I60" s="335">
        <v>226605</v>
      </c>
      <c r="J60" s="330">
        <v>27972</v>
      </c>
      <c r="K60" s="331">
        <v>163.6</v>
      </c>
      <c r="L60" s="332">
        <v>79360</v>
      </c>
      <c r="M60" s="333">
        <v>-0.8</v>
      </c>
      <c r="N60" s="334">
        <v>164.4</v>
      </c>
    </row>
    <row r="61" spans="1:14">
      <c r="A61" s="250"/>
      <c r="B61" s="246"/>
      <c r="C61" s="246"/>
      <c r="D61" s="246"/>
      <c r="E61" s="246"/>
      <c r="F61" s="246"/>
      <c r="G61" s="312" t="s">
        <v>516</v>
      </c>
      <c r="H61" s="336"/>
      <c r="I61" s="337">
        <v>1643631</v>
      </c>
      <c r="J61" s="338">
        <v>198425</v>
      </c>
      <c r="K61" s="339">
        <v>14.4</v>
      </c>
      <c r="L61" s="340">
        <v>165593</v>
      </c>
      <c r="M61" s="341">
        <v>3.3</v>
      </c>
      <c r="N61" s="326">
        <v>11.1</v>
      </c>
    </row>
    <row r="62" spans="1:14">
      <c r="A62" s="250"/>
      <c r="B62" s="246"/>
      <c r="C62" s="246"/>
      <c r="D62" s="246"/>
      <c r="E62" s="246"/>
      <c r="F62" s="246"/>
      <c r="G62" s="327"/>
      <c r="H62" s="328" t="s">
        <v>511</v>
      </c>
      <c r="I62" s="329">
        <v>101960</v>
      </c>
      <c r="J62" s="330">
        <v>12396</v>
      </c>
      <c r="K62" s="331">
        <v>69.7</v>
      </c>
      <c r="L62" s="332">
        <v>78976</v>
      </c>
      <c r="M62" s="333">
        <v>1.5</v>
      </c>
      <c r="N62" s="334">
        <v>68.2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6" zoomScale="85" zoomScaleNormal="85" zoomScaleSheetLayoutView="55" workbookViewId="0">
      <selection activeCell="J85" sqref="J8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40" zoomScaleNormal="40" zoomScaleSheetLayoutView="55" workbookViewId="0">
      <selection activeCell="I71" sqref="I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4" t="s">
        <v>3</v>
      </c>
      <c r="D47" s="1174"/>
      <c r="E47" s="1175"/>
      <c r="F47" s="11">
        <v>25.13</v>
      </c>
      <c r="G47" s="12">
        <v>28.18</v>
      </c>
      <c r="H47" s="12">
        <v>34.4</v>
      </c>
      <c r="I47" s="12">
        <v>36.11</v>
      </c>
      <c r="J47" s="13">
        <v>41.28</v>
      </c>
    </row>
    <row r="48" spans="2:10" ht="57.75" customHeight="1">
      <c r="B48" s="14"/>
      <c r="C48" s="1176" t="s">
        <v>4</v>
      </c>
      <c r="D48" s="1176"/>
      <c r="E48" s="1177"/>
      <c r="F48" s="15">
        <v>4.22</v>
      </c>
      <c r="G48" s="16">
        <v>7.72</v>
      </c>
      <c r="H48" s="16">
        <v>4.2300000000000004</v>
      </c>
      <c r="I48" s="16">
        <v>7.32</v>
      </c>
      <c r="J48" s="17">
        <v>8.2100000000000009</v>
      </c>
    </row>
    <row r="49" spans="2:10" ht="57.75" customHeight="1" thickBot="1">
      <c r="B49" s="18"/>
      <c r="C49" s="1178" t="s">
        <v>5</v>
      </c>
      <c r="D49" s="1178"/>
      <c r="E49" s="1179"/>
      <c r="F49" s="19">
        <v>0.79</v>
      </c>
      <c r="G49" s="20">
        <v>8.07</v>
      </c>
      <c r="H49" s="20">
        <v>0.8</v>
      </c>
      <c r="I49" s="20">
        <v>5.3</v>
      </c>
      <c r="J49" s="21">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2018-02-28T07:46:41Z</cp:lastPrinted>
  <dcterms:created xsi:type="dcterms:W3CDTF">2018-01-24T06:49:46Z</dcterms:created>
  <dcterms:modified xsi:type="dcterms:W3CDTF">2018-11-26T05:50:22Z</dcterms:modified>
  <cp:category/>
</cp:coreProperties>
</file>