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1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W43" i="9" s="1"/>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AM36" i="9"/>
  <c r="U36" i="9"/>
  <c r="C36" i="9"/>
  <c r="CO35" i="9"/>
  <c r="BW35" i="9"/>
  <c r="AM35" i="9"/>
  <c r="C35" i="9"/>
  <c r="CO34" i="9"/>
  <c r="BW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<sst xmlns="http://schemas.openxmlformats.org/spreadsheetml/2006/main" count="1081" uniqueCount="558">
  <si>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</si>
  <si>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</si>
  <si>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</si>
  <si>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</si>
  <si>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</si>
  <si>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</si>
  <si>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</si>
  <si>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</si>
  <si>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</si>
  <si>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</si>
  <si>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</si>
  <si>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</si>
  <si>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</si>
  <si>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</si>
  <si>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</si>
  <si>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</si>
  <si>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</si>
  <si>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</si>
  <si>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</si>
  <si>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</si>
  <si>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</si>
  <si>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</si>
  <si>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</si>
  <si>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</si>
  <si>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</si>
  <si>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</si>
  <si>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</si>
  <si>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</si>
  <si>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</si>
  <si>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</si>
  <si>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</si>
  <si>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</si>
  <si>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</si>
  <si>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</si>
  <si>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</si>
  <si>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</si>
  <si>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</si>
  <si>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</si>
  <si>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</si>
  <si>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</si>
  <si>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</si>
  <si>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</si>
  <si>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</si>
  <si>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</si>
  <si>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</si>
  <si>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</si>
  <si>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</si>
  <si>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</si>
  <si>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</si>
  <si>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</si>
  <si>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</si>
  <si>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</si>
  <si>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</si>
  <si>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</si>
  <si>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</si>
  <si>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</si>
  <si>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</si>
  <si>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</si>
  <si>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</si>
  <si>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</si>
  <si>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</si>
  <si>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</si>
  <si>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</si>
  <si>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</si>
  <si>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</si>
  <si>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</si>
  <si>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</si>
  <si>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</si>
  <si>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</si>
  <si>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</si>
  <si>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</si>
  <si>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</si>
  <si>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</si>
  <si>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</si>
  <si>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</si>
  <si>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</si>
  <si>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</si>
  <si>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</si>
  <si>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</si>
  <si>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</si>
  <si>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</si>
  <si>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</si>
  <si>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</si>
  <si>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</si>
  <si>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</si>
  <si>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</si>
  <si>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</si>
  <si>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</si>
  <si>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</si>
  <si>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</si>
  <si>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</si>
  <si>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</si>
  <si>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</si>
  <si>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</si>
  <si>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</si>
  <si>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</si>
  <si>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</si>
  <si>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</si>
  <si>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</si>
  <si>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</si>
  <si>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</si>
  <si>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</si>
  <si>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</si>
  <si>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</si>
  <si>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</si>
  <si>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</si>
  <si>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</si>
  <si>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</si>
  <si>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</si>
  <si>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</si>
  <si>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</si>
  <si>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</si>
  <si>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</si>
  <si>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</si>
  <si>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</si>
  <si>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</si>
  <si>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</si>
  <si>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</si>
  <si>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</si>
  <si>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</si>
  <si>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</si>
  <si>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</si>
  <si>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</si>
  <si>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</si>
  <si>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</si>
  <si>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</si>
  <si>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</si>
  <si>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</si>
  <si>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</si>
  <si>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</si>
  <si>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</si>
  <si>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</si>
  <si>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</si>
  <si>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</si>
  <si>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</si>
  <si>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</si>
  <si>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</si>
  <si>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</si>
  <si>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</si>
  <si>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</si>
  <si>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</si>
  <si>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</si>
  <si>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</si>
  <si>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</si>
  <si>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</si>
  <si>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</si>
  <si>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</si>
  <si>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</si>
  <si>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</si>
  <si>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</si>
  <si>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</si>
  <si>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</si>
  <si>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</si>
  <si>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</si>
  <si>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</si>
  <si>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</si>
  <si>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</si>
  <si>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</si>
  <si>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</si>
  <si>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</si>
  <si>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</si>
  <si>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</si>
  <si>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</si>
  <si>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</si>
  <si>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</si>
  <si>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</si>
  <si>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</si>
  <si>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</si>
  <si>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</si>
  <si>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</si>
  <si>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</si>
  <si>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</si>
  <si>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</si>
  <si>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</si>
  <si>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</si>
  <si>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</si>
  <si>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</si>
  <si>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</si>
  <si>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</si>
  <si>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</si>
  <si>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</si>
  <si>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</si>
  <si>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</si>
  <si>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</si>
  <si>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</si>
  <si>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</si>
  <si>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</si>
  <si>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</si>
  <si>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</si>
  <si>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</si>
  <si>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</si>
  <si>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</si>
  <si>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</si>
  <si>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</si>
  <si>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</si>
  <si>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</si>
  <si>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</si>
  <si>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沖縄県座間味村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</si>
  <si>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</si>
  <si>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</si>
  <si>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</si>
  <si>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</si>
  <si>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</si>
  <si>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</si>
  <si>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</si>
  <si>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</si>
  <si>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</si>
  <si>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</si>
  <si>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</si>
  <si>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</si>
  <si>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</si>
  <si>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</si>
  <si>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</si>
  <si>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</si>
  <si>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</si>
  <si>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</si>
  <si>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</si>
  <si>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</si>
  <si>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</si>
  <si>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</si>
  <si>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</si>
  <si>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</si>
  <si>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</si>
  <si>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</si>
  <si>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</si>
  <si>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</si>
  <si>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</si>
  <si>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</si>
  <si>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</si>
  <si>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</si>
  <si>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</si>
  <si>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</si>
  <si>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</si>
  <si>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</si>
  <si>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</si>
  <si>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</si>
  <si>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</si>
  <si>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</si>
  <si>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</si>
  <si>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</si>
  <si>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</si>
  <si>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</si>
  <si>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</si>
  <si>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</si>
  <si>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</si>
  <si>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</si>
  <si>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</si>
  <si>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</si>
  <si>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</si>
  <si>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</si>
  <si>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</si>
  <si>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</si>
  <si>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</si>
  <si>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</si>
  <si>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</si>
  <si>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</si>
  <si>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</si>
  <si>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</si>
  <si>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</si>
  <si>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</si>
  <si>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</si>
  <si>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</si>
  <si>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</si>
  <si>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</si>
  <si>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</si>
  <si>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</si>
  <si>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</si>
  <si>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</si>
  <si>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</si>
  <si>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</si>
  <si>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</si>
  <si>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</si>
  <si>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</si>
  <si>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</si>
  <si>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</si>
  <si>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</si>
  <si>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</si>
  <si>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</si>
  <si>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</si>
  <si>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</si>
  <si>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</si>
  <si>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</si>
  <si>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</si>
  <si>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</si>
  <si>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</si>
  <si>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</si>
  <si>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</si>
  <si>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</si>
  <si>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</si>
  <si>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</si>
  <si>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</si>
  <si>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</si>
  <si>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</si>
  <si>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</si>
  <si>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</si>
  <si>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</si>
  <si>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</si>
  <si>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</si>
  <si>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</si>
  <si>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</si>
  <si>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</si>
  <si>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</si>
  <si>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</si>
  <si>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</si>
  <si>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</si>
  <si>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</si>
  <si>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</si>
  <si>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</si>
  <si>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</si>
  <si>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</si>
  <si>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</si>
  <si>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</si>
  <si>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</si>
  <si>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</si>
  <si>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</si>
  <si>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</si>
  <si>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</si>
  <si>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</si>
  <si>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</si>
  <si>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</si>
  <si>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</si>
  <si>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</si>
  <si>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</si>
  <si>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</si>
  <si>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</si>
  <si>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</si>
  <si>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</si>
  <si>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</si>
  <si>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</si>
  <si>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</si>
  <si>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</si>
  <si>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</si>
  <si>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</si>
  <si>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</si>
  <si>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</si>
  <si>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</si>
  <si>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</si>
  <si>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</si>
  <si>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</si>
  <si>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</si>
  <si>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</si>
  <si>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</si>
  <si>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</si>
  <si>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</si>
  <si>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</si>
  <si>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</si>
  <si>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沖縄県座間味村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</si>
  <si>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</si>
  <si>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</si>
  <si>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</si>
  <si>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</si>
  <si>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</si>
  <si>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</si>
  <si>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</si>
  <si>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</si>
  <si>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</si>
  <si>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</si>
  <si>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</si>
  <si>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</si>
  <si>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</si>
  <si>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</si>
  <si>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</si>
  <si>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</si>
  <si>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</si>
  <si>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</si>
  <si>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</si>
  <si>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</si>
  <si>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</si>
  <si>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</si>
  <si>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</si>
  <si>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</si>
  <si>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</si>
  <si>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</si>
  <si>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</si>
  <si>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</si>
  <si>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</si>
  <si>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</si>
  <si>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</si>
  <si>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</si>
  <si>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</si>
  <si>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</si>
  <si>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</si>
  <si>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</si>
  <si>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</si>
  <si>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</si>
  <si>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漁業集落排水事業特別会計</t>
    <phoneticPr fontId="5"/>
  </si>
  <si>
    <t>農業集落排水事業特別会計</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</si>
  <si>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</si>
  <si>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</si>
  <si>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</si>
  <si>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</si>
  <si>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</si>
  <si>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</si>
  <si>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</si>
  <si>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</si>
  <si>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</si>
  <si>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</si>
  <si>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</si>
  <si>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</si>
  <si>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</si>
  <si>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</si>
  <si>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</si>
  <si>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</si>
  <si>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</si>
  <si>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</si>
  <si>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</si>
  <si>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</si>
  <si>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</si>
  <si>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</si>
  <si>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</si>
  <si>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</si>
  <si>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</si>
  <si>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</si>
  <si>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</si>
  <si>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</si>
  <si>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</si>
  <si>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</si>
  <si>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</si>
  <si>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</si>
  <si>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</si>
  <si>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</si>
  <si>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</si>
  <si>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</si>
  <si>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</si>
  <si>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</si>
  <si>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</si>
  <si>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</si>
  <si>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</si>
  <si>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</si>
  <si>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</si>
  <si>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</si>
  <si>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</si>
  <si>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</si>
  <si>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</si>
  <si>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</si>
  <si>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</si>
  <si>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</si>
  <si>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</si>
  <si>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</si>
  <si>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</si>
  <si>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</si>
  <si>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</si>
  <si>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</si>
  <si>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</si>
  <si>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</si>
  <si>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</si>
  <si>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</si>
  <si>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</si>
  <si>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</si>
  <si>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</si>
  <si>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</si>
  <si>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</si>
  <si>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</si>
  <si>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</si>
  <si>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</si>
  <si>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</si>
  <si>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</si>
  <si>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</si>
  <si>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</si>
  <si>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</si>
  <si>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</si>
  <si>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</si>
  <si>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</si>
  <si>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</si>
  <si>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</si>
  <si>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</si>
  <si>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</si>
  <si>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</si>
  <si>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</si>
  <si>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</si>
  <si>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</si>
  <si>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</si>
  <si>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</si>
  <si>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</si>
  <si>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</si>
  <si>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</si>
  <si>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</si>
  <si>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</si>
  <si>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</si>
  <si>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</si>
  <si>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</si>
  <si>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</si>
  <si>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</si>
  <si>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</si>
  <si>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</si>
  <si>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</si>
  <si>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</si>
  <si>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</si>
  <si>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</si>
  <si>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</si>
  <si>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</si>
  <si>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</si>
  <si>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</si>
  <si>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</si>
  <si>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</si>
  <si>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</si>
  <si>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</si>
  <si>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</si>
  <si>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</si>
  <si>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</si>
  <si>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</si>
  <si>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</si>
  <si>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</si>
  <si>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</si>
  <si>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</si>
  <si>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</si>
  <si>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</si>
  <si>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</si>
  <si>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</si>
  <si>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</si>
  <si>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</si>
  <si>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</si>
  <si>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</si>
  <si>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</si>
  <si>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</si>
  <si>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</si>
  <si>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</si>
  <si>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</si>
  <si>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</si>
  <si>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</si>
  <si>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</si>
  <si>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</si>
  <si>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</si>
  <si>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10.57</t>
  </si>
  <si>
    <t>一般会計</t>
  </si>
  <si>
    <t>国民健康保険事業特別会計</t>
  </si>
  <si>
    <t>航路事業特別会計</t>
  </si>
  <si>
    <t>後期高齢者医療特別会計</t>
  </si>
  <si>
    <t>漁業集落排水事業特別会計</t>
  </si>
  <si>
    <t>簡易水道事業特別会計</t>
  </si>
  <si>
    <t>下水道事業特別会計</t>
  </si>
  <si>
    <t>農業集落排水事業特別会計</t>
  </si>
  <si>
    <t>その他会計（赤字）</t>
  </si>
  <si>
    <t>その他会計（黒字）</t>
  </si>
  <si>
    <t>沖縄県町村自治会館管理組合</t>
    <rPh sb="0" eb="3">
      <t>オキナワケン</t>
    </rPh>
    <rPh sb="3" eb="5">
      <t>チョウソン</t>
    </rPh>
    <rPh sb="5" eb="7">
      <t>ジチ</t>
    </rPh>
    <rPh sb="7" eb="9">
      <t>カイカン</t>
    </rPh>
    <rPh sb="9" eb="11">
      <t>カンリ</t>
    </rPh>
    <rPh sb="11" eb="13">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</si>
  <si>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</si>
  <si>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t>
    <rPh sb="0" eb="2">
      <t>ナンブ</t>
    </rPh>
    <rPh sb="2" eb="4">
      <t>コウイキ</t>
    </rPh>
    <rPh sb="4" eb="6">
      <t>ギョウセイ</t>
    </rPh>
    <rPh sb="6" eb="8">
      <t>クミアイ</t>
    </rPh>
    <rPh sb="9" eb="11">
      <t>イッパン</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</si>
  <si>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</si>
  <si>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</si>
  <si>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t>
    <rPh sb="0" eb="2">
      <t>ナンブ</t>
    </rPh>
    <rPh sb="2" eb="4">
      <t>コウイキ</t>
    </rPh>
    <rPh sb="4" eb="7">
      <t>シチョウソン</t>
    </rPh>
    <rPh sb="7" eb="8">
      <t>ケン</t>
    </rPh>
    <rPh sb="8" eb="10">
      <t>ジム</t>
    </rPh>
    <rPh sb="10" eb="12">
      <t>クミアイ</t>
    </rPh>
    <phoneticPr fontId="2"/>
  </si>
  <si>
    <t>沖縄県介護保険広域連合（一般）</t>
    <rPh sb="0" eb="3">
      <t>オキナワケン</t>
    </rPh>
    <rPh sb="3" eb="5">
      <t>カイゴ</t>
    </rPh>
    <rPh sb="5" eb="7">
      <t>ホケン</t>
    </rPh>
    <rPh sb="7" eb="9">
      <t>コウイキ</t>
    </rPh>
    <rPh sb="9" eb="11">
      <t>レンゴウ</t>
    </rPh>
    <rPh sb="12" eb="14">
      <t>イッパン</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</si>
  <si>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</si>
  <si>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t>
    <rPh sb="0" eb="3">
      <t>オキナワケン</t>
    </rPh>
    <rPh sb="3" eb="5">
      <t>コウキ</t>
    </rPh>
    <rPh sb="5" eb="8">
      <t>コウレイシャ</t>
    </rPh>
    <rPh sb="8" eb="10">
      <t>イリョウ</t>
    </rPh>
    <rPh sb="10" eb="12">
      <t>コウイキ</t>
    </rPh>
    <rPh sb="12" eb="14">
      <t>レンゴウ</t>
    </rPh>
    <rPh sb="15" eb="17">
      <t>イッパン</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</si>
  <si>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</si>
  <si>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沖縄県後期高齢者医療広域連合（一般会計 ）</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</si>
  <si>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</si>
  <si>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</si>
  <si>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</si>
  <si>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</si>
  <si>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</si>
  <si>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</si>
  <si>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</si>
  <si>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</si>
  <si>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</si>
  <si>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</si>
  <si>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</si>
  <si>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r>
      <t>将来負担比率については、減少している。要因は平成２７年度リース方式にて建設した庁舎にかかる債務負担行為に基づく支出額を施設の建設事業費のみ計上したためとなっている。
実質公債費率については、平成27年度までは概ね減少傾向であったが平成28年度に増加している。</t>
    </r>
    <r>
      <rPr>
        <sz val="11"/>
        <rFont val="ＭＳ Ｐゴシック"/>
        <family val="3"/>
        <charset val="128"/>
      </rPr>
      <t>要因としては、道路改良工事及び通信環境整備事業の新規地方債発行を行ったことによるものと考えられる。今後も幼稚園園舎整備事業を計画していること、また道路整備事業などが発生することも見込まれることから、将来負担比率及び実質公債費率も増加することが予想される。</t>
    </r>
    <rPh sb="0" eb="2">
      <t>ショウライ</t>
    </rPh>
    <rPh sb="2" eb="4">
      <t>フタン</t>
    </rPh>
    <rPh sb="4" eb="6">
      <t>ヒリツ</t>
    </rPh>
    <rPh sb="12" eb="14">
      <t>ゲンショウ</t>
    </rPh>
    <rPh sb="19" eb="21">
      <t>ヨウイン</t>
    </rPh>
    <rPh sb="22" eb="24">
      <t>ヘイセイ</t>
    </rPh>
    <rPh sb="26" eb="28">
      <t>ネンド</t>
    </rPh>
    <rPh sb="31" eb="33">
      <t>ホウシキ</t>
    </rPh>
    <rPh sb="35" eb="37">
      <t>ケンセツ</t>
    </rPh>
    <rPh sb="39" eb="41">
      <t>チョウシャ</t>
    </rPh>
    <rPh sb="45" eb="47">
      <t>サイム</t>
    </rPh>
    <rPh sb="47" eb="49">
      <t>フタン</t>
    </rPh>
    <rPh sb="49" eb="51">
      <t>コウイ</t>
    </rPh>
    <rPh sb="52" eb="53">
      <t>モト</t>
    </rPh>
    <rPh sb="55" eb="58">
      <t>シシュツガク</t>
    </rPh>
    <rPh sb="59" eb="61">
      <t>シセツ</t>
    </rPh>
    <rPh sb="62" eb="64">
      <t>ケンセツ</t>
    </rPh>
    <rPh sb="64" eb="67">
      <t>ジギョウヒ</t>
    </rPh>
    <rPh sb="69" eb="71">
      <t>ケイジョウ</t>
    </rPh>
    <rPh sb="83" eb="85">
      <t>ジッシツ</t>
    </rPh>
    <rPh sb="85" eb="88">
      <t>コウサイヒ</t>
    </rPh>
    <rPh sb="88" eb="89">
      <t>リツ</t>
    </rPh>
    <rPh sb="95" eb="97">
      <t>ヘイセイ</t>
    </rPh>
    <rPh sb="99" eb="101">
      <t>ネンド</t>
    </rPh>
    <rPh sb="104" eb="105">
      <t>オオム</t>
    </rPh>
    <rPh sb="106" eb="108">
      <t>ゲンショウ</t>
    </rPh>
    <rPh sb="108" eb="110">
      <t>ケイコウ</t>
    </rPh>
    <rPh sb="115" eb="117">
      <t>ヘイセイ</t>
    </rPh>
    <rPh sb="119" eb="121">
      <t>ネンド</t>
    </rPh>
    <rPh sb="122" eb="124">
      <t>ゾウカ</t>
    </rPh>
    <rPh sb="129" eb="131">
      <t>ヨウイン</t>
    </rPh>
    <rPh sb="136" eb="138">
      <t>ドウロ</t>
    </rPh>
    <rPh sb="138" eb="140">
      <t>カイリョウ</t>
    </rPh>
    <rPh sb="140" eb="142">
      <t>コウジ</t>
    </rPh>
    <rPh sb="142" eb="143">
      <t>オヨ</t>
    </rPh>
    <rPh sb="144" eb="146">
      <t>ツウシン</t>
    </rPh>
    <rPh sb="146" eb="148">
      <t>カンキョウ</t>
    </rPh>
    <rPh sb="148" eb="150">
      <t>セイビ</t>
    </rPh>
    <rPh sb="150" eb="152">
      <t>ジギョウ</t>
    </rPh>
    <rPh sb="153" eb="155">
      <t>シンキ</t>
    </rPh>
    <rPh sb="155" eb="158">
      <t>チホウサイ</t>
    </rPh>
    <rPh sb="158" eb="160">
      <t>ハッコウ</t>
    </rPh>
    <rPh sb="161" eb="162">
      <t>オコナ</t>
    </rPh>
    <rPh sb="172" eb="173">
      <t>カンガ</t>
    </rPh>
    <rPh sb="178" eb="180">
      <t>コンゴ</t>
    </rPh>
    <rPh sb="181" eb="184">
      <t>ヨウチエン</t>
    </rPh>
    <rPh sb="184" eb="186">
      <t>エンシャ</t>
    </rPh>
    <rPh sb="186" eb="188">
      <t>セイビ</t>
    </rPh>
    <rPh sb="188" eb="190">
      <t>ジギョウ</t>
    </rPh>
    <rPh sb="191" eb="193">
      <t>ケイカク</t>
    </rPh>
    <rPh sb="202" eb="204">
      <t>ドウロ</t>
    </rPh>
    <rPh sb="204" eb="206">
      <t>セイビ</t>
    </rPh>
    <rPh sb="206" eb="208">
      <t>ジギョウ</t>
    </rPh>
    <rPh sb="211" eb="213">
      <t>ハッセイ</t>
    </rPh>
    <rPh sb="218" eb="220">
      <t>ミコ</t>
    </rPh>
    <rPh sb="228" eb="230">
      <t>ショウライ</t>
    </rPh>
    <rPh sb="230" eb="232">
      <t>フタン</t>
    </rPh>
    <rPh sb="232" eb="234">
      <t>ヒリツ</t>
    </rPh>
    <rPh sb="234" eb="235">
      <t>オヨ</t>
    </rPh>
    <rPh sb="236" eb="238">
      <t>ジッシツ</t>
    </rPh>
    <rPh sb="238" eb="241">
      <t>コウサイヒ</t>
    </rPh>
    <rPh sb="241" eb="242">
      <t>リツ</t>
    </rPh>
    <rPh sb="243" eb="245">
      <t>ゾウカ</t>
    </rPh>
    <rPh sb="250" eb="252">
      <t>ヨソウ</t>
    </rPh>
    <phoneticPr fontId="5"/>
  </si>
  <si>
    <t>将来負担比率が前年と比べ減少しているが、前年はインフラ整備事業により地方債を発行したためと考えられる。有形固定資産減価償却率は類似団体等と比較すると低い値となっているが、これは老朽化した資産の更新を進めたことによるもとの考えられる。今後も施設等整備事業について必要性及び緊急性を精査し適切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</si>
</sst>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236948</c:v>
                </c:pt>
                <c:pt idx="1">
                  <c:v>447524</c:v>
                </c:pt>
                <c:pt idx="2">
                  <c:v>855993</c:v>
                </c:pt>
                <c:pt idx="3">
                  <c:v>843001</c:v>
                </c:pt>
                <c:pt idx="4">
                  <c:v>517013</c:v>
                </c:pt>
              </c:numCache>
            </c:numRef>
          </c:val>
          <c:smooth val="0"/>
        </c:ser>
        <c:dLbls>
          <c:showLegendKey val="0"/>
          <c:showVal val="0"/>
          <c:showCatName val="0"/>
          <c:showSerName val="0"/>
          <c:showPercent val="0"/>
          <c:showBubbleSize val="0"/>
        </c:dLbls>
        <c:marker val="1"/>
        <c:smooth val="0"/>
        <c:axId val="127168512"/>
        <c:axId val="127170432"/>
      </c:lineChart>
      <c:catAx>
        <c:axId val="127168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170432"/>
        <c:crosses val="autoZero"/>
        <c:auto val="1"/>
        <c:lblAlgn val="ctr"/>
        <c:lblOffset val="100"/>
        <c:tickLblSkip val="1"/>
        <c:tickMarkSkip val="1"/>
        <c:noMultiLvlLbl val="0"/>
      </c:catAx>
      <c:valAx>
        <c:axId val="127170432"/>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16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13.77</c:v>
                </c:pt>
                <c:pt idx="1">
                  <c:v>14.06</c:v>
                </c:pt>
                <c:pt idx="2">
                  <c:v>7.02</c:v>
                </c:pt>
                <c:pt idx="3">
                  <c:v>16.940000000000001</c:v>
                </c:pt>
                <c:pt idx="4">
                  <c:v>14.32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23.52</c:v>
                </c:pt>
                <c:pt idx="1">
                  <c:v>25.86</c:v>
                </c:pt>
                <c:pt idx="2">
                  <c:v>22.91</c:v>
                </c:pt>
                <c:pt idx="3">
                  <c:v>24.97</c:v>
                </c:pt>
                <c:pt idx="4">
                  <c:v>50.69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3122304"/>
        <c:axId val="113128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9.3800000000000008</c:v>
                </c:pt>
                <c:pt idx="1">
                  <c:v>1.3</c:v>
                </c:pt>
                <c:pt idx="2">
                  <c:v>-10.57</c:v>
                </c:pt>
                <c:pt idx="3">
                  <c:v>13.13</c:v>
                </c:pt>
                <c:pt idx="4">
                  <c:v>25.51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3122304"/>
        <c:axId val="113128576"/>
      </c:lineChart>
      <c:catAx>
        <c:axId val="11312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128576"/>
        <c:crosses val="autoZero"/>
        <c:auto val="1"/>
        <c:lblAlgn val="ctr"/>
        <c:lblOffset val="100"/>
        <c:tickLblSkip val="1"/>
        <c:tickMarkSkip val="1"/>
        <c:noMultiLvlLbl val="0"/>
      </c:catAx>
      <c:valAx>
        <c:axId val="11312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2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0.02</c:v>
                </c:pt>
                <c:pt idx="4">
                  <c:v>#N/A</c:v>
                </c:pt>
                <c:pt idx="5">
                  <c:v>0.03</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0.02</c:v>
                </c:pt>
                <c:pt idx="4">
                  <c:v>#N/A</c:v>
                </c:pt>
                <c:pt idx="5">
                  <c:v>0.06</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c:v>
                </c:pt>
                <c:pt idx="4">
                  <c:v>#N/A</c:v>
                </c:pt>
                <c:pt idx="5">
                  <c:v>0.15</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航路事業特別会計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2.15</c:v>
                </c:pt>
                <c:pt idx="2">
                  <c:v>#N/A</c:v>
                </c:pt>
                <c:pt idx="3">
                  <c:v>9.1999999999999993</c:v>
                </c:pt>
                <c:pt idx="4">
                  <c:v>#N/A</c:v>
                </c:pt>
                <c:pt idx="5">
                  <c:v>13.23</c:v>
                </c:pt>
                <c:pt idx="6">
                  <c:v>#N/A</c:v>
                </c:pt>
                <c:pt idx="7">
                  <c:v>11.88</c:v>
                </c:pt>
                <c:pt idx="8">
                  <c:v>#N/A</c:v>
                </c:pt>
                <c:pt idx="9">
                  <c:v>4.34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1.95</c:v>
                </c:pt>
                <c:pt idx="2">
                  <c:v>#N/A</c:v>
                </c:pt>
                <c:pt idx="3">
                  <c:v>2.79</c:v>
                </c:pt>
                <c:pt idx="4">
                  <c:v>#N/A</c:v>
                </c:pt>
                <c:pt idx="5">
                  <c:v>3.09</c:v>
                </c:pt>
                <c:pt idx="6">
                  <c:v>#N/A</c:v>
                </c:pt>
                <c:pt idx="7">
                  <c:v>4.63</c:v>
                </c:pt>
                <c:pt idx="8">
                  <c:v>#N/A</c:v>
                </c:pt>
                <c:pt idx="9">
                  <c:v>5.23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13.76</c:v>
                </c:pt>
                <c:pt idx="2">
                  <c:v>#N/A</c:v>
                </c:pt>
                <c:pt idx="3">
                  <c:v>14.05</c:v>
                </c:pt>
                <c:pt idx="4">
                  <c:v>#N/A</c:v>
                </c:pt>
                <c:pt idx="5">
                  <c:v>7.02</c:v>
                </c:pt>
                <c:pt idx="6">
                  <c:v>#N/A</c:v>
                </c:pt>
                <c:pt idx="7">
                  <c:v>16.940000000000001</c:v>
                </c:pt>
                <c:pt idx="8">
                  <c:v>#N/A</c:v>
                </c:pt>
                <c:pt idx="9">
                  <c:v>14.32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3948160"/>
        <c:axId val="133949696"/>
      </c:barChart>
      <c:catAx>
        <c:axId val="13394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49696"/>
        <c:crosses val="autoZero"/>
        <c:auto val="1"/>
        <c:lblAlgn val="ctr"/>
        <c:lblOffset val="100"/>
        <c:tickLblSkip val="1"/>
        <c:tickMarkSkip val="1"/>
        <c:noMultiLvlLbl val="0"/>
      </c:catAx>
      <c:valAx>
        <c:axId val="13394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48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186</c:v>
                </c:pt>
                <c:pt idx="5">
                  <c:v>181</c:v>
                </c:pt>
                <c:pt idx="8">
                  <c:v>168</c:v>
                </c:pt>
                <c:pt idx="11">
                  <c:v>155</c:v>
                </c:pt>
                <c:pt idx="14">
                  <c:v>151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5</c:v>
                </c:pt>
                <c:pt idx="12">
                  <c:v>40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87</c:v>
                </c:pt>
                <c:pt idx="3">
                  <c:v>81</c:v>
                </c:pt>
                <c:pt idx="6">
                  <c:v>76</c:v>
                </c:pt>
                <c:pt idx="9">
                  <c:v>64</c:v>
                </c:pt>
                <c:pt idx="12">
                  <c:v>58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214</c:v>
                </c:pt>
                <c:pt idx="3">
                  <c:v>184</c:v>
                </c:pt>
                <c:pt idx="6">
                  <c:v>175</c:v>
                </c:pt>
                <c:pt idx="9">
                  <c:v>168</c:v>
                </c:pt>
                <c:pt idx="12">
                  <c:v>165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97568"/>
        <c:axId val="279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115</c:v>
                </c:pt>
                <c:pt idx="2">
                  <c:v>#N/A</c:v>
                </c:pt>
                <c:pt idx="3">
                  <c:v>#N/A</c:v>
                </c:pt>
                <c:pt idx="4">
                  <c:v>84</c:v>
                </c:pt>
                <c:pt idx="5">
                  <c:v>#N/A</c:v>
                </c:pt>
                <c:pt idx="6">
                  <c:v>#N/A</c:v>
                </c:pt>
                <c:pt idx="7">
                  <c:v>83</c:v>
                </c:pt>
                <c:pt idx="8">
                  <c:v>#N/A</c:v>
                </c:pt>
                <c:pt idx="9">
                  <c:v>#N/A</c:v>
                </c:pt>
                <c:pt idx="10">
                  <c:v>82</c:v>
                </c:pt>
                <c:pt idx="11">
                  <c:v>#N/A</c:v>
                </c:pt>
                <c:pt idx="12">
                  <c:v>#N/A</c:v>
                </c:pt>
                <c:pt idx="13">
                  <c:v>112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97568"/>
        <c:axId val="2799488"/>
      </c:lineChart>
      <c:catAx>
        <c:axId val="279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9488"/>
        <c:crosses val="autoZero"/>
        <c:auto val="1"/>
        <c:lblAlgn val="ctr"/>
        <c:lblOffset val="100"/>
        <c:tickLblSkip val="1"/>
        <c:tickMarkSkip val="1"/>
        <c:noMultiLvlLbl val="0"/>
      </c:catAx>
      <c:valAx>
        <c:axId val="279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1200</c:v>
                </c:pt>
                <c:pt idx="5">
                  <c:v>1177</c:v>
                </c:pt>
                <c:pt idx="8">
                  <c:v>1084</c:v>
                </c:pt>
                <c:pt idx="11">
                  <c:v>1035</c:v>
                </c:pt>
                <c:pt idx="14">
                  <c:v>1108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64</c:v>
                </c:pt>
                <c:pt idx="5">
                  <c:v>54</c:v>
                </c:pt>
                <c:pt idx="8">
                  <c:v>45</c:v>
                </c:pt>
                <c:pt idx="11">
                  <c:v>35</c:v>
                </c:pt>
                <c:pt idx="14">
                  <c:v>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310</c:v>
                </c:pt>
                <c:pt idx="5">
                  <c:v>334</c:v>
                </c:pt>
                <c:pt idx="8">
                  <c:v>280</c:v>
                </c:pt>
                <c:pt idx="11">
                  <c:v>300</c:v>
                </c:pt>
                <c:pt idx="14">
                  <c:v>490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214</c:v>
                </c:pt>
                <c:pt idx="3">
                  <c:v>201</c:v>
                </c:pt>
                <c:pt idx="6">
                  <c:v>127</c:v>
                </c:pt>
                <c:pt idx="9">
                  <c:v>114</c:v>
                </c:pt>
                <c:pt idx="12">
                  <c:v>39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776</c:v>
                </c:pt>
                <c:pt idx="3">
                  <c:v>766</c:v>
                </c:pt>
                <c:pt idx="6">
                  <c:v>656</c:v>
                </c:pt>
                <c:pt idx="9">
                  <c:v>625</c:v>
                </c:pt>
                <c:pt idx="12">
                  <c:v>587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964</c:v>
                </c:pt>
                <c:pt idx="12">
                  <c:v>604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1290</c:v>
                </c:pt>
                <c:pt idx="3">
                  <c:v>1179</c:v>
                </c:pt>
                <c:pt idx="6">
                  <c:v>1179</c:v>
                </c:pt>
                <c:pt idx="9">
                  <c:v>1226</c:v>
                </c:pt>
                <c:pt idx="12">
                  <c:v>1170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3849856"/>
        <c:axId val="13385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705</c:v>
                </c:pt>
                <c:pt idx="2">
                  <c:v>#N/A</c:v>
                </c:pt>
                <c:pt idx="3">
                  <c:v>#N/A</c:v>
                </c:pt>
                <c:pt idx="4">
                  <c:v>580</c:v>
                </c:pt>
                <c:pt idx="5">
                  <c:v>#N/A</c:v>
                </c:pt>
                <c:pt idx="6">
                  <c:v>#N/A</c:v>
                </c:pt>
                <c:pt idx="7">
                  <c:v>554</c:v>
                </c:pt>
                <c:pt idx="8">
                  <c:v>#N/A</c:v>
                </c:pt>
                <c:pt idx="9">
                  <c:v>#N/A</c:v>
                </c:pt>
                <c:pt idx="10">
                  <c:v>1560</c:v>
                </c:pt>
                <c:pt idx="11">
                  <c:v>#N/A</c:v>
                </c:pt>
                <c:pt idx="12">
                  <c:v>#N/A</c:v>
                </c:pt>
                <c:pt idx="13">
                  <c:v>766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3849856"/>
        <c:axId val="133851776"/>
      </c:lineChart>
      <c:catAx>
        <c:axId val="1338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51776"/>
        <c:crosses val="autoZero"/>
        <c:auto val="1"/>
        <c:lblAlgn val="ctr"/>
        <c:lblOffset val="100"/>
        <c:tickLblSkip val="1"/>
        <c:tickMarkSkip val="1"/>
        <c:noMultiLvlLbl val="0"/>
      </c:catAx>
      <c:valAx>
        <c:axId val="13385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{919CCE84-9F38-4F0C-8E5D-61A42F24F46E}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{813054F2-259F-4B1F-90DC-8726566C9115}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{9E6EEE95-D3B9-46C8-AC57-489741AF4651}</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{AC8DDE8E-0E18-4EEC-ACEE-B8A0983EEF24}</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{E611318D-D885-45C8-8404-B8EC2C973F51}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45.2</c:v>
                </c:pt>
                <c:pt idx="4">
                  <c:v>46.6</c:v>
                </c:pt>
              </c:numCache>
            </c:numRef>
          </c:xVal>
          <c:yVal>
            <c:numRef>
              <c:f>公会計指標分析・財政指標組合せ分析表!$K$51:$O$51</c:f>
              <c:numCache>
                <c:formatCode>#,##0.0;"▲ "#,##0.0</c:formatCode>
                <c:ptCount val="5"/>
                <c:pt idx="3">
                  <c:v>235.6</c:v>
                </c:pt>
                <c:pt idx="4">
                  <c:v>115.4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{9B1E60D0-F650-4403-85A1-A7165D8153A2}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{21A63CCD-921E-4AB6-B49E-1C2C149CD647}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{728502C6-4556-4657-8A19-95D0383B5E9E}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{85C2637B-B4AD-4282-91FB-920A237BDAEA}</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{12B5ED5F-DDD2-4FA6-A082-30B1B9695800}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pt idx="4">
                  <c:v>53.2</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794240"/>
        <c:axId val="46795776"/>
      </c:scatterChart>
      <c:valAx>
        <c:axId val="46794240"/>
        <c:scaling>
          <c:orientation val="minMax"/>
          <c:max val="59"/>
          <c:min val="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95776"/>
        <c:crosses val="autoZero"/>
        <c:crossBetween val="midCat"/>
      </c:valAx>
      <c:valAx>
        <c:axId val="46795776"/>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942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{E1CA067F-9835-4313-945B-5F29971E7E7B}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{F532F25C-600A-4253-9B0A-F1DCF3A7F8AA}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{6F7B9546-1504-4CBA-AE30-98C92E5152D0}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{45C0B49A-85CD-4A92-A68F-500659328D98}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{A3E045B4-7F85-46B9-AC78-6ECE98C93BF6}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19.100000000000001</c:v>
                </c:pt>
                <c:pt idx="1">
                  <c:v>16.600000000000001</c:v>
                </c:pt>
                <c:pt idx="2">
                  <c:v>15</c:v>
                </c:pt>
                <c:pt idx="3">
                  <c:v>13.2</c:v>
                </c:pt>
                <c:pt idx="4">
                  <c:v>14.3</c:v>
                </c:pt>
              </c:numCache>
            </c:numRef>
          </c:xVal>
          <c:yVal>
            <c:numRef>
              <c:f>公会計指標分析・財政指標組合せ分析表!$K$73:$O$73</c:f>
              <c:numCache>
                <c:formatCode>#,##0.0;"▲ "#,##0.0</c:formatCode>
                <c:ptCount val="5"/>
                <c:pt idx="0">
                  <c:v>109.9</c:v>
                </c:pt>
                <c:pt idx="1">
                  <c:v>93.7</c:v>
                </c:pt>
                <c:pt idx="2">
                  <c:v>89.5</c:v>
                </c:pt>
                <c:pt idx="3">
                  <c:v>235.6</c:v>
                </c:pt>
                <c:pt idx="4">
                  <c:v>115.4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{94D50992-3613-4569-B376-0692EBC30DBA}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{293E2C5A-E207-47ED-92DE-DCFE68688A86}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{704D41CC-BA6D-4E4F-A01B-21A03429AA83}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193604561399729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{1D0B989B-588C-47A4-AEEC-6D91322DE5CF}</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14748789096301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{6386183B-077F-48B5-8A0A-EE5A3A9B0DEC}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4472832"/>
        <c:axId val="134474752"/>
      </c:scatterChart>
      <c:valAx>
        <c:axId val="134472832"/>
        <c:scaling>
          <c:orientation val="minMax"/>
          <c:max val="21"/>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474752"/>
        <c:crosses val="autoZero"/>
        <c:crossBetween val="midCat"/>
      </c:valAx>
      <c:valAx>
        <c:axId val="134474752"/>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472832"/>
        <c:crosses val="autoZero"/>
        <c:crossBetween val="midCat"/>
        <c:majorUnit val="3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元利償還金や公営企業債の元利償還金に対する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繰入金の減少により分子は対前年度減となっている。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今後も新規起債発行を抑制し、残高の削減と公営企業会計の経営健全化に努め、繰入金の減を図る。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将来負担比率が高い要因として、本庁舎の建替事業をリース方式により行ったことから、債務負担行為を起こしたことによるものである。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今後は新たな財源も検討すると伴に、各種徴収を確実に行い歳入確保に努める。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
925
16.74
2,256,888
2,094,686
115,309
805,155
1,169,718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[ 46.6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有形固定資産減価償却率は類似団体平均値を大幅に下回っている。主な要因としては、インフラ資産の更新を推進したことと、庁舎の建て替えたことによるものである。平成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多用途住宅及び道路改良事業を行ったがその他は軽微な事業であったため全体的に有形固定資産減価償却率は増加している。築年数の古い幼稚園園舎建替えを予定しているため、当面は低い値で推移することが予想される。</a:t>
          </a:r>
          <a:endParaRPr lang="ja-JP" altLang="ja-JP">
            <a:effectLst/>
          </a:endParaRPr>
        </a:p>
        <a:p>
          <a:r>
            <a:rPr kumimoji="1" lang="ja-JP" altLang="ja-JP" sz="1100">
              <a:solidFill>
                <a:schemeClr val="dk1"/>
              </a:solidFill>
              <a:effectLst/>
              <a:latin typeface="+mn-lt"/>
              <a:ea typeface="+mn-ea"/>
              <a:cs typeface="+mn-cs"/>
            </a:rPr>
            <a:t>今後も、適切な維持管理を行い計画的に整備を行っていく。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4" name="直線コネクタ 63"/>
        <xdr:cNvCxnSpPr/>
      </xdr:nvCxnSpPr>
      <xdr:spPr>
        <a:xfrm flipV="1">
          <a:off x="4760595" y="474048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67" name="有形固定資産減価償却率最大値テキスト"/>
        <xdr:cNvSpPr txBox="1"/>
      </xdr:nvSpPr>
      <xdr:spPr>
        <a:xfrm>
          <a:off x="4813300" y="451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68" name="直線コネクタ 67"/>
        <xdr:cNvCxnSpPr/>
      </xdr:nvCxnSpPr>
      <xdr:spPr>
        <a:xfrm>
          <a:off x="4673600" y="47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38117</xdr:rowOff>
    </xdr:from>
    <xdr:ext cx="405111" cy="259045"/>
    <xdr:sp macro="" textlink="">
      <xdr:nvSpPr>
        <xdr:cNvPr id="69" name="有形固定資産減価償却率平均値テキスト"/>
        <xdr:cNvSpPr txBox="1"/>
      </xdr:nvSpPr>
      <xdr:spPr>
        <a:xfrm>
          <a:off x="4813300" y="5181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0" name="フローチャート : 判断 69"/>
        <xdr:cNvSpPr/>
      </xdr:nvSpPr>
      <xdr:spPr>
        <a:xfrm>
          <a:off x="4711700" y="53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1" name="フローチャート : 判断 70"/>
        <xdr:cNvSpPr/>
      </xdr:nvSpPr>
      <xdr:spPr>
        <a:xfrm>
          <a:off x="4000500" y="50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147320</xdr:rowOff>
    </xdr:from>
    <xdr:to>
      <xdr:col>3</xdr:col>
      <xdr:colOff>1222375</xdr:colOff>
      <xdr:row>34</xdr:row>
      <xdr:rowOff>77470</xdr:rowOff>
    </xdr:to>
    <xdr:sp macro="" textlink="">
      <xdr:nvSpPr>
        <xdr:cNvPr id="77" name="円/楕円 76"/>
        <xdr:cNvSpPr/>
      </xdr:nvSpPr>
      <xdr:spPr>
        <a:xfrm>
          <a:off x="47117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62247</xdr:rowOff>
    </xdr:from>
    <xdr:ext cx="405111" cy="259045"/>
    <xdr:sp macro="" textlink="">
      <xdr:nvSpPr>
        <xdr:cNvPr id="78" name="有形固定資産減価償却率該当値テキスト"/>
        <xdr:cNvSpPr txBox="1"/>
      </xdr:nvSpPr>
      <xdr:spPr>
        <a:xfrm>
          <a:off x="4813300" y="572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76623</xdr:rowOff>
    </xdr:from>
    <xdr:to>
      <xdr:col>3</xdr:col>
      <xdr:colOff>511175</xdr:colOff>
      <xdr:row>35</xdr:row>
      <xdr:rowOff>6773</xdr:rowOff>
    </xdr:to>
    <xdr:sp macro="" textlink="">
      <xdr:nvSpPr>
        <xdr:cNvPr id="79" name="円/楕円 78"/>
        <xdr:cNvSpPr/>
      </xdr:nvSpPr>
      <xdr:spPr>
        <a:xfrm>
          <a:off x="4000500" y="59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34</xdr:row>
      <xdr:rowOff>26670</xdr:rowOff>
    </xdr:from>
    <xdr:to>
      <xdr:col>3</xdr:col>
      <xdr:colOff>1171575</xdr:colOff>
      <xdr:row>34</xdr:row>
      <xdr:rowOff>127423</xdr:rowOff>
    </xdr:to>
    <xdr:cxnSp macro="">
      <xdr:nvCxnSpPr>
        <xdr:cNvPr id="80" name="直線コネクタ 79"/>
        <xdr:cNvCxnSpPr/>
      </xdr:nvCxnSpPr>
      <xdr:spPr>
        <a:xfrm flipV="1">
          <a:off x="4051300" y="5855970"/>
          <a:ext cx="7112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24147</xdr:rowOff>
    </xdr:from>
    <xdr:ext cx="405111" cy="259045"/>
    <xdr:sp macro="" textlink="">
      <xdr:nvSpPr>
        <xdr:cNvPr id="81" name="n_1aveValue有形固定資産減価償却率"/>
        <xdr:cNvSpPr txBox="1"/>
      </xdr:nvSpPr>
      <xdr:spPr>
        <a:xfrm>
          <a:off x="3836043" y="48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169350</xdr:rowOff>
    </xdr:from>
    <xdr:ext cx="405111" cy="259045"/>
    <xdr:sp macro="" textlink="">
      <xdr:nvSpPr>
        <xdr:cNvPr id="82" name="n_1mainValue有形固定資産減価償却率"/>
        <xdr:cNvSpPr txBox="1"/>
      </xdr:nvSpPr>
      <xdr:spPr>
        <a:xfrm>
          <a:off x="3836043" y="599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
925
16.74
2,256,888
2,094,686
115,309
805,155
1,169,718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128287</xdr:rowOff>
    </xdr:from>
    <xdr:ext cx="405111" cy="259045"/>
    <xdr:sp macro="" textlink="">
      <xdr:nvSpPr>
        <xdr:cNvPr id="58" name="【道路】&#10;有形固定資産減価償却率平均値テキスト"/>
        <xdr:cNvSpPr txBox="1"/>
      </xdr:nvSpPr>
      <xdr:spPr>
        <a:xfrm>
          <a:off x="4724400" y="647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42545</xdr:rowOff>
    </xdr:from>
    <xdr:to>
      <xdr:col>6</xdr:col>
      <xdr:colOff>561975</xdr:colOff>
      <xdr:row>39</xdr:row>
      <xdr:rowOff>144145</xdr:rowOff>
    </xdr:to>
    <xdr:sp macro="" textlink="">
      <xdr:nvSpPr>
        <xdr:cNvPr id="66" name="円/楕円 65"/>
        <xdr:cNvSpPr/>
      </xdr:nvSpPr>
      <xdr:spPr>
        <a:xfrm>
          <a:off x="4584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20972</xdr:rowOff>
    </xdr:from>
    <xdr:ext cx="405111" cy="259045"/>
    <xdr:sp macro="" textlink="">
      <xdr:nvSpPr>
        <xdr:cNvPr id="67" name="【道路】&#10;有形固定資産減価償却率該当値テキスト"/>
        <xdr:cNvSpPr txBox="1"/>
      </xdr:nvSpPr>
      <xdr:spPr>
        <a:xfrm>
          <a:off x="47244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82550</xdr:rowOff>
    </xdr:from>
    <xdr:to>
      <xdr:col>5</xdr:col>
      <xdr:colOff>409575</xdr:colOff>
      <xdr:row>40</xdr:row>
      <xdr:rowOff>12700</xdr:rowOff>
    </xdr:to>
    <xdr:sp macro="" textlink="">
      <xdr:nvSpPr>
        <xdr:cNvPr id="68" name="円/楕円 67"/>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93345</xdr:rowOff>
    </xdr:from>
    <xdr:to>
      <xdr:col>6</xdr:col>
      <xdr:colOff>511175</xdr:colOff>
      <xdr:row>39</xdr:row>
      <xdr:rowOff>133350</xdr:rowOff>
    </xdr:to>
    <xdr:cxnSp macro="">
      <xdr:nvCxnSpPr>
        <xdr:cNvPr id="69" name="直線コネクタ 68"/>
        <xdr:cNvCxnSpPr/>
      </xdr:nvCxnSpPr>
      <xdr:spPr>
        <a:xfrm flipV="1">
          <a:off x="3797300" y="67798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23512</xdr:rowOff>
    </xdr:from>
    <xdr:ext cx="405111" cy="259045"/>
    <xdr:sp macro="" textlink="">
      <xdr:nvSpPr>
        <xdr:cNvPr id="70" name="n_1aveValue【道路】&#10;有形固定資産減価償却率"/>
        <xdr:cNvSpPr txBox="1"/>
      </xdr:nvSpPr>
      <xdr:spPr>
        <a:xfrm>
          <a:off x="3582043"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3827</xdr:rowOff>
    </xdr:from>
    <xdr:ext cx="405111" cy="259045"/>
    <xdr:sp macro="" textlink="">
      <xdr:nvSpPr>
        <xdr:cNvPr id="71" name="n_1mainValue【道路】&#10;有形固定資産減価償却率"/>
        <xdr:cNvSpPr txBox="1"/>
      </xdr:nvSpPr>
      <xdr:spPr>
        <a:xfrm>
          <a:off x="3582043"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3" name="テキスト ボックス 9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7" name="直線コネクタ 96"/>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8"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9" name="直線コネクタ 98"/>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100"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101" name="直線コネクタ 100"/>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102"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3" name="フローチャート : 判断 102"/>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4" name="フローチャート : 判断 103"/>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53126</xdr:rowOff>
    </xdr:from>
    <xdr:to>
      <xdr:col>15</xdr:col>
      <xdr:colOff>231775</xdr:colOff>
      <xdr:row>37</xdr:row>
      <xdr:rowOff>154726</xdr:rowOff>
    </xdr:to>
    <xdr:sp macro="" textlink="">
      <xdr:nvSpPr>
        <xdr:cNvPr id="110" name="円/楕円 109"/>
        <xdr:cNvSpPr/>
      </xdr:nvSpPr>
      <xdr:spPr>
        <a:xfrm>
          <a:off x="10426700" y="63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76003</xdr:rowOff>
    </xdr:from>
    <xdr:ext cx="534377" cy="259045"/>
    <xdr:sp macro="" textlink="">
      <xdr:nvSpPr>
        <xdr:cNvPr id="111" name="【道路】&#10;一人当たり延長該当値テキスト"/>
        <xdr:cNvSpPr txBox="1"/>
      </xdr:nvSpPr>
      <xdr:spPr>
        <a:xfrm>
          <a:off x="10566400" y="624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27098</xdr:rowOff>
    </xdr:from>
    <xdr:to>
      <xdr:col>14</xdr:col>
      <xdr:colOff>79375</xdr:colOff>
      <xdr:row>37</xdr:row>
      <xdr:rowOff>128698</xdr:rowOff>
    </xdr:to>
    <xdr:sp macro="" textlink="">
      <xdr:nvSpPr>
        <xdr:cNvPr id="112" name="円/楕円 111"/>
        <xdr:cNvSpPr/>
      </xdr:nvSpPr>
      <xdr:spPr>
        <a:xfrm>
          <a:off x="9588500" y="63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77898</xdr:rowOff>
    </xdr:from>
    <xdr:to>
      <xdr:col>15</xdr:col>
      <xdr:colOff>180975</xdr:colOff>
      <xdr:row>37</xdr:row>
      <xdr:rowOff>103926</xdr:rowOff>
    </xdr:to>
    <xdr:cxnSp macro="">
      <xdr:nvCxnSpPr>
        <xdr:cNvPr id="113" name="直線コネクタ 112"/>
        <xdr:cNvCxnSpPr/>
      </xdr:nvCxnSpPr>
      <xdr:spPr>
        <a:xfrm>
          <a:off x="9639300" y="6421548"/>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5101</xdr:rowOff>
    </xdr:from>
    <xdr:ext cx="534377" cy="259045"/>
    <xdr:sp macro="" textlink="">
      <xdr:nvSpPr>
        <xdr:cNvPr id="114" name="n_1aveValue【道路】&#10;一人当たり延長"/>
        <xdr:cNvSpPr txBox="1"/>
      </xdr:nvSpPr>
      <xdr:spPr>
        <a:xfrm>
          <a:off x="9359410" y="65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145225</xdr:rowOff>
    </xdr:from>
    <xdr:ext cx="534377" cy="259045"/>
    <xdr:sp macro="" textlink="">
      <xdr:nvSpPr>
        <xdr:cNvPr id="115" name="n_1mainValue【道路】&#10;一人当たり延長"/>
        <xdr:cNvSpPr txBox="1"/>
      </xdr:nvSpPr>
      <xdr:spPr>
        <a:xfrm>
          <a:off x="9359410" y="614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8" name="直線コネクタ 137"/>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9"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40" name="直線コネクタ 139"/>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1"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132097</xdr:rowOff>
    </xdr:from>
    <xdr:ext cx="405111" cy="259045"/>
    <xdr:sp macro="" textlink="">
      <xdr:nvSpPr>
        <xdr:cNvPr id="143" name="【橋りょう・トンネル】&#10;有形固定資産減価償却率平均値テキスト"/>
        <xdr:cNvSpPr txBox="1"/>
      </xdr:nvSpPr>
      <xdr:spPr>
        <a:xfrm>
          <a:off x="47244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44" name="フローチャート : 判断 143"/>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45" name="フローチャート : 判断 144"/>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95504</xdr:rowOff>
    </xdr:from>
    <xdr:to>
      <xdr:col>6</xdr:col>
      <xdr:colOff>561975</xdr:colOff>
      <xdr:row>62</xdr:row>
      <xdr:rowOff>25654</xdr:rowOff>
    </xdr:to>
    <xdr:sp macro="" textlink="">
      <xdr:nvSpPr>
        <xdr:cNvPr id="151" name="円/楕円 150"/>
        <xdr:cNvSpPr/>
      </xdr:nvSpPr>
      <xdr:spPr>
        <a:xfrm>
          <a:off x="45847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73931</xdr:rowOff>
    </xdr:from>
    <xdr:ext cx="405111" cy="259045"/>
    <xdr:sp macro="" textlink="">
      <xdr:nvSpPr>
        <xdr:cNvPr id="152" name="【橋りょう・トンネル】&#10;有形固定資産減価償却率該当値テキスト"/>
        <xdr:cNvSpPr txBox="1"/>
      </xdr:nvSpPr>
      <xdr:spPr>
        <a:xfrm>
          <a:off x="4724400"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134366</xdr:rowOff>
    </xdr:from>
    <xdr:to>
      <xdr:col>5</xdr:col>
      <xdr:colOff>409575</xdr:colOff>
      <xdr:row>62</xdr:row>
      <xdr:rowOff>64516</xdr:rowOff>
    </xdr:to>
    <xdr:sp macro="" textlink="">
      <xdr:nvSpPr>
        <xdr:cNvPr id="153" name="円/楕円 152"/>
        <xdr:cNvSpPr/>
      </xdr:nvSpPr>
      <xdr:spPr>
        <a:xfrm>
          <a:off x="3746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146304</xdr:rowOff>
    </xdr:from>
    <xdr:to>
      <xdr:col>6</xdr:col>
      <xdr:colOff>511175</xdr:colOff>
      <xdr:row>62</xdr:row>
      <xdr:rowOff>13716</xdr:rowOff>
    </xdr:to>
    <xdr:cxnSp macro="">
      <xdr:nvCxnSpPr>
        <xdr:cNvPr id="154" name="直線コネクタ 153"/>
        <xdr:cNvCxnSpPr/>
      </xdr:nvCxnSpPr>
      <xdr:spPr>
        <a:xfrm flipV="1">
          <a:off x="3797300" y="1060475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5605</xdr:rowOff>
    </xdr:from>
    <xdr:ext cx="405111" cy="259045"/>
    <xdr:sp macro="" textlink="">
      <xdr:nvSpPr>
        <xdr:cNvPr id="155" name="n_1aveValue【橋りょう・トンネル】&#10;有形固定資産減価償却率"/>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55643</xdr:rowOff>
    </xdr:from>
    <xdr:ext cx="405111" cy="259045"/>
    <xdr:sp macro="" textlink="">
      <xdr:nvSpPr>
        <xdr:cNvPr id="156" name="n_1mainValue【橋りょう・トンネル】&#10;有形固定資産減価償却率"/>
        <xdr:cNvSpPr txBox="1"/>
      </xdr:nvSpPr>
      <xdr:spPr>
        <a:xfrm>
          <a:off x="3582043"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61</xdr:row>
      <xdr:rowOff>67327</xdr:rowOff>
    </xdr:from>
    <xdr:ext cx="685572" cy="259045"/>
    <xdr:sp macro="" textlink="">
      <xdr:nvSpPr>
        <xdr:cNvPr id="170" name="テキスト ボックス 16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2" name="テキスト ボックス 17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4" name="テキスト ボックス 17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6" name="テキスト ボックス 17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78" name="テキスト ボックス 17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41468</xdr:rowOff>
    </xdr:from>
    <xdr:to>
      <xdr:col>15</xdr:col>
      <xdr:colOff>180340</xdr:colOff>
      <xdr:row>64</xdr:row>
      <xdr:rowOff>71233</xdr:rowOff>
    </xdr:to>
    <xdr:cxnSp macro="">
      <xdr:nvCxnSpPr>
        <xdr:cNvPr id="180" name="直線コネクタ 179"/>
        <xdr:cNvCxnSpPr/>
      </xdr:nvCxnSpPr>
      <xdr:spPr>
        <a:xfrm flipV="1">
          <a:off x="10476865" y="9814118"/>
          <a:ext cx="0" cy="1229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75060</xdr:rowOff>
    </xdr:from>
    <xdr:ext cx="534377" cy="259045"/>
    <xdr:sp macro="" textlink="">
      <xdr:nvSpPr>
        <xdr:cNvPr id="181" name="【橋りょう・トンネル】&#10;一人当たり有形固定資産（償却資産）額最小値テキスト"/>
        <xdr:cNvSpPr txBox="1"/>
      </xdr:nvSpPr>
      <xdr:spPr>
        <a:xfrm>
          <a:off x="10566400" y="1104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64</xdr:row>
      <xdr:rowOff>71233</xdr:rowOff>
    </xdr:from>
    <xdr:to>
      <xdr:col>15</xdr:col>
      <xdr:colOff>269875</xdr:colOff>
      <xdr:row>64</xdr:row>
      <xdr:rowOff>71233</xdr:rowOff>
    </xdr:to>
    <xdr:cxnSp macro="">
      <xdr:nvCxnSpPr>
        <xdr:cNvPr id="182" name="直線コネクタ 181"/>
        <xdr:cNvCxnSpPr/>
      </xdr:nvCxnSpPr>
      <xdr:spPr>
        <a:xfrm>
          <a:off x="10388600" y="11044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159595</xdr:rowOff>
    </xdr:from>
    <xdr:ext cx="690189" cy="259045"/>
    <xdr:sp macro="" textlink="">
      <xdr:nvSpPr>
        <xdr:cNvPr id="183" name="【橋りょう・トンネル】&#10;一人当たり有形固定資産（償却資産）額最大値テキスト"/>
        <xdr:cNvSpPr txBox="1"/>
      </xdr:nvSpPr>
      <xdr:spPr>
        <a:xfrm>
          <a:off x="10566400" y="95893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57</xdr:row>
      <xdr:rowOff>41468</xdr:rowOff>
    </xdr:from>
    <xdr:to>
      <xdr:col>15</xdr:col>
      <xdr:colOff>269875</xdr:colOff>
      <xdr:row>57</xdr:row>
      <xdr:rowOff>41468</xdr:rowOff>
    </xdr:to>
    <xdr:cxnSp macro="">
      <xdr:nvCxnSpPr>
        <xdr:cNvPr id="184" name="直線コネクタ 183"/>
        <xdr:cNvCxnSpPr/>
      </xdr:nvCxnSpPr>
      <xdr:spPr>
        <a:xfrm>
          <a:off x="10388600" y="9814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106098</xdr:rowOff>
    </xdr:from>
    <xdr:ext cx="690189" cy="259045"/>
    <xdr:sp macro="" textlink="">
      <xdr:nvSpPr>
        <xdr:cNvPr id="185" name="【橋りょう・トンネル】&#10;一人当たり有形固定資産（償却資産）額平均値テキスト"/>
        <xdr:cNvSpPr txBox="1"/>
      </xdr:nvSpPr>
      <xdr:spPr>
        <a:xfrm>
          <a:off x="10566400" y="1073599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127671</xdr:rowOff>
    </xdr:from>
    <xdr:to>
      <xdr:col>15</xdr:col>
      <xdr:colOff>231775</xdr:colOff>
      <xdr:row>63</xdr:row>
      <xdr:rowOff>57821</xdr:rowOff>
    </xdr:to>
    <xdr:sp macro="" textlink="">
      <xdr:nvSpPr>
        <xdr:cNvPr id="186" name="フローチャート : 判断 185"/>
        <xdr:cNvSpPr/>
      </xdr:nvSpPr>
      <xdr:spPr>
        <a:xfrm>
          <a:off x="10426700" y="1075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35461</xdr:rowOff>
    </xdr:from>
    <xdr:to>
      <xdr:col>14</xdr:col>
      <xdr:colOff>79375</xdr:colOff>
      <xdr:row>63</xdr:row>
      <xdr:rowOff>137061</xdr:rowOff>
    </xdr:to>
    <xdr:sp macro="" textlink="">
      <xdr:nvSpPr>
        <xdr:cNvPr id="187" name="フローチャート : 判断 186"/>
        <xdr:cNvSpPr/>
      </xdr:nvSpPr>
      <xdr:spPr>
        <a:xfrm>
          <a:off x="9588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162118</xdr:rowOff>
    </xdr:from>
    <xdr:to>
      <xdr:col>15</xdr:col>
      <xdr:colOff>231775</xdr:colOff>
      <xdr:row>57</xdr:row>
      <xdr:rowOff>92268</xdr:rowOff>
    </xdr:to>
    <xdr:sp macro="" textlink="">
      <xdr:nvSpPr>
        <xdr:cNvPr id="193" name="円/楕円 192"/>
        <xdr:cNvSpPr/>
      </xdr:nvSpPr>
      <xdr:spPr>
        <a:xfrm>
          <a:off x="10426700" y="97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115145</xdr:rowOff>
    </xdr:from>
    <xdr:ext cx="690189" cy="259045"/>
    <xdr:sp macro="" textlink="">
      <xdr:nvSpPr>
        <xdr:cNvPr id="194" name="【橋りょう・トンネル】&#10;一人当たり有形固定資産（償却資産）額該当値テキスト"/>
        <xdr:cNvSpPr txBox="1"/>
      </xdr:nvSpPr>
      <xdr:spPr>
        <a:xfrm>
          <a:off x="10566400" y="97163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6,482,322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124121</xdr:rowOff>
    </xdr:from>
    <xdr:to>
      <xdr:col>14</xdr:col>
      <xdr:colOff>79375</xdr:colOff>
      <xdr:row>57</xdr:row>
      <xdr:rowOff>54271</xdr:rowOff>
    </xdr:to>
    <xdr:sp macro="" textlink="">
      <xdr:nvSpPr>
        <xdr:cNvPr id="195" name="円/楕円 194"/>
        <xdr:cNvSpPr/>
      </xdr:nvSpPr>
      <xdr:spPr>
        <a:xfrm>
          <a:off x="9588500" y="9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3471</xdr:rowOff>
    </xdr:from>
    <xdr:to>
      <xdr:col>15</xdr:col>
      <xdr:colOff>180975</xdr:colOff>
      <xdr:row>57</xdr:row>
      <xdr:rowOff>41468</xdr:rowOff>
    </xdr:to>
    <xdr:cxnSp macro="">
      <xdr:nvCxnSpPr>
        <xdr:cNvPr id="196" name="直線コネクタ 195"/>
        <xdr:cNvCxnSpPr/>
      </xdr:nvCxnSpPr>
      <xdr:spPr>
        <a:xfrm>
          <a:off x="9639300" y="9776121"/>
          <a:ext cx="838200" cy="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128188</xdr:rowOff>
    </xdr:from>
    <xdr:ext cx="599010" cy="259045"/>
    <xdr:sp macro="" textlink="">
      <xdr:nvSpPr>
        <xdr:cNvPr id="197" name="n_1aveValue【橋りょう・トンネル】&#10;一人当たり有形固定資産（償却資産）額"/>
        <xdr:cNvSpPr txBox="1"/>
      </xdr:nvSpPr>
      <xdr:spPr>
        <a:xfrm>
          <a:off x="9327094"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356579</xdr:colOff>
      <xdr:row>55</xdr:row>
      <xdr:rowOff>70798</xdr:rowOff>
    </xdr:from>
    <xdr:ext cx="690189" cy="259045"/>
    <xdr:sp macro="" textlink="">
      <xdr:nvSpPr>
        <xdr:cNvPr id="198" name="n_1mainValue【橋りょう・トンネル】&#10;一人当たり有形固定資産（償却資産）額"/>
        <xdr:cNvSpPr txBox="1"/>
      </xdr:nvSpPr>
      <xdr:spPr>
        <a:xfrm>
          <a:off x="9281504" y="9500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6,681,778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25" name="直線コネクタ 224"/>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26"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27" name="直線コネクタ 226"/>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8"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9" name="直線コネクタ 228"/>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106515</xdr:rowOff>
    </xdr:from>
    <xdr:ext cx="405111" cy="259045"/>
    <xdr:sp macro="" textlink="">
      <xdr:nvSpPr>
        <xdr:cNvPr id="230" name="【公営住宅】&#10;有形固定資産減価償却率平均値テキスト"/>
        <xdr:cNvSpPr txBox="1"/>
      </xdr:nvSpPr>
      <xdr:spPr>
        <a:xfrm>
          <a:off x="4724400" y="1416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31" name="フローチャート : 判断 230"/>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32" name="フローチャート : 判断 231"/>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70576</xdr:rowOff>
    </xdr:from>
    <xdr:to>
      <xdr:col>6</xdr:col>
      <xdr:colOff>561975</xdr:colOff>
      <xdr:row>86</xdr:row>
      <xdr:rowOff>726</xdr:rowOff>
    </xdr:to>
    <xdr:sp macro="" textlink="">
      <xdr:nvSpPr>
        <xdr:cNvPr id="238" name="円/楕円 237"/>
        <xdr:cNvSpPr/>
      </xdr:nvSpPr>
      <xdr:spPr>
        <a:xfrm>
          <a:off x="45847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49003</xdr:rowOff>
    </xdr:from>
    <xdr:ext cx="405111" cy="259045"/>
    <xdr:sp macro="" textlink="">
      <xdr:nvSpPr>
        <xdr:cNvPr id="239" name="【公営住宅】&#10;有形固定資産減価償却率該当値テキスト"/>
        <xdr:cNvSpPr txBox="1"/>
      </xdr:nvSpPr>
      <xdr:spPr>
        <a:xfrm>
          <a:off x="4724400"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11793</xdr:rowOff>
    </xdr:from>
    <xdr:to>
      <xdr:col>5</xdr:col>
      <xdr:colOff>409575</xdr:colOff>
      <xdr:row>85</xdr:row>
      <xdr:rowOff>113393</xdr:rowOff>
    </xdr:to>
    <xdr:sp macro="" textlink="">
      <xdr:nvSpPr>
        <xdr:cNvPr id="240" name="円/楕円 239"/>
        <xdr:cNvSpPr/>
      </xdr:nvSpPr>
      <xdr:spPr>
        <a:xfrm>
          <a:off x="3746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62593</xdr:rowOff>
    </xdr:from>
    <xdr:to>
      <xdr:col>6</xdr:col>
      <xdr:colOff>511175</xdr:colOff>
      <xdr:row>85</xdr:row>
      <xdr:rowOff>121376</xdr:rowOff>
    </xdr:to>
    <xdr:cxnSp macro="">
      <xdr:nvCxnSpPr>
        <xdr:cNvPr id="241" name="直線コネクタ 240"/>
        <xdr:cNvCxnSpPr/>
      </xdr:nvCxnSpPr>
      <xdr:spPr>
        <a:xfrm>
          <a:off x="3797300" y="146358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61340</xdr:rowOff>
    </xdr:from>
    <xdr:ext cx="405111" cy="259045"/>
    <xdr:sp macro="" textlink="">
      <xdr:nvSpPr>
        <xdr:cNvPr id="242" name="n_1aveValue【公営住宅】&#10;有形固定資産減価償却率"/>
        <xdr:cNvSpPr txBox="1"/>
      </xdr:nvSpPr>
      <xdr:spPr>
        <a:xfrm>
          <a:off x="3582043"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104520</xdr:rowOff>
    </xdr:from>
    <xdr:ext cx="405111" cy="259045"/>
    <xdr:sp macro="" textlink="">
      <xdr:nvSpPr>
        <xdr:cNvPr id="243" name="n_1mainValue【公営住宅】&#10;有形固定資産減価償却率"/>
        <xdr:cNvSpPr txBox="1"/>
      </xdr:nvSpPr>
      <xdr:spPr>
        <a:xfrm>
          <a:off x="3582043"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5" name="テキスト ボックス 26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67" name="直線コネクタ 266"/>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68"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69" name="直線コネクタ 268"/>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70"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71" name="直線コネクタ 270"/>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72"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73" name="フローチャート : 判断 272"/>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74" name="フローチャート : 判断 273"/>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164085</xdr:rowOff>
    </xdr:from>
    <xdr:to>
      <xdr:col>15</xdr:col>
      <xdr:colOff>231775</xdr:colOff>
      <xdr:row>78</xdr:row>
      <xdr:rowOff>94235</xdr:rowOff>
    </xdr:to>
    <xdr:sp macro="" textlink="">
      <xdr:nvSpPr>
        <xdr:cNvPr id="280" name="円/楕円 279"/>
        <xdr:cNvSpPr/>
      </xdr:nvSpPr>
      <xdr:spPr>
        <a:xfrm>
          <a:off x="10426700" y="1336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117112</xdr:rowOff>
    </xdr:from>
    <xdr:ext cx="469744" cy="259045"/>
    <xdr:sp macro="" textlink="">
      <xdr:nvSpPr>
        <xdr:cNvPr id="281" name="【公営住宅】&#10;一人当たり面積該当値テキスト"/>
        <xdr:cNvSpPr txBox="1"/>
      </xdr:nvSpPr>
      <xdr:spPr>
        <a:xfrm>
          <a:off x="10566400" y="133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3874</xdr:rowOff>
    </xdr:from>
    <xdr:to>
      <xdr:col>14</xdr:col>
      <xdr:colOff>79375</xdr:colOff>
      <xdr:row>78</xdr:row>
      <xdr:rowOff>105474</xdr:rowOff>
    </xdr:to>
    <xdr:sp macro="" textlink="">
      <xdr:nvSpPr>
        <xdr:cNvPr id="282" name="円/楕円 281"/>
        <xdr:cNvSpPr/>
      </xdr:nvSpPr>
      <xdr:spPr>
        <a:xfrm>
          <a:off x="9588500" y="13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43435</xdr:rowOff>
    </xdr:from>
    <xdr:to>
      <xdr:col>15</xdr:col>
      <xdr:colOff>180975</xdr:colOff>
      <xdr:row>78</xdr:row>
      <xdr:rowOff>54674</xdr:rowOff>
    </xdr:to>
    <xdr:cxnSp macro="">
      <xdr:nvCxnSpPr>
        <xdr:cNvPr id="283" name="直線コネクタ 282"/>
        <xdr:cNvCxnSpPr/>
      </xdr:nvCxnSpPr>
      <xdr:spPr>
        <a:xfrm flipV="1">
          <a:off x="9639300" y="13416535"/>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130319</xdr:rowOff>
    </xdr:from>
    <xdr:ext cx="469744" cy="259045"/>
    <xdr:sp macro="" textlink="">
      <xdr:nvSpPr>
        <xdr:cNvPr id="284" name="n_1aveValue【公営住宅】&#10;一人当たり面積"/>
        <xdr:cNvSpPr txBox="1"/>
      </xdr:nvSpPr>
      <xdr:spPr>
        <a:xfrm>
          <a:off x="93917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122001</xdr:rowOff>
    </xdr:from>
    <xdr:ext cx="469744" cy="259045"/>
    <xdr:sp macro="" textlink="">
      <xdr:nvSpPr>
        <xdr:cNvPr id="285" name="n_1mainValue【公営住宅】&#10;一人当たり面積"/>
        <xdr:cNvSpPr txBox="1"/>
      </xdr:nvSpPr>
      <xdr:spPr>
        <a:xfrm>
          <a:off x="9391727" y="1315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6" name="テキスト ボックス 29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7" name="直線コネクタ 29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8" name="テキスト ボックス 29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9" name="直線コネクタ 29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0" name="テキスト ボックス 29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1" name="直線コネクタ 30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2" name="テキスト ボックス 30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3" name="直線コネクタ 30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4" name="テキスト ボックス 30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5" name="直線コネクタ 30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6" name="テキスト ボックス 30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8" name="テキスト ボックス 30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26670</xdr:rowOff>
    </xdr:from>
    <xdr:to>
      <xdr:col>6</xdr:col>
      <xdr:colOff>510540</xdr:colOff>
      <xdr:row>108</xdr:row>
      <xdr:rowOff>0</xdr:rowOff>
    </xdr:to>
    <xdr:cxnSp macro="">
      <xdr:nvCxnSpPr>
        <xdr:cNvPr id="310" name="直線コネクタ 309"/>
        <xdr:cNvCxnSpPr/>
      </xdr:nvCxnSpPr>
      <xdr:spPr>
        <a:xfrm flipV="1">
          <a:off x="4634865" y="171716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311" name="【港湾・漁港】&#10;有形固定資産減価償却率最小値テキスト"/>
        <xdr:cNvSpPr txBox="1"/>
      </xdr:nvSpPr>
      <xdr:spPr>
        <a:xfrm>
          <a:off x="4724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108</xdr:row>
      <xdr:rowOff>0</xdr:rowOff>
    </xdr:from>
    <xdr:to>
      <xdr:col>6</xdr:col>
      <xdr:colOff>600075</xdr:colOff>
      <xdr:row>108</xdr:row>
      <xdr:rowOff>0</xdr:rowOff>
    </xdr:to>
    <xdr:cxnSp macro="">
      <xdr:nvCxnSpPr>
        <xdr:cNvPr id="312" name="直線コネクタ 311"/>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144797</xdr:rowOff>
    </xdr:from>
    <xdr:ext cx="405111" cy="259045"/>
    <xdr:sp macro="" textlink="">
      <xdr:nvSpPr>
        <xdr:cNvPr id="313" name="【港湾・漁港】&#10;有形固定資産減価償却率最大値テキスト"/>
        <xdr:cNvSpPr txBox="1"/>
      </xdr:nvSpPr>
      <xdr:spPr>
        <a:xfrm>
          <a:off x="4724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100</xdr:row>
      <xdr:rowOff>26670</xdr:rowOff>
    </xdr:from>
    <xdr:to>
      <xdr:col>6</xdr:col>
      <xdr:colOff>600075</xdr:colOff>
      <xdr:row>100</xdr:row>
      <xdr:rowOff>26670</xdr:rowOff>
    </xdr:to>
    <xdr:cxnSp macro="">
      <xdr:nvCxnSpPr>
        <xdr:cNvPr id="314" name="直線コネクタ 313"/>
        <xdr:cNvCxnSpPr/>
      </xdr:nvCxnSpPr>
      <xdr:spPr>
        <a:xfrm>
          <a:off x="4546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126382</xdr:rowOff>
    </xdr:from>
    <xdr:ext cx="405111" cy="259045"/>
    <xdr:sp macro="" textlink="">
      <xdr:nvSpPr>
        <xdr:cNvPr id="315" name="【港湾・漁港】&#10;有形固定資産減価償却率平均値テキスト"/>
        <xdr:cNvSpPr txBox="1"/>
      </xdr:nvSpPr>
      <xdr:spPr>
        <a:xfrm>
          <a:off x="4724400" y="1778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103505</xdr:rowOff>
    </xdr:from>
    <xdr:to>
      <xdr:col>6</xdr:col>
      <xdr:colOff>561975</xdr:colOff>
      <xdr:row>105</xdr:row>
      <xdr:rowOff>33655</xdr:rowOff>
    </xdr:to>
    <xdr:sp macro="" textlink="">
      <xdr:nvSpPr>
        <xdr:cNvPr id="316" name="フローチャート : 判断 315"/>
        <xdr:cNvSpPr/>
      </xdr:nvSpPr>
      <xdr:spPr>
        <a:xfrm>
          <a:off x="45847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17780</xdr:rowOff>
    </xdr:from>
    <xdr:to>
      <xdr:col>5</xdr:col>
      <xdr:colOff>409575</xdr:colOff>
      <xdr:row>104</xdr:row>
      <xdr:rowOff>119380</xdr:rowOff>
    </xdr:to>
    <xdr:sp macro="" textlink="">
      <xdr:nvSpPr>
        <xdr:cNvPr id="317" name="フローチャート : 判断 316"/>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120650</xdr:rowOff>
    </xdr:from>
    <xdr:to>
      <xdr:col>6</xdr:col>
      <xdr:colOff>561975</xdr:colOff>
      <xdr:row>108</xdr:row>
      <xdr:rowOff>50800</xdr:rowOff>
    </xdr:to>
    <xdr:sp macro="" textlink="">
      <xdr:nvSpPr>
        <xdr:cNvPr id="323" name="円/楕円 322"/>
        <xdr:cNvSpPr/>
      </xdr:nvSpPr>
      <xdr:spPr>
        <a:xfrm>
          <a:off x="4584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35577</xdr:rowOff>
    </xdr:from>
    <xdr:ext cx="405111" cy="259045"/>
    <xdr:sp macro="" textlink="">
      <xdr:nvSpPr>
        <xdr:cNvPr id="324" name="【港湾・漁港】&#10;有形固定資産減価償却率該当値テキスト"/>
        <xdr:cNvSpPr txBox="1"/>
      </xdr:nvSpPr>
      <xdr:spPr>
        <a:xfrm>
          <a:off x="4724400"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160655</xdr:rowOff>
    </xdr:from>
    <xdr:to>
      <xdr:col>5</xdr:col>
      <xdr:colOff>409575</xdr:colOff>
      <xdr:row>108</xdr:row>
      <xdr:rowOff>90805</xdr:rowOff>
    </xdr:to>
    <xdr:sp macro="" textlink="">
      <xdr:nvSpPr>
        <xdr:cNvPr id="325" name="円/楕円 324"/>
        <xdr:cNvSpPr/>
      </xdr:nvSpPr>
      <xdr:spPr>
        <a:xfrm>
          <a:off x="3746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0</xdr:rowOff>
    </xdr:from>
    <xdr:to>
      <xdr:col>6</xdr:col>
      <xdr:colOff>511175</xdr:colOff>
      <xdr:row>108</xdr:row>
      <xdr:rowOff>40005</xdr:rowOff>
    </xdr:to>
    <xdr:cxnSp macro="">
      <xdr:nvCxnSpPr>
        <xdr:cNvPr id="326" name="直線コネクタ 325"/>
        <xdr:cNvCxnSpPr/>
      </xdr:nvCxnSpPr>
      <xdr:spPr>
        <a:xfrm flipV="1">
          <a:off x="3797300" y="185166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135907</xdr:rowOff>
    </xdr:from>
    <xdr:ext cx="405111" cy="259045"/>
    <xdr:sp macro="" textlink="">
      <xdr:nvSpPr>
        <xdr:cNvPr id="327" name="n_1aveValue【港湾・漁港】&#10;有形固定資産減価償却率"/>
        <xdr:cNvSpPr txBox="1"/>
      </xdr:nvSpPr>
      <xdr:spPr>
        <a:xfrm>
          <a:off x="3582043"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81932</xdr:rowOff>
    </xdr:from>
    <xdr:ext cx="405111" cy="259045"/>
    <xdr:sp macro="" textlink="">
      <xdr:nvSpPr>
        <xdr:cNvPr id="328" name="n_1mainValue【港湾・漁港】&#10;有形固定資産減価償却率"/>
        <xdr:cNvSpPr txBox="1"/>
      </xdr:nvSpPr>
      <xdr:spPr>
        <a:xfrm>
          <a:off x="3582043" y="185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39" name="直線コネクタ 33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40" name="テキスト ボックス 33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1" name="直線コネクタ 34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42" name="テキスト ボックス 34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3" name="直線コネクタ 34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44" name="テキスト ボックス 34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5" name="直線コネクタ 34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46" name="テキスト ボックス 34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48" name="テキスト ボックス 34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47986</xdr:rowOff>
    </xdr:from>
    <xdr:to>
      <xdr:col>15</xdr:col>
      <xdr:colOff>180340</xdr:colOff>
      <xdr:row>108</xdr:row>
      <xdr:rowOff>52594</xdr:rowOff>
    </xdr:to>
    <xdr:cxnSp macro="">
      <xdr:nvCxnSpPr>
        <xdr:cNvPr id="350" name="直線コネクタ 349"/>
        <xdr:cNvCxnSpPr/>
      </xdr:nvCxnSpPr>
      <xdr:spPr>
        <a:xfrm flipV="1">
          <a:off x="10476865" y="17192986"/>
          <a:ext cx="0" cy="137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56421</xdr:rowOff>
    </xdr:from>
    <xdr:ext cx="599010" cy="259045"/>
    <xdr:sp macro="" textlink="">
      <xdr:nvSpPr>
        <xdr:cNvPr id="351" name="【港湾・漁港】&#10;一人当たり有形固定資産（償却資産）額最小値テキスト"/>
        <xdr:cNvSpPr txBox="1"/>
      </xdr:nvSpPr>
      <xdr:spPr>
        <a:xfrm>
          <a:off x="10566400" y="1857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103,265</a:t>
          </a:r>
          <a:endParaRPr kumimoji="1" lang="ja-JP" altLang="en-US" sz="1000" b="1">
            <a:latin typeface="ＭＳ Ｐゴシック"/>
          </a:endParaRPr>
        </a:p>
      </xdr:txBody>
    </xdr:sp>
    <xdr:clientData/>
  </xdr:oneCellAnchor>
  <xdr:twoCellAnchor>
    <xdr:from>
      <xdr:col>15</xdr:col>
      <xdr:colOff>92075</xdr:colOff>
      <xdr:row>108</xdr:row>
      <xdr:rowOff>52594</xdr:rowOff>
    </xdr:from>
    <xdr:to>
      <xdr:col>15</xdr:col>
      <xdr:colOff>269875</xdr:colOff>
      <xdr:row>108</xdr:row>
      <xdr:rowOff>52594</xdr:rowOff>
    </xdr:to>
    <xdr:cxnSp macro="">
      <xdr:nvCxnSpPr>
        <xdr:cNvPr id="352" name="直線コネクタ 351"/>
        <xdr:cNvCxnSpPr/>
      </xdr:nvCxnSpPr>
      <xdr:spPr>
        <a:xfrm>
          <a:off x="10388600" y="1856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166113</xdr:rowOff>
    </xdr:from>
    <xdr:ext cx="690189" cy="259045"/>
    <xdr:sp macro="" textlink="">
      <xdr:nvSpPr>
        <xdr:cNvPr id="353" name="【港湾・漁港】&#10;一人当たり有形固定資産（償却資産）額最大値テキスト"/>
        <xdr:cNvSpPr txBox="1"/>
      </xdr:nvSpPr>
      <xdr:spPr>
        <a:xfrm>
          <a:off x="10566400" y="16968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6,123,422</a:t>
          </a:r>
          <a:endParaRPr kumimoji="1" lang="ja-JP" altLang="en-US" sz="1000" b="1">
            <a:latin typeface="ＭＳ Ｐゴシック"/>
          </a:endParaRPr>
        </a:p>
      </xdr:txBody>
    </xdr:sp>
    <xdr:clientData/>
  </xdr:oneCellAnchor>
  <xdr:twoCellAnchor>
    <xdr:from>
      <xdr:col>15</xdr:col>
      <xdr:colOff>92075</xdr:colOff>
      <xdr:row>100</xdr:row>
      <xdr:rowOff>47986</xdr:rowOff>
    </xdr:from>
    <xdr:to>
      <xdr:col>15</xdr:col>
      <xdr:colOff>269875</xdr:colOff>
      <xdr:row>100</xdr:row>
      <xdr:rowOff>47986</xdr:rowOff>
    </xdr:to>
    <xdr:cxnSp macro="">
      <xdr:nvCxnSpPr>
        <xdr:cNvPr id="354" name="直線コネクタ 353"/>
        <xdr:cNvCxnSpPr/>
      </xdr:nvCxnSpPr>
      <xdr:spPr>
        <a:xfrm>
          <a:off x="10388600" y="1719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45462</xdr:rowOff>
    </xdr:from>
    <xdr:ext cx="690189" cy="259045"/>
    <xdr:sp macro="" textlink="">
      <xdr:nvSpPr>
        <xdr:cNvPr id="355" name="【港湾・漁港】&#10;一人当たり有形固定資産（償却資産）額平均値テキスト"/>
        <xdr:cNvSpPr txBox="1"/>
      </xdr:nvSpPr>
      <xdr:spPr>
        <a:xfrm>
          <a:off x="10566400" y="17876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2,262,318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22585</xdr:rowOff>
    </xdr:from>
    <xdr:to>
      <xdr:col>15</xdr:col>
      <xdr:colOff>231775</xdr:colOff>
      <xdr:row>105</xdr:row>
      <xdr:rowOff>124185</xdr:rowOff>
    </xdr:to>
    <xdr:sp macro="" textlink="">
      <xdr:nvSpPr>
        <xdr:cNvPr id="356" name="フローチャート : 判断 355"/>
        <xdr:cNvSpPr/>
      </xdr:nvSpPr>
      <xdr:spPr>
        <a:xfrm>
          <a:off x="10426700" y="180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14825</xdr:rowOff>
    </xdr:from>
    <xdr:to>
      <xdr:col>14</xdr:col>
      <xdr:colOff>79375</xdr:colOff>
      <xdr:row>105</xdr:row>
      <xdr:rowOff>116425</xdr:rowOff>
    </xdr:to>
    <xdr:sp macro="" textlink="">
      <xdr:nvSpPr>
        <xdr:cNvPr id="357" name="フローチャート : 判断 356"/>
        <xdr:cNvSpPr/>
      </xdr:nvSpPr>
      <xdr:spPr>
        <a:xfrm>
          <a:off x="9588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147686</xdr:rowOff>
    </xdr:from>
    <xdr:to>
      <xdr:col>15</xdr:col>
      <xdr:colOff>231775</xdr:colOff>
      <xdr:row>108</xdr:row>
      <xdr:rowOff>77836</xdr:rowOff>
    </xdr:to>
    <xdr:sp macro="" textlink="">
      <xdr:nvSpPr>
        <xdr:cNvPr id="363" name="円/楕円 362"/>
        <xdr:cNvSpPr/>
      </xdr:nvSpPr>
      <xdr:spPr>
        <a:xfrm>
          <a:off x="10426700" y="184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62613</xdr:rowOff>
    </xdr:from>
    <xdr:ext cx="599010" cy="259045"/>
    <xdr:sp macro="" textlink="">
      <xdr:nvSpPr>
        <xdr:cNvPr id="364" name="【港湾・漁港】&#10;一人当たり有形固定資産（償却資産）額該当値テキスト"/>
        <xdr:cNvSpPr txBox="1"/>
      </xdr:nvSpPr>
      <xdr:spPr>
        <a:xfrm>
          <a:off x="10566400" y="184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215,068</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146172</xdr:rowOff>
    </xdr:from>
    <xdr:to>
      <xdr:col>14</xdr:col>
      <xdr:colOff>79375</xdr:colOff>
      <xdr:row>108</xdr:row>
      <xdr:rowOff>76322</xdr:rowOff>
    </xdr:to>
    <xdr:sp macro="" textlink="">
      <xdr:nvSpPr>
        <xdr:cNvPr id="365" name="円/楕円 364"/>
        <xdr:cNvSpPr/>
      </xdr:nvSpPr>
      <xdr:spPr>
        <a:xfrm>
          <a:off x="9588500" y="184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25522</xdr:rowOff>
    </xdr:from>
    <xdr:to>
      <xdr:col>15</xdr:col>
      <xdr:colOff>180975</xdr:colOff>
      <xdr:row>108</xdr:row>
      <xdr:rowOff>27036</xdr:rowOff>
    </xdr:to>
    <xdr:cxnSp macro="">
      <xdr:nvCxnSpPr>
        <xdr:cNvPr id="366" name="直線コネクタ 365"/>
        <xdr:cNvCxnSpPr/>
      </xdr:nvCxnSpPr>
      <xdr:spPr>
        <a:xfrm>
          <a:off x="9639300" y="18542122"/>
          <a:ext cx="8382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356579</xdr:colOff>
      <xdr:row>103</xdr:row>
      <xdr:rowOff>132952</xdr:rowOff>
    </xdr:from>
    <xdr:ext cx="690189" cy="259045"/>
    <xdr:sp macro="" textlink="">
      <xdr:nvSpPr>
        <xdr:cNvPr id="367" name="n_1aveValue【港湾・漁港】&#10;一人当たり有形固定資産（償却資産）額"/>
        <xdr:cNvSpPr txBox="1"/>
      </xdr:nvSpPr>
      <xdr:spPr>
        <a:xfrm>
          <a:off x="9281504" y="1779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2,296,257</a:t>
          </a:r>
          <a:endParaRPr kumimoji="1" lang="ja-JP" altLang="en-US" sz="1000" b="1">
            <a:solidFill>
              <a:srgbClr val="000080"/>
            </a:solidFill>
            <a:latin typeface="ＭＳ Ｐゴシック"/>
          </a:endParaRPr>
        </a:p>
      </xdr:txBody>
    </xdr:sp>
    <xdr:clientData/>
  </xdr:oneCellAnchor>
  <xdr:oneCellAnchor>
    <xdr:from>
      <xdr:col>13</xdr:col>
      <xdr:colOff>402169</xdr:colOff>
      <xdr:row>108</xdr:row>
      <xdr:rowOff>67449</xdr:rowOff>
    </xdr:from>
    <xdr:ext cx="599010" cy="259045"/>
    <xdr:sp macro="" textlink="">
      <xdr:nvSpPr>
        <xdr:cNvPr id="368" name="n_1mainValue【港湾・漁港】&#10;一人当たり有形固定資産（償却資産）額"/>
        <xdr:cNvSpPr txBox="1"/>
      </xdr:nvSpPr>
      <xdr:spPr>
        <a:xfrm>
          <a:off x="9327094" y="1858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221,686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9" name="テキスト ボックス 37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0" name="直線コネクタ 3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1" name="テキスト ボックス 38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2" name="直線コネクタ 3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3" name="テキスト ボックス 3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4" name="直線コネクタ 3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5" name="テキスト ボックス 3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6" name="直線コネクタ 3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87" name="テキスト ボックス 3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88" name="直線コネクタ 3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89" name="テキスト ボックス 38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1" name="テキスト ボックス 3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93" name="直線コネクタ 392"/>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94"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95" name="直線コネクタ 394"/>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96"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97" name="直線コネクタ 39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98"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99" name="フローチャート : 判断 398"/>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400" name="フローチャート : 判断 39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76835</xdr:rowOff>
    </xdr:from>
    <xdr:to>
      <xdr:col>23</xdr:col>
      <xdr:colOff>568325</xdr:colOff>
      <xdr:row>38</xdr:row>
      <xdr:rowOff>6985</xdr:rowOff>
    </xdr:to>
    <xdr:sp macro="" textlink="">
      <xdr:nvSpPr>
        <xdr:cNvPr id="406" name="円/楕円 405"/>
        <xdr:cNvSpPr/>
      </xdr:nvSpPr>
      <xdr:spPr>
        <a:xfrm>
          <a:off x="16268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99712</xdr:rowOff>
    </xdr:from>
    <xdr:ext cx="405111" cy="259045"/>
    <xdr:sp macro="" textlink="">
      <xdr:nvSpPr>
        <xdr:cNvPr id="407" name="【認定こども園・幼稚園・保育所】&#10;有形固定資産減価償却率該当値テキスト"/>
        <xdr:cNvSpPr txBox="1"/>
      </xdr:nvSpPr>
      <xdr:spPr>
        <a:xfrm>
          <a:off x="16408400"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118745</xdr:rowOff>
    </xdr:from>
    <xdr:to>
      <xdr:col>22</xdr:col>
      <xdr:colOff>415925</xdr:colOff>
      <xdr:row>38</xdr:row>
      <xdr:rowOff>48895</xdr:rowOff>
    </xdr:to>
    <xdr:sp macro="" textlink="">
      <xdr:nvSpPr>
        <xdr:cNvPr id="408" name="円/楕円 407"/>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127635</xdr:rowOff>
    </xdr:from>
    <xdr:to>
      <xdr:col>23</xdr:col>
      <xdr:colOff>517525</xdr:colOff>
      <xdr:row>37</xdr:row>
      <xdr:rowOff>169545</xdr:rowOff>
    </xdr:to>
    <xdr:cxnSp macro="">
      <xdr:nvCxnSpPr>
        <xdr:cNvPr id="409" name="直線コネクタ 408"/>
        <xdr:cNvCxnSpPr/>
      </xdr:nvCxnSpPr>
      <xdr:spPr>
        <a:xfrm flipV="1">
          <a:off x="15481300" y="64712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66692</xdr:rowOff>
    </xdr:from>
    <xdr:ext cx="405111" cy="259045"/>
    <xdr:sp macro="" textlink="">
      <xdr:nvSpPr>
        <xdr:cNvPr id="410"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65422</xdr:rowOff>
    </xdr:from>
    <xdr:ext cx="405111" cy="259045"/>
    <xdr:sp macro="" textlink="">
      <xdr:nvSpPr>
        <xdr:cNvPr id="411" name="n_1mainValue【認定こども園・幼稚園・保育所】&#10;有形固定資産減価償却率"/>
        <xdr:cNvSpPr txBox="1"/>
      </xdr:nvSpPr>
      <xdr:spPr>
        <a:xfrm>
          <a:off x="15266043"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22" name="テキスト ボックス 42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423" name="直線コネクタ 4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24" name="テキスト ボックス 4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5" name="直線コネクタ 4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26" name="テキスト ボックス 4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27" name="直線コネクタ 4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28" name="テキスト ボックス 4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9" name="直線コネクタ 4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30" name="テキスト ボックス 4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434" name="直線コネクタ 433"/>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435"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436" name="直線コネクタ 435"/>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437"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438" name="直線コネクタ 437"/>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439" name="【認定こども園・幼稚園・保育所】&#10;一人当たり面積平均値テキスト"/>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440" name="フローチャート : 判断 439"/>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441" name="フローチャート : 判断 440"/>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50546</xdr:rowOff>
    </xdr:from>
    <xdr:to>
      <xdr:col>32</xdr:col>
      <xdr:colOff>238125</xdr:colOff>
      <xdr:row>33</xdr:row>
      <xdr:rowOff>152146</xdr:rowOff>
    </xdr:to>
    <xdr:sp macro="" textlink="">
      <xdr:nvSpPr>
        <xdr:cNvPr id="447" name="円/楕円 446"/>
        <xdr:cNvSpPr/>
      </xdr:nvSpPr>
      <xdr:spPr>
        <a:xfrm>
          <a:off x="22110700" y="57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3573</xdr:rowOff>
    </xdr:from>
    <xdr:ext cx="469744" cy="259045"/>
    <xdr:sp macro="" textlink="">
      <xdr:nvSpPr>
        <xdr:cNvPr id="448" name="【認定こども園・幼稚園・保育所】&#10;一人当たり面積該当値テキスト"/>
        <xdr:cNvSpPr txBox="1"/>
      </xdr:nvSpPr>
      <xdr:spPr>
        <a:xfrm>
          <a:off x="22250400"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0.507</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148844</xdr:rowOff>
    </xdr:from>
    <xdr:to>
      <xdr:col>31</xdr:col>
      <xdr:colOff>85725</xdr:colOff>
      <xdr:row>33</xdr:row>
      <xdr:rowOff>78994</xdr:rowOff>
    </xdr:to>
    <xdr:sp macro="" textlink="">
      <xdr:nvSpPr>
        <xdr:cNvPr id="449" name="円/楕円 448"/>
        <xdr:cNvSpPr/>
      </xdr:nvSpPr>
      <xdr:spPr>
        <a:xfrm>
          <a:off x="21272500" y="56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28194</xdr:rowOff>
    </xdr:from>
    <xdr:to>
      <xdr:col>32</xdr:col>
      <xdr:colOff>187325</xdr:colOff>
      <xdr:row>33</xdr:row>
      <xdr:rowOff>101346</xdr:rowOff>
    </xdr:to>
    <xdr:cxnSp macro="">
      <xdr:nvCxnSpPr>
        <xdr:cNvPr id="450" name="直線コネクタ 449"/>
        <xdr:cNvCxnSpPr/>
      </xdr:nvCxnSpPr>
      <xdr:spPr>
        <a:xfrm>
          <a:off x="21323300" y="56860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34</xdr:row>
      <xdr:rowOff>3827</xdr:rowOff>
    </xdr:from>
    <xdr:ext cx="469744" cy="259045"/>
    <xdr:sp macro="" textlink="">
      <xdr:nvSpPr>
        <xdr:cNvPr id="451" name="n_1aveValue【認定こども園・幼稚園・保育所】&#10;一人当たり面積"/>
        <xdr:cNvSpPr txBox="1"/>
      </xdr:nvSpPr>
      <xdr:spPr>
        <a:xfrm>
          <a:off x="210757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95521</xdr:rowOff>
    </xdr:from>
    <xdr:ext cx="469744" cy="259045"/>
    <xdr:sp macro="" textlink="">
      <xdr:nvSpPr>
        <xdr:cNvPr id="452" name="n_1mainValue【認定こども園・幼稚園・保育所】&#10;一人当たり面積"/>
        <xdr:cNvSpPr txBox="1"/>
      </xdr:nvSpPr>
      <xdr:spPr>
        <a:xfrm>
          <a:off x="21075727" y="541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3" name="テキスト ボックス 4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64" name="直線コネクタ 4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65" name="テキスト ボックス 46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6" name="直線コネクタ 4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7" name="テキスト ボックス 4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8" name="直線コネクタ 4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9" name="テキスト ボックス 4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70" name="直線コネクタ 4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1" name="テキスト ボックス 4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2" name="直線コネクタ 4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3" name="テキスト ボックス 4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4" name="直線コネクタ 4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75" name="テキスト ボックス 47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7" name="テキスト ボックス 4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479" name="直線コネクタ 478"/>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480"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481" name="直線コネクタ 480"/>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482"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483" name="直線コネクタ 482"/>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89643</xdr:rowOff>
    </xdr:from>
    <xdr:ext cx="405111" cy="259045"/>
    <xdr:sp macro="" textlink="">
      <xdr:nvSpPr>
        <xdr:cNvPr id="484" name="【学校施設】&#10;有形固定資産減価償却率平均値テキスト"/>
        <xdr:cNvSpPr txBox="1"/>
      </xdr:nvSpPr>
      <xdr:spPr>
        <a:xfrm>
          <a:off x="164084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485" name="フローチャート : 判断 484"/>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486" name="フローチャート : 判断 485"/>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30843</xdr:rowOff>
    </xdr:from>
    <xdr:to>
      <xdr:col>23</xdr:col>
      <xdr:colOff>568325</xdr:colOff>
      <xdr:row>62</xdr:row>
      <xdr:rowOff>132443</xdr:rowOff>
    </xdr:to>
    <xdr:sp macro="" textlink="">
      <xdr:nvSpPr>
        <xdr:cNvPr id="492" name="円/楕円 491"/>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9270</xdr:rowOff>
    </xdr:from>
    <xdr:ext cx="405111" cy="259045"/>
    <xdr:sp macro="" textlink="">
      <xdr:nvSpPr>
        <xdr:cNvPr id="493" name="【学校施設】&#10;有形固定資産減価償却率該当値テキスト"/>
        <xdr:cNvSpPr txBox="1"/>
      </xdr:nvSpPr>
      <xdr:spPr>
        <a:xfrm>
          <a:off x="164084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112485</xdr:rowOff>
    </xdr:from>
    <xdr:to>
      <xdr:col>22</xdr:col>
      <xdr:colOff>415925</xdr:colOff>
      <xdr:row>63</xdr:row>
      <xdr:rowOff>42635</xdr:rowOff>
    </xdr:to>
    <xdr:sp macro="" textlink="">
      <xdr:nvSpPr>
        <xdr:cNvPr id="494" name="円/楕円 493"/>
        <xdr:cNvSpPr/>
      </xdr:nvSpPr>
      <xdr:spPr>
        <a:xfrm>
          <a:off x="15430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81643</xdr:rowOff>
    </xdr:from>
    <xdr:to>
      <xdr:col>23</xdr:col>
      <xdr:colOff>517525</xdr:colOff>
      <xdr:row>62</xdr:row>
      <xdr:rowOff>163285</xdr:rowOff>
    </xdr:to>
    <xdr:cxnSp macro="">
      <xdr:nvCxnSpPr>
        <xdr:cNvPr id="495" name="直線コネクタ 494"/>
        <xdr:cNvCxnSpPr/>
      </xdr:nvCxnSpPr>
      <xdr:spPr>
        <a:xfrm flipV="1">
          <a:off x="15481300" y="107115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65694</xdr:rowOff>
    </xdr:from>
    <xdr:ext cx="405111" cy="259045"/>
    <xdr:sp macro="" textlink="">
      <xdr:nvSpPr>
        <xdr:cNvPr id="496" name="n_1aveValue【学校施設】&#10;有形固定資産減価償却率"/>
        <xdr:cNvSpPr txBox="1"/>
      </xdr:nvSpPr>
      <xdr:spPr>
        <a:xfrm>
          <a:off x="15266043"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33762</xdr:rowOff>
    </xdr:from>
    <xdr:ext cx="405111" cy="259045"/>
    <xdr:sp macro="" textlink="">
      <xdr:nvSpPr>
        <xdr:cNvPr id="497" name="n_1mainValue【学校施設】&#10;有形固定資産減価償却率"/>
        <xdr:cNvSpPr txBox="1"/>
      </xdr:nvSpPr>
      <xdr:spPr>
        <a:xfrm>
          <a:off x="15266043"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8" name="テキスト ボックス 5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09" name="直線コネクタ 5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0" name="テキスト ボックス 5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1" name="直線コネクタ 5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2" name="テキスト ボックス 5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3" name="直線コネクタ 5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4" name="テキスト ボックス 5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5" name="直線コネクタ 5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6" name="テキスト ボックス 5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518" name="テキスト ボックス 51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520" name="直線コネクタ 519"/>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521"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522" name="直線コネクタ 521"/>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523"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524" name="直線コネクタ 523"/>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525"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526" name="フローチャート : 判断 525"/>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527" name="フローチャート : 判断 526"/>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13208</xdr:rowOff>
    </xdr:from>
    <xdr:to>
      <xdr:col>32</xdr:col>
      <xdr:colOff>238125</xdr:colOff>
      <xdr:row>56</xdr:row>
      <xdr:rowOff>114808</xdr:rowOff>
    </xdr:to>
    <xdr:sp macro="" textlink="">
      <xdr:nvSpPr>
        <xdr:cNvPr id="533" name="円/楕円 532"/>
        <xdr:cNvSpPr/>
      </xdr:nvSpPr>
      <xdr:spPr>
        <a:xfrm>
          <a:off x="221107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137685</xdr:rowOff>
    </xdr:from>
    <xdr:ext cx="469744" cy="259045"/>
    <xdr:sp macro="" textlink="">
      <xdr:nvSpPr>
        <xdr:cNvPr id="534" name="【学校施設】&#10;一人当たり面積該当値テキスト"/>
        <xdr:cNvSpPr txBox="1"/>
      </xdr:nvSpPr>
      <xdr:spPr>
        <a:xfrm>
          <a:off x="22250400" y="956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130480</xdr:rowOff>
    </xdr:from>
    <xdr:to>
      <xdr:col>31</xdr:col>
      <xdr:colOff>85725</xdr:colOff>
      <xdr:row>56</xdr:row>
      <xdr:rowOff>60630</xdr:rowOff>
    </xdr:to>
    <xdr:sp macro="" textlink="">
      <xdr:nvSpPr>
        <xdr:cNvPr id="535" name="円/楕円 534"/>
        <xdr:cNvSpPr/>
      </xdr:nvSpPr>
      <xdr:spPr>
        <a:xfrm>
          <a:off x="21272500" y="95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9830</xdr:rowOff>
    </xdr:from>
    <xdr:to>
      <xdr:col>32</xdr:col>
      <xdr:colOff>187325</xdr:colOff>
      <xdr:row>56</xdr:row>
      <xdr:rowOff>64008</xdr:rowOff>
    </xdr:to>
    <xdr:cxnSp macro="">
      <xdr:nvCxnSpPr>
        <xdr:cNvPr id="536" name="直線コネクタ 535"/>
        <xdr:cNvCxnSpPr/>
      </xdr:nvCxnSpPr>
      <xdr:spPr>
        <a:xfrm>
          <a:off x="21323300" y="9611030"/>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147769</xdr:rowOff>
    </xdr:from>
    <xdr:ext cx="469744" cy="259045"/>
    <xdr:sp macro="" textlink="">
      <xdr:nvSpPr>
        <xdr:cNvPr id="537" name="n_1aveValue【学校施設】&#10;一人当たり面積"/>
        <xdr:cNvSpPr txBox="1"/>
      </xdr:nvSpPr>
      <xdr:spPr>
        <a:xfrm>
          <a:off x="21075727" y="1060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77157</xdr:rowOff>
    </xdr:from>
    <xdr:ext cx="469744" cy="259045"/>
    <xdr:sp macro="" textlink="">
      <xdr:nvSpPr>
        <xdr:cNvPr id="538" name="n_1mainValue【学校施設】&#10;一人当たり面積"/>
        <xdr:cNvSpPr txBox="1"/>
      </xdr:nvSpPr>
      <xdr:spPr>
        <a:xfrm>
          <a:off x="21075727" y="93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6" name="正方形/長方形 5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4" name="正方形/長方形 5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2" name="正方形/長方形 5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3" name="テキスト ボックス 5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4" name="直線コネクタ 5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5" name="直線コネクタ 5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6" name="テキスト ボックス 5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7" name="直線コネクタ 5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8" name="テキスト ボックス 5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9" name="直線コネクタ 5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0" name="テキスト ボックス 5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1" name="直線コネクタ 5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2" name="テキスト ボックス 5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3" name="直線コネクタ 5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4" name="テキスト ボックス 5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5" name="直線コネクタ 5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6" name="テキスト ボックス 5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8" name="テキスト ボックス 5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580" name="直線コネクタ 579"/>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81"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82" name="直線コネクタ 58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583"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584" name="直線コネクタ 583"/>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85"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86" name="フローチャート : 判断 585"/>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587" name="フローチャート : 判断 586"/>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61323</xdr:rowOff>
    </xdr:from>
    <xdr:to>
      <xdr:col>23</xdr:col>
      <xdr:colOff>568325</xdr:colOff>
      <xdr:row>103</xdr:row>
      <xdr:rowOff>162923</xdr:rowOff>
    </xdr:to>
    <xdr:sp macro="" textlink="">
      <xdr:nvSpPr>
        <xdr:cNvPr id="593" name="円/楕円 592"/>
        <xdr:cNvSpPr/>
      </xdr:nvSpPr>
      <xdr:spPr>
        <a:xfrm>
          <a:off x="162687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84200</xdr:rowOff>
    </xdr:from>
    <xdr:ext cx="405111" cy="259045"/>
    <xdr:sp macro="" textlink="">
      <xdr:nvSpPr>
        <xdr:cNvPr id="594" name="【公民館】&#10;有形固定資産減価償却率該当値テキスト"/>
        <xdr:cNvSpPr txBox="1"/>
      </xdr:nvSpPr>
      <xdr:spPr>
        <a:xfrm>
          <a:off x="16408400" y="1757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92348</xdr:rowOff>
    </xdr:from>
    <xdr:to>
      <xdr:col>22</xdr:col>
      <xdr:colOff>415925</xdr:colOff>
      <xdr:row>104</xdr:row>
      <xdr:rowOff>22498</xdr:rowOff>
    </xdr:to>
    <xdr:sp macro="" textlink="">
      <xdr:nvSpPr>
        <xdr:cNvPr id="595" name="円/楕円 594"/>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112123</xdr:rowOff>
    </xdr:from>
    <xdr:to>
      <xdr:col>23</xdr:col>
      <xdr:colOff>517525</xdr:colOff>
      <xdr:row>103</xdr:row>
      <xdr:rowOff>143148</xdr:rowOff>
    </xdr:to>
    <xdr:cxnSp macro="">
      <xdr:nvCxnSpPr>
        <xdr:cNvPr id="596" name="直線コネクタ 595"/>
        <xdr:cNvCxnSpPr/>
      </xdr:nvCxnSpPr>
      <xdr:spPr>
        <a:xfrm flipV="1">
          <a:off x="15481300" y="1777147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65150</xdr:rowOff>
    </xdr:from>
    <xdr:ext cx="405111" cy="259045"/>
    <xdr:sp macro="" textlink="">
      <xdr:nvSpPr>
        <xdr:cNvPr id="597" name="n_1aveValue【公民館】&#10;有形固定資産減価償却率"/>
        <xdr:cNvSpPr txBox="1"/>
      </xdr:nvSpPr>
      <xdr:spPr>
        <a:xfrm>
          <a:off x="15266043"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13625</xdr:rowOff>
    </xdr:from>
    <xdr:ext cx="405111" cy="259045"/>
    <xdr:sp macro="" textlink="">
      <xdr:nvSpPr>
        <xdr:cNvPr id="598" name="n_1mainValue【公民館】&#10;有形固定資産減価償却率"/>
        <xdr:cNvSpPr txBox="1"/>
      </xdr:nvSpPr>
      <xdr:spPr>
        <a:xfrm>
          <a:off x="15266043"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0" name="テキスト ボックス 6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2" name="テキスト ボックス 6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4" name="テキスト ボックス 6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6" name="テキスト ボックス 6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620" name="直線コネクタ 619"/>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621"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622" name="直線コネクタ 621"/>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623"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624" name="直線コネクタ 623"/>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625" name="【公民館】&#10;一人当たり面積平均値テキスト"/>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626" name="フローチャート : 判断 625"/>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627" name="フローチャート : 判断 626"/>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120955</xdr:rowOff>
    </xdr:from>
    <xdr:to>
      <xdr:col>32</xdr:col>
      <xdr:colOff>238125</xdr:colOff>
      <xdr:row>100</xdr:row>
      <xdr:rowOff>51105</xdr:rowOff>
    </xdr:to>
    <xdr:sp macro="" textlink="">
      <xdr:nvSpPr>
        <xdr:cNvPr id="633" name="円/楕円 632"/>
        <xdr:cNvSpPr/>
      </xdr:nvSpPr>
      <xdr:spPr>
        <a:xfrm>
          <a:off x="22110700" y="170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73982</xdr:rowOff>
    </xdr:from>
    <xdr:ext cx="469744" cy="259045"/>
    <xdr:sp macro="" textlink="">
      <xdr:nvSpPr>
        <xdr:cNvPr id="634" name="【公民館】&#10;一人当たり面積該当値テキスト"/>
        <xdr:cNvSpPr txBox="1"/>
      </xdr:nvSpPr>
      <xdr:spPr>
        <a:xfrm>
          <a:off x="22250400" y="1704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76149</xdr:rowOff>
    </xdr:from>
    <xdr:to>
      <xdr:col>31</xdr:col>
      <xdr:colOff>85725</xdr:colOff>
      <xdr:row>100</xdr:row>
      <xdr:rowOff>6299</xdr:rowOff>
    </xdr:to>
    <xdr:sp macro="" textlink="">
      <xdr:nvSpPr>
        <xdr:cNvPr id="635" name="円/楕円 634"/>
        <xdr:cNvSpPr/>
      </xdr:nvSpPr>
      <xdr:spPr>
        <a:xfrm>
          <a:off x="21272500" y="1704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126949</xdr:rowOff>
    </xdr:from>
    <xdr:to>
      <xdr:col>32</xdr:col>
      <xdr:colOff>187325</xdr:colOff>
      <xdr:row>100</xdr:row>
      <xdr:rowOff>305</xdr:rowOff>
    </xdr:to>
    <xdr:cxnSp macro="">
      <xdr:nvCxnSpPr>
        <xdr:cNvPr id="636" name="直線コネクタ 635"/>
        <xdr:cNvCxnSpPr/>
      </xdr:nvCxnSpPr>
      <xdr:spPr>
        <a:xfrm>
          <a:off x="21323300" y="17100499"/>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166133</xdr:rowOff>
    </xdr:from>
    <xdr:ext cx="469744" cy="259045"/>
    <xdr:sp macro="" textlink="">
      <xdr:nvSpPr>
        <xdr:cNvPr id="637" name="n_1aveValue【公民館】&#10;一人当たり面積"/>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22826</xdr:rowOff>
    </xdr:from>
    <xdr:ext cx="469744" cy="259045"/>
    <xdr:sp macro="" textlink="">
      <xdr:nvSpPr>
        <xdr:cNvPr id="638" name="n_1mainValue【公民館】&#10;一人当たり面積"/>
        <xdr:cNvSpPr txBox="1"/>
      </xdr:nvSpPr>
      <xdr:spPr>
        <a:xfrm>
          <a:off x="21075727" y="1682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ほとんどの類型において有形固定資産減価償却率は類似団体平均値を下回っているが、幼稚園及び公民館については平均値を上回っている。</a:t>
          </a:r>
          <a:endParaRPr lang="ja-JP" altLang="ja-JP" sz="1400">
            <a:effectLst/>
          </a:endParaRPr>
        </a:p>
        <a:p>
          <a:r>
            <a:rPr kumimoji="1" lang="ja-JP" altLang="ja-JP" sz="1100">
              <a:solidFill>
                <a:schemeClr val="dk1"/>
              </a:solidFill>
              <a:effectLst/>
              <a:latin typeface="+mn-lt"/>
              <a:ea typeface="+mn-ea"/>
              <a:cs typeface="+mn-cs"/>
            </a:rPr>
            <a:t>幼稚園については昭和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年度に整備した園舎の有形固定資産減価償却率が高いことが要因であるが、更新事業を計画しているため適切な管理を行いつつ取り組んでいく。</a:t>
          </a:r>
          <a:endParaRPr lang="ja-JP" altLang="ja-JP" sz="1400">
            <a:effectLst/>
          </a:endParaRPr>
        </a:p>
        <a:p>
          <a:r>
            <a:rPr kumimoji="1" lang="ja-JP" altLang="ja-JP" sz="1100">
              <a:solidFill>
                <a:schemeClr val="dk1"/>
              </a:solidFill>
              <a:effectLst/>
              <a:latin typeface="+mn-lt"/>
              <a:ea typeface="+mn-ea"/>
              <a:cs typeface="+mn-cs"/>
            </a:rPr>
            <a:t>道路については平均値を下回ってはいるものの、有形固定資産減価償却率は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を超えているため、整備年度の古い路線については長寿命化を図りつつ整備計画を立てるとともに財源の確保を行っていく必要がある。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
925
16.74
2,256,888
2,094,686
115,309
805,155
1,169,718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07" name="テキスト ボックス 1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08" name="直線コネクタ 1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09" name="テキスト ボックス 1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10" name="直線コネクタ 1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11" name="テキスト ボックス 1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12" name="直線コネクタ 1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13" name="テキスト ボックス 1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14" name="直線コネクタ 1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115" name="テキスト ボックス 11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16" name="直線コネクタ 1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17" name="テキスト ボックス 1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119" name="直線コネクタ 118"/>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120"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121" name="直線コネクタ 12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122"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123" name="直線コネクタ 12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124"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125" name="フローチャート : 判断 124"/>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126" name="フローチャート : 判断 125"/>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140987</xdr:rowOff>
    </xdr:from>
    <xdr:ext cx="405111" cy="259045"/>
    <xdr:sp macro="" textlink="">
      <xdr:nvSpPr>
        <xdr:cNvPr id="127" name="n_1aveValue【一般廃棄物処理施設】&#10;有形固定資産減価償却率"/>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28" name="テキスト ボックス 1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29" name="テキスト ボックス 1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30" name="テキスト ボックス 1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31" name="テキスト ボックス 1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32" name="テキスト ボックス 1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59690</xdr:rowOff>
    </xdr:from>
    <xdr:to>
      <xdr:col>23</xdr:col>
      <xdr:colOff>568325</xdr:colOff>
      <xdr:row>36</xdr:row>
      <xdr:rowOff>161290</xdr:rowOff>
    </xdr:to>
    <xdr:sp macro="" textlink="">
      <xdr:nvSpPr>
        <xdr:cNvPr id="133" name="円/楕円 132"/>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82567</xdr:rowOff>
    </xdr:from>
    <xdr:ext cx="405111" cy="259045"/>
    <xdr:sp macro="" textlink="">
      <xdr:nvSpPr>
        <xdr:cNvPr id="134" name="【一般廃棄物処理施設】&#10;有形固定資産減価償却率該当値テキスト"/>
        <xdr:cNvSpPr txBox="1"/>
      </xdr:nvSpPr>
      <xdr:spPr>
        <a:xfrm>
          <a:off x="164084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13970</xdr:rowOff>
    </xdr:from>
    <xdr:to>
      <xdr:col>22</xdr:col>
      <xdr:colOff>415925</xdr:colOff>
      <xdr:row>37</xdr:row>
      <xdr:rowOff>115570</xdr:rowOff>
    </xdr:to>
    <xdr:sp macro="" textlink="">
      <xdr:nvSpPr>
        <xdr:cNvPr id="135" name="円/楕円 134"/>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110490</xdr:rowOff>
    </xdr:from>
    <xdr:to>
      <xdr:col>23</xdr:col>
      <xdr:colOff>517525</xdr:colOff>
      <xdr:row>37</xdr:row>
      <xdr:rowOff>64770</xdr:rowOff>
    </xdr:to>
    <xdr:cxnSp macro="">
      <xdr:nvCxnSpPr>
        <xdr:cNvPr id="136" name="直線コネクタ 135"/>
        <xdr:cNvCxnSpPr/>
      </xdr:nvCxnSpPr>
      <xdr:spPr>
        <a:xfrm flipV="1">
          <a:off x="15481300" y="628269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132097</xdr:rowOff>
    </xdr:from>
    <xdr:ext cx="405111" cy="259045"/>
    <xdr:sp macro="" textlink="">
      <xdr:nvSpPr>
        <xdr:cNvPr id="137" name="n_1mainValue【一般廃棄物処理施設】&#10;有形固定資産減価償却率"/>
        <xdr:cNvSpPr txBox="1"/>
      </xdr:nvSpPr>
      <xdr:spPr>
        <a:xfrm>
          <a:off x="15266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38" name="正方形/長方形 1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39" name="正方形/長方形 1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40" name="正方形/長方形 1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41" name="正方形/長方形 1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42" name="正方形/長方形 1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3" name="正方形/長方形 1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4" name="正方形/長方形 1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45" name="正方形/長方形 1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46" name="テキスト ボックス 1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47" name="直線コネクタ 1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148" name="直線コネクタ 1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149" name="テキスト ボックス 14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150" name="直線コネクタ 1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151" name="テキスト ボックス 15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152" name="直線コネクタ 1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153" name="テキスト ボックス 15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154" name="直線コネクタ 1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155" name="テキスト ボックス 15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156" name="直線コネクタ 1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157" name="テキスト ボックス 15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158" name="直線コネクタ 1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159" name="テキスト ボックス 15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60" name="直線コネクタ 1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161" name="テキスト ボックス 16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1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163" name="直線コネクタ 162"/>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164"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165" name="直線コネクタ 164"/>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166"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167" name="直線コネクタ 166"/>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168"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169" name="フローチャート : 判断 168"/>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170" name="フローチャート : 判断 169"/>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93757</xdr:rowOff>
    </xdr:from>
    <xdr:ext cx="599010" cy="259045"/>
    <xdr:sp macro="" textlink="">
      <xdr:nvSpPr>
        <xdr:cNvPr id="171" name="n_1aveValue【一般廃棄物処理施設】&#10;一人当たり有形固定資産（償却資産）額"/>
        <xdr:cNvSpPr txBox="1"/>
      </xdr:nvSpPr>
      <xdr:spPr>
        <a:xfrm>
          <a:off x="21011094"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172" name="テキスト ボックス 1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73" name="テキスト ボックス 1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74" name="テキスト ボックス 1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75" name="テキスト ボックス 1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176" name="テキスト ボックス 1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98305</xdr:rowOff>
    </xdr:from>
    <xdr:to>
      <xdr:col>32</xdr:col>
      <xdr:colOff>238125</xdr:colOff>
      <xdr:row>34</xdr:row>
      <xdr:rowOff>28455</xdr:rowOff>
    </xdr:to>
    <xdr:sp macro="" textlink="">
      <xdr:nvSpPr>
        <xdr:cNvPr id="177" name="円/楕円 176"/>
        <xdr:cNvSpPr/>
      </xdr:nvSpPr>
      <xdr:spPr>
        <a:xfrm>
          <a:off x="22110700" y="57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51332</xdr:rowOff>
    </xdr:from>
    <xdr:ext cx="690189" cy="259045"/>
    <xdr:sp macro="" textlink="">
      <xdr:nvSpPr>
        <xdr:cNvPr id="178" name="【一般廃棄物処理施設】&#10;一人当たり有形固定資産（償却資産）額該当値テキスト"/>
        <xdr:cNvSpPr txBox="1"/>
      </xdr:nvSpPr>
      <xdr:spPr>
        <a:xfrm>
          <a:off x="22250400" y="5709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1,365,527</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52567</xdr:rowOff>
    </xdr:from>
    <xdr:to>
      <xdr:col>31</xdr:col>
      <xdr:colOff>85725</xdr:colOff>
      <xdr:row>33</xdr:row>
      <xdr:rowOff>154167</xdr:rowOff>
    </xdr:to>
    <xdr:sp macro="" textlink="">
      <xdr:nvSpPr>
        <xdr:cNvPr id="179" name="円/楕円 178"/>
        <xdr:cNvSpPr/>
      </xdr:nvSpPr>
      <xdr:spPr>
        <a:xfrm>
          <a:off x="21272500" y="57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103367</xdr:rowOff>
    </xdr:from>
    <xdr:to>
      <xdr:col>32</xdr:col>
      <xdr:colOff>187325</xdr:colOff>
      <xdr:row>33</xdr:row>
      <xdr:rowOff>149105</xdr:rowOff>
    </xdr:to>
    <xdr:cxnSp macro="">
      <xdr:nvCxnSpPr>
        <xdr:cNvPr id="180" name="直線コネクタ 179"/>
        <xdr:cNvCxnSpPr/>
      </xdr:nvCxnSpPr>
      <xdr:spPr>
        <a:xfrm>
          <a:off x="21323300" y="5761217"/>
          <a:ext cx="838200" cy="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362929</xdr:colOff>
      <xdr:row>31</xdr:row>
      <xdr:rowOff>170694</xdr:rowOff>
    </xdr:from>
    <xdr:ext cx="690189" cy="259045"/>
    <xdr:sp macro="" textlink="">
      <xdr:nvSpPr>
        <xdr:cNvPr id="181" name="n_1mainValue【一般廃棄物処理施設】&#10;一人当たり有形固定資産（償却資産）額"/>
        <xdr:cNvSpPr txBox="1"/>
      </xdr:nvSpPr>
      <xdr:spPr>
        <a:xfrm>
          <a:off x="20965504" y="54856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1,407,543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182" name="正方形/長方形 1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83" name="正方形/長方形 1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84" name="正方形/長方形 1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5" name="正方形/長方形 1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6" name="正方形/長方形 1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7" name="正方形/長方形 1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8" name="正方形/長方形 1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9" name="正方形/長方形 1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90" name="テキスト ボックス 1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91" name="直線コネクタ 1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192" name="直線コネクタ 1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193" name="テキスト ボックス 19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94" name="直線コネクタ 1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95" name="テキスト ボックス 1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6" name="直線コネクタ 1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7" name="テキスト ボックス 1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8" name="直線コネクタ 1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9" name="テキスト ボックス 1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00" name="直線コネクタ 1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01" name="テキスト ボックス 2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02" name="直線コネクタ 2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03" name="テキスト ボックス 2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205" name="直線コネクタ 204"/>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206" name="【保健センター・保健所】&#10;有形固定資産減価償却率最小値テキスト"/>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207" name="直線コネクタ 206"/>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208" name="【保健センター・保健所】&#10;有形固定資産減価償却率最大値テキスト"/>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209" name="直線コネクタ 208"/>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210" name="【保健センター・保健所】&#10;有形固定資産減価償却率平均値テキスト"/>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211" name="フローチャート : 判断 210"/>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212" name="フローチャート : 判断 211"/>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141622</xdr:rowOff>
    </xdr:from>
    <xdr:ext cx="405111" cy="259045"/>
    <xdr:sp macro="" textlink="">
      <xdr:nvSpPr>
        <xdr:cNvPr id="213" name="n_1aveValue【保健センター・保健所】&#10;有形固定資産減価償却率"/>
        <xdr:cNvSpPr txBox="1"/>
      </xdr:nvSpPr>
      <xdr:spPr>
        <a:xfrm>
          <a:off x="15266043"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14" name="テキスト ボックス 2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5" name="テキスト ボックス 2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6" name="テキスト ボックス 2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7" name="テキスト ボックス 2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8" name="テキスト ボックス 2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153035</xdr:rowOff>
    </xdr:from>
    <xdr:to>
      <xdr:col>23</xdr:col>
      <xdr:colOff>568325</xdr:colOff>
      <xdr:row>60</xdr:row>
      <xdr:rowOff>83185</xdr:rowOff>
    </xdr:to>
    <xdr:sp macro="" textlink="">
      <xdr:nvSpPr>
        <xdr:cNvPr id="219" name="円/楕円 218"/>
        <xdr:cNvSpPr/>
      </xdr:nvSpPr>
      <xdr:spPr>
        <a:xfrm>
          <a:off x="16268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4462</xdr:rowOff>
    </xdr:from>
    <xdr:ext cx="405111" cy="259045"/>
    <xdr:sp macro="" textlink="">
      <xdr:nvSpPr>
        <xdr:cNvPr id="220" name="【保健センター・保健所】&#10;有形固定資産減価償却率該当値テキスト"/>
        <xdr:cNvSpPr txBox="1"/>
      </xdr:nvSpPr>
      <xdr:spPr>
        <a:xfrm>
          <a:off x="16408400"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21590</xdr:rowOff>
    </xdr:from>
    <xdr:to>
      <xdr:col>22</xdr:col>
      <xdr:colOff>415925</xdr:colOff>
      <xdr:row>60</xdr:row>
      <xdr:rowOff>123190</xdr:rowOff>
    </xdr:to>
    <xdr:sp macro="" textlink="">
      <xdr:nvSpPr>
        <xdr:cNvPr id="221" name="円/楕円 220"/>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32385</xdr:rowOff>
    </xdr:from>
    <xdr:to>
      <xdr:col>23</xdr:col>
      <xdr:colOff>517525</xdr:colOff>
      <xdr:row>60</xdr:row>
      <xdr:rowOff>72390</xdr:rowOff>
    </xdr:to>
    <xdr:cxnSp macro="">
      <xdr:nvCxnSpPr>
        <xdr:cNvPr id="222" name="直線コネクタ 221"/>
        <xdr:cNvCxnSpPr/>
      </xdr:nvCxnSpPr>
      <xdr:spPr>
        <a:xfrm flipV="1">
          <a:off x="15481300" y="103193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114317</xdr:rowOff>
    </xdr:from>
    <xdr:ext cx="405111" cy="259045"/>
    <xdr:sp macro="" textlink="">
      <xdr:nvSpPr>
        <xdr:cNvPr id="223" name="n_1mainValue【保健センター・保健所】&#10;有形固定資産減価償却率"/>
        <xdr:cNvSpPr txBox="1"/>
      </xdr:nvSpPr>
      <xdr:spPr>
        <a:xfrm>
          <a:off x="15266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24" name="正方形/長方形 2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25" name="正方形/長方形 2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26" name="正方形/長方形 2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27" name="正方形/長方形 2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8" name="正方形/長方形 2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9" name="正方形/長方形 2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30" name="正方形/長方形 2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31" name="正方形/長方形 2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32" name="テキスト ボックス 2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3" name="直線コネクタ 2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34" name="テキスト ボックス 2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235" name="直線コネクタ 2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36" name="テキスト ボックス 2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37" name="直線コネクタ 2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38" name="テキスト ボックス 2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39" name="直線コネクタ 2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40" name="テキスト ボックス 2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41" name="直線コネクタ 2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42" name="テキスト ボックス 2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43" name="直線コネクタ 2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44" name="テキスト ボックス 2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246" name="直線コネクタ 245"/>
        <xdr:cNvCxnSpPr/>
      </xdr:nvCxnSpPr>
      <xdr:spPr>
        <a:xfrm flipV="1">
          <a:off x="22160864" y="968121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247" name="【保健センター・保健所】&#10;一人当たり面積最小値テキスト"/>
        <xdr:cNvSpPr txBox="1"/>
      </xdr:nvSpPr>
      <xdr:spPr>
        <a:xfrm>
          <a:off x="22250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248" name="直線コネクタ 247"/>
        <xdr:cNvCxnSpPr/>
      </xdr:nvCxnSpPr>
      <xdr:spPr>
        <a:xfrm>
          <a:off x="22072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249" name="【保健センター・保健所】&#10;一人当たり面積最大値テキスト"/>
        <xdr:cNvSpPr txBox="1"/>
      </xdr:nvSpPr>
      <xdr:spPr>
        <a:xfrm>
          <a:off x="22250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250" name="直線コネクタ 249"/>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163085</xdr:rowOff>
    </xdr:from>
    <xdr:ext cx="469744" cy="259045"/>
    <xdr:sp macro="" textlink="">
      <xdr:nvSpPr>
        <xdr:cNvPr id="251" name="【保健センター・保健所】&#10;一人当たり面積平均値テキスト"/>
        <xdr:cNvSpPr txBox="1"/>
      </xdr:nvSpPr>
      <xdr:spPr>
        <a:xfrm>
          <a:off x="22250400" y="1062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252" name="フローチャート : 判断 251"/>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253" name="フローチャート : 判断 252"/>
        <xdr:cNvSpPr/>
      </xdr:nvSpPr>
      <xdr:spPr>
        <a:xfrm>
          <a:off x="21272500" y="1059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62501</xdr:rowOff>
    </xdr:from>
    <xdr:ext cx="469744" cy="259045"/>
    <xdr:sp macro="" textlink="">
      <xdr:nvSpPr>
        <xdr:cNvPr id="254" name="n_1aveValue【保健センター・保健所】&#10;一人当たり面積"/>
        <xdr:cNvSpPr txBox="1"/>
      </xdr:nvSpPr>
      <xdr:spPr>
        <a:xfrm>
          <a:off x="210757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55" name="テキスト ボックス 2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6" name="テキスト ボックス 2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7" name="テキスト ボックス 2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8" name="テキスト ボックス 2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9" name="テキスト ボックス 2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29210</xdr:rowOff>
    </xdr:from>
    <xdr:to>
      <xdr:col>32</xdr:col>
      <xdr:colOff>238125</xdr:colOff>
      <xdr:row>60</xdr:row>
      <xdr:rowOff>130810</xdr:rowOff>
    </xdr:to>
    <xdr:sp macro="" textlink="">
      <xdr:nvSpPr>
        <xdr:cNvPr id="260" name="円/楕円 259"/>
        <xdr:cNvSpPr/>
      </xdr:nvSpPr>
      <xdr:spPr>
        <a:xfrm>
          <a:off x="22110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52087</xdr:rowOff>
    </xdr:from>
    <xdr:ext cx="469744" cy="259045"/>
    <xdr:sp macro="" textlink="">
      <xdr:nvSpPr>
        <xdr:cNvPr id="261" name="【保健センター・保健所】&#10;一人当たり面積該当値テキスト"/>
        <xdr:cNvSpPr txBox="1"/>
      </xdr:nvSpPr>
      <xdr:spPr>
        <a:xfrm>
          <a:off x="22250400"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0.465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168656</xdr:rowOff>
    </xdr:from>
    <xdr:to>
      <xdr:col>31</xdr:col>
      <xdr:colOff>85725</xdr:colOff>
      <xdr:row>60</xdr:row>
      <xdr:rowOff>98806</xdr:rowOff>
    </xdr:to>
    <xdr:sp macro="" textlink="">
      <xdr:nvSpPr>
        <xdr:cNvPr id="262" name="円/楕円 261"/>
        <xdr:cNvSpPr/>
      </xdr:nvSpPr>
      <xdr:spPr>
        <a:xfrm>
          <a:off x="21272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48006</xdr:rowOff>
    </xdr:from>
    <xdr:to>
      <xdr:col>32</xdr:col>
      <xdr:colOff>187325</xdr:colOff>
      <xdr:row>60</xdr:row>
      <xdr:rowOff>80010</xdr:rowOff>
    </xdr:to>
    <xdr:cxnSp macro="">
      <xdr:nvCxnSpPr>
        <xdr:cNvPr id="263" name="直線コネクタ 262"/>
        <xdr:cNvCxnSpPr/>
      </xdr:nvCxnSpPr>
      <xdr:spPr>
        <a:xfrm>
          <a:off x="21323300" y="1033500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115333</xdr:rowOff>
    </xdr:from>
    <xdr:ext cx="469744" cy="259045"/>
    <xdr:sp macro="" textlink="">
      <xdr:nvSpPr>
        <xdr:cNvPr id="264" name="n_1mainValue【保健センター・保健所】&#10;一人当たり面積"/>
        <xdr:cNvSpPr txBox="1"/>
      </xdr:nvSpPr>
      <xdr:spPr>
        <a:xfrm>
          <a:off x="2107572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65" name="正方形/長方形 2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6" name="正方形/長方形 2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7" name="正方形/長方形 2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8" name="正方形/長方形 2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9" name="正方形/長方形 2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70" name="正方形/長方形 2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71" name="正方形/長方形 2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72" name="正方形/長方形 2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73" name="テキスト ボックス 2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4" name="直線コネクタ 2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75" name="テキスト ボックス 27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76" name="直線コネクタ 27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77" name="テキスト ボックス 27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78" name="直線コネクタ 27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79" name="テキスト ボックス 27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80" name="直線コネクタ 27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81" name="テキスト ボックス 28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82" name="直線コネクタ 28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283" name="テキスト ボックス 28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4" name="直線コネクタ 2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5" name="テキスト ボックス 2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287" name="直線コネクタ 286"/>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288"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289" name="直線コネクタ 288"/>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290"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291" name="直線コネクタ 290"/>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106190</xdr:rowOff>
    </xdr:from>
    <xdr:ext cx="405111" cy="259045"/>
    <xdr:sp macro="" textlink="">
      <xdr:nvSpPr>
        <xdr:cNvPr id="292" name="【消防施設】&#10;有形固定資産減価償却率平均値テキスト"/>
        <xdr:cNvSpPr txBox="1"/>
      </xdr:nvSpPr>
      <xdr:spPr>
        <a:xfrm>
          <a:off x="16408400" y="13650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293" name="フローチャート : 判断 292"/>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294" name="フローチャート : 判断 293"/>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146575</xdr:rowOff>
    </xdr:from>
    <xdr:ext cx="405111" cy="259045"/>
    <xdr:sp macro="" textlink="">
      <xdr:nvSpPr>
        <xdr:cNvPr id="295" name="n_1aveValue【消防施設】&#10;有形固定資産減価償却率"/>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6" name="テキスト ボックス 2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7" name="テキスト ボックス 2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8" name="テキスト ボックス 2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9" name="テキスト ボックス 2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0" name="テキスト ボックス 2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21589</xdr:rowOff>
    </xdr:from>
    <xdr:to>
      <xdr:col>23</xdr:col>
      <xdr:colOff>568325</xdr:colOff>
      <xdr:row>84</xdr:row>
      <xdr:rowOff>123189</xdr:rowOff>
    </xdr:to>
    <xdr:sp macro="" textlink="">
      <xdr:nvSpPr>
        <xdr:cNvPr id="301" name="円/楕円 300"/>
        <xdr:cNvSpPr/>
      </xdr:nvSpPr>
      <xdr:spPr>
        <a:xfrm>
          <a:off x="16268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xdr:rowOff>
    </xdr:from>
    <xdr:ext cx="405111" cy="259045"/>
    <xdr:sp macro="" textlink="">
      <xdr:nvSpPr>
        <xdr:cNvPr id="302" name="【消防施設】&#10;有形固定資産減価償却率該当値テキスト"/>
        <xdr:cNvSpPr txBox="1"/>
      </xdr:nvSpPr>
      <xdr:spPr>
        <a:xfrm>
          <a:off x="164084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3302</xdr:rowOff>
    </xdr:from>
    <xdr:to>
      <xdr:col>22</xdr:col>
      <xdr:colOff>415925</xdr:colOff>
      <xdr:row>85</xdr:row>
      <xdr:rowOff>104902</xdr:rowOff>
    </xdr:to>
    <xdr:sp macro="" textlink="">
      <xdr:nvSpPr>
        <xdr:cNvPr id="303" name="円/楕円 302"/>
        <xdr:cNvSpPr/>
      </xdr:nvSpPr>
      <xdr:spPr>
        <a:xfrm>
          <a:off x="15430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72389</xdr:rowOff>
    </xdr:from>
    <xdr:to>
      <xdr:col>23</xdr:col>
      <xdr:colOff>517525</xdr:colOff>
      <xdr:row>85</xdr:row>
      <xdr:rowOff>54102</xdr:rowOff>
    </xdr:to>
    <xdr:cxnSp macro="">
      <xdr:nvCxnSpPr>
        <xdr:cNvPr id="304" name="直線コネクタ 303"/>
        <xdr:cNvCxnSpPr/>
      </xdr:nvCxnSpPr>
      <xdr:spPr>
        <a:xfrm flipV="1">
          <a:off x="15481300" y="14474189"/>
          <a:ext cx="8382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85</xdr:row>
      <xdr:rowOff>96029</xdr:rowOff>
    </xdr:from>
    <xdr:ext cx="405111" cy="259045"/>
    <xdr:sp macro="" textlink="">
      <xdr:nvSpPr>
        <xdr:cNvPr id="305" name="n_1mainValue【消防施設】&#10;有形固定資産減価償却率"/>
        <xdr:cNvSpPr txBox="1"/>
      </xdr:nvSpPr>
      <xdr:spPr>
        <a:xfrm>
          <a:off x="15266043" y="146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06" name="正方形/長方形 3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07" name="正方形/長方形 3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8" name="正方形/長方形 3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9" name="正方形/長方形 3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0" name="正方形/長方形 3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1" name="正方形/長方形 3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2" name="正方形/長方形 3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13" name="正方形/長方形 3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14" name="テキスト ボックス 3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5" name="直線コネクタ 3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16" name="直線コネクタ 3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17" name="テキスト ボックス 3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18" name="直線コネクタ 3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19" name="テキスト ボックス 3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20" name="直線コネクタ 3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21" name="テキスト ボックス 3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22" name="直線コネクタ 3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23" name="テキスト ボックス 3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24" name="直線コネクタ 3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25" name="テキスト ボックス 3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26" name="直線コネクタ 3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27" name="テキスト ボックス 3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8" name="直線コネクタ 3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9" name="テキスト ボックス 3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331" name="直線コネクタ 330"/>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332"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333" name="直線コネクタ 332"/>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334"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335" name="直線コネクタ 334"/>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99984</xdr:rowOff>
    </xdr:from>
    <xdr:ext cx="469744" cy="259045"/>
    <xdr:sp macro="" textlink="">
      <xdr:nvSpPr>
        <xdr:cNvPr id="336" name="【消防施設】&#10;一人当たり面積平均値テキスト"/>
        <xdr:cNvSpPr txBox="1"/>
      </xdr:nvSpPr>
      <xdr:spPr>
        <a:xfrm>
          <a:off x="222504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337" name="フローチャート : 判断 336"/>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338" name="フローチャート : 判断 337"/>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339" name="n_1aveValue【消防施設】&#10;一人当たり面積"/>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40" name="テキスト ボックス 3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41" name="テキスト ボックス 3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42" name="テキスト ボックス 3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43" name="テキスト ボックス 3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44" name="テキスト ボックス 3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46082</xdr:rowOff>
    </xdr:from>
    <xdr:to>
      <xdr:col>32</xdr:col>
      <xdr:colOff>238125</xdr:colOff>
      <xdr:row>86</xdr:row>
      <xdr:rowOff>147682</xdr:rowOff>
    </xdr:to>
    <xdr:sp macro="" textlink="">
      <xdr:nvSpPr>
        <xdr:cNvPr id="345" name="円/楕円 344"/>
        <xdr:cNvSpPr/>
      </xdr:nvSpPr>
      <xdr:spPr>
        <a:xfrm>
          <a:off x="22110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132459</xdr:rowOff>
    </xdr:from>
    <xdr:ext cx="469744" cy="259045"/>
    <xdr:sp macro="" textlink="">
      <xdr:nvSpPr>
        <xdr:cNvPr id="346" name="【消防施設】&#10;一人当たり面積該当値テキスト"/>
        <xdr:cNvSpPr txBox="1"/>
      </xdr:nvSpPr>
      <xdr:spPr>
        <a:xfrm>
          <a:off x="222504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42818</xdr:rowOff>
    </xdr:from>
    <xdr:to>
      <xdr:col>31</xdr:col>
      <xdr:colOff>85725</xdr:colOff>
      <xdr:row>86</xdr:row>
      <xdr:rowOff>144418</xdr:rowOff>
    </xdr:to>
    <xdr:sp macro="" textlink="">
      <xdr:nvSpPr>
        <xdr:cNvPr id="347" name="円/楕円 346"/>
        <xdr:cNvSpPr/>
      </xdr:nvSpPr>
      <xdr:spPr>
        <a:xfrm>
          <a:off x="21272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93618</xdr:rowOff>
    </xdr:from>
    <xdr:to>
      <xdr:col>32</xdr:col>
      <xdr:colOff>187325</xdr:colOff>
      <xdr:row>86</xdr:row>
      <xdr:rowOff>96882</xdr:rowOff>
    </xdr:to>
    <xdr:cxnSp macro="">
      <xdr:nvCxnSpPr>
        <xdr:cNvPr id="348" name="直線コネクタ 347"/>
        <xdr:cNvCxnSpPr/>
      </xdr:nvCxnSpPr>
      <xdr:spPr>
        <a:xfrm>
          <a:off x="21323300" y="148383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86</xdr:row>
      <xdr:rowOff>135545</xdr:rowOff>
    </xdr:from>
    <xdr:ext cx="469744" cy="259045"/>
    <xdr:sp macro="" textlink="">
      <xdr:nvSpPr>
        <xdr:cNvPr id="349" name="n_1mainValue【消防施設】&#10;一人当たり面積"/>
        <xdr:cNvSpPr txBox="1"/>
      </xdr:nvSpPr>
      <xdr:spPr>
        <a:xfrm>
          <a:off x="210757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50" name="正方形/長方形 3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1" name="正方形/長方形 3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2" name="正方形/長方形 3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3" name="正方形/長方形 3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4" name="正方形/長方形 3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5" name="正方形/長方形 3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6" name="正方形/長方形 3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57" name="正方形/長方形 3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8" name="テキスト ボックス 3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9" name="直線コネクタ 3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60" name="直線コネクタ 3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61" name="テキスト ボックス 3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62" name="直線コネクタ 3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63" name="テキスト ボックス 3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64" name="直線コネクタ 3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65" name="テキスト ボックス 3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66" name="直線コネクタ 3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67" name="テキスト ボックス 3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68" name="直線コネクタ 3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69" name="テキスト ボックス 3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70" name="直線コネクタ 3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71" name="テキスト ボックス 3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2" name="直線コネクタ 3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3" name="テキスト ボックス 3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375" name="直線コネクタ 374"/>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376"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377" name="直線コネクタ 376"/>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378"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79" name="直線コネクタ 378"/>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25416</xdr:rowOff>
    </xdr:from>
    <xdr:ext cx="405111" cy="259045"/>
    <xdr:sp macro="" textlink="">
      <xdr:nvSpPr>
        <xdr:cNvPr id="380" name="【庁舎】&#10;有形固定資産減価償却率平均値テキスト"/>
        <xdr:cNvSpPr txBox="1"/>
      </xdr:nvSpPr>
      <xdr:spPr>
        <a:xfrm>
          <a:off x="164084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81" name="フローチャート : 判断 380"/>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82" name="フローチャート : 判断 381"/>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138628</xdr:rowOff>
    </xdr:from>
    <xdr:ext cx="405111" cy="259045"/>
    <xdr:sp macro="" textlink="">
      <xdr:nvSpPr>
        <xdr:cNvPr id="383" name="n_1aveValue【庁舎】&#10;有形固定資産減価償却率"/>
        <xdr:cNvSpPr txBox="1"/>
      </xdr:nvSpPr>
      <xdr:spPr>
        <a:xfrm>
          <a:off x="15266043"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84" name="テキスト ボックス 3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5" name="テキスト ボックス 3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6" name="テキスト ボックス 3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7" name="テキスト ボックス 3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8" name="テキスト ボックス 3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111942</xdr:rowOff>
    </xdr:from>
    <xdr:to>
      <xdr:col>23</xdr:col>
      <xdr:colOff>568325</xdr:colOff>
      <xdr:row>109</xdr:row>
      <xdr:rowOff>42092</xdr:rowOff>
    </xdr:to>
    <xdr:sp macro="" textlink="">
      <xdr:nvSpPr>
        <xdr:cNvPr id="389" name="円/楕円 388"/>
        <xdr:cNvSpPr/>
      </xdr:nvSpPr>
      <xdr:spPr>
        <a:xfrm>
          <a:off x="162687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26869</xdr:rowOff>
    </xdr:from>
    <xdr:ext cx="340478" cy="259045"/>
    <xdr:sp macro="" textlink="">
      <xdr:nvSpPr>
        <xdr:cNvPr id="390" name="【庁舎】&#10;有形固定資産減価償却率該当値テキスト"/>
        <xdr:cNvSpPr txBox="1"/>
      </xdr:nvSpPr>
      <xdr:spPr>
        <a:xfrm>
          <a:off x="16408400" y="18543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156029</xdr:rowOff>
    </xdr:from>
    <xdr:to>
      <xdr:col>22</xdr:col>
      <xdr:colOff>415925</xdr:colOff>
      <xdr:row>109</xdr:row>
      <xdr:rowOff>86179</xdr:rowOff>
    </xdr:to>
    <xdr:sp macro="" textlink="">
      <xdr:nvSpPr>
        <xdr:cNvPr id="391" name="円/楕円 390"/>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162742</xdr:rowOff>
    </xdr:from>
    <xdr:to>
      <xdr:col>23</xdr:col>
      <xdr:colOff>517525</xdr:colOff>
      <xdr:row>109</xdr:row>
      <xdr:rowOff>35379</xdr:rowOff>
    </xdr:to>
    <xdr:cxnSp macro="">
      <xdr:nvCxnSpPr>
        <xdr:cNvPr id="392" name="直線コネクタ 391"/>
        <xdr:cNvCxnSpPr/>
      </xdr:nvCxnSpPr>
      <xdr:spPr>
        <a:xfrm flipV="1">
          <a:off x="15481300" y="1867934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182185</xdr:colOff>
      <xdr:row>109</xdr:row>
      <xdr:rowOff>77306</xdr:rowOff>
    </xdr:from>
    <xdr:ext cx="340478" cy="259045"/>
    <xdr:sp macro="" textlink="">
      <xdr:nvSpPr>
        <xdr:cNvPr id="393" name="n_1mainValue【庁舎】&#10;有形固定資産減価償却率"/>
        <xdr:cNvSpPr txBox="1"/>
      </xdr:nvSpPr>
      <xdr:spPr>
        <a:xfrm>
          <a:off x="15298360"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4" name="正方形/長方形 3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5" name="正方形/長方形 3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6" name="正方形/長方形 3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7" name="正方形/長方形 3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98" name="正方形/長方形 3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9" name="正方形/長方形 3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0" name="正方形/長方形 3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1" name="正方形/長方形 4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2" name="テキスト ボックス 4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3" name="直線コネクタ 4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04" name="テキスト ボックス 4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05" name="直線コネクタ 4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06" name="テキスト ボックス 4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07" name="直線コネクタ 4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08" name="テキスト ボックス 4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09" name="直線コネクタ 4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10" name="テキスト ボックス 4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11" name="直線コネクタ 4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12" name="テキスト ボックス 4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13" name="直線コネクタ 4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14" name="テキスト ボックス 4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15" name="直線コネクタ 4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16" name="テキスト ボックス 4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418" name="直線コネクタ 417"/>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419"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420" name="直線コネクタ 419"/>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421"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422" name="直線コネクタ 421"/>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423"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424" name="フローチャート : 判断 423"/>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425" name="フローチャート : 判断 424"/>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5097</xdr:rowOff>
    </xdr:from>
    <xdr:ext cx="469744" cy="259045"/>
    <xdr:sp macro="" textlink="">
      <xdr:nvSpPr>
        <xdr:cNvPr id="426" name="n_1aveValue【庁舎】&#10;一人当たり面積"/>
        <xdr:cNvSpPr txBox="1"/>
      </xdr:nvSpPr>
      <xdr:spPr>
        <a:xfrm>
          <a:off x="210757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27" name="テキスト ボックス 4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28" name="テキスト ボックス 4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9" name="テキスト ボックス 4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0" name="テキスト ボックス 4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1" name="テキスト ボックス 4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24130</xdr:rowOff>
    </xdr:from>
    <xdr:to>
      <xdr:col>32</xdr:col>
      <xdr:colOff>238125</xdr:colOff>
      <xdr:row>101</xdr:row>
      <xdr:rowOff>125730</xdr:rowOff>
    </xdr:to>
    <xdr:sp macro="" textlink="">
      <xdr:nvSpPr>
        <xdr:cNvPr id="432" name="円/楕円 431"/>
        <xdr:cNvSpPr/>
      </xdr:nvSpPr>
      <xdr:spPr>
        <a:xfrm>
          <a:off x="22110700" y="173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110507</xdr:rowOff>
    </xdr:from>
    <xdr:ext cx="469744" cy="259045"/>
    <xdr:sp macro="" textlink="">
      <xdr:nvSpPr>
        <xdr:cNvPr id="433" name="【庁舎】&#10;一人当たり面積該当値テキスト"/>
        <xdr:cNvSpPr txBox="1"/>
      </xdr:nvSpPr>
      <xdr:spPr>
        <a:xfrm>
          <a:off x="22250400" y="1725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144780</xdr:rowOff>
    </xdr:from>
    <xdr:to>
      <xdr:col>31</xdr:col>
      <xdr:colOff>85725</xdr:colOff>
      <xdr:row>101</xdr:row>
      <xdr:rowOff>74930</xdr:rowOff>
    </xdr:to>
    <xdr:sp macro="" textlink="">
      <xdr:nvSpPr>
        <xdr:cNvPr id="434" name="円/楕円 433"/>
        <xdr:cNvSpPr/>
      </xdr:nvSpPr>
      <xdr:spPr>
        <a:xfrm>
          <a:off x="21272500" y="172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24130</xdr:rowOff>
    </xdr:from>
    <xdr:to>
      <xdr:col>32</xdr:col>
      <xdr:colOff>187325</xdr:colOff>
      <xdr:row>101</xdr:row>
      <xdr:rowOff>74930</xdr:rowOff>
    </xdr:to>
    <xdr:cxnSp macro="">
      <xdr:nvCxnSpPr>
        <xdr:cNvPr id="435" name="直線コネクタ 434"/>
        <xdr:cNvCxnSpPr/>
      </xdr:nvCxnSpPr>
      <xdr:spPr>
        <a:xfrm>
          <a:off x="21323300" y="1734058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99</xdr:row>
      <xdr:rowOff>91457</xdr:rowOff>
    </xdr:from>
    <xdr:ext cx="469744" cy="259045"/>
    <xdr:sp macro="" textlink="">
      <xdr:nvSpPr>
        <xdr:cNvPr id="436" name="n_1mainValue【庁舎】&#10;一人当たり面積"/>
        <xdr:cNvSpPr txBox="1"/>
      </xdr:nvSpPr>
      <xdr:spPr>
        <a:xfrm>
          <a:off x="21075727"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37" name="正方形/長方形 4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8" name="正方形/長方形 4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39" name="テキスト ボックス 4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消防施設及び庁舎は類似団体平均値と比較して低い値となっているが、要因としては消防施設を平成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年度に、庁舎を平成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年度に建替えたことによるもの。保健センターについては概ね平均値となっている。各類型とも有形固定資産減価償却率は低いが適切な維持管理を行っていく必要がある。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一般廃棄物処理施設については設備等の老朽化が進んでいるため、更新事業を視野に入れつつ維持管理を行っていく。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
925
16.74
2,256,888
2,094,686
115,309
805,155
1,169,718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a:t>
          </a:r>
          <a:endParaRPr kumimoji="1" lang="en-US" altLang="ja-JP" sz="1300">
            <a:latin typeface="ＭＳ Ｐゴシック"/>
          </a:endParaRPr>
        </a:p>
        <a:p>
          <a:r>
            <a:rPr kumimoji="1" lang="ja-JP" altLang="en-US" sz="1300">
              <a:latin typeface="ＭＳ Ｐゴシック"/>
            </a:rPr>
            <a:t>歳出削減や起債の抑制、公営企業の経営改善に取り組みまた、一般会計からの操出金の抑制に努める。</a:t>
          </a:r>
          <a:endParaRPr kumimoji="1" lang="en-US" altLang="ja-JP" sz="1300">
            <a:latin typeface="ＭＳ Ｐゴシック"/>
          </a:endParaRPr>
        </a:p>
        <a:p>
          <a:r>
            <a:rPr kumimoji="1" lang="ja-JP" altLang="en-US" sz="1300">
              <a:latin typeface="ＭＳ Ｐゴシック"/>
            </a:rPr>
            <a:t>　村税や、使用料・手数料の徴収強化を行い自主財源の確保に努める。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1694</xdr:rowOff>
    </xdr:to>
    <xdr:cxnSp macro="">
      <xdr:nvCxnSpPr>
        <xdr:cNvPr id="70" name="直線コネクタ 69"/>
        <xdr:cNvCxnSpPr/>
      </xdr:nvCxnSpPr>
      <xdr:spPr>
        <a:xfrm flipV="1">
          <a:off x="3225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1694</xdr:rowOff>
    </xdr:from>
    <xdr:to>
      <xdr:col>4</xdr:col>
      <xdr:colOff>482600</xdr:colOff>
      <xdr:row>45</xdr:row>
      <xdr:rowOff>1694</xdr:rowOff>
    </xdr:to>
    <xdr:cxnSp macro="">
      <xdr:nvCxnSpPr>
        <xdr:cNvPr id="73" name="直線コネクタ 72"/>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1694</xdr:rowOff>
    </xdr:to>
    <xdr:cxnSp macro="">
      <xdr:nvCxnSpPr>
        <xdr:cNvPr id="76" name="直線コネクタ 75"/>
        <xdr:cNvCxnSpPr/>
      </xdr:nvCxnSpPr>
      <xdr:spPr>
        <a:xfrm>
          <a:off x="1447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122344</xdr:rowOff>
    </xdr:from>
    <xdr:to>
      <xdr:col>4</xdr:col>
      <xdr:colOff>533400</xdr:colOff>
      <xdr:row>45</xdr:row>
      <xdr:rowOff>52494</xdr:rowOff>
    </xdr:to>
    <xdr:sp macro="" textlink="">
      <xdr:nvSpPr>
        <xdr:cNvPr id="90" name="円/楕円 89"/>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37271</xdr:rowOff>
    </xdr:from>
    <xdr:ext cx="762000" cy="259045"/>
    <xdr:sp macro="" textlink="">
      <xdr:nvSpPr>
        <xdr:cNvPr id="91" name="テキスト ボックス 90"/>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122344</xdr:rowOff>
    </xdr:from>
    <xdr:to>
      <xdr:col>3</xdr:col>
      <xdr:colOff>330200</xdr:colOff>
      <xdr:row>45</xdr:row>
      <xdr:rowOff>52494</xdr:rowOff>
    </xdr:to>
    <xdr:sp macro="" textlink="">
      <xdr:nvSpPr>
        <xdr:cNvPr id="92" name="円/楕円 91"/>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37271</xdr:rowOff>
    </xdr:from>
    <xdr:ext cx="762000" cy="259045"/>
    <xdr:sp macro="" textlink="">
      <xdr:nvSpPr>
        <xdr:cNvPr id="93" name="テキスト ボックス 92"/>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類似団体の平均を大きく上回っていいる</a:t>
          </a:r>
          <a:endParaRPr kumimoji="1" lang="en-US" altLang="ja-JP" sz="1300">
            <a:latin typeface="ＭＳ Ｐゴシック"/>
          </a:endParaRPr>
        </a:p>
        <a:p>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大きな割合を占めているのは人件費（</a:t>
          </a:r>
          <a:r>
            <a:rPr kumimoji="1" lang="en-US" altLang="ja-JP" sz="1300">
              <a:latin typeface="ＭＳ Ｐゴシック"/>
            </a:rPr>
            <a:t>15.2</a:t>
          </a:r>
          <a:r>
            <a:rPr kumimoji="1" lang="ja-JP" altLang="en-US" sz="1300">
              <a:latin typeface="ＭＳ Ｐゴシック"/>
            </a:rPr>
            <a:t>％）や物件費（</a:t>
          </a:r>
          <a:r>
            <a:rPr kumimoji="1" lang="en-US" altLang="ja-JP" sz="1300">
              <a:latin typeface="ＭＳ Ｐゴシック"/>
            </a:rPr>
            <a:t>24.6</a:t>
          </a:r>
          <a:r>
            <a:rPr kumimoji="1" lang="ja-JP" altLang="en-US" sz="1300">
              <a:latin typeface="ＭＳ Ｐゴシック"/>
            </a:rPr>
            <a:t>％）、公債費（</a:t>
          </a:r>
          <a:r>
            <a:rPr kumimoji="1" lang="en-US" altLang="ja-JP" sz="1300">
              <a:latin typeface="ＭＳ Ｐゴシック"/>
            </a:rPr>
            <a:t>8.8</a:t>
          </a:r>
          <a:r>
            <a:rPr kumimoji="1" lang="ja-JP" altLang="en-US" sz="1300">
              <a:latin typeface="ＭＳ Ｐゴシック"/>
            </a:rPr>
            <a:t>％）が多く、今後も引き続き適正な定員管理、公営企業の経営完全を着実に行い操出金の抑制に努める。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92202</xdr:rowOff>
    </xdr:from>
    <xdr:to>
      <xdr:col>7</xdr:col>
      <xdr:colOff>152400</xdr:colOff>
      <xdr:row>66</xdr:row>
      <xdr:rowOff>101854</xdr:rowOff>
    </xdr:to>
    <xdr:cxnSp macro="">
      <xdr:nvCxnSpPr>
        <xdr:cNvPr id="128" name="直線コネクタ 127"/>
        <xdr:cNvCxnSpPr/>
      </xdr:nvCxnSpPr>
      <xdr:spPr>
        <a:xfrm>
          <a:off x="4114800" y="1140790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164719</xdr:rowOff>
    </xdr:from>
    <xdr:to>
      <xdr:col>6</xdr:col>
      <xdr:colOff>0</xdr:colOff>
      <xdr:row>66</xdr:row>
      <xdr:rowOff>92202</xdr:rowOff>
    </xdr:to>
    <xdr:cxnSp macro="">
      <xdr:nvCxnSpPr>
        <xdr:cNvPr id="131" name="直線コネクタ 130"/>
        <xdr:cNvCxnSpPr/>
      </xdr:nvCxnSpPr>
      <xdr:spPr>
        <a:xfrm>
          <a:off x="3225800" y="11308969"/>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164719</xdr:rowOff>
    </xdr:from>
    <xdr:to>
      <xdr:col>4</xdr:col>
      <xdr:colOff>482600</xdr:colOff>
      <xdr:row>66</xdr:row>
      <xdr:rowOff>116332</xdr:rowOff>
    </xdr:to>
    <xdr:cxnSp macro="">
      <xdr:nvCxnSpPr>
        <xdr:cNvPr id="134" name="直線コネクタ 133"/>
        <xdr:cNvCxnSpPr/>
      </xdr:nvCxnSpPr>
      <xdr:spPr>
        <a:xfrm flipV="1">
          <a:off x="2336800" y="1130896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113919</xdr:rowOff>
    </xdr:from>
    <xdr:to>
      <xdr:col>3</xdr:col>
      <xdr:colOff>279400</xdr:colOff>
      <xdr:row>66</xdr:row>
      <xdr:rowOff>116332</xdr:rowOff>
    </xdr:to>
    <xdr:cxnSp macro="">
      <xdr:nvCxnSpPr>
        <xdr:cNvPr id="137" name="直線コネクタ 136"/>
        <xdr:cNvCxnSpPr/>
      </xdr:nvCxnSpPr>
      <xdr:spPr>
        <a:xfrm>
          <a:off x="1447800" y="1142961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51054</xdr:rowOff>
    </xdr:from>
    <xdr:to>
      <xdr:col>7</xdr:col>
      <xdr:colOff>203200</xdr:colOff>
      <xdr:row>66</xdr:row>
      <xdr:rowOff>152654</xdr:rowOff>
    </xdr:to>
    <xdr:sp macro="" textlink="">
      <xdr:nvSpPr>
        <xdr:cNvPr id="147" name="円/楕円 146"/>
        <xdr:cNvSpPr/>
      </xdr:nvSpPr>
      <xdr:spPr>
        <a:xfrm>
          <a:off x="49022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118381</xdr:rowOff>
    </xdr:from>
    <xdr:ext cx="762000" cy="259045"/>
    <xdr:sp macro="" textlink="">
      <xdr:nvSpPr>
        <xdr:cNvPr id="148" name="財政構造の弾力性該当値テキスト"/>
        <xdr:cNvSpPr txBox="1"/>
      </xdr:nvSpPr>
      <xdr:spPr>
        <a:xfrm>
          <a:off x="5041900" y="112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41402</xdr:rowOff>
    </xdr:from>
    <xdr:to>
      <xdr:col>6</xdr:col>
      <xdr:colOff>50800</xdr:colOff>
      <xdr:row>66</xdr:row>
      <xdr:rowOff>143002</xdr:rowOff>
    </xdr:to>
    <xdr:sp macro="" textlink="">
      <xdr:nvSpPr>
        <xdr:cNvPr id="149" name="円/楕円 148"/>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127779</xdr:rowOff>
    </xdr:from>
    <xdr:ext cx="736600" cy="259045"/>
    <xdr:sp macro="" textlink="">
      <xdr:nvSpPr>
        <xdr:cNvPr id="150" name="テキスト ボックス 149"/>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113919</xdr:rowOff>
    </xdr:from>
    <xdr:to>
      <xdr:col>4</xdr:col>
      <xdr:colOff>533400</xdr:colOff>
      <xdr:row>66</xdr:row>
      <xdr:rowOff>44069</xdr:rowOff>
    </xdr:to>
    <xdr:sp macro="" textlink="">
      <xdr:nvSpPr>
        <xdr:cNvPr id="151" name="円/楕円 150"/>
        <xdr:cNvSpPr/>
      </xdr:nvSpPr>
      <xdr:spPr>
        <a:xfrm>
          <a:off x="3175000" y="112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28846</xdr:rowOff>
    </xdr:from>
    <xdr:ext cx="762000" cy="259045"/>
    <xdr:sp macro="" textlink="">
      <xdr:nvSpPr>
        <xdr:cNvPr id="152" name="テキスト ボックス 151"/>
        <xdr:cNvSpPr txBox="1"/>
      </xdr:nvSpPr>
      <xdr:spPr>
        <a:xfrm>
          <a:off x="2844800" y="113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65532</xdr:rowOff>
    </xdr:from>
    <xdr:to>
      <xdr:col>3</xdr:col>
      <xdr:colOff>330200</xdr:colOff>
      <xdr:row>66</xdr:row>
      <xdr:rowOff>167132</xdr:rowOff>
    </xdr:to>
    <xdr:sp macro="" textlink="">
      <xdr:nvSpPr>
        <xdr:cNvPr id="153" name="円/楕円 152"/>
        <xdr:cNvSpPr/>
      </xdr:nvSpPr>
      <xdr:spPr>
        <a:xfrm>
          <a:off x="2286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151909</xdr:rowOff>
    </xdr:from>
    <xdr:ext cx="762000" cy="259045"/>
    <xdr:sp macro="" textlink="">
      <xdr:nvSpPr>
        <xdr:cNvPr id="154" name="テキスト ボックス 153"/>
        <xdr:cNvSpPr txBox="1"/>
      </xdr:nvSpPr>
      <xdr:spPr>
        <a:xfrm>
          <a:off x="1955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63119</xdr:rowOff>
    </xdr:from>
    <xdr:to>
      <xdr:col>2</xdr:col>
      <xdr:colOff>127000</xdr:colOff>
      <xdr:row>66</xdr:row>
      <xdr:rowOff>164719</xdr:rowOff>
    </xdr:to>
    <xdr:sp macro="" textlink="">
      <xdr:nvSpPr>
        <xdr:cNvPr id="155" name="円/楕円 154"/>
        <xdr:cNvSpPr/>
      </xdr:nvSpPr>
      <xdr:spPr>
        <a:xfrm>
          <a:off x="1397000" y="113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149496</xdr:rowOff>
    </xdr:from>
    <xdr:ext cx="762000" cy="259045"/>
    <xdr:sp macro="" textlink="">
      <xdr:nvSpPr>
        <xdr:cNvPr id="156" name="テキスト ボックス 155"/>
        <xdr:cNvSpPr txBox="1"/>
      </xdr:nvSpPr>
      <xdr:spPr>
        <a:xfrm>
          <a:off x="1066800" y="1146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[896,451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地理的要因から、沖縄本島との交通手段として交通事業（航路）の運営や県管理空港や県ダム管理のため職員を配置していることから人件費を押し上げていることが要因である。</a:t>
          </a:r>
          <a:endParaRPr kumimoji="1" lang="en-US" altLang="ja-JP" sz="1300">
            <a:latin typeface="ＭＳ Ｐゴシック"/>
          </a:endParaRPr>
        </a:p>
        <a:p>
          <a:r>
            <a:rPr kumimoji="1" lang="ja-JP" altLang="en-US" sz="1300">
              <a:latin typeface="ＭＳ Ｐゴシック"/>
            </a:rPr>
            <a:t>　３つの有人島それぞれに、幼小中学校、公民館、公営住宅、上下水道及びゴミ処理施設等の基盤整備を行っており、施設運営を行うため物件費も高額となっているため類似団体を上回っている。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48523</xdr:rowOff>
    </xdr:from>
    <xdr:to>
      <xdr:col>7</xdr:col>
      <xdr:colOff>152400</xdr:colOff>
      <xdr:row>83</xdr:row>
      <xdr:rowOff>83378</xdr:rowOff>
    </xdr:to>
    <xdr:cxnSp macro="">
      <xdr:nvCxnSpPr>
        <xdr:cNvPr id="188" name="直線コネクタ 187"/>
        <xdr:cNvCxnSpPr/>
      </xdr:nvCxnSpPr>
      <xdr:spPr>
        <a:xfrm>
          <a:off x="4114800" y="14278873"/>
          <a:ext cx="8382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13678</xdr:rowOff>
    </xdr:from>
    <xdr:to>
      <xdr:col>6</xdr:col>
      <xdr:colOff>0</xdr:colOff>
      <xdr:row>83</xdr:row>
      <xdr:rowOff>48523</xdr:rowOff>
    </xdr:to>
    <xdr:cxnSp macro="">
      <xdr:nvCxnSpPr>
        <xdr:cNvPr id="191" name="直線コネクタ 190"/>
        <xdr:cNvCxnSpPr/>
      </xdr:nvCxnSpPr>
      <xdr:spPr>
        <a:xfrm>
          <a:off x="3225800" y="14244028"/>
          <a:ext cx="8890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154037</xdr:rowOff>
    </xdr:from>
    <xdr:to>
      <xdr:col>4</xdr:col>
      <xdr:colOff>482600</xdr:colOff>
      <xdr:row>83</xdr:row>
      <xdr:rowOff>13678</xdr:rowOff>
    </xdr:to>
    <xdr:cxnSp macro="">
      <xdr:nvCxnSpPr>
        <xdr:cNvPr id="194" name="直線コネクタ 193"/>
        <xdr:cNvCxnSpPr/>
      </xdr:nvCxnSpPr>
      <xdr:spPr>
        <a:xfrm>
          <a:off x="2336800" y="14212937"/>
          <a:ext cx="889000" cy="3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154037</xdr:rowOff>
    </xdr:from>
    <xdr:to>
      <xdr:col>3</xdr:col>
      <xdr:colOff>279400</xdr:colOff>
      <xdr:row>83</xdr:row>
      <xdr:rowOff>15678</xdr:rowOff>
    </xdr:to>
    <xdr:cxnSp macro="">
      <xdr:nvCxnSpPr>
        <xdr:cNvPr id="197" name="直線コネクタ 196"/>
        <xdr:cNvCxnSpPr/>
      </xdr:nvCxnSpPr>
      <xdr:spPr>
        <a:xfrm flipV="1">
          <a:off x="1447800" y="14212937"/>
          <a:ext cx="8890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32578</xdr:rowOff>
    </xdr:from>
    <xdr:to>
      <xdr:col>7</xdr:col>
      <xdr:colOff>203200</xdr:colOff>
      <xdr:row>83</xdr:row>
      <xdr:rowOff>134178</xdr:rowOff>
    </xdr:to>
    <xdr:sp macro="" textlink="">
      <xdr:nvSpPr>
        <xdr:cNvPr id="207" name="円/楕円 206"/>
        <xdr:cNvSpPr/>
      </xdr:nvSpPr>
      <xdr:spPr>
        <a:xfrm>
          <a:off x="4902200" y="142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4655</xdr:rowOff>
    </xdr:from>
    <xdr:ext cx="762000" cy="259045"/>
    <xdr:sp macro="" textlink="">
      <xdr:nvSpPr>
        <xdr:cNvPr id="208" name="人件費・物件費等の状況該当値テキスト"/>
        <xdr:cNvSpPr txBox="1"/>
      </xdr:nvSpPr>
      <xdr:spPr>
        <a:xfrm>
          <a:off x="5041900" y="1423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896,451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169173</xdr:rowOff>
    </xdr:from>
    <xdr:to>
      <xdr:col>6</xdr:col>
      <xdr:colOff>50800</xdr:colOff>
      <xdr:row>83</xdr:row>
      <xdr:rowOff>99323</xdr:rowOff>
    </xdr:to>
    <xdr:sp macro="" textlink="">
      <xdr:nvSpPr>
        <xdr:cNvPr id="209" name="円/楕円 208"/>
        <xdr:cNvSpPr/>
      </xdr:nvSpPr>
      <xdr:spPr>
        <a:xfrm>
          <a:off x="4064000" y="142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84100</xdr:rowOff>
    </xdr:from>
    <xdr:ext cx="736600" cy="259045"/>
    <xdr:sp macro="" textlink="">
      <xdr:nvSpPr>
        <xdr:cNvPr id="210" name="テキスト ボックス 209"/>
        <xdr:cNvSpPr txBox="1"/>
      </xdr:nvSpPr>
      <xdr:spPr>
        <a:xfrm>
          <a:off x="3733800" y="1431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824,229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134328</xdr:rowOff>
    </xdr:from>
    <xdr:to>
      <xdr:col>4</xdr:col>
      <xdr:colOff>533400</xdr:colOff>
      <xdr:row>83</xdr:row>
      <xdr:rowOff>64478</xdr:rowOff>
    </xdr:to>
    <xdr:sp macro="" textlink="">
      <xdr:nvSpPr>
        <xdr:cNvPr id="211" name="円/楕円 210"/>
        <xdr:cNvSpPr/>
      </xdr:nvSpPr>
      <xdr:spPr>
        <a:xfrm>
          <a:off x="3175000" y="141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49255</xdr:rowOff>
    </xdr:from>
    <xdr:ext cx="762000" cy="259045"/>
    <xdr:sp macro="" textlink="">
      <xdr:nvSpPr>
        <xdr:cNvPr id="212" name="テキスト ボックス 211"/>
        <xdr:cNvSpPr txBox="1"/>
      </xdr:nvSpPr>
      <xdr:spPr>
        <a:xfrm>
          <a:off x="2844800" y="1427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752,026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103237</xdr:rowOff>
    </xdr:from>
    <xdr:to>
      <xdr:col>3</xdr:col>
      <xdr:colOff>330200</xdr:colOff>
      <xdr:row>83</xdr:row>
      <xdr:rowOff>33387</xdr:rowOff>
    </xdr:to>
    <xdr:sp macro="" textlink="">
      <xdr:nvSpPr>
        <xdr:cNvPr id="213" name="円/楕円 212"/>
        <xdr:cNvSpPr/>
      </xdr:nvSpPr>
      <xdr:spPr>
        <a:xfrm>
          <a:off x="2286000" y="141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18164</xdr:rowOff>
    </xdr:from>
    <xdr:ext cx="762000" cy="259045"/>
    <xdr:sp macro="" textlink="">
      <xdr:nvSpPr>
        <xdr:cNvPr id="214" name="テキスト ボックス 213"/>
        <xdr:cNvSpPr txBox="1"/>
      </xdr:nvSpPr>
      <xdr:spPr>
        <a:xfrm>
          <a:off x="1955800" y="1424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687,602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136328</xdr:rowOff>
    </xdr:from>
    <xdr:to>
      <xdr:col>2</xdr:col>
      <xdr:colOff>127000</xdr:colOff>
      <xdr:row>83</xdr:row>
      <xdr:rowOff>66478</xdr:rowOff>
    </xdr:to>
    <xdr:sp macro="" textlink="">
      <xdr:nvSpPr>
        <xdr:cNvPr id="215" name="円/楕円 214"/>
        <xdr:cNvSpPr/>
      </xdr:nvSpPr>
      <xdr:spPr>
        <a:xfrm>
          <a:off x="1397000" y="141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51255</xdr:rowOff>
    </xdr:from>
    <xdr:ext cx="762000" cy="259045"/>
    <xdr:sp macro="" textlink="">
      <xdr:nvSpPr>
        <xdr:cNvPr id="216" name="テキスト ボックス 215"/>
        <xdr:cNvSpPr txBox="1"/>
      </xdr:nvSpPr>
      <xdr:spPr>
        <a:xfrm>
          <a:off x="1066800" y="142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756,171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類似団体の平均を大きく下回っている。</a:t>
          </a:r>
          <a:endParaRPr kumimoji="1" lang="en-US" altLang="ja-JP" sz="1300">
            <a:latin typeface="ＭＳ Ｐゴシック"/>
          </a:endParaRPr>
        </a:p>
        <a:p>
          <a:r>
            <a:rPr kumimoji="1" lang="ja-JP" altLang="en-US" sz="1300">
              <a:latin typeface="ＭＳ Ｐゴシック"/>
            </a:rPr>
            <a:t>各種手当てを含め給与の適正化を図り低水準の維持に努める。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40323</xdr:rowOff>
    </xdr:from>
    <xdr:to>
      <xdr:col>24</xdr:col>
      <xdr:colOff>558800</xdr:colOff>
      <xdr:row>84</xdr:row>
      <xdr:rowOff>124777</xdr:rowOff>
    </xdr:to>
    <xdr:cxnSp macro="">
      <xdr:nvCxnSpPr>
        <xdr:cNvPr id="246" name="直線コネクタ 245"/>
        <xdr:cNvCxnSpPr/>
      </xdr:nvCxnSpPr>
      <xdr:spPr>
        <a:xfrm flipV="1">
          <a:off x="16179800" y="14442123"/>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124777</xdr:rowOff>
    </xdr:from>
    <xdr:to>
      <xdr:col>23</xdr:col>
      <xdr:colOff>406400</xdr:colOff>
      <xdr:row>84</xdr:row>
      <xdr:rowOff>142875</xdr:rowOff>
    </xdr:to>
    <xdr:cxnSp macro="">
      <xdr:nvCxnSpPr>
        <xdr:cNvPr id="249" name="直線コネクタ 248"/>
        <xdr:cNvCxnSpPr/>
      </xdr:nvCxnSpPr>
      <xdr:spPr>
        <a:xfrm flipV="1">
          <a:off x="15290800" y="1452657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145414</xdr:rowOff>
    </xdr:from>
    <xdr:to>
      <xdr:col>22</xdr:col>
      <xdr:colOff>203200</xdr:colOff>
      <xdr:row>84</xdr:row>
      <xdr:rowOff>142875</xdr:rowOff>
    </xdr:to>
    <xdr:cxnSp macro="">
      <xdr:nvCxnSpPr>
        <xdr:cNvPr id="252" name="直線コネクタ 251"/>
        <xdr:cNvCxnSpPr/>
      </xdr:nvCxnSpPr>
      <xdr:spPr>
        <a:xfrm>
          <a:off x="14401800" y="14375764"/>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145414</xdr:rowOff>
    </xdr:from>
    <xdr:to>
      <xdr:col>21</xdr:col>
      <xdr:colOff>0</xdr:colOff>
      <xdr:row>85</xdr:row>
      <xdr:rowOff>164464</xdr:rowOff>
    </xdr:to>
    <xdr:cxnSp macro="">
      <xdr:nvCxnSpPr>
        <xdr:cNvPr id="255" name="直線コネクタ 254"/>
        <xdr:cNvCxnSpPr/>
      </xdr:nvCxnSpPr>
      <xdr:spPr>
        <a:xfrm flipV="1">
          <a:off x="13512800" y="1437576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160973</xdr:rowOff>
    </xdr:from>
    <xdr:to>
      <xdr:col>24</xdr:col>
      <xdr:colOff>609600</xdr:colOff>
      <xdr:row>84</xdr:row>
      <xdr:rowOff>91123</xdr:rowOff>
    </xdr:to>
    <xdr:sp macro="" textlink="">
      <xdr:nvSpPr>
        <xdr:cNvPr id="265" name="円/楕円 264"/>
        <xdr:cNvSpPr/>
      </xdr:nvSpPr>
      <xdr:spPr>
        <a:xfrm>
          <a:off x="16967200" y="143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6050</xdr:rowOff>
    </xdr:from>
    <xdr:ext cx="762000" cy="259045"/>
    <xdr:sp macro="" textlink="">
      <xdr:nvSpPr>
        <xdr:cNvPr id="266" name="給与水準   （国との比較）該当値テキスト"/>
        <xdr:cNvSpPr txBox="1"/>
      </xdr:nvSpPr>
      <xdr:spPr>
        <a:xfrm>
          <a:off x="17106900" y="1423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73977</xdr:rowOff>
    </xdr:from>
    <xdr:to>
      <xdr:col>23</xdr:col>
      <xdr:colOff>457200</xdr:colOff>
      <xdr:row>85</xdr:row>
      <xdr:rowOff>4127</xdr:rowOff>
    </xdr:to>
    <xdr:sp macro="" textlink="">
      <xdr:nvSpPr>
        <xdr:cNvPr id="267" name="円/楕円 266"/>
        <xdr:cNvSpPr/>
      </xdr:nvSpPr>
      <xdr:spPr>
        <a:xfrm>
          <a:off x="161290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14304</xdr:rowOff>
    </xdr:from>
    <xdr:ext cx="736600" cy="259045"/>
    <xdr:sp macro="" textlink="">
      <xdr:nvSpPr>
        <xdr:cNvPr id="268" name="テキスト ボックス 267"/>
        <xdr:cNvSpPr txBox="1"/>
      </xdr:nvSpPr>
      <xdr:spPr>
        <a:xfrm>
          <a:off x="15798800" y="14244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92075</xdr:rowOff>
    </xdr:from>
    <xdr:to>
      <xdr:col>22</xdr:col>
      <xdr:colOff>254000</xdr:colOff>
      <xdr:row>85</xdr:row>
      <xdr:rowOff>22225</xdr:rowOff>
    </xdr:to>
    <xdr:sp macro="" textlink="">
      <xdr:nvSpPr>
        <xdr:cNvPr id="269" name="円/楕円 268"/>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32402</xdr:rowOff>
    </xdr:from>
    <xdr:ext cx="762000" cy="259045"/>
    <xdr:sp macro="" textlink="">
      <xdr:nvSpPr>
        <xdr:cNvPr id="270" name="テキスト ボックス 269"/>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94614</xdr:rowOff>
    </xdr:from>
    <xdr:to>
      <xdr:col>21</xdr:col>
      <xdr:colOff>50800</xdr:colOff>
      <xdr:row>84</xdr:row>
      <xdr:rowOff>24764</xdr:rowOff>
    </xdr:to>
    <xdr:sp macro="" textlink="">
      <xdr:nvSpPr>
        <xdr:cNvPr id="271" name="円/楕円 270"/>
        <xdr:cNvSpPr/>
      </xdr:nvSpPr>
      <xdr:spPr>
        <a:xfrm>
          <a:off x="14351000" y="143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34941</xdr:rowOff>
    </xdr:from>
    <xdr:ext cx="762000" cy="259045"/>
    <xdr:sp macro="" textlink="">
      <xdr:nvSpPr>
        <xdr:cNvPr id="272" name="テキスト ボックス 271"/>
        <xdr:cNvSpPr txBox="1"/>
      </xdr:nvSpPr>
      <xdr:spPr>
        <a:xfrm>
          <a:off x="14020800" y="1409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113664</xdr:rowOff>
    </xdr:from>
    <xdr:to>
      <xdr:col>19</xdr:col>
      <xdr:colOff>533400</xdr:colOff>
      <xdr:row>86</xdr:row>
      <xdr:rowOff>43814</xdr:rowOff>
    </xdr:to>
    <xdr:sp macro="" textlink="">
      <xdr:nvSpPr>
        <xdr:cNvPr id="273" name="円/楕円 272"/>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53991</xdr:rowOff>
    </xdr:from>
    <xdr:ext cx="762000" cy="259045"/>
    <xdr:sp macro="" textlink="">
      <xdr:nvSpPr>
        <xdr:cNvPr id="274" name="テキスト ボックス 273"/>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離島村であるため、沖縄本島との交通手段として交通事業（船舶）を運営しており、その交通事業における船舶職員の採用と併せて県管理空港及び県管理ダムのためそれぞれ職員を配置していることから人件費を押し上げていることが要因であり、引き続き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160655</xdr:rowOff>
    </xdr:from>
    <xdr:to>
      <xdr:col>24</xdr:col>
      <xdr:colOff>558800</xdr:colOff>
      <xdr:row>60</xdr:row>
      <xdr:rowOff>37695</xdr:rowOff>
    </xdr:to>
    <xdr:cxnSp macro="">
      <xdr:nvCxnSpPr>
        <xdr:cNvPr id="310" name="直線コネクタ 309"/>
        <xdr:cNvCxnSpPr/>
      </xdr:nvCxnSpPr>
      <xdr:spPr>
        <a:xfrm flipV="1">
          <a:off x="16179800" y="10276205"/>
          <a:ext cx="838200" cy="4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37695</xdr:rowOff>
    </xdr:from>
    <xdr:to>
      <xdr:col>23</xdr:col>
      <xdr:colOff>406400</xdr:colOff>
      <xdr:row>60</xdr:row>
      <xdr:rowOff>49874</xdr:rowOff>
    </xdr:to>
    <xdr:cxnSp macro="">
      <xdr:nvCxnSpPr>
        <xdr:cNvPr id="313" name="直線コネクタ 312"/>
        <xdr:cNvCxnSpPr/>
      </xdr:nvCxnSpPr>
      <xdr:spPr>
        <a:xfrm flipV="1">
          <a:off x="15290800" y="10324695"/>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49874</xdr:rowOff>
    </xdr:from>
    <xdr:to>
      <xdr:col>22</xdr:col>
      <xdr:colOff>203200</xdr:colOff>
      <xdr:row>60</xdr:row>
      <xdr:rowOff>54815</xdr:rowOff>
    </xdr:to>
    <xdr:cxnSp macro="">
      <xdr:nvCxnSpPr>
        <xdr:cNvPr id="316" name="直線コネクタ 315"/>
        <xdr:cNvCxnSpPr/>
      </xdr:nvCxnSpPr>
      <xdr:spPr>
        <a:xfrm flipV="1">
          <a:off x="14401800" y="10336874"/>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52977</xdr:rowOff>
    </xdr:from>
    <xdr:to>
      <xdr:col>21</xdr:col>
      <xdr:colOff>0</xdr:colOff>
      <xdr:row>60</xdr:row>
      <xdr:rowOff>54815</xdr:rowOff>
    </xdr:to>
    <xdr:cxnSp macro="">
      <xdr:nvCxnSpPr>
        <xdr:cNvPr id="319" name="直線コネクタ 318"/>
        <xdr:cNvCxnSpPr/>
      </xdr:nvCxnSpPr>
      <xdr:spPr>
        <a:xfrm>
          <a:off x="13512800" y="10339977"/>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109855</xdr:rowOff>
    </xdr:from>
    <xdr:to>
      <xdr:col>24</xdr:col>
      <xdr:colOff>609600</xdr:colOff>
      <xdr:row>60</xdr:row>
      <xdr:rowOff>40005</xdr:rowOff>
    </xdr:to>
    <xdr:sp macro="" textlink="">
      <xdr:nvSpPr>
        <xdr:cNvPr id="329" name="円/楕円 328"/>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81932</xdr:rowOff>
    </xdr:from>
    <xdr:ext cx="762000" cy="259045"/>
    <xdr:sp macro="" textlink="">
      <xdr:nvSpPr>
        <xdr:cNvPr id="330" name="定員管理の状況該当値テキスト"/>
        <xdr:cNvSpPr txBox="1"/>
      </xdr:nvSpPr>
      <xdr:spPr>
        <a:xfrm>
          <a:off x="17106900" y="1019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158345</xdr:rowOff>
    </xdr:from>
    <xdr:to>
      <xdr:col>23</xdr:col>
      <xdr:colOff>457200</xdr:colOff>
      <xdr:row>60</xdr:row>
      <xdr:rowOff>88495</xdr:rowOff>
    </xdr:to>
    <xdr:sp macro="" textlink="">
      <xdr:nvSpPr>
        <xdr:cNvPr id="331" name="円/楕円 330"/>
        <xdr:cNvSpPr/>
      </xdr:nvSpPr>
      <xdr:spPr>
        <a:xfrm>
          <a:off x="16129000" y="10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73272</xdr:rowOff>
    </xdr:from>
    <xdr:ext cx="736600" cy="259045"/>
    <xdr:sp macro="" textlink="">
      <xdr:nvSpPr>
        <xdr:cNvPr id="332" name="テキスト ボックス 331"/>
        <xdr:cNvSpPr txBox="1"/>
      </xdr:nvSpPr>
      <xdr:spPr>
        <a:xfrm>
          <a:off x="15798800" y="1036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170524</xdr:rowOff>
    </xdr:from>
    <xdr:to>
      <xdr:col>22</xdr:col>
      <xdr:colOff>254000</xdr:colOff>
      <xdr:row>60</xdr:row>
      <xdr:rowOff>100674</xdr:rowOff>
    </xdr:to>
    <xdr:sp macro="" textlink="">
      <xdr:nvSpPr>
        <xdr:cNvPr id="333" name="円/楕円 332"/>
        <xdr:cNvSpPr/>
      </xdr:nvSpPr>
      <xdr:spPr>
        <a:xfrm>
          <a:off x="15240000" y="102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85451</xdr:rowOff>
    </xdr:from>
    <xdr:ext cx="762000" cy="259045"/>
    <xdr:sp macro="" textlink="">
      <xdr:nvSpPr>
        <xdr:cNvPr id="334" name="テキスト ボックス 333"/>
        <xdr:cNvSpPr txBox="1"/>
      </xdr:nvSpPr>
      <xdr:spPr>
        <a:xfrm>
          <a:off x="14909800" y="1037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4015</xdr:rowOff>
    </xdr:from>
    <xdr:to>
      <xdr:col>21</xdr:col>
      <xdr:colOff>50800</xdr:colOff>
      <xdr:row>60</xdr:row>
      <xdr:rowOff>105615</xdr:rowOff>
    </xdr:to>
    <xdr:sp macro="" textlink="">
      <xdr:nvSpPr>
        <xdr:cNvPr id="335" name="円/楕円 334"/>
        <xdr:cNvSpPr/>
      </xdr:nvSpPr>
      <xdr:spPr>
        <a:xfrm>
          <a:off x="14351000" y="102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90392</xdr:rowOff>
    </xdr:from>
    <xdr:ext cx="762000" cy="259045"/>
    <xdr:sp macro="" textlink="">
      <xdr:nvSpPr>
        <xdr:cNvPr id="336" name="テキスト ボックス 335"/>
        <xdr:cNvSpPr txBox="1"/>
      </xdr:nvSpPr>
      <xdr:spPr>
        <a:xfrm>
          <a:off x="14020800" y="1037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2177</xdr:rowOff>
    </xdr:from>
    <xdr:to>
      <xdr:col>19</xdr:col>
      <xdr:colOff>533400</xdr:colOff>
      <xdr:row>60</xdr:row>
      <xdr:rowOff>103777</xdr:rowOff>
    </xdr:to>
    <xdr:sp macro="" textlink="">
      <xdr:nvSpPr>
        <xdr:cNvPr id="337" name="円/楕円 336"/>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88554</xdr:rowOff>
    </xdr:from>
    <xdr:ext cx="762000" cy="259045"/>
    <xdr:sp macro="" textlink="">
      <xdr:nvSpPr>
        <xdr:cNvPr id="338" name="テキスト ボックス 337"/>
        <xdr:cNvSpPr txBox="1"/>
      </xdr:nvSpPr>
      <xdr:spPr>
        <a:xfrm>
          <a:off x="13131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a:t>
          </a:r>
          <a:r>
            <a:rPr kumimoji="1" lang="ja-JP" altLang="en-US" sz="1300">
              <a:latin typeface="ＭＳ Ｐゴシック"/>
            </a:rPr>
            <a:t>村</a:t>
          </a:r>
          <a:r>
            <a:rPr kumimoji="1" lang="en-US" altLang="ja-JP" sz="1300">
              <a:latin typeface="ＭＳ Ｐゴシック"/>
            </a:rPr>
            <a:t>3</a:t>
          </a:r>
          <a:r>
            <a:rPr kumimoji="1" lang="ja-JP" altLang="en-US" sz="1300">
              <a:latin typeface="ＭＳ Ｐゴシック"/>
            </a:rPr>
            <a:t>島からなる本村は地理的要因によりこれまで各島ごとに生活に係る基盤整備を行ってきており、その財源として多額の地方債を発行したことにより類似団体の平均を大きく上回っている。繰上償還等を行いつつ公債費の抑制に努めてきているが、引き続き公債比率の適正化に努める。</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5" name="直線コネクタ 35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6" name="テキスト ボックス 35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7" name="直線コネクタ 35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8" name="テキスト ボックス 35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9" name="直線コネクタ 35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0" name="テキスト ボックス 35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1" name="直線コネクタ 36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43</xdr:row>
      <xdr:rowOff>109728</xdr:rowOff>
    </xdr:to>
    <xdr:cxnSp macro="">
      <xdr:nvCxnSpPr>
        <xdr:cNvPr id="364" name="直線コネクタ 363"/>
        <xdr:cNvCxnSpPr/>
      </xdr:nvCxnSpPr>
      <xdr:spPr>
        <a:xfrm flipV="1">
          <a:off x="17018000" y="6541008"/>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81805</xdr:rowOff>
    </xdr:from>
    <xdr:ext cx="762000" cy="259045"/>
    <xdr:sp macro="" textlink="">
      <xdr:nvSpPr>
        <xdr:cNvPr id="365" name="公債費負担の状況最小値テキスト"/>
        <xdr:cNvSpPr txBox="1"/>
      </xdr:nvSpPr>
      <xdr:spPr>
        <a:xfrm>
          <a:off x="17106900" y="74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43</xdr:row>
      <xdr:rowOff>109728</xdr:rowOff>
    </xdr:from>
    <xdr:to>
      <xdr:col>24</xdr:col>
      <xdr:colOff>647700</xdr:colOff>
      <xdr:row>43</xdr:row>
      <xdr:rowOff>109728</xdr:rowOff>
    </xdr:to>
    <xdr:cxnSp macro="">
      <xdr:nvCxnSpPr>
        <xdr:cNvPr id="366" name="直線コネクタ 365"/>
        <xdr:cNvCxnSpPr/>
      </xdr:nvCxnSpPr>
      <xdr:spPr>
        <a:xfrm>
          <a:off x="16929100" y="748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6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68" name="直線コネクタ 36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8382</xdr:rowOff>
    </xdr:from>
    <xdr:to>
      <xdr:col>24</xdr:col>
      <xdr:colOff>558800</xdr:colOff>
      <xdr:row>43</xdr:row>
      <xdr:rowOff>61468</xdr:rowOff>
    </xdr:to>
    <xdr:cxnSp macro="">
      <xdr:nvCxnSpPr>
        <xdr:cNvPr id="369" name="直線コネクタ 368"/>
        <xdr:cNvCxnSpPr/>
      </xdr:nvCxnSpPr>
      <xdr:spPr>
        <a:xfrm>
          <a:off x="16179800" y="738073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12971</xdr:rowOff>
    </xdr:from>
    <xdr:ext cx="762000" cy="259045"/>
    <xdr:sp macro="" textlink="">
      <xdr:nvSpPr>
        <xdr:cNvPr id="370" name="公債費負担の状況平均値テキスト"/>
        <xdr:cNvSpPr txBox="1"/>
      </xdr:nvSpPr>
      <xdr:spPr>
        <a:xfrm>
          <a:off x="17106900" y="687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71" name="フローチャート : 判断 370"/>
        <xdr:cNvSpPr/>
      </xdr:nvSpPr>
      <xdr:spPr>
        <a:xfrm>
          <a:off x="169672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8382</xdr:rowOff>
    </xdr:from>
    <xdr:to>
      <xdr:col>23</xdr:col>
      <xdr:colOff>406400</xdr:colOff>
      <xdr:row>43</xdr:row>
      <xdr:rowOff>95250</xdr:rowOff>
    </xdr:to>
    <xdr:cxnSp macro="">
      <xdr:nvCxnSpPr>
        <xdr:cNvPr id="372" name="直線コネクタ 371"/>
        <xdr:cNvCxnSpPr/>
      </xdr:nvCxnSpPr>
      <xdr:spPr>
        <a:xfrm flipV="1">
          <a:off x="15290800" y="73807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3" name="フローチャート : 判断 372"/>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74" name="テキスト ボックス 373"/>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1016</xdr:rowOff>
    </xdr:to>
    <xdr:cxnSp macro="">
      <xdr:nvCxnSpPr>
        <xdr:cNvPr id="375" name="直線コネクタ 374"/>
        <xdr:cNvCxnSpPr/>
      </xdr:nvCxnSpPr>
      <xdr:spPr>
        <a:xfrm flipV="1">
          <a:off x="14401800" y="74676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76" name="フローチャート : 判断 37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77" name="テキスト ボックス 376"/>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121666</xdr:rowOff>
    </xdr:to>
    <xdr:cxnSp macro="">
      <xdr:nvCxnSpPr>
        <xdr:cNvPr id="378" name="直線コネクタ 377"/>
        <xdr:cNvCxnSpPr/>
      </xdr:nvCxnSpPr>
      <xdr:spPr>
        <a:xfrm flipV="1">
          <a:off x="13512800" y="75448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79" name="フローチャート : 判断 378"/>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0" name="テキスト ボックス 379"/>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1" name="フローチャート : 判断 380"/>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2" name="テキスト ボックス 381"/>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10668</xdr:rowOff>
    </xdr:from>
    <xdr:to>
      <xdr:col>24</xdr:col>
      <xdr:colOff>609600</xdr:colOff>
      <xdr:row>43</xdr:row>
      <xdr:rowOff>112268</xdr:rowOff>
    </xdr:to>
    <xdr:sp macro="" textlink="">
      <xdr:nvSpPr>
        <xdr:cNvPr id="388" name="円/楕円 387"/>
        <xdr:cNvSpPr/>
      </xdr:nvSpPr>
      <xdr:spPr>
        <a:xfrm>
          <a:off x="169672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77995</xdr:rowOff>
    </xdr:from>
    <xdr:ext cx="762000" cy="259045"/>
    <xdr:sp macro="" textlink="">
      <xdr:nvSpPr>
        <xdr:cNvPr id="389" name="公債費負担の状況該当値テキスト"/>
        <xdr:cNvSpPr txBox="1"/>
      </xdr:nvSpPr>
      <xdr:spPr>
        <a:xfrm>
          <a:off x="17106900" y="727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129032</xdr:rowOff>
    </xdr:from>
    <xdr:to>
      <xdr:col>23</xdr:col>
      <xdr:colOff>457200</xdr:colOff>
      <xdr:row>43</xdr:row>
      <xdr:rowOff>59182</xdr:rowOff>
    </xdr:to>
    <xdr:sp macro="" textlink="">
      <xdr:nvSpPr>
        <xdr:cNvPr id="390" name="円/楕円 389"/>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43959</xdr:rowOff>
    </xdr:from>
    <xdr:ext cx="736600" cy="259045"/>
    <xdr:sp macro="" textlink="">
      <xdr:nvSpPr>
        <xdr:cNvPr id="391" name="テキスト ボックス 390"/>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392" name="円/楕円 391"/>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393" name="テキスト ボックス 392"/>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394" name="円/楕円 393"/>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395" name="テキスト ボックス 394"/>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70866</xdr:rowOff>
    </xdr:from>
    <xdr:to>
      <xdr:col>19</xdr:col>
      <xdr:colOff>533400</xdr:colOff>
      <xdr:row>45</xdr:row>
      <xdr:rowOff>1016</xdr:rowOff>
    </xdr:to>
    <xdr:sp macro="" textlink="">
      <xdr:nvSpPr>
        <xdr:cNvPr id="396" name="円/楕円 395"/>
        <xdr:cNvSpPr/>
      </xdr:nvSpPr>
      <xdr:spPr>
        <a:xfrm>
          <a:off x="13462000" y="76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157243</xdr:rowOff>
    </xdr:from>
    <xdr:ext cx="762000" cy="259045"/>
    <xdr:sp macro="" textlink="">
      <xdr:nvSpPr>
        <xdr:cNvPr id="397" name="テキスト ボックス 396"/>
        <xdr:cNvSpPr txBox="1"/>
      </xdr:nvSpPr>
      <xdr:spPr>
        <a:xfrm>
          <a:off x="13131800" y="77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9" name="テキスト ボックス 39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0" name="テキスト ボックス 39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5" name="正方形/長方形 40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6" name="正方形/長方形 40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繰上償還等を行い計画的な公債費発行に努めている。しかしながら役場庁舎をリース方式（</a:t>
          </a:r>
          <a:r>
            <a:rPr kumimoji="1" lang="en-US" altLang="ja-JP" sz="1300">
              <a:latin typeface="ＭＳ Ｐゴシック"/>
            </a:rPr>
            <a:t>15</a:t>
          </a:r>
          <a:r>
            <a:rPr kumimoji="1" lang="ja-JP" altLang="en-US" sz="1300">
              <a:latin typeface="ＭＳ Ｐゴシック"/>
            </a:rPr>
            <a:t>年）にて建設したことにより比率が高い状況となっている。</a:t>
          </a:r>
          <a:endParaRPr kumimoji="1" lang="en-US" altLang="ja-JP" sz="1300">
            <a:latin typeface="ＭＳ Ｐゴシック"/>
          </a:endParaRPr>
        </a:p>
        <a:p>
          <a:r>
            <a:rPr kumimoji="1" lang="ja-JP" altLang="en-US" sz="1300">
              <a:latin typeface="ＭＳ Ｐゴシック"/>
            </a:rPr>
            <a:t>　今後、長寿命化など計画的に事業を行い財政負担の軽減及び将来負担比率の健全化に努める。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140411</xdr:rowOff>
    </xdr:to>
    <xdr:cxnSp macro="">
      <xdr:nvCxnSpPr>
        <xdr:cNvPr id="424" name="直線コネクタ 423"/>
        <xdr:cNvCxnSpPr/>
      </xdr:nvCxnSpPr>
      <xdr:spPr>
        <a:xfrm flipV="1">
          <a:off x="17018000" y="2451100"/>
          <a:ext cx="0" cy="946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112488</xdr:rowOff>
    </xdr:from>
    <xdr:ext cx="762000" cy="259045"/>
    <xdr:sp macro="" textlink="">
      <xdr:nvSpPr>
        <xdr:cNvPr id="425" name="将来負担の状況最小値テキスト"/>
        <xdr:cNvSpPr txBox="1"/>
      </xdr:nvSpPr>
      <xdr:spPr>
        <a:xfrm>
          <a:off x="17106900" y="33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19</xdr:row>
      <xdr:rowOff>140411</xdr:rowOff>
    </xdr:from>
    <xdr:to>
      <xdr:col>24</xdr:col>
      <xdr:colOff>647700</xdr:colOff>
      <xdr:row>19</xdr:row>
      <xdr:rowOff>140411</xdr:rowOff>
    </xdr:to>
    <xdr:cxnSp macro="">
      <xdr:nvCxnSpPr>
        <xdr:cNvPr id="426" name="直線コネクタ 425"/>
        <xdr:cNvCxnSpPr/>
      </xdr:nvCxnSpPr>
      <xdr:spPr>
        <a:xfrm>
          <a:off x="16929100" y="339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27"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28" name="直線コネクタ 42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93370</xdr:rowOff>
    </xdr:from>
    <xdr:to>
      <xdr:col>24</xdr:col>
      <xdr:colOff>558800</xdr:colOff>
      <xdr:row>20</xdr:row>
      <xdr:rowOff>159106</xdr:rowOff>
    </xdr:to>
    <xdr:cxnSp macro="">
      <xdr:nvCxnSpPr>
        <xdr:cNvPr id="429" name="直線コネクタ 428"/>
        <xdr:cNvCxnSpPr/>
      </xdr:nvCxnSpPr>
      <xdr:spPr>
        <a:xfrm flipV="1">
          <a:off x="16179800" y="3008020"/>
          <a:ext cx="838200" cy="5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0"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1" name="フローチャート : 判断 43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139827</xdr:rowOff>
    </xdr:from>
    <xdr:to>
      <xdr:col>23</xdr:col>
      <xdr:colOff>406400</xdr:colOff>
      <xdr:row>20</xdr:row>
      <xdr:rowOff>159106</xdr:rowOff>
    </xdr:to>
    <xdr:cxnSp macro="">
      <xdr:nvCxnSpPr>
        <xdr:cNvPr id="432" name="直線コネクタ 431"/>
        <xdr:cNvCxnSpPr/>
      </xdr:nvCxnSpPr>
      <xdr:spPr>
        <a:xfrm>
          <a:off x="15290800" y="2883027"/>
          <a:ext cx="889000" cy="70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3" name="フローチャート : 判断 43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4" name="テキスト ボックス 43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139827</xdr:rowOff>
    </xdr:from>
    <xdr:to>
      <xdr:col>22</xdr:col>
      <xdr:colOff>203200</xdr:colOff>
      <xdr:row>16</xdr:row>
      <xdr:rowOff>160096</xdr:rowOff>
    </xdr:to>
    <xdr:cxnSp macro="">
      <xdr:nvCxnSpPr>
        <xdr:cNvPr id="435" name="直線コネクタ 434"/>
        <xdr:cNvCxnSpPr/>
      </xdr:nvCxnSpPr>
      <xdr:spPr>
        <a:xfrm flipV="1">
          <a:off x="14401800" y="288302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36" name="フローチャート : 判断 43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37" name="テキスト ボックス 43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160096</xdr:rowOff>
    </xdr:from>
    <xdr:to>
      <xdr:col>21</xdr:col>
      <xdr:colOff>0</xdr:colOff>
      <xdr:row>17</xdr:row>
      <xdr:rowOff>66827</xdr:rowOff>
    </xdr:to>
    <xdr:cxnSp macro="">
      <xdr:nvCxnSpPr>
        <xdr:cNvPr id="438" name="直線コネクタ 437"/>
        <xdr:cNvCxnSpPr/>
      </xdr:nvCxnSpPr>
      <xdr:spPr>
        <a:xfrm flipV="1">
          <a:off x="13512800" y="2903296"/>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39" name="フローチャート :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0" name="テキスト ボックス 43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1" name="フローチャート :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2" name="テキスト ボックス 44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42570</xdr:rowOff>
    </xdr:from>
    <xdr:to>
      <xdr:col>24</xdr:col>
      <xdr:colOff>609600</xdr:colOff>
      <xdr:row>17</xdr:row>
      <xdr:rowOff>144170</xdr:rowOff>
    </xdr:to>
    <xdr:sp macro="" textlink="">
      <xdr:nvSpPr>
        <xdr:cNvPr id="448" name="円/楕円 447"/>
        <xdr:cNvSpPr/>
      </xdr:nvSpPr>
      <xdr:spPr>
        <a:xfrm>
          <a:off x="16967200" y="29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14647</xdr:rowOff>
    </xdr:from>
    <xdr:ext cx="762000" cy="259045"/>
    <xdr:sp macro="" textlink="">
      <xdr:nvSpPr>
        <xdr:cNvPr id="449" name="将来負担の状況該当値テキスト"/>
        <xdr:cNvSpPr txBox="1"/>
      </xdr:nvSpPr>
      <xdr:spPr>
        <a:xfrm>
          <a:off x="17106900" y="292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108306</xdr:rowOff>
    </xdr:from>
    <xdr:to>
      <xdr:col>23</xdr:col>
      <xdr:colOff>457200</xdr:colOff>
      <xdr:row>21</xdr:row>
      <xdr:rowOff>38456</xdr:rowOff>
    </xdr:to>
    <xdr:sp macro="" textlink="">
      <xdr:nvSpPr>
        <xdr:cNvPr id="450" name="円/楕円 449"/>
        <xdr:cNvSpPr/>
      </xdr:nvSpPr>
      <xdr:spPr>
        <a:xfrm>
          <a:off x="161290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23233</xdr:rowOff>
    </xdr:from>
    <xdr:ext cx="736600" cy="259045"/>
    <xdr:sp macro="" textlink="">
      <xdr:nvSpPr>
        <xdr:cNvPr id="451" name="テキスト ボックス 450"/>
        <xdr:cNvSpPr txBox="1"/>
      </xdr:nvSpPr>
      <xdr:spPr>
        <a:xfrm>
          <a:off x="15798800" y="36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89027</xdr:rowOff>
    </xdr:from>
    <xdr:to>
      <xdr:col>22</xdr:col>
      <xdr:colOff>254000</xdr:colOff>
      <xdr:row>17</xdr:row>
      <xdr:rowOff>19177</xdr:rowOff>
    </xdr:to>
    <xdr:sp macro="" textlink="">
      <xdr:nvSpPr>
        <xdr:cNvPr id="452" name="円/楕円 451"/>
        <xdr:cNvSpPr/>
      </xdr:nvSpPr>
      <xdr:spPr>
        <a:xfrm>
          <a:off x="15240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3954</xdr:rowOff>
    </xdr:from>
    <xdr:ext cx="762000" cy="259045"/>
    <xdr:sp macro="" textlink="">
      <xdr:nvSpPr>
        <xdr:cNvPr id="453" name="テキスト ボックス 452"/>
        <xdr:cNvSpPr txBox="1"/>
      </xdr:nvSpPr>
      <xdr:spPr>
        <a:xfrm>
          <a:off x="14909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109296</xdr:rowOff>
    </xdr:from>
    <xdr:to>
      <xdr:col>21</xdr:col>
      <xdr:colOff>50800</xdr:colOff>
      <xdr:row>17</xdr:row>
      <xdr:rowOff>39446</xdr:rowOff>
    </xdr:to>
    <xdr:sp macro="" textlink="">
      <xdr:nvSpPr>
        <xdr:cNvPr id="454" name="円/楕円 453"/>
        <xdr:cNvSpPr/>
      </xdr:nvSpPr>
      <xdr:spPr>
        <a:xfrm>
          <a:off x="14351000" y="28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24223</xdr:rowOff>
    </xdr:from>
    <xdr:ext cx="762000" cy="259045"/>
    <xdr:sp macro="" textlink="">
      <xdr:nvSpPr>
        <xdr:cNvPr id="455" name="テキスト ボックス 454"/>
        <xdr:cNvSpPr txBox="1"/>
      </xdr:nvSpPr>
      <xdr:spPr>
        <a:xfrm>
          <a:off x="14020800" y="29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16027</xdr:rowOff>
    </xdr:from>
    <xdr:to>
      <xdr:col>19</xdr:col>
      <xdr:colOff>533400</xdr:colOff>
      <xdr:row>17</xdr:row>
      <xdr:rowOff>117627</xdr:rowOff>
    </xdr:to>
    <xdr:sp macro="" textlink="">
      <xdr:nvSpPr>
        <xdr:cNvPr id="456" name="円/楕円 455"/>
        <xdr:cNvSpPr/>
      </xdr:nvSpPr>
      <xdr:spPr>
        <a:xfrm>
          <a:off x="13462000" y="2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102404</xdr:rowOff>
    </xdr:from>
    <xdr:ext cx="762000" cy="259045"/>
    <xdr:sp macro="" textlink="">
      <xdr:nvSpPr>
        <xdr:cNvPr id="457" name="テキスト ボックス 456"/>
        <xdr:cNvSpPr txBox="1"/>
      </xdr:nvSpPr>
      <xdr:spPr>
        <a:xfrm>
          <a:off x="13131800" y="301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
925
16.74
2,256,888
2,094,686
115,309
805,155
1,169,718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離島村であり沖縄本島との交通手段（船舶）を運営しており、船舶職員の採用と併せて県管理空港及び県管理ダムのためそれぞれ職員を配置していることから人件費を押し上げていることが要因である。引き続き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36</xdr:row>
      <xdr:rowOff>145288</xdr:rowOff>
    </xdr:to>
    <xdr:cxnSp macro="">
      <xdr:nvCxnSpPr>
        <xdr:cNvPr id="64" name="直線コネクタ 63"/>
        <xdr:cNvCxnSpPr/>
      </xdr:nvCxnSpPr>
      <xdr:spPr>
        <a:xfrm>
          <a:off x="3987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129286</xdr:rowOff>
    </xdr:to>
    <xdr:cxnSp macro="">
      <xdr:nvCxnSpPr>
        <xdr:cNvPr id="67" name="直線コネクタ 66"/>
        <xdr:cNvCxnSpPr/>
      </xdr:nvCxnSpPr>
      <xdr:spPr>
        <a:xfrm flipV="1">
          <a:off x="3098800" y="631291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129286</xdr:rowOff>
    </xdr:from>
    <xdr:to>
      <xdr:col>4</xdr:col>
      <xdr:colOff>346075</xdr:colOff>
      <xdr:row>38</xdr:row>
      <xdr:rowOff>21844</xdr:rowOff>
    </xdr:to>
    <xdr:cxnSp macro="">
      <xdr:nvCxnSpPr>
        <xdr:cNvPr id="70" name="直線コネクタ 69"/>
        <xdr:cNvCxnSpPr/>
      </xdr:nvCxnSpPr>
      <xdr:spPr>
        <a:xfrm flipV="1">
          <a:off x="2209800" y="64729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110998</xdr:rowOff>
    </xdr:from>
    <xdr:to>
      <xdr:col>3</xdr:col>
      <xdr:colOff>142875</xdr:colOff>
      <xdr:row>38</xdr:row>
      <xdr:rowOff>21844</xdr:rowOff>
    </xdr:to>
    <xdr:cxnSp macro="">
      <xdr:nvCxnSpPr>
        <xdr:cNvPr id="73" name="直線コネクタ 72"/>
        <xdr:cNvCxnSpPr/>
      </xdr:nvCxnSpPr>
      <xdr:spPr>
        <a:xfrm>
          <a:off x="1320800" y="64546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66565</xdr:rowOff>
    </xdr:from>
    <xdr:ext cx="762000" cy="259045"/>
    <xdr:sp macro="" textlink="">
      <xdr:nvSpPr>
        <xdr:cNvPr id="84" name="人件費該当値テキスト"/>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5" name="円/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86" name="テキスト ボックス 85"/>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78486</xdr:rowOff>
    </xdr:from>
    <xdr:to>
      <xdr:col>4</xdr:col>
      <xdr:colOff>396875</xdr:colOff>
      <xdr:row>38</xdr:row>
      <xdr:rowOff>8636</xdr:rowOff>
    </xdr:to>
    <xdr:sp macro="" textlink="">
      <xdr:nvSpPr>
        <xdr:cNvPr id="87" name="円/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142494</xdr:rowOff>
    </xdr:from>
    <xdr:to>
      <xdr:col>3</xdr:col>
      <xdr:colOff>193675</xdr:colOff>
      <xdr:row>38</xdr:row>
      <xdr:rowOff>72644</xdr:rowOff>
    </xdr:to>
    <xdr:sp macro="" textlink="">
      <xdr:nvSpPr>
        <xdr:cNvPr id="89" name="円/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91" name="円/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地理的要因からこれまで各島ごとに、幼小中学校、公民館、公営住宅、</a:t>
          </a:r>
          <a:endParaRPr kumimoji="1" lang="en-US" altLang="ja-JP" sz="1300">
            <a:latin typeface="ＭＳ Ｐゴシック"/>
          </a:endParaRPr>
        </a:p>
        <a:p>
          <a:r>
            <a:rPr kumimoji="1" lang="ja-JP" altLang="en-US" sz="1300">
              <a:latin typeface="ＭＳ Ｐゴシック"/>
            </a:rPr>
            <a:t>上下水道及びゴミ処理施設等の基盤整備を行っており、その多岐にわたる施設運営費、維持管理費等が要因となっている。引き続き適正な管理を行い歳出削減に努める。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53848</xdr:rowOff>
    </xdr:from>
    <xdr:to>
      <xdr:col>24</xdr:col>
      <xdr:colOff>31750</xdr:colOff>
      <xdr:row>21</xdr:row>
      <xdr:rowOff>5842</xdr:rowOff>
    </xdr:to>
    <xdr:cxnSp macro="">
      <xdr:nvCxnSpPr>
        <xdr:cNvPr id="122" name="直線コネクタ 121"/>
        <xdr:cNvCxnSpPr/>
      </xdr:nvCxnSpPr>
      <xdr:spPr>
        <a:xfrm>
          <a:off x="15671800" y="348284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40132</xdr:rowOff>
    </xdr:from>
    <xdr:to>
      <xdr:col>22</xdr:col>
      <xdr:colOff>565150</xdr:colOff>
      <xdr:row>20</xdr:row>
      <xdr:rowOff>53848</xdr:rowOff>
    </xdr:to>
    <xdr:cxnSp macro="">
      <xdr:nvCxnSpPr>
        <xdr:cNvPr id="125" name="直線コネクタ 124"/>
        <xdr:cNvCxnSpPr/>
      </xdr:nvCxnSpPr>
      <xdr:spPr>
        <a:xfrm>
          <a:off x="14782800" y="3126232"/>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40132</xdr:rowOff>
    </xdr:from>
    <xdr:to>
      <xdr:col>21</xdr:col>
      <xdr:colOff>361950</xdr:colOff>
      <xdr:row>18</xdr:row>
      <xdr:rowOff>85852</xdr:rowOff>
    </xdr:to>
    <xdr:cxnSp macro="">
      <xdr:nvCxnSpPr>
        <xdr:cNvPr id="128" name="直線コネクタ 127"/>
        <xdr:cNvCxnSpPr/>
      </xdr:nvCxnSpPr>
      <xdr:spPr>
        <a:xfrm flipV="1">
          <a:off x="13893800" y="3126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40132</xdr:rowOff>
    </xdr:from>
    <xdr:to>
      <xdr:col>20</xdr:col>
      <xdr:colOff>158750</xdr:colOff>
      <xdr:row>18</xdr:row>
      <xdr:rowOff>85852</xdr:rowOff>
    </xdr:to>
    <xdr:cxnSp macro="">
      <xdr:nvCxnSpPr>
        <xdr:cNvPr id="131" name="直線コネクタ 130"/>
        <xdr:cNvCxnSpPr/>
      </xdr:nvCxnSpPr>
      <xdr:spPr>
        <a:xfrm>
          <a:off x="13004800" y="3126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126492</xdr:rowOff>
    </xdr:from>
    <xdr:to>
      <xdr:col>24</xdr:col>
      <xdr:colOff>82550</xdr:colOff>
      <xdr:row>21</xdr:row>
      <xdr:rowOff>56642</xdr:rowOff>
    </xdr:to>
    <xdr:sp macro="" textlink="">
      <xdr:nvSpPr>
        <xdr:cNvPr id="141" name="円/楕円 140"/>
        <xdr:cNvSpPr/>
      </xdr:nvSpPr>
      <xdr:spPr>
        <a:xfrm>
          <a:off x="164592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35069</xdr:rowOff>
    </xdr:from>
    <xdr:ext cx="762000" cy="259045"/>
    <xdr:sp macro="" textlink="">
      <xdr:nvSpPr>
        <xdr:cNvPr id="142" name="物件費該当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3048</xdr:rowOff>
    </xdr:from>
    <xdr:to>
      <xdr:col>22</xdr:col>
      <xdr:colOff>615950</xdr:colOff>
      <xdr:row>20</xdr:row>
      <xdr:rowOff>104648</xdr:rowOff>
    </xdr:to>
    <xdr:sp macro="" textlink="">
      <xdr:nvSpPr>
        <xdr:cNvPr id="143" name="円/楕円 142"/>
        <xdr:cNvSpPr/>
      </xdr:nvSpPr>
      <xdr:spPr>
        <a:xfrm>
          <a:off x="15621000" y="34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89425</xdr:rowOff>
    </xdr:from>
    <xdr:ext cx="736600" cy="259045"/>
    <xdr:sp macro="" textlink="">
      <xdr:nvSpPr>
        <xdr:cNvPr id="144" name="テキスト ボックス 143"/>
        <xdr:cNvSpPr txBox="1"/>
      </xdr:nvSpPr>
      <xdr:spPr>
        <a:xfrm>
          <a:off x="15290800" y="351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160782</xdr:rowOff>
    </xdr:from>
    <xdr:to>
      <xdr:col>21</xdr:col>
      <xdr:colOff>412750</xdr:colOff>
      <xdr:row>18</xdr:row>
      <xdr:rowOff>90932</xdr:rowOff>
    </xdr:to>
    <xdr:sp macro="" textlink="">
      <xdr:nvSpPr>
        <xdr:cNvPr id="145" name="円/楕円 144"/>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75709</xdr:rowOff>
    </xdr:from>
    <xdr:ext cx="762000" cy="259045"/>
    <xdr:sp macro="" textlink="">
      <xdr:nvSpPr>
        <xdr:cNvPr id="146" name="テキスト ボックス 145"/>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35052</xdr:rowOff>
    </xdr:from>
    <xdr:to>
      <xdr:col>20</xdr:col>
      <xdr:colOff>209550</xdr:colOff>
      <xdr:row>18</xdr:row>
      <xdr:rowOff>136652</xdr:rowOff>
    </xdr:to>
    <xdr:sp macro="" textlink="">
      <xdr:nvSpPr>
        <xdr:cNvPr id="147" name="円/楕円 146"/>
        <xdr:cNvSpPr/>
      </xdr:nvSpPr>
      <xdr:spPr>
        <a:xfrm>
          <a:off x="13843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121429</xdr:rowOff>
    </xdr:from>
    <xdr:ext cx="762000" cy="259045"/>
    <xdr:sp macro="" textlink="">
      <xdr:nvSpPr>
        <xdr:cNvPr id="148" name="テキスト ボックス 147"/>
        <xdr:cNvSpPr txBox="1"/>
      </xdr:nvSpPr>
      <xdr:spPr>
        <a:xfrm>
          <a:off x="13512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160782</xdr:rowOff>
    </xdr:from>
    <xdr:to>
      <xdr:col>19</xdr:col>
      <xdr:colOff>6350</xdr:colOff>
      <xdr:row>18</xdr:row>
      <xdr:rowOff>90932</xdr:rowOff>
    </xdr:to>
    <xdr:sp macro="" textlink="">
      <xdr:nvSpPr>
        <xdr:cNvPr id="149" name="円/楕円 148"/>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75709</xdr:rowOff>
    </xdr:from>
    <xdr:ext cx="762000" cy="259045"/>
    <xdr:sp macro="" textlink="">
      <xdr:nvSpPr>
        <xdr:cNvPr id="150" name="テキスト ボックス 149"/>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a:t>
          </a:r>
          <a:endParaRPr kumimoji="1" lang="en-US" altLang="ja-JP" sz="1300">
            <a:latin typeface="ＭＳ Ｐゴシック"/>
          </a:endParaRPr>
        </a:p>
        <a:p>
          <a:r>
            <a:rPr kumimoji="1" lang="ja-JP" altLang="en-US" sz="1300">
              <a:latin typeface="ＭＳ Ｐゴシック"/>
            </a:rPr>
            <a:t>　医療費給付額や乳幼児の増加によっては平均値を上回る状況でもある。各種健康づくりを増進し、医療費給付の抑制に努める。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45357</xdr:rowOff>
    </xdr:to>
    <xdr:cxnSp macro="">
      <xdr:nvCxnSpPr>
        <xdr:cNvPr id="184" name="直線コネクタ 183"/>
        <xdr:cNvCxnSpPr/>
      </xdr:nvCxnSpPr>
      <xdr:spPr>
        <a:xfrm flipV="1">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45357</xdr:rowOff>
    </xdr:to>
    <xdr:cxnSp macro="">
      <xdr:nvCxnSpPr>
        <xdr:cNvPr id="187" name="直線コネクタ 186"/>
        <xdr:cNvCxnSpPr/>
      </xdr:nvCxnSpPr>
      <xdr:spPr>
        <a:xfrm>
          <a:off x="3098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29028</xdr:rowOff>
    </xdr:to>
    <xdr:cxnSp macro="">
      <xdr:nvCxnSpPr>
        <xdr:cNvPr id="190" name="直線コネクタ 189"/>
        <xdr:cNvCxnSpPr/>
      </xdr:nvCxnSpPr>
      <xdr:spPr>
        <a:xfrm flipV="1">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45357</xdr:rowOff>
    </xdr:to>
    <xdr:cxnSp macro="">
      <xdr:nvCxnSpPr>
        <xdr:cNvPr id="193" name="直線コネクタ 192"/>
        <xdr:cNvCxnSpPr/>
      </xdr:nvCxnSpPr>
      <xdr:spPr>
        <a:xfrm flipV="1">
          <a:off x="1320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3" name="円/楕円 202"/>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4"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5" name="円/楕円 204"/>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6" name="テキスト ボックス 205"/>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7" name="円/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09" name="円/楕円 208"/>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0" name="テキスト ボックス 209"/>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1" name="円/楕円 210"/>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2" name="テキスト ボックス 211"/>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類似団体と比較すると微少ではあるが低くなっている。</a:t>
          </a:r>
          <a:endParaRPr kumimoji="1" lang="en-US" altLang="ja-JP" sz="1300">
            <a:latin typeface="ＭＳ Ｐゴシック"/>
          </a:endParaRPr>
        </a:p>
        <a:p>
          <a:r>
            <a:rPr kumimoji="1" lang="ja-JP" altLang="en-US" sz="1300">
              <a:latin typeface="ＭＳ Ｐゴシック"/>
            </a:rPr>
            <a:t>本村は交通事業（船舶）、簡易水道事業、下水道事業（特環・漁集・農集）を経営しており、航路会計以外の特別会計への操出金が多額となっていることから引き続き各会計において独立採算の原則に基づき経営健全化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58</xdr:row>
      <xdr:rowOff>5080</xdr:rowOff>
    </xdr:to>
    <xdr:cxnSp macro="">
      <xdr:nvCxnSpPr>
        <xdr:cNvPr id="244" name="直線コネクタ 243"/>
        <xdr:cNvCxnSpPr/>
      </xdr:nvCxnSpPr>
      <xdr:spPr>
        <a:xfrm flipV="1">
          <a:off x="15671800" y="97891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58</xdr:row>
      <xdr:rowOff>5080</xdr:rowOff>
    </xdr:to>
    <xdr:cxnSp macro="">
      <xdr:nvCxnSpPr>
        <xdr:cNvPr id="247" name="直線コネクタ 246"/>
        <xdr:cNvCxnSpPr/>
      </xdr:nvCxnSpPr>
      <xdr:spPr>
        <a:xfrm>
          <a:off x="14782800" y="9827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58</xdr:row>
      <xdr:rowOff>43180</xdr:rowOff>
    </xdr:to>
    <xdr:cxnSp macro="">
      <xdr:nvCxnSpPr>
        <xdr:cNvPr id="250" name="直線コネクタ 249"/>
        <xdr:cNvCxnSpPr/>
      </xdr:nvCxnSpPr>
      <xdr:spPr>
        <a:xfrm flipV="1">
          <a:off x="13893800" y="9827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43180</xdr:rowOff>
    </xdr:from>
    <xdr:to>
      <xdr:col>20</xdr:col>
      <xdr:colOff>158750</xdr:colOff>
      <xdr:row>58</xdr:row>
      <xdr:rowOff>50800</xdr:rowOff>
    </xdr:to>
    <xdr:cxnSp macro="">
      <xdr:nvCxnSpPr>
        <xdr:cNvPr id="253" name="直線コネクタ 252"/>
        <xdr:cNvCxnSpPr/>
      </xdr:nvCxnSpPr>
      <xdr:spPr>
        <a:xfrm flipV="1">
          <a:off x="13004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3" name="円/楕円 262"/>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64"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65" name="円/楕円 264"/>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66" name="テキスト ボックス 265"/>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67" name="円/楕円 266"/>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68" name="テキスト ボックス 267"/>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69" name="円/楕円 268"/>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70" name="テキスト ボックス 269"/>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1" name="円/楕円 270"/>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2" name="テキスト ボックス 271"/>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類似団体と比較すると比率は低くなっている。</a:t>
          </a:r>
          <a:endParaRPr kumimoji="1" lang="en-US" altLang="ja-JP" sz="1300">
            <a:latin typeface="ＭＳ Ｐゴシック"/>
          </a:endParaRPr>
        </a:p>
        <a:p>
          <a:r>
            <a:rPr kumimoji="1" lang="ja-JP" altLang="en-US" sz="1300">
              <a:latin typeface="ＭＳ Ｐゴシック"/>
            </a:rPr>
            <a:t>これまで行政改革により各団体への補助金の見直しや削減を行っているが、引き続き補助金等の適正化に努める。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94996</xdr:rowOff>
    </xdr:from>
    <xdr:to>
      <xdr:col>24</xdr:col>
      <xdr:colOff>31750</xdr:colOff>
      <xdr:row>34</xdr:row>
      <xdr:rowOff>99568</xdr:rowOff>
    </xdr:to>
    <xdr:cxnSp macro="">
      <xdr:nvCxnSpPr>
        <xdr:cNvPr id="302" name="直線コネクタ 301"/>
        <xdr:cNvCxnSpPr/>
      </xdr:nvCxnSpPr>
      <xdr:spPr>
        <a:xfrm flipV="1">
          <a:off x="15671800" y="5924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34</xdr:row>
      <xdr:rowOff>104140</xdr:rowOff>
    </xdr:to>
    <xdr:cxnSp macro="">
      <xdr:nvCxnSpPr>
        <xdr:cNvPr id="305" name="直線コネクタ 304"/>
        <xdr:cNvCxnSpPr/>
      </xdr:nvCxnSpPr>
      <xdr:spPr>
        <a:xfrm flipV="1">
          <a:off x="14782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99568</xdr:rowOff>
    </xdr:from>
    <xdr:to>
      <xdr:col>21</xdr:col>
      <xdr:colOff>361950</xdr:colOff>
      <xdr:row>34</xdr:row>
      <xdr:rowOff>104140</xdr:rowOff>
    </xdr:to>
    <xdr:cxnSp macro="">
      <xdr:nvCxnSpPr>
        <xdr:cNvPr id="308" name="直線コネクタ 307"/>
        <xdr:cNvCxnSpPr/>
      </xdr:nvCxnSpPr>
      <xdr:spPr>
        <a:xfrm>
          <a:off x="13893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85852</xdr:rowOff>
    </xdr:from>
    <xdr:to>
      <xdr:col>20</xdr:col>
      <xdr:colOff>158750</xdr:colOff>
      <xdr:row>34</xdr:row>
      <xdr:rowOff>99568</xdr:rowOff>
    </xdr:to>
    <xdr:cxnSp macro="">
      <xdr:nvCxnSpPr>
        <xdr:cNvPr id="311" name="直線コネクタ 310"/>
        <xdr:cNvCxnSpPr/>
      </xdr:nvCxnSpPr>
      <xdr:spPr>
        <a:xfrm>
          <a:off x="13004800" y="59151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44196</xdr:rowOff>
    </xdr:from>
    <xdr:to>
      <xdr:col>24</xdr:col>
      <xdr:colOff>82550</xdr:colOff>
      <xdr:row>34</xdr:row>
      <xdr:rowOff>145796</xdr:rowOff>
    </xdr:to>
    <xdr:sp macro="" textlink="">
      <xdr:nvSpPr>
        <xdr:cNvPr id="321" name="円/楕円 320"/>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124223</xdr:rowOff>
    </xdr:from>
    <xdr:ext cx="762000" cy="259045"/>
    <xdr:sp macro="" textlink="">
      <xdr:nvSpPr>
        <xdr:cNvPr id="322"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48768</xdr:rowOff>
    </xdr:from>
    <xdr:to>
      <xdr:col>22</xdr:col>
      <xdr:colOff>615950</xdr:colOff>
      <xdr:row>34</xdr:row>
      <xdr:rowOff>150368</xdr:rowOff>
    </xdr:to>
    <xdr:sp macro="" textlink="">
      <xdr:nvSpPr>
        <xdr:cNvPr id="323" name="円/楕円 322"/>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160545</xdr:rowOff>
    </xdr:from>
    <xdr:ext cx="736600" cy="259045"/>
    <xdr:sp macro="" textlink="">
      <xdr:nvSpPr>
        <xdr:cNvPr id="324" name="テキスト ボックス 323"/>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25" name="円/楕円 324"/>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26" name="テキスト ボックス 325"/>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48768</xdr:rowOff>
    </xdr:from>
    <xdr:to>
      <xdr:col>20</xdr:col>
      <xdr:colOff>209550</xdr:colOff>
      <xdr:row>34</xdr:row>
      <xdr:rowOff>150368</xdr:rowOff>
    </xdr:to>
    <xdr:sp macro="" textlink="">
      <xdr:nvSpPr>
        <xdr:cNvPr id="327" name="円/楕円 326"/>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160545</xdr:rowOff>
    </xdr:from>
    <xdr:ext cx="762000" cy="259045"/>
    <xdr:sp macro="" textlink="">
      <xdr:nvSpPr>
        <xdr:cNvPr id="328" name="テキスト ボックス 327"/>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35052</xdr:rowOff>
    </xdr:from>
    <xdr:to>
      <xdr:col>19</xdr:col>
      <xdr:colOff>6350</xdr:colOff>
      <xdr:row>34</xdr:row>
      <xdr:rowOff>136652</xdr:rowOff>
    </xdr:to>
    <xdr:sp macro="" textlink="">
      <xdr:nvSpPr>
        <xdr:cNvPr id="329" name="円/楕円 328"/>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146829</xdr:rowOff>
    </xdr:from>
    <xdr:ext cx="762000" cy="259045"/>
    <xdr:sp macro="" textlink="">
      <xdr:nvSpPr>
        <xdr:cNvPr id="330" name="テキスト ボックス 329"/>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類似団体の平均値を上回っている。</a:t>
          </a:r>
          <a:endParaRPr kumimoji="1" lang="en-US" altLang="ja-JP" sz="1300">
            <a:latin typeface="ＭＳ Ｐゴシック"/>
          </a:endParaRPr>
        </a:p>
        <a:p>
          <a:r>
            <a:rPr kumimoji="1" lang="ja-JP" altLang="en-US" sz="1300">
              <a:latin typeface="ＭＳ Ｐゴシック"/>
            </a:rPr>
            <a:t>１村</a:t>
          </a:r>
          <a:r>
            <a:rPr kumimoji="1" lang="en-US" altLang="ja-JP" sz="1300">
              <a:latin typeface="ＭＳ Ｐゴシック"/>
            </a:rPr>
            <a:t>3</a:t>
          </a:r>
          <a:r>
            <a:rPr kumimoji="1" lang="ja-JP" altLang="en-US" sz="1300">
              <a:latin typeface="ＭＳ Ｐゴシック"/>
            </a:rPr>
            <a:t>島からなる地理的要因より各島ごとに生活に係る基盤整備を行ってきており、その財源として多額の地方債を発行してきたことが要因である。今後も引き続き計画的な公債費発行に努め公債比率の適正化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35561</xdr:rowOff>
    </xdr:from>
    <xdr:to>
      <xdr:col>7</xdr:col>
      <xdr:colOff>15875</xdr:colOff>
      <xdr:row>77</xdr:row>
      <xdr:rowOff>39370</xdr:rowOff>
    </xdr:to>
    <xdr:cxnSp macro="">
      <xdr:nvCxnSpPr>
        <xdr:cNvPr id="362" name="直線コネクタ 361"/>
        <xdr:cNvCxnSpPr/>
      </xdr:nvCxnSpPr>
      <xdr:spPr>
        <a:xfrm flipV="1">
          <a:off x="3987800" y="13237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39370</xdr:rowOff>
    </xdr:from>
    <xdr:to>
      <xdr:col>5</xdr:col>
      <xdr:colOff>549275</xdr:colOff>
      <xdr:row>77</xdr:row>
      <xdr:rowOff>111761</xdr:rowOff>
    </xdr:to>
    <xdr:cxnSp macro="">
      <xdr:nvCxnSpPr>
        <xdr:cNvPr id="365" name="直線コネクタ 364"/>
        <xdr:cNvCxnSpPr/>
      </xdr:nvCxnSpPr>
      <xdr:spPr>
        <a:xfrm flipV="1">
          <a:off x="3098800" y="132410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111761</xdr:rowOff>
    </xdr:from>
    <xdr:to>
      <xdr:col>4</xdr:col>
      <xdr:colOff>346075</xdr:colOff>
      <xdr:row>77</xdr:row>
      <xdr:rowOff>134620</xdr:rowOff>
    </xdr:to>
    <xdr:cxnSp macro="">
      <xdr:nvCxnSpPr>
        <xdr:cNvPr id="368" name="直線コネクタ 367"/>
        <xdr:cNvCxnSpPr/>
      </xdr:nvCxnSpPr>
      <xdr:spPr>
        <a:xfrm flipV="1">
          <a:off x="2209800" y="133134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134620</xdr:rowOff>
    </xdr:from>
    <xdr:to>
      <xdr:col>3</xdr:col>
      <xdr:colOff>142875</xdr:colOff>
      <xdr:row>78</xdr:row>
      <xdr:rowOff>69850</xdr:rowOff>
    </xdr:to>
    <xdr:cxnSp macro="">
      <xdr:nvCxnSpPr>
        <xdr:cNvPr id="371" name="直線コネクタ 370"/>
        <xdr:cNvCxnSpPr/>
      </xdr:nvCxnSpPr>
      <xdr:spPr>
        <a:xfrm flipV="1">
          <a:off x="1320800" y="133362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156211</xdr:rowOff>
    </xdr:from>
    <xdr:to>
      <xdr:col>7</xdr:col>
      <xdr:colOff>66675</xdr:colOff>
      <xdr:row>77</xdr:row>
      <xdr:rowOff>86361</xdr:rowOff>
    </xdr:to>
    <xdr:sp macro="" textlink="">
      <xdr:nvSpPr>
        <xdr:cNvPr id="381" name="円/楕円 380"/>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128288</xdr:rowOff>
    </xdr:from>
    <xdr:ext cx="762000" cy="259045"/>
    <xdr:sp macro="" textlink="">
      <xdr:nvSpPr>
        <xdr:cNvPr id="382" name="公債費該当値テキスト"/>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160020</xdr:rowOff>
    </xdr:from>
    <xdr:to>
      <xdr:col>5</xdr:col>
      <xdr:colOff>600075</xdr:colOff>
      <xdr:row>77</xdr:row>
      <xdr:rowOff>90170</xdr:rowOff>
    </xdr:to>
    <xdr:sp macro="" textlink="">
      <xdr:nvSpPr>
        <xdr:cNvPr id="383" name="円/楕円 382"/>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84" name="テキスト ボックス 383"/>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60961</xdr:rowOff>
    </xdr:from>
    <xdr:to>
      <xdr:col>4</xdr:col>
      <xdr:colOff>396875</xdr:colOff>
      <xdr:row>77</xdr:row>
      <xdr:rowOff>162561</xdr:rowOff>
    </xdr:to>
    <xdr:sp macro="" textlink="">
      <xdr:nvSpPr>
        <xdr:cNvPr id="385" name="円/楕円 384"/>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147338</xdr:rowOff>
    </xdr:from>
    <xdr:ext cx="762000" cy="259045"/>
    <xdr:sp macro="" textlink="">
      <xdr:nvSpPr>
        <xdr:cNvPr id="386" name="テキスト ボックス 385"/>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83820</xdr:rowOff>
    </xdr:from>
    <xdr:to>
      <xdr:col>3</xdr:col>
      <xdr:colOff>193675</xdr:colOff>
      <xdr:row>78</xdr:row>
      <xdr:rowOff>13970</xdr:rowOff>
    </xdr:to>
    <xdr:sp macro="" textlink="">
      <xdr:nvSpPr>
        <xdr:cNvPr id="387" name="円/楕円 386"/>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170197</xdr:rowOff>
    </xdr:from>
    <xdr:ext cx="762000" cy="259045"/>
    <xdr:sp macro="" textlink="">
      <xdr:nvSpPr>
        <xdr:cNvPr id="388" name="テキスト ボックス 387"/>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19050</xdr:rowOff>
    </xdr:from>
    <xdr:to>
      <xdr:col>1</xdr:col>
      <xdr:colOff>676275</xdr:colOff>
      <xdr:row>78</xdr:row>
      <xdr:rowOff>120650</xdr:rowOff>
    </xdr:to>
    <xdr:sp macro="" textlink="">
      <xdr:nvSpPr>
        <xdr:cNvPr id="389" name="円/楕円 388"/>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105427</xdr:rowOff>
    </xdr:from>
    <xdr:ext cx="762000" cy="259045"/>
    <xdr:sp macro="" textlink="">
      <xdr:nvSpPr>
        <xdr:cNvPr id="390" name="テキスト ボックス 389"/>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類似団体を上回っている要因として、人件費や物件費によるものとなっている。引き続き適正な定員管理に努め、公共施設運営や維持管理等を適正に行い歳出削減に努める。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79</xdr:row>
      <xdr:rowOff>109038</xdr:rowOff>
    </xdr:to>
    <xdr:cxnSp macro="">
      <xdr:nvCxnSpPr>
        <xdr:cNvPr id="425" name="直線コネクタ 424"/>
        <xdr:cNvCxnSpPr/>
      </xdr:nvCxnSpPr>
      <xdr:spPr>
        <a:xfrm>
          <a:off x="15671800" y="1363726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68218</xdr:rowOff>
    </xdr:from>
    <xdr:to>
      <xdr:col>22</xdr:col>
      <xdr:colOff>565150</xdr:colOff>
      <xdr:row>79</xdr:row>
      <xdr:rowOff>92711</xdr:rowOff>
    </xdr:to>
    <xdr:cxnSp macro="">
      <xdr:nvCxnSpPr>
        <xdr:cNvPr id="428" name="直線コネクタ 427"/>
        <xdr:cNvCxnSpPr/>
      </xdr:nvCxnSpPr>
      <xdr:spPr>
        <a:xfrm>
          <a:off x="14782800" y="1344131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68218</xdr:rowOff>
    </xdr:from>
    <xdr:to>
      <xdr:col>21</xdr:col>
      <xdr:colOff>361950</xdr:colOff>
      <xdr:row>79</xdr:row>
      <xdr:rowOff>43724</xdr:rowOff>
    </xdr:to>
    <xdr:cxnSp macro="">
      <xdr:nvCxnSpPr>
        <xdr:cNvPr id="431" name="直線コネクタ 430"/>
        <xdr:cNvCxnSpPr/>
      </xdr:nvCxnSpPr>
      <xdr:spPr>
        <a:xfrm flipV="1">
          <a:off x="13893800" y="13441318"/>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120469</xdr:rowOff>
    </xdr:from>
    <xdr:to>
      <xdr:col>20</xdr:col>
      <xdr:colOff>158750</xdr:colOff>
      <xdr:row>79</xdr:row>
      <xdr:rowOff>43724</xdr:rowOff>
    </xdr:to>
    <xdr:cxnSp macro="">
      <xdr:nvCxnSpPr>
        <xdr:cNvPr id="434" name="直線コネクタ 433"/>
        <xdr:cNvCxnSpPr/>
      </xdr:nvCxnSpPr>
      <xdr:spPr>
        <a:xfrm>
          <a:off x="13004800" y="1349356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58238</xdr:rowOff>
    </xdr:from>
    <xdr:to>
      <xdr:col>24</xdr:col>
      <xdr:colOff>82550</xdr:colOff>
      <xdr:row>79</xdr:row>
      <xdr:rowOff>159838</xdr:rowOff>
    </xdr:to>
    <xdr:sp macro="" textlink="">
      <xdr:nvSpPr>
        <xdr:cNvPr id="444" name="円/楕円 443"/>
        <xdr:cNvSpPr/>
      </xdr:nvSpPr>
      <xdr:spPr>
        <a:xfrm>
          <a:off x="164592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30315</xdr:rowOff>
    </xdr:from>
    <xdr:ext cx="762000" cy="259045"/>
    <xdr:sp macro="" textlink="">
      <xdr:nvSpPr>
        <xdr:cNvPr id="445" name="公債費以外該当値テキスト"/>
        <xdr:cNvSpPr txBox="1"/>
      </xdr:nvSpPr>
      <xdr:spPr>
        <a:xfrm>
          <a:off x="165989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41911</xdr:rowOff>
    </xdr:from>
    <xdr:to>
      <xdr:col>22</xdr:col>
      <xdr:colOff>615950</xdr:colOff>
      <xdr:row>79</xdr:row>
      <xdr:rowOff>143511</xdr:rowOff>
    </xdr:to>
    <xdr:sp macro="" textlink="">
      <xdr:nvSpPr>
        <xdr:cNvPr id="446" name="円/楕円 445"/>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47" name="テキスト ボックス 446"/>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17418</xdr:rowOff>
    </xdr:from>
    <xdr:to>
      <xdr:col>21</xdr:col>
      <xdr:colOff>412750</xdr:colOff>
      <xdr:row>78</xdr:row>
      <xdr:rowOff>119018</xdr:rowOff>
    </xdr:to>
    <xdr:sp macro="" textlink="">
      <xdr:nvSpPr>
        <xdr:cNvPr id="448" name="円/楕円 447"/>
        <xdr:cNvSpPr/>
      </xdr:nvSpPr>
      <xdr:spPr>
        <a:xfrm>
          <a:off x="14732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103795</xdr:rowOff>
    </xdr:from>
    <xdr:ext cx="762000" cy="259045"/>
    <xdr:sp macro="" textlink="">
      <xdr:nvSpPr>
        <xdr:cNvPr id="449" name="テキスト ボックス 448"/>
        <xdr:cNvSpPr txBox="1"/>
      </xdr:nvSpPr>
      <xdr:spPr>
        <a:xfrm>
          <a:off x="14401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164374</xdr:rowOff>
    </xdr:from>
    <xdr:to>
      <xdr:col>20</xdr:col>
      <xdr:colOff>209550</xdr:colOff>
      <xdr:row>79</xdr:row>
      <xdr:rowOff>94524</xdr:rowOff>
    </xdr:to>
    <xdr:sp macro="" textlink="">
      <xdr:nvSpPr>
        <xdr:cNvPr id="450" name="円/楕円 449"/>
        <xdr:cNvSpPr/>
      </xdr:nvSpPr>
      <xdr:spPr>
        <a:xfrm>
          <a:off x="13843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79301</xdr:rowOff>
    </xdr:from>
    <xdr:ext cx="762000" cy="259045"/>
    <xdr:sp macro="" textlink="">
      <xdr:nvSpPr>
        <xdr:cNvPr id="451" name="テキスト ボックス 450"/>
        <xdr:cNvSpPr txBox="1"/>
      </xdr:nvSpPr>
      <xdr:spPr>
        <a:xfrm>
          <a:off x="135128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69669</xdr:rowOff>
    </xdr:from>
    <xdr:to>
      <xdr:col>19</xdr:col>
      <xdr:colOff>6350</xdr:colOff>
      <xdr:row>78</xdr:row>
      <xdr:rowOff>171269</xdr:rowOff>
    </xdr:to>
    <xdr:sp macro="" textlink="">
      <xdr:nvSpPr>
        <xdr:cNvPr id="452" name="円/楕円 451"/>
        <xdr:cNvSpPr/>
      </xdr:nvSpPr>
      <xdr:spPr>
        <a:xfrm>
          <a:off x="12954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156046</xdr:rowOff>
    </xdr:from>
    <xdr:ext cx="762000" cy="259045"/>
    <xdr:sp macro="" textlink="">
      <xdr:nvSpPr>
        <xdr:cNvPr id="453" name="テキスト ボックス 452"/>
        <xdr:cNvSpPr txBox="1"/>
      </xdr:nvSpPr>
      <xdr:spPr>
        <a:xfrm>
          <a:off x="12623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沖縄県座間味村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67146</xdr:rowOff>
    </xdr:from>
    <xdr:to>
      <xdr:col>4</xdr:col>
      <xdr:colOff>1117600</xdr:colOff>
      <xdr:row>17</xdr:row>
      <xdr:rowOff>76774</xdr:rowOff>
    </xdr:to>
    <xdr:cxnSp macro="">
      <xdr:nvCxnSpPr>
        <xdr:cNvPr id="51" name="直線コネクタ 50"/>
        <xdr:cNvCxnSpPr/>
      </xdr:nvCxnSpPr>
      <xdr:spPr bwMode="auto">
        <a:xfrm>
          <a:off x="5003800" y="3029421"/>
          <a:ext cx="647700" cy="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67146</xdr:rowOff>
    </xdr:from>
    <xdr:to>
      <xdr:col>4</xdr:col>
      <xdr:colOff>469900</xdr:colOff>
      <xdr:row>17</xdr:row>
      <xdr:rowOff>72457</xdr:rowOff>
    </xdr:to>
    <xdr:cxnSp macro="">
      <xdr:nvCxnSpPr>
        <xdr:cNvPr id="54" name="直線コネクタ 53"/>
        <xdr:cNvCxnSpPr/>
      </xdr:nvCxnSpPr>
      <xdr:spPr bwMode="auto">
        <a:xfrm flipV="1">
          <a:off x="4305300" y="3029421"/>
          <a:ext cx="698500" cy="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43500</xdr:rowOff>
    </xdr:from>
    <xdr:to>
      <xdr:col>3</xdr:col>
      <xdr:colOff>904875</xdr:colOff>
      <xdr:row>17</xdr:row>
      <xdr:rowOff>72457</xdr:rowOff>
    </xdr:to>
    <xdr:cxnSp macro="">
      <xdr:nvCxnSpPr>
        <xdr:cNvPr id="57" name="直線コネクタ 56"/>
        <xdr:cNvCxnSpPr/>
      </xdr:nvCxnSpPr>
      <xdr:spPr bwMode="auto">
        <a:xfrm>
          <a:off x="3606800" y="3005775"/>
          <a:ext cx="698500" cy="2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43500</xdr:rowOff>
    </xdr:from>
    <xdr:to>
      <xdr:col>3</xdr:col>
      <xdr:colOff>206375</xdr:colOff>
      <xdr:row>17</xdr:row>
      <xdr:rowOff>45136</xdr:rowOff>
    </xdr:to>
    <xdr:cxnSp macro="">
      <xdr:nvCxnSpPr>
        <xdr:cNvPr id="60" name="直線コネクタ 59"/>
        <xdr:cNvCxnSpPr/>
      </xdr:nvCxnSpPr>
      <xdr:spPr bwMode="auto">
        <a:xfrm flipV="1">
          <a:off x="2908300" y="3005775"/>
          <a:ext cx="698500" cy="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25974</xdr:rowOff>
    </xdr:from>
    <xdr:to>
      <xdr:col>5</xdr:col>
      <xdr:colOff>34925</xdr:colOff>
      <xdr:row>17</xdr:row>
      <xdr:rowOff>127574</xdr:rowOff>
    </xdr:to>
    <xdr:sp macro="" textlink="">
      <xdr:nvSpPr>
        <xdr:cNvPr id="70" name="円/楕円 69"/>
        <xdr:cNvSpPr/>
      </xdr:nvSpPr>
      <xdr:spPr bwMode="auto">
        <a:xfrm>
          <a:off x="5600700" y="298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42501</xdr:rowOff>
    </xdr:from>
    <xdr:ext cx="762000" cy="259045"/>
    <xdr:sp macro="" textlink="">
      <xdr:nvSpPr>
        <xdr:cNvPr id="71" name="人口1人当たり決算額の推移該当値テキスト130"/>
        <xdr:cNvSpPr txBox="1"/>
      </xdr:nvSpPr>
      <xdr:spPr>
        <a:xfrm>
          <a:off x="5740400" y="283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349,926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16346</xdr:rowOff>
    </xdr:from>
    <xdr:to>
      <xdr:col>4</xdr:col>
      <xdr:colOff>520700</xdr:colOff>
      <xdr:row>17</xdr:row>
      <xdr:rowOff>117946</xdr:rowOff>
    </xdr:to>
    <xdr:sp macro="" textlink="">
      <xdr:nvSpPr>
        <xdr:cNvPr id="72" name="円/楕円 71"/>
        <xdr:cNvSpPr/>
      </xdr:nvSpPr>
      <xdr:spPr bwMode="auto">
        <a:xfrm>
          <a:off x="4953000" y="297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128123</xdr:rowOff>
    </xdr:from>
    <xdr:ext cx="736600" cy="259045"/>
    <xdr:sp macro="" textlink="">
      <xdr:nvSpPr>
        <xdr:cNvPr id="73" name="テキスト ボックス 72"/>
        <xdr:cNvSpPr txBox="1"/>
      </xdr:nvSpPr>
      <xdr:spPr>
        <a:xfrm>
          <a:off x="4622800" y="274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355,823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21657</xdr:rowOff>
    </xdr:from>
    <xdr:to>
      <xdr:col>3</xdr:col>
      <xdr:colOff>955675</xdr:colOff>
      <xdr:row>17</xdr:row>
      <xdr:rowOff>123257</xdr:rowOff>
    </xdr:to>
    <xdr:sp macro="" textlink="">
      <xdr:nvSpPr>
        <xdr:cNvPr id="74" name="円/楕円 73"/>
        <xdr:cNvSpPr/>
      </xdr:nvSpPr>
      <xdr:spPr bwMode="auto">
        <a:xfrm>
          <a:off x="4254500" y="2983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133434</xdr:rowOff>
    </xdr:from>
    <xdr:ext cx="762000" cy="259045"/>
    <xdr:sp macro="" textlink="">
      <xdr:nvSpPr>
        <xdr:cNvPr id="75" name="テキスト ボックス 74"/>
        <xdr:cNvSpPr txBox="1"/>
      </xdr:nvSpPr>
      <xdr:spPr>
        <a:xfrm>
          <a:off x="3924300" y="27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352,570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164150</xdr:rowOff>
    </xdr:from>
    <xdr:to>
      <xdr:col>3</xdr:col>
      <xdr:colOff>257175</xdr:colOff>
      <xdr:row>17</xdr:row>
      <xdr:rowOff>94300</xdr:rowOff>
    </xdr:to>
    <xdr:sp macro="" textlink="">
      <xdr:nvSpPr>
        <xdr:cNvPr id="76" name="円/楕円 75"/>
        <xdr:cNvSpPr/>
      </xdr:nvSpPr>
      <xdr:spPr bwMode="auto">
        <a:xfrm>
          <a:off x="3556000" y="295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104477</xdr:rowOff>
    </xdr:from>
    <xdr:ext cx="762000" cy="259045"/>
    <xdr:sp macro="" textlink="">
      <xdr:nvSpPr>
        <xdr:cNvPr id="77" name="テキスト ボックス 76"/>
        <xdr:cNvSpPr txBox="1"/>
      </xdr:nvSpPr>
      <xdr:spPr>
        <a:xfrm>
          <a:off x="3225800" y="272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370,304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165786</xdr:rowOff>
    </xdr:from>
    <xdr:to>
      <xdr:col>2</xdr:col>
      <xdr:colOff>692150</xdr:colOff>
      <xdr:row>17</xdr:row>
      <xdr:rowOff>95936</xdr:rowOff>
    </xdr:to>
    <xdr:sp macro="" textlink="">
      <xdr:nvSpPr>
        <xdr:cNvPr id="78" name="円/楕円 77"/>
        <xdr:cNvSpPr/>
      </xdr:nvSpPr>
      <xdr:spPr bwMode="auto">
        <a:xfrm>
          <a:off x="2857500" y="295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106113</xdr:rowOff>
    </xdr:from>
    <xdr:ext cx="762000" cy="259045"/>
    <xdr:sp macro="" textlink="">
      <xdr:nvSpPr>
        <xdr:cNvPr id="79" name="テキスト ボックス 78"/>
        <xdr:cNvSpPr txBox="1"/>
      </xdr:nvSpPr>
      <xdr:spPr>
        <a:xfrm>
          <a:off x="2527300" y="272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369,302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206800</xdr:rowOff>
    </xdr:from>
    <xdr:to>
      <xdr:col>4</xdr:col>
      <xdr:colOff>1117600</xdr:colOff>
      <xdr:row>34</xdr:row>
      <xdr:rowOff>339795</xdr:rowOff>
    </xdr:to>
    <xdr:cxnSp macro="">
      <xdr:nvCxnSpPr>
        <xdr:cNvPr id="110" name="直線コネクタ 109"/>
        <xdr:cNvCxnSpPr/>
      </xdr:nvCxnSpPr>
      <xdr:spPr bwMode="auto">
        <a:xfrm flipV="1">
          <a:off x="5003800" y="6474250"/>
          <a:ext cx="647700" cy="13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336242</xdr:rowOff>
    </xdr:from>
    <xdr:to>
      <xdr:col>4</xdr:col>
      <xdr:colOff>469900</xdr:colOff>
      <xdr:row>34</xdr:row>
      <xdr:rowOff>339795</xdr:rowOff>
    </xdr:to>
    <xdr:cxnSp macro="">
      <xdr:nvCxnSpPr>
        <xdr:cNvPr id="113" name="直線コネクタ 112"/>
        <xdr:cNvCxnSpPr/>
      </xdr:nvCxnSpPr>
      <xdr:spPr bwMode="auto">
        <a:xfrm>
          <a:off x="4305300" y="6603692"/>
          <a:ext cx="698500" cy="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322531</xdr:rowOff>
    </xdr:from>
    <xdr:to>
      <xdr:col>3</xdr:col>
      <xdr:colOff>904875</xdr:colOff>
      <xdr:row>34</xdr:row>
      <xdr:rowOff>336242</xdr:rowOff>
    </xdr:to>
    <xdr:cxnSp macro="">
      <xdr:nvCxnSpPr>
        <xdr:cNvPr id="116" name="直線コネクタ 115"/>
        <xdr:cNvCxnSpPr/>
      </xdr:nvCxnSpPr>
      <xdr:spPr bwMode="auto">
        <a:xfrm>
          <a:off x="3606800" y="6589981"/>
          <a:ext cx="698500" cy="13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177763</xdr:rowOff>
    </xdr:from>
    <xdr:to>
      <xdr:col>3</xdr:col>
      <xdr:colOff>206375</xdr:colOff>
      <xdr:row>34</xdr:row>
      <xdr:rowOff>322531</xdr:rowOff>
    </xdr:to>
    <xdr:cxnSp macro="">
      <xdr:nvCxnSpPr>
        <xdr:cNvPr id="119" name="直線コネクタ 118"/>
        <xdr:cNvCxnSpPr/>
      </xdr:nvCxnSpPr>
      <xdr:spPr bwMode="auto">
        <a:xfrm>
          <a:off x="2908300" y="6445213"/>
          <a:ext cx="698500" cy="14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156000</xdr:rowOff>
    </xdr:from>
    <xdr:to>
      <xdr:col>5</xdr:col>
      <xdr:colOff>34925</xdr:colOff>
      <xdr:row>34</xdr:row>
      <xdr:rowOff>257600</xdr:rowOff>
    </xdr:to>
    <xdr:sp macro="" textlink="">
      <xdr:nvSpPr>
        <xdr:cNvPr id="129" name="円/楕円 128"/>
        <xdr:cNvSpPr/>
      </xdr:nvSpPr>
      <xdr:spPr bwMode="auto">
        <a:xfrm>
          <a:off x="5600700" y="642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1077</xdr:rowOff>
    </xdr:from>
    <xdr:ext cx="762000" cy="259045"/>
    <xdr:sp macro="" textlink="">
      <xdr:nvSpPr>
        <xdr:cNvPr id="130" name="人口1人当たり決算額の推移該当値テキスト445"/>
        <xdr:cNvSpPr txBox="1"/>
      </xdr:nvSpPr>
      <xdr:spPr>
        <a:xfrm>
          <a:off x="5740400" y="62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120,046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288995</xdr:rowOff>
    </xdr:from>
    <xdr:to>
      <xdr:col>4</xdr:col>
      <xdr:colOff>520700</xdr:colOff>
      <xdr:row>35</xdr:row>
      <xdr:rowOff>47695</xdr:rowOff>
    </xdr:to>
    <xdr:sp macro="" textlink="">
      <xdr:nvSpPr>
        <xdr:cNvPr id="131" name="円/楕円 130"/>
        <xdr:cNvSpPr/>
      </xdr:nvSpPr>
      <xdr:spPr bwMode="auto">
        <a:xfrm>
          <a:off x="4953000" y="6556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57872</xdr:rowOff>
    </xdr:from>
    <xdr:ext cx="736600" cy="259045"/>
    <xdr:sp macro="" textlink="">
      <xdr:nvSpPr>
        <xdr:cNvPr id="132" name="テキスト ボックス 131"/>
        <xdr:cNvSpPr txBox="1"/>
      </xdr:nvSpPr>
      <xdr:spPr>
        <a:xfrm>
          <a:off x="4622800" y="6325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90,957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285442</xdr:rowOff>
    </xdr:from>
    <xdr:to>
      <xdr:col>3</xdr:col>
      <xdr:colOff>955675</xdr:colOff>
      <xdr:row>35</xdr:row>
      <xdr:rowOff>44142</xdr:rowOff>
    </xdr:to>
    <xdr:sp macro="" textlink="">
      <xdr:nvSpPr>
        <xdr:cNvPr id="133" name="円/楕円 132"/>
        <xdr:cNvSpPr/>
      </xdr:nvSpPr>
      <xdr:spPr bwMode="auto">
        <a:xfrm>
          <a:off x="4254500" y="655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54319</xdr:rowOff>
    </xdr:from>
    <xdr:ext cx="762000" cy="259045"/>
    <xdr:sp macro="" textlink="">
      <xdr:nvSpPr>
        <xdr:cNvPr id="134" name="テキスト ボックス 133"/>
        <xdr:cNvSpPr txBox="1"/>
      </xdr:nvSpPr>
      <xdr:spPr>
        <a:xfrm>
          <a:off x="3924300" y="632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271731</xdr:rowOff>
    </xdr:from>
    <xdr:to>
      <xdr:col>3</xdr:col>
      <xdr:colOff>257175</xdr:colOff>
      <xdr:row>35</xdr:row>
      <xdr:rowOff>30431</xdr:rowOff>
    </xdr:to>
    <xdr:sp macro="" textlink="">
      <xdr:nvSpPr>
        <xdr:cNvPr id="135" name="円/楕円 134"/>
        <xdr:cNvSpPr/>
      </xdr:nvSpPr>
      <xdr:spPr bwMode="auto">
        <a:xfrm>
          <a:off x="3556000" y="653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40608</xdr:rowOff>
    </xdr:from>
    <xdr:ext cx="762000" cy="259045"/>
    <xdr:sp macro="" textlink="">
      <xdr:nvSpPr>
        <xdr:cNvPr id="136" name="テキスト ボックス 135"/>
        <xdr:cNvSpPr txBox="1"/>
      </xdr:nvSpPr>
      <xdr:spPr>
        <a:xfrm>
          <a:off x="3225800" y="630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126963</xdr:rowOff>
    </xdr:from>
    <xdr:to>
      <xdr:col>2</xdr:col>
      <xdr:colOff>692150</xdr:colOff>
      <xdr:row>34</xdr:row>
      <xdr:rowOff>228563</xdr:rowOff>
    </xdr:to>
    <xdr:sp macro="" textlink="">
      <xdr:nvSpPr>
        <xdr:cNvPr id="137" name="円/楕円 136"/>
        <xdr:cNvSpPr/>
      </xdr:nvSpPr>
      <xdr:spPr bwMode="auto">
        <a:xfrm>
          <a:off x="2857500" y="639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238740</xdr:rowOff>
    </xdr:from>
    <xdr:ext cx="762000" cy="259045"/>
    <xdr:sp macro="" textlink="">
      <xdr:nvSpPr>
        <xdr:cNvPr id="138" name="テキスト ボックス 137"/>
        <xdr:cNvSpPr txBox="1"/>
      </xdr:nvSpPr>
      <xdr:spPr>
        <a:xfrm>
          <a:off x="2527300" y="61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
925
16.74
2,256,888
2,094,686
115,309
805,155
1,169,718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7251</xdr:rowOff>
    </xdr:from>
    <xdr:to>
      <xdr:col>6</xdr:col>
      <xdr:colOff>511175</xdr:colOff>
      <xdr:row>36</xdr:row>
      <xdr:rowOff>59398</xdr:rowOff>
    </xdr:to>
    <xdr:cxnSp macro="">
      <xdr:nvCxnSpPr>
        <xdr:cNvPr id="62" name="直線コネクタ 61"/>
        <xdr:cNvCxnSpPr/>
      </xdr:nvCxnSpPr>
      <xdr:spPr>
        <a:xfrm>
          <a:off x="3797300" y="6179451"/>
          <a:ext cx="838200" cy="5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137326</xdr:rowOff>
    </xdr:from>
    <xdr:to>
      <xdr:col>5</xdr:col>
      <xdr:colOff>358775</xdr:colOff>
      <xdr:row>36</xdr:row>
      <xdr:rowOff>7251</xdr:rowOff>
    </xdr:to>
    <xdr:cxnSp macro="">
      <xdr:nvCxnSpPr>
        <xdr:cNvPr id="65" name="直線コネクタ 64"/>
        <xdr:cNvCxnSpPr/>
      </xdr:nvCxnSpPr>
      <xdr:spPr>
        <a:xfrm>
          <a:off x="2908300" y="6138076"/>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137326</xdr:rowOff>
    </xdr:from>
    <xdr:to>
      <xdr:col>4</xdr:col>
      <xdr:colOff>155575</xdr:colOff>
      <xdr:row>36</xdr:row>
      <xdr:rowOff>8613</xdr:rowOff>
    </xdr:to>
    <xdr:cxnSp macro="">
      <xdr:nvCxnSpPr>
        <xdr:cNvPr id="68" name="直線コネクタ 67"/>
        <xdr:cNvCxnSpPr/>
      </xdr:nvCxnSpPr>
      <xdr:spPr>
        <a:xfrm flipV="1">
          <a:off x="2019300" y="6138076"/>
          <a:ext cx="8890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8613</xdr:rowOff>
    </xdr:from>
    <xdr:to>
      <xdr:col>2</xdr:col>
      <xdr:colOff>638175</xdr:colOff>
      <xdr:row>36</xdr:row>
      <xdr:rowOff>27346</xdr:rowOff>
    </xdr:to>
    <xdr:cxnSp macro="">
      <xdr:nvCxnSpPr>
        <xdr:cNvPr id="71" name="直線コネクタ 70"/>
        <xdr:cNvCxnSpPr/>
      </xdr:nvCxnSpPr>
      <xdr:spPr>
        <a:xfrm flipV="1">
          <a:off x="1130300" y="6180813"/>
          <a:ext cx="889000" cy="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8598</xdr:rowOff>
    </xdr:from>
    <xdr:to>
      <xdr:col>6</xdr:col>
      <xdr:colOff>561975</xdr:colOff>
      <xdr:row>36</xdr:row>
      <xdr:rowOff>110198</xdr:rowOff>
    </xdr:to>
    <xdr:sp macro="" textlink="">
      <xdr:nvSpPr>
        <xdr:cNvPr id="81" name="円/楕円 80"/>
        <xdr:cNvSpPr/>
      </xdr:nvSpPr>
      <xdr:spPr>
        <a:xfrm>
          <a:off x="4584700" y="61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31475</xdr:rowOff>
    </xdr:from>
    <xdr:ext cx="599010" cy="259045"/>
    <xdr:sp macro="" textlink="">
      <xdr:nvSpPr>
        <xdr:cNvPr id="82" name="人件費該当値テキスト"/>
        <xdr:cNvSpPr txBox="1"/>
      </xdr:nvSpPr>
      <xdr:spPr>
        <a:xfrm>
          <a:off x="4686300" y="603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339,179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127901</xdr:rowOff>
    </xdr:from>
    <xdr:to>
      <xdr:col>5</xdr:col>
      <xdr:colOff>409575</xdr:colOff>
      <xdr:row>36</xdr:row>
      <xdr:rowOff>58051</xdr:rowOff>
    </xdr:to>
    <xdr:sp macro="" textlink="">
      <xdr:nvSpPr>
        <xdr:cNvPr id="83" name="円/楕円 82"/>
        <xdr:cNvSpPr/>
      </xdr:nvSpPr>
      <xdr:spPr>
        <a:xfrm>
          <a:off x="3746500" y="61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74578</xdr:rowOff>
    </xdr:from>
    <xdr:ext cx="599010" cy="259045"/>
    <xdr:sp macro="" textlink="">
      <xdr:nvSpPr>
        <xdr:cNvPr id="84" name="テキスト ボックス 83"/>
        <xdr:cNvSpPr txBox="1"/>
      </xdr:nvSpPr>
      <xdr:spPr>
        <a:xfrm>
          <a:off x="3497794" y="590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86526</xdr:rowOff>
    </xdr:from>
    <xdr:to>
      <xdr:col>4</xdr:col>
      <xdr:colOff>206375</xdr:colOff>
      <xdr:row>36</xdr:row>
      <xdr:rowOff>16676</xdr:rowOff>
    </xdr:to>
    <xdr:sp macro="" textlink="">
      <xdr:nvSpPr>
        <xdr:cNvPr id="85" name="円/楕円 84"/>
        <xdr:cNvSpPr/>
      </xdr:nvSpPr>
      <xdr:spPr>
        <a:xfrm>
          <a:off x="2857500" y="60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33203</xdr:rowOff>
    </xdr:from>
    <xdr:ext cx="599010" cy="259045"/>
    <xdr:sp macro="" textlink="">
      <xdr:nvSpPr>
        <xdr:cNvPr id="86" name="テキスト ボックス 85"/>
        <xdr:cNvSpPr txBox="1"/>
      </xdr:nvSpPr>
      <xdr:spPr>
        <a:xfrm>
          <a:off x="2608794" y="586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129263</xdr:rowOff>
    </xdr:from>
    <xdr:to>
      <xdr:col>3</xdr:col>
      <xdr:colOff>3175</xdr:colOff>
      <xdr:row>36</xdr:row>
      <xdr:rowOff>59413</xdr:rowOff>
    </xdr:to>
    <xdr:sp macro="" textlink="">
      <xdr:nvSpPr>
        <xdr:cNvPr id="87" name="円/楕円 86"/>
        <xdr:cNvSpPr/>
      </xdr:nvSpPr>
      <xdr:spPr>
        <a:xfrm>
          <a:off x="1968500" y="613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75940</xdr:rowOff>
    </xdr:from>
    <xdr:ext cx="599010" cy="259045"/>
    <xdr:sp macro="" textlink="">
      <xdr:nvSpPr>
        <xdr:cNvPr id="88" name="テキスト ボックス 87"/>
        <xdr:cNvSpPr txBox="1"/>
      </xdr:nvSpPr>
      <xdr:spPr>
        <a:xfrm>
          <a:off x="1719794" y="590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370,281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147996</xdr:rowOff>
    </xdr:from>
    <xdr:to>
      <xdr:col>1</xdr:col>
      <xdr:colOff>485775</xdr:colOff>
      <xdr:row>36</xdr:row>
      <xdr:rowOff>78146</xdr:rowOff>
    </xdr:to>
    <xdr:sp macro="" textlink="">
      <xdr:nvSpPr>
        <xdr:cNvPr id="89" name="円/楕円 88"/>
        <xdr:cNvSpPr/>
      </xdr:nvSpPr>
      <xdr:spPr>
        <a:xfrm>
          <a:off x="1079500" y="61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94673</xdr:rowOff>
    </xdr:from>
    <xdr:ext cx="599010" cy="259045"/>
    <xdr:sp macro="" textlink="">
      <xdr:nvSpPr>
        <xdr:cNvPr id="90" name="テキスト ボックス 89"/>
        <xdr:cNvSpPr txBox="1"/>
      </xdr:nvSpPr>
      <xdr:spPr>
        <a:xfrm>
          <a:off x="830794" y="592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54362</xdr:rowOff>
    </xdr:from>
    <xdr:to>
      <xdr:col>6</xdr:col>
      <xdr:colOff>511175</xdr:colOff>
      <xdr:row>56</xdr:row>
      <xdr:rowOff>98723</xdr:rowOff>
    </xdr:to>
    <xdr:cxnSp macro="">
      <xdr:nvCxnSpPr>
        <xdr:cNvPr id="115" name="直線コネクタ 114"/>
        <xdr:cNvCxnSpPr/>
      </xdr:nvCxnSpPr>
      <xdr:spPr>
        <a:xfrm flipV="1">
          <a:off x="3797300" y="9655562"/>
          <a:ext cx="838200" cy="4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98723</xdr:rowOff>
    </xdr:from>
    <xdr:to>
      <xdr:col>5</xdr:col>
      <xdr:colOff>358775</xdr:colOff>
      <xdr:row>56</xdr:row>
      <xdr:rowOff>142268</xdr:rowOff>
    </xdr:to>
    <xdr:cxnSp macro="">
      <xdr:nvCxnSpPr>
        <xdr:cNvPr id="118" name="直線コネクタ 117"/>
        <xdr:cNvCxnSpPr/>
      </xdr:nvCxnSpPr>
      <xdr:spPr>
        <a:xfrm flipV="1">
          <a:off x="2908300" y="9699923"/>
          <a:ext cx="889000" cy="4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142268</xdr:rowOff>
    </xdr:from>
    <xdr:to>
      <xdr:col>4</xdr:col>
      <xdr:colOff>155575</xdr:colOff>
      <xdr:row>56</xdr:row>
      <xdr:rowOff>167684</xdr:rowOff>
    </xdr:to>
    <xdr:cxnSp macro="">
      <xdr:nvCxnSpPr>
        <xdr:cNvPr id="121" name="直線コネクタ 120"/>
        <xdr:cNvCxnSpPr/>
      </xdr:nvCxnSpPr>
      <xdr:spPr>
        <a:xfrm flipV="1">
          <a:off x="2019300" y="9743468"/>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122586</xdr:rowOff>
    </xdr:from>
    <xdr:to>
      <xdr:col>2</xdr:col>
      <xdr:colOff>638175</xdr:colOff>
      <xdr:row>56</xdr:row>
      <xdr:rowOff>167684</xdr:rowOff>
    </xdr:to>
    <xdr:cxnSp macro="">
      <xdr:nvCxnSpPr>
        <xdr:cNvPr id="124" name="直線コネクタ 123"/>
        <xdr:cNvCxnSpPr/>
      </xdr:nvCxnSpPr>
      <xdr:spPr>
        <a:xfrm>
          <a:off x="1130300" y="9723786"/>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3562</xdr:rowOff>
    </xdr:from>
    <xdr:to>
      <xdr:col>6</xdr:col>
      <xdr:colOff>561975</xdr:colOff>
      <xdr:row>56</xdr:row>
      <xdr:rowOff>105162</xdr:rowOff>
    </xdr:to>
    <xdr:sp macro="" textlink="">
      <xdr:nvSpPr>
        <xdr:cNvPr id="134" name="円/楕円 133"/>
        <xdr:cNvSpPr/>
      </xdr:nvSpPr>
      <xdr:spPr>
        <a:xfrm>
          <a:off x="4584700" y="9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26439</xdr:rowOff>
    </xdr:from>
    <xdr:ext cx="599010" cy="259045"/>
    <xdr:sp macro="" textlink="">
      <xdr:nvSpPr>
        <xdr:cNvPr id="135" name="物件費該当値テキスト"/>
        <xdr:cNvSpPr txBox="1"/>
      </xdr:nvSpPr>
      <xdr:spPr>
        <a:xfrm>
          <a:off x="4686300" y="945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549,323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47923</xdr:rowOff>
    </xdr:from>
    <xdr:to>
      <xdr:col>5</xdr:col>
      <xdr:colOff>409575</xdr:colOff>
      <xdr:row>56</xdr:row>
      <xdr:rowOff>149523</xdr:rowOff>
    </xdr:to>
    <xdr:sp macro="" textlink="">
      <xdr:nvSpPr>
        <xdr:cNvPr id="136" name="円/楕円 135"/>
        <xdr:cNvSpPr/>
      </xdr:nvSpPr>
      <xdr:spPr>
        <a:xfrm>
          <a:off x="3746500" y="96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166050</xdr:rowOff>
    </xdr:from>
    <xdr:ext cx="599010" cy="259045"/>
    <xdr:sp macro="" textlink="">
      <xdr:nvSpPr>
        <xdr:cNvPr id="137" name="テキスト ボックス 136"/>
        <xdr:cNvSpPr txBox="1"/>
      </xdr:nvSpPr>
      <xdr:spPr>
        <a:xfrm>
          <a:off x="3497794" y="942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91468</xdr:rowOff>
    </xdr:from>
    <xdr:to>
      <xdr:col>4</xdr:col>
      <xdr:colOff>206375</xdr:colOff>
      <xdr:row>57</xdr:row>
      <xdr:rowOff>21618</xdr:rowOff>
    </xdr:to>
    <xdr:sp macro="" textlink="">
      <xdr:nvSpPr>
        <xdr:cNvPr id="138" name="円/楕円 137"/>
        <xdr:cNvSpPr/>
      </xdr:nvSpPr>
      <xdr:spPr>
        <a:xfrm>
          <a:off x="2857500" y="96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38145</xdr:rowOff>
    </xdr:from>
    <xdr:ext cx="599010" cy="259045"/>
    <xdr:sp macro="" textlink="">
      <xdr:nvSpPr>
        <xdr:cNvPr id="139" name="テキスト ボックス 138"/>
        <xdr:cNvSpPr txBox="1"/>
      </xdr:nvSpPr>
      <xdr:spPr>
        <a:xfrm>
          <a:off x="2608794" y="946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116884</xdr:rowOff>
    </xdr:from>
    <xdr:to>
      <xdr:col>3</xdr:col>
      <xdr:colOff>3175</xdr:colOff>
      <xdr:row>57</xdr:row>
      <xdr:rowOff>47034</xdr:rowOff>
    </xdr:to>
    <xdr:sp macro="" textlink="">
      <xdr:nvSpPr>
        <xdr:cNvPr id="140" name="円/楕円 139"/>
        <xdr:cNvSpPr/>
      </xdr:nvSpPr>
      <xdr:spPr>
        <a:xfrm>
          <a:off x="1968500" y="97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63561</xdr:rowOff>
    </xdr:from>
    <xdr:ext cx="599010" cy="259045"/>
    <xdr:sp macro="" textlink="">
      <xdr:nvSpPr>
        <xdr:cNvPr id="141" name="テキスト ボックス 140"/>
        <xdr:cNvSpPr txBox="1"/>
      </xdr:nvSpPr>
      <xdr:spPr>
        <a:xfrm>
          <a:off x="1719794" y="949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71786</xdr:rowOff>
    </xdr:from>
    <xdr:to>
      <xdr:col>1</xdr:col>
      <xdr:colOff>485775</xdr:colOff>
      <xdr:row>57</xdr:row>
      <xdr:rowOff>1936</xdr:rowOff>
    </xdr:to>
    <xdr:sp macro="" textlink="">
      <xdr:nvSpPr>
        <xdr:cNvPr id="142" name="円/楕円 141"/>
        <xdr:cNvSpPr/>
      </xdr:nvSpPr>
      <xdr:spPr>
        <a:xfrm>
          <a:off x="1079500" y="96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18463</xdr:rowOff>
    </xdr:from>
    <xdr:ext cx="599010" cy="259045"/>
    <xdr:sp macro="" textlink="">
      <xdr:nvSpPr>
        <xdr:cNvPr id="143" name="テキスト ボックス 142"/>
        <xdr:cNvSpPr txBox="1"/>
      </xdr:nvSpPr>
      <xdr:spPr>
        <a:xfrm>
          <a:off x="830794" y="944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64263</xdr:rowOff>
    </xdr:from>
    <xdr:to>
      <xdr:col>6</xdr:col>
      <xdr:colOff>511175</xdr:colOff>
      <xdr:row>78</xdr:row>
      <xdr:rowOff>25953</xdr:rowOff>
    </xdr:to>
    <xdr:cxnSp macro="">
      <xdr:nvCxnSpPr>
        <xdr:cNvPr id="170" name="直線コネクタ 169"/>
        <xdr:cNvCxnSpPr/>
      </xdr:nvCxnSpPr>
      <xdr:spPr>
        <a:xfrm flipV="1">
          <a:off x="3797300" y="13265913"/>
          <a:ext cx="838200" cy="1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169821</xdr:rowOff>
    </xdr:from>
    <xdr:to>
      <xdr:col>5</xdr:col>
      <xdr:colOff>358775</xdr:colOff>
      <xdr:row>78</xdr:row>
      <xdr:rowOff>25953</xdr:rowOff>
    </xdr:to>
    <xdr:cxnSp macro="">
      <xdr:nvCxnSpPr>
        <xdr:cNvPr id="173" name="直線コネクタ 172"/>
        <xdr:cNvCxnSpPr/>
      </xdr:nvCxnSpPr>
      <xdr:spPr>
        <a:xfrm>
          <a:off x="2908300" y="13371471"/>
          <a:ext cx="889000" cy="2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169821</xdr:rowOff>
    </xdr:from>
    <xdr:to>
      <xdr:col>4</xdr:col>
      <xdr:colOff>155575</xdr:colOff>
      <xdr:row>78</xdr:row>
      <xdr:rowOff>12832</xdr:rowOff>
    </xdr:to>
    <xdr:cxnSp macro="">
      <xdr:nvCxnSpPr>
        <xdr:cNvPr id="176" name="直線コネクタ 175"/>
        <xdr:cNvCxnSpPr/>
      </xdr:nvCxnSpPr>
      <xdr:spPr>
        <a:xfrm flipV="1">
          <a:off x="2019300" y="13371471"/>
          <a:ext cx="8890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12832</xdr:rowOff>
    </xdr:from>
    <xdr:to>
      <xdr:col>2</xdr:col>
      <xdr:colOff>638175</xdr:colOff>
      <xdr:row>78</xdr:row>
      <xdr:rowOff>16627</xdr:rowOff>
    </xdr:to>
    <xdr:cxnSp macro="">
      <xdr:nvCxnSpPr>
        <xdr:cNvPr id="179" name="直線コネクタ 178"/>
        <xdr:cNvCxnSpPr/>
      </xdr:nvCxnSpPr>
      <xdr:spPr>
        <a:xfrm flipV="1">
          <a:off x="1130300" y="13385932"/>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13463</xdr:rowOff>
    </xdr:from>
    <xdr:to>
      <xdr:col>6</xdr:col>
      <xdr:colOff>561975</xdr:colOff>
      <xdr:row>77</xdr:row>
      <xdr:rowOff>115063</xdr:rowOff>
    </xdr:to>
    <xdr:sp macro="" textlink="">
      <xdr:nvSpPr>
        <xdr:cNvPr id="189" name="円/楕円 188"/>
        <xdr:cNvSpPr/>
      </xdr:nvSpPr>
      <xdr:spPr>
        <a:xfrm>
          <a:off x="45847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36340</xdr:rowOff>
    </xdr:from>
    <xdr:ext cx="534377" cy="259045"/>
    <xdr:sp macro="" textlink="">
      <xdr:nvSpPr>
        <xdr:cNvPr id="190" name="維持補修費該当値テキスト"/>
        <xdr:cNvSpPr txBox="1"/>
      </xdr:nvSpPr>
      <xdr:spPr>
        <a:xfrm>
          <a:off x="4686300" y="130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146603</xdr:rowOff>
    </xdr:from>
    <xdr:to>
      <xdr:col>5</xdr:col>
      <xdr:colOff>409575</xdr:colOff>
      <xdr:row>78</xdr:row>
      <xdr:rowOff>76753</xdr:rowOff>
    </xdr:to>
    <xdr:sp macro="" textlink="">
      <xdr:nvSpPr>
        <xdr:cNvPr id="191" name="円/楕円 190"/>
        <xdr:cNvSpPr/>
      </xdr:nvSpPr>
      <xdr:spPr>
        <a:xfrm>
          <a:off x="3746500" y="133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93280</xdr:rowOff>
    </xdr:from>
    <xdr:ext cx="534377" cy="259045"/>
    <xdr:sp macro="" textlink="">
      <xdr:nvSpPr>
        <xdr:cNvPr id="192" name="テキスト ボックス 191"/>
        <xdr:cNvSpPr txBox="1"/>
      </xdr:nvSpPr>
      <xdr:spPr>
        <a:xfrm>
          <a:off x="3530111" y="131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119021</xdr:rowOff>
    </xdr:from>
    <xdr:to>
      <xdr:col>4</xdr:col>
      <xdr:colOff>206375</xdr:colOff>
      <xdr:row>78</xdr:row>
      <xdr:rowOff>49171</xdr:rowOff>
    </xdr:to>
    <xdr:sp macro="" textlink="">
      <xdr:nvSpPr>
        <xdr:cNvPr id="193" name="円/楕円 192"/>
        <xdr:cNvSpPr/>
      </xdr:nvSpPr>
      <xdr:spPr>
        <a:xfrm>
          <a:off x="2857500" y="133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65698</xdr:rowOff>
    </xdr:from>
    <xdr:ext cx="534377" cy="259045"/>
    <xdr:sp macro="" textlink="">
      <xdr:nvSpPr>
        <xdr:cNvPr id="194" name="テキスト ボックス 193"/>
        <xdr:cNvSpPr txBox="1"/>
      </xdr:nvSpPr>
      <xdr:spPr>
        <a:xfrm>
          <a:off x="2641111" y="130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133482</xdr:rowOff>
    </xdr:from>
    <xdr:to>
      <xdr:col>3</xdr:col>
      <xdr:colOff>3175</xdr:colOff>
      <xdr:row>78</xdr:row>
      <xdr:rowOff>63632</xdr:rowOff>
    </xdr:to>
    <xdr:sp macro="" textlink="">
      <xdr:nvSpPr>
        <xdr:cNvPr id="195" name="円/楕円 194"/>
        <xdr:cNvSpPr/>
      </xdr:nvSpPr>
      <xdr:spPr>
        <a:xfrm>
          <a:off x="1968500" y="133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80159</xdr:rowOff>
    </xdr:from>
    <xdr:ext cx="534377" cy="259045"/>
    <xdr:sp macro="" textlink="">
      <xdr:nvSpPr>
        <xdr:cNvPr id="196" name="テキスト ボックス 195"/>
        <xdr:cNvSpPr txBox="1"/>
      </xdr:nvSpPr>
      <xdr:spPr>
        <a:xfrm>
          <a:off x="1752111" y="131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137277</xdr:rowOff>
    </xdr:from>
    <xdr:to>
      <xdr:col>1</xdr:col>
      <xdr:colOff>485775</xdr:colOff>
      <xdr:row>78</xdr:row>
      <xdr:rowOff>67427</xdr:rowOff>
    </xdr:to>
    <xdr:sp macro="" textlink="">
      <xdr:nvSpPr>
        <xdr:cNvPr id="197" name="円/楕円 196"/>
        <xdr:cNvSpPr/>
      </xdr:nvSpPr>
      <xdr:spPr>
        <a:xfrm>
          <a:off x="1079500" y="133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83954</xdr:rowOff>
    </xdr:from>
    <xdr:ext cx="534377" cy="259045"/>
    <xdr:sp macro="" textlink="">
      <xdr:nvSpPr>
        <xdr:cNvPr id="198" name="テキスト ボックス 197"/>
        <xdr:cNvSpPr txBox="1"/>
      </xdr:nvSpPr>
      <xdr:spPr>
        <a:xfrm>
          <a:off x="863111" y="1311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138770</xdr:rowOff>
    </xdr:from>
    <xdr:to>
      <xdr:col>6</xdr:col>
      <xdr:colOff>511175</xdr:colOff>
      <xdr:row>96</xdr:row>
      <xdr:rowOff>147137</xdr:rowOff>
    </xdr:to>
    <xdr:cxnSp macro="">
      <xdr:nvCxnSpPr>
        <xdr:cNvPr id="227" name="直線コネクタ 226"/>
        <xdr:cNvCxnSpPr/>
      </xdr:nvCxnSpPr>
      <xdr:spPr>
        <a:xfrm flipV="1">
          <a:off x="3797300" y="16597970"/>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105699</xdr:rowOff>
    </xdr:from>
    <xdr:to>
      <xdr:col>5</xdr:col>
      <xdr:colOff>358775</xdr:colOff>
      <xdr:row>96</xdr:row>
      <xdr:rowOff>147137</xdr:rowOff>
    </xdr:to>
    <xdr:cxnSp macro="">
      <xdr:nvCxnSpPr>
        <xdr:cNvPr id="230" name="直線コネクタ 229"/>
        <xdr:cNvCxnSpPr/>
      </xdr:nvCxnSpPr>
      <xdr:spPr>
        <a:xfrm>
          <a:off x="2908300" y="16564899"/>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105699</xdr:rowOff>
    </xdr:from>
    <xdr:to>
      <xdr:col>4</xdr:col>
      <xdr:colOff>155575</xdr:colOff>
      <xdr:row>97</xdr:row>
      <xdr:rowOff>4834</xdr:rowOff>
    </xdr:to>
    <xdr:cxnSp macro="">
      <xdr:nvCxnSpPr>
        <xdr:cNvPr id="233" name="直線コネクタ 232"/>
        <xdr:cNvCxnSpPr/>
      </xdr:nvCxnSpPr>
      <xdr:spPr>
        <a:xfrm flipV="1">
          <a:off x="2019300" y="16564899"/>
          <a:ext cx="889000" cy="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4834</xdr:rowOff>
    </xdr:from>
    <xdr:to>
      <xdr:col>2</xdr:col>
      <xdr:colOff>638175</xdr:colOff>
      <xdr:row>97</xdr:row>
      <xdr:rowOff>39055</xdr:rowOff>
    </xdr:to>
    <xdr:cxnSp macro="">
      <xdr:nvCxnSpPr>
        <xdr:cNvPr id="236" name="直線コネクタ 235"/>
        <xdr:cNvCxnSpPr/>
      </xdr:nvCxnSpPr>
      <xdr:spPr>
        <a:xfrm flipV="1">
          <a:off x="1130300" y="16635484"/>
          <a:ext cx="889000" cy="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87970</xdr:rowOff>
    </xdr:from>
    <xdr:to>
      <xdr:col>6</xdr:col>
      <xdr:colOff>561975</xdr:colOff>
      <xdr:row>97</xdr:row>
      <xdr:rowOff>18120</xdr:rowOff>
    </xdr:to>
    <xdr:sp macro="" textlink="">
      <xdr:nvSpPr>
        <xdr:cNvPr id="246" name="円/楕円 245"/>
        <xdr:cNvSpPr/>
      </xdr:nvSpPr>
      <xdr:spPr>
        <a:xfrm>
          <a:off x="4584700" y="1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66397</xdr:rowOff>
    </xdr:from>
    <xdr:ext cx="534377" cy="259045"/>
    <xdr:sp macro="" textlink="">
      <xdr:nvSpPr>
        <xdr:cNvPr id="247" name="扶助費該当値テキスト"/>
        <xdr:cNvSpPr txBox="1"/>
      </xdr:nvSpPr>
      <xdr:spPr>
        <a:xfrm>
          <a:off x="4686300" y="1652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55,122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96337</xdr:rowOff>
    </xdr:from>
    <xdr:to>
      <xdr:col>5</xdr:col>
      <xdr:colOff>409575</xdr:colOff>
      <xdr:row>97</xdr:row>
      <xdr:rowOff>26487</xdr:rowOff>
    </xdr:to>
    <xdr:sp macro="" textlink="">
      <xdr:nvSpPr>
        <xdr:cNvPr id="248" name="円/楕円 247"/>
        <xdr:cNvSpPr/>
      </xdr:nvSpPr>
      <xdr:spPr>
        <a:xfrm>
          <a:off x="3746500" y="1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17614</xdr:rowOff>
    </xdr:from>
    <xdr:ext cx="534377" cy="259045"/>
    <xdr:sp macro="" textlink="">
      <xdr:nvSpPr>
        <xdr:cNvPr id="249" name="テキスト ボックス 248"/>
        <xdr:cNvSpPr txBox="1"/>
      </xdr:nvSpPr>
      <xdr:spPr>
        <a:xfrm>
          <a:off x="3530111" y="166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54899</xdr:rowOff>
    </xdr:from>
    <xdr:to>
      <xdr:col>4</xdr:col>
      <xdr:colOff>206375</xdr:colOff>
      <xdr:row>96</xdr:row>
      <xdr:rowOff>156499</xdr:rowOff>
    </xdr:to>
    <xdr:sp macro="" textlink="">
      <xdr:nvSpPr>
        <xdr:cNvPr id="250" name="円/楕円 249"/>
        <xdr:cNvSpPr/>
      </xdr:nvSpPr>
      <xdr:spPr>
        <a:xfrm>
          <a:off x="2857500" y="165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147626</xdr:rowOff>
    </xdr:from>
    <xdr:ext cx="534377" cy="259045"/>
    <xdr:sp macro="" textlink="">
      <xdr:nvSpPr>
        <xdr:cNvPr id="251" name="テキスト ボックス 250"/>
        <xdr:cNvSpPr txBox="1"/>
      </xdr:nvSpPr>
      <xdr:spPr>
        <a:xfrm>
          <a:off x="2641111" y="1660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125484</xdr:rowOff>
    </xdr:from>
    <xdr:to>
      <xdr:col>3</xdr:col>
      <xdr:colOff>3175</xdr:colOff>
      <xdr:row>97</xdr:row>
      <xdr:rowOff>55634</xdr:rowOff>
    </xdr:to>
    <xdr:sp macro="" textlink="">
      <xdr:nvSpPr>
        <xdr:cNvPr id="252" name="円/楕円 251"/>
        <xdr:cNvSpPr/>
      </xdr:nvSpPr>
      <xdr:spPr>
        <a:xfrm>
          <a:off x="1968500" y="165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46761</xdr:rowOff>
    </xdr:from>
    <xdr:ext cx="534377" cy="259045"/>
    <xdr:sp macro="" textlink="">
      <xdr:nvSpPr>
        <xdr:cNvPr id="253" name="テキスト ボックス 252"/>
        <xdr:cNvSpPr txBox="1"/>
      </xdr:nvSpPr>
      <xdr:spPr>
        <a:xfrm>
          <a:off x="1752111" y="166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159705</xdr:rowOff>
    </xdr:from>
    <xdr:to>
      <xdr:col>1</xdr:col>
      <xdr:colOff>485775</xdr:colOff>
      <xdr:row>97</xdr:row>
      <xdr:rowOff>89855</xdr:rowOff>
    </xdr:to>
    <xdr:sp macro="" textlink="">
      <xdr:nvSpPr>
        <xdr:cNvPr id="254" name="円/楕円 253"/>
        <xdr:cNvSpPr/>
      </xdr:nvSpPr>
      <xdr:spPr>
        <a:xfrm>
          <a:off x="1079500" y="166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80982</xdr:rowOff>
    </xdr:from>
    <xdr:ext cx="534377" cy="259045"/>
    <xdr:sp macro="" textlink="">
      <xdr:nvSpPr>
        <xdr:cNvPr id="255" name="テキスト ボックス 254"/>
        <xdr:cNvSpPr txBox="1"/>
      </xdr:nvSpPr>
      <xdr:spPr>
        <a:xfrm>
          <a:off x="863111" y="167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71783</xdr:rowOff>
    </xdr:from>
    <xdr:to>
      <xdr:col>15</xdr:col>
      <xdr:colOff>180975</xdr:colOff>
      <xdr:row>37</xdr:row>
      <xdr:rowOff>169421</xdr:rowOff>
    </xdr:to>
    <xdr:cxnSp macro="">
      <xdr:nvCxnSpPr>
        <xdr:cNvPr id="286" name="直線コネクタ 285"/>
        <xdr:cNvCxnSpPr/>
      </xdr:nvCxnSpPr>
      <xdr:spPr>
        <a:xfrm>
          <a:off x="9639300" y="6415433"/>
          <a:ext cx="838200" cy="9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71783</xdr:rowOff>
    </xdr:from>
    <xdr:to>
      <xdr:col>14</xdr:col>
      <xdr:colOff>28575</xdr:colOff>
      <xdr:row>37</xdr:row>
      <xdr:rowOff>85156</xdr:rowOff>
    </xdr:to>
    <xdr:cxnSp macro="">
      <xdr:nvCxnSpPr>
        <xdr:cNvPr id="289" name="直線コネクタ 288"/>
        <xdr:cNvCxnSpPr/>
      </xdr:nvCxnSpPr>
      <xdr:spPr>
        <a:xfrm flipV="1">
          <a:off x="8750300" y="6415433"/>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154565</xdr:rowOff>
    </xdr:from>
    <xdr:to>
      <xdr:col>12</xdr:col>
      <xdr:colOff>511175</xdr:colOff>
      <xdr:row>37</xdr:row>
      <xdr:rowOff>85156</xdr:rowOff>
    </xdr:to>
    <xdr:cxnSp macro="">
      <xdr:nvCxnSpPr>
        <xdr:cNvPr id="292" name="直線コネクタ 291"/>
        <xdr:cNvCxnSpPr/>
      </xdr:nvCxnSpPr>
      <xdr:spPr>
        <a:xfrm>
          <a:off x="7861300" y="6326765"/>
          <a:ext cx="889000" cy="10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126611</xdr:rowOff>
    </xdr:from>
    <xdr:to>
      <xdr:col>11</xdr:col>
      <xdr:colOff>307975</xdr:colOff>
      <xdr:row>36</xdr:row>
      <xdr:rowOff>154565</xdr:rowOff>
    </xdr:to>
    <xdr:cxnSp macro="">
      <xdr:nvCxnSpPr>
        <xdr:cNvPr id="295" name="直線コネクタ 294"/>
        <xdr:cNvCxnSpPr/>
      </xdr:nvCxnSpPr>
      <xdr:spPr>
        <a:xfrm>
          <a:off x="6972300" y="6298811"/>
          <a:ext cx="889000" cy="2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118621</xdr:rowOff>
    </xdr:from>
    <xdr:to>
      <xdr:col>15</xdr:col>
      <xdr:colOff>231775</xdr:colOff>
      <xdr:row>38</xdr:row>
      <xdr:rowOff>48771</xdr:rowOff>
    </xdr:to>
    <xdr:sp macro="" textlink="">
      <xdr:nvSpPr>
        <xdr:cNvPr id="305" name="円/楕円 304"/>
        <xdr:cNvSpPr/>
      </xdr:nvSpPr>
      <xdr:spPr>
        <a:xfrm>
          <a:off x="10426700" y="646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97048</xdr:rowOff>
    </xdr:from>
    <xdr:ext cx="534377" cy="259045"/>
    <xdr:sp macro="" textlink="">
      <xdr:nvSpPr>
        <xdr:cNvPr id="306" name="補助費等該当値テキスト"/>
        <xdr:cNvSpPr txBox="1"/>
      </xdr:nvSpPr>
      <xdr:spPr>
        <a:xfrm>
          <a:off x="10528300" y="644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20983</xdr:rowOff>
    </xdr:from>
    <xdr:to>
      <xdr:col>14</xdr:col>
      <xdr:colOff>79375</xdr:colOff>
      <xdr:row>37</xdr:row>
      <xdr:rowOff>122583</xdr:rowOff>
    </xdr:to>
    <xdr:sp macro="" textlink="">
      <xdr:nvSpPr>
        <xdr:cNvPr id="307" name="円/楕円 306"/>
        <xdr:cNvSpPr/>
      </xdr:nvSpPr>
      <xdr:spPr>
        <a:xfrm>
          <a:off x="9588500" y="63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113710</xdr:rowOff>
    </xdr:from>
    <xdr:ext cx="599010" cy="259045"/>
    <xdr:sp macro="" textlink="">
      <xdr:nvSpPr>
        <xdr:cNvPr id="308" name="テキスト ボックス 307"/>
        <xdr:cNvSpPr txBox="1"/>
      </xdr:nvSpPr>
      <xdr:spPr>
        <a:xfrm>
          <a:off x="9339794" y="645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34356</xdr:rowOff>
    </xdr:from>
    <xdr:to>
      <xdr:col>12</xdr:col>
      <xdr:colOff>561975</xdr:colOff>
      <xdr:row>37</xdr:row>
      <xdr:rowOff>135956</xdr:rowOff>
    </xdr:to>
    <xdr:sp macro="" textlink="">
      <xdr:nvSpPr>
        <xdr:cNvPr id="309" name="円/楕円 308"/>
        <xdr:cNvSpPr/>
      </xdr:nvSpPr>
      <xdr:spPr>
        <a:xfrm>
          <a:off x="8699500" y="63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127083</xdr:rowOff>
    </xdr:from>
    <xdr:ext cx="599010" cy="259045"/>
    <xdr:sp macro="" textlink="">
      <xdr:nvSpPr>
        <xdr:cNvPr id="310" name="テキスト ボックス 309"/>
        <xdr:cNvSpPr txBox="1"/>
      </xdr:nvSpPr>
      <xdr:spPr>
        <a:xfrm>
          <a:off x="8450794" y="647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103765</xdr:rowOff>
    </xdr:from>
    <xdr:to>
      <xdr:col>11</xdr:col>
      <xdr:colOff>358775</xdr:colOff>
      <xdr:row>37</xdr:row>
      <xdr:rowOff>33915</xdr:rowOff>
    </xdr:to>
    <xdr:sp macro="" textlink="">
      <xdr:nvSpPr>
        <xdr:cNvPr id="311" name="円/楕円 310"/>
        <xdr:cNvSpPr/>
      </xdr:nvSpPr>
      <xdr:spPr>
        <a:xfrm>
          <a:off x="7810500" y="62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25042</xdr:rowOff>
    </xdr:from>
    <xdr:ext cx="599010" cy="259045"/>
    <xdr:sp macro="" textlink="">
      <xdr:nvSpPr>
        <xdr:cNvPr id="312" name="テキスト ボックス 311"/>
        <xdr:cNvSpPr txBox="1"/>
      </xdr:nvSpPr>
      <xdr:spPr>
        <a:xfrm>
          <a:off x="7561794" y="636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140,448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75811</xdr:rowOff>
    </xdr:from>
    <xdr:to>
      <xdr:col>10</xdr:col>
      <xdr:colOff>155575</xdr:colOff>
      <xdr:row>37</xdr:row>
      <xdr:rowOff>5961</xdr:rowOff>
    </xdr:to>
    <xdr:sp macro="" textlink="">
      <xdr:nvSpPr>
        <xdr:cNvPr id="313" name="円/楕円 312"/>
        <xdr:cNvSpPr/>
      </xdr:nvSpPr>
      <xdr:spPr>
        <a:xfrm>
          <a:off x="6921500" y="62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22488</xdr:rowOff>
    </xdr:from>
    <xdr:ext cx="599010" cy="259045"/>
    <xdr:sp macro="" textlink="">
      <xdr:nvSpPr>
        <xdr:cNvPr id="314" name="テキスト ボックス 313"/>
        <xdr:cNvSpPr txBox="1"/>
      </xdr:nvSpPr>
      <xdr:spPr>
        <a:xfrm>
          <a:off x="6672794" y="602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66167</xdr:rowOff>
    </xdr:from>
    <xdr:to>
      <xdr:col>15</xdr:col>
      <xdr:colOff>180975</xdr:colOff>
      <xdr:row>58</xdr:row>
      <xdr:rowOff>18918</xdr:rowOff>
    </xdr:to>
    <xdr:cxnSp macro="">
      <xdr:nvCxnSpPr>
        <xdr:cNvPr id="343" name="直線コネクタ 342"/>
        <xdr:cNvCxnSpPr/>
      </xdr:nvCxnSpPr>
      <xdr:spPr>
        <a:xfrm>
          <a:off x="9639300" y="9838817"/>
          <a:ext cx="838200" cy="12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61216</xdr:rowOff>
    </xdr:from>
    <xdr:to>
      <xdr:col>14</xdr:col>
      <xdr:colOff>28575</xdr:colOff>
      <xdr:row>57</xdr:row>
      <xdr:rowOff>66167</xdr:rowOff>
    </xdr:to>
    <xdr:cxnSp macro="">
      <xdr:nvCxnSpPr>
        <xdr:cNvPr id="346" name="直線コネクタ 345"/>
        <xdr:cNvCxnSpPr/>
      </xdr:nvCxnSpPr>
      <xdr:spPr>
        <a:xfrm>
          <a:off x="8750300" y="9833866"/>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61216</xdr:rowOff>
    </xdr:from>
    <xdr:to>
      <xdr:col>12</xdr:col>
      <xdr:colOff>511175</xdr:colOff>
      <xdr:row>58</xdr:row>
      <xdr:rowOff>45393</xdr:rowOff>
    </xdr:to>
    <xdr:cxnSp macro="">
      <xdr:nvCxnSpPr>
        <xdr:cNvPr id="349" name="直線コネクタ 348"/>
        <xdr:cNvCxnSpPr/>
      </xdr:nvCxnSpPr>
      <xdr:spPr>
        <a:xfrm flipV="1">
          <a:off x="7861300" y="9833866"/>
          <a:ext cx="889000" cy="15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45393</xdr:rowOff>
    </xdr:from>
    <xdr:to>
      <xdr:col>11</xdr:col>
      <xdr:colOff>307975</xdr:colOff>
      <xdr:row>58</xdr:row>
      <xdr:rowOff>125623</xdr:rowOff>
    </xdr:to>
    <xdr:cxnSp macro="">
      <xdr:nvCxnSpPr>
        <xdr:cNvPr id="352" name="直線コネクタ 351"/>
        <xdr:cNvCxnSpPr/>
      </xdr:nvCxnSpPr>
      <xdr:spPr>
        <a:xfrm flipV="1">
          <a:off x="6972300" y="9989493"/>
          <a:ext cx="889000" cy="8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139568</xdr:rowOff>
    </xdr:from>
    <xdr:to>
      <xdr:col>15</xdr:col>
      <xdr:colOff>231775</xdr:colOff>
      <xdr:row>58</xdr:row>
      <xdr:rowOff>69718</xdr:rowOff>
    </xdr:to>
    <xdr:sp macro="" textlink="">
      <xdr:nvSpPr>
        <xdr:cNvPr id="362" name="円/楕円 361"/>
        <xdr:cNvSpPr/>
      </xdr:nvSpPr>
      <xdr:spPr>
        <a:xfrm>
          <a:off x="10426700" y="99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162445</xdr:rowOff>
    </xdr:from>
    <xdr:ext cx="599010" cy="259045"/>
    <xdr:sp macro="" textlink="">
      <xdr:nvSpPr>
        <xdr:cNvPr id="363" name="普通建設事業費該当値テキスト"/>
        <xdr:cNvSpPr txBox="1"/>
      </xdr:nvSpPr>
      <xdr:spPr>
        <a:xfrm>
          <a:off x="10528300" y="976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517,013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15367</xdr:rowOff>
    </xdr:from>
    <xdr:to>
      <xdr:col>14</xdr:col>
      <xdr:colOff>79375</xdr:colOff>
      <xdr:row>57</xdr:row>
      <xdr:rowOff>116967</xdr:rowOff>
    </xdr:to>
    <xdr:sp macro="" textlink="">
      <xdr:nvSpPr>
        <xdr:cNvPr id="364" name="円/楕円 363"/>
        <xdr:cNvSpPr/>
      </xdr:nvSpPr>
      <xdr:spPr>
        <a:xfrm>
          <a:off x="9588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133494</xdr:rowOff>
    </xdr:from>
    <xdr:ext cx="599010" cy="259045"/>
    <xdr:sp macro="" textlink="">
      <xdr:nvSpPr>
        <xdr:cNvPr id="365" name="テキスト ボックス 364"/>
        <xdr:cNvSpPr txBox="1"/>
      </xdr:nvSpPr>
      <xdr:spPr>
        <a:xfrm>
          <a:off x="9339794" y="956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10416</xdr:rowOff>
    </xdr:from>
    <xdr:to>
      <xdr:col>12</xdr:col>
      <xdr:colOff>561975</xdr:colOff>
      <xdr:row>57</xdr:row>
      <xdr:rowOff>112016</xdr:rowOff>
    </xdr:to>
    <xdr:sp macro="" textlink="">
      <xdr:nvSpPr>
        <xdr:cNvPr id="366" name="円/楕円 365"/>
        <xdr:cNvSpPr/>
      </xdr:nvSpPr>
      <xdr:spPr>
        <a:xfrm>
          <a:off x="8699500" y="97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128543</xdr:rowOff>
    </xdr:from>
    <xdr:ext cx="599010" cy="259045"/>
    <xdr:sp macro="" textlink="">
      <xdr:nvSpPr>
        <xdr:cNvPr id="367" name="テキスト ボックス 366"/>
        <xdr:cNvSpPr txBox="1"/>
      </xdr:nvSpPr>
      <xdr:spPr>
        <a:xfrm>
          <a:off x="8450794" y="955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166043</xdr:rowOff>
    </xdr:from>
    <xdr:to>
      <xdr:col>11</xdr:col>
      <xdr:colOff>358775</xdr:colOff>
      <xdr:row>58</xdr:row>
      <xdr:rowOff>96193</xdr:rowOff>
    </xdr:to>
    <xdr:sp macro="" textlink="">
      <xdr:nvSpPr>
        <xdr:cNvPr id="368" name="円/楕円 367"/>
        <xdr:cNvSpPr/>
      </xdr:nvSpPr>
      <xdr:spPr>
        <a:xfrm>
          <a:off x="7810500" y="99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112720</xdr:rowOff>
    </xdr:from>
    <xdr:ext cx="599010" cy="259045"/>
    <xdr:sp macro="" textlink="">
      <xdr:nvSpPr>
        <xdr:cNvPr id="369" name="テキスト ボックス 368"/>
        <xdr:cNvSpPr txBox="1"/>
      </xdr:nvSpPr>
      <xdr:spPr>
        <a:xfrm>
          <a:off x="7561794" y="971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74823</xdr:rowOff>
    </xdr:from>
    <xdr:to>
      <xdr:col>10</xdr:col>
      <xdr:colOff>155575</xdr:colOff>
      <xdr:row>59</xdr:row>
      <xdr:rowOff>4973</xdr:rowOff>
    </xdr:to>
    <xdr:sp macro="" textlink="">
      <xdr:nvSpPr>
        <xdr:cNvPr id="370" name="円/楕円 369"/>
        <xdr:cNvSpPr/>
      </xdr:nvSpPr>
      <xdr:spPr>
        <a:xfrm>
          <a:off x="6921500" y="100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21500</xdr:rowOff>
    </xdr:from>
    <xdr:ext cx="599010" cy="259045"/>
    <xdr:sp macro="" textlink="">
      <xdr:nvSpPr>
        <xdr:cNvPr id="371" name="テキスト ボックス 370"/>
        <xdr:cNvSpPr txBox="1"/>
      </xdr:nvSpPr>
      <xdr:spPr>
        <a:xfrm>
          <a:off x="6672794" y="979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126698</xdr:rowOff>
    </xdr:from>
    <xdr:to>
      <xdr:col>15</xdr:col>
      <xdr:colOff>180975</xdr:colOff>
      <xdr:row>78</xdr:row>
      <xdr:rowOff>139111</xdr:rowOff>
    </xdr:to>
    <xdr:cxnSp macro="">
      <xdr:nvCxnSpPr>
        <xdr:cNvPr id="398" name="直線コネクタ 397"/>
        <xdr:cNvCxnSpPr/>
      </xdr:nvCxnSpPr>
      <xdr:spPr>
        <a:xfrm flipV="1">
          <a:off x="9639300" y="13499798"/>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139111</xdr:rowOff>
    </xdr:from>
    <xdr:to>
      <xdr:col>14</xdr:col>
      <xdr:colOff>28575</xdr:colOff>
      <xdr:row>78</xdr:row>
      <xdr:rowOff>139700</xdr:rowOff>
    </xdr:to>
    <xdr:cxnSp macro="">
      <xdr:nvCxnSpPr>
        <xdr:cNvPr id="401" name="直線コネクタ 400"/>
        <xdr:cNvCxnSpPr/>
      </xdr:nvCxnSpPr>
      <xdr:spPr>
        <a:xfrm flipV="1">
          <a:off x="8750300" y="13512211"/>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75898</xdr:rowOff>
    </xdr:from>
    <xdr:to>
      <xdr:col>15</xdr:col>
      <xdr:colOff>231775</xdr:colOff>
      <xdr:row>79</xdr:row>
      <xdr:rowOff>6048</xdr:rowOff>
    </xdr:to>
    <xdr:sp macro="" textlink="">
      <xdr:nvSpPr>
        <xdr:cNvPr id="411" name="円/楕円 410"/>
        <xdr:cNvSpPr/>
      </xdr:nvSpPr>
      <xdr:spPr>
        <a:xfrm>
          <a:off x="10426700" y="134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88311</xdr:rowOff>
    </xdr:from>
    <xdr:to>
      <xdr:col>14</xdr:col>
      <xdr:colOff>79375</xdr:colOff>
      <xdr:row>79</xdr:row>
      <xdr:rowOff>18461</xdr:rowOff>
    </xdr:to>
    <xdr:sp macro="" textlink="">
      <xdr:nvSpPr>
        <xdr:cNvPr id="413" name="円/楕円 412"/>
        <xdr:cNvSpPr/>
      </xdr:nvSpPr>
      <xdr:spPr>
        <a:xfrm>
          <a:off x="9588500" y="134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9588</xdr:rowOff>
    </xdr:from>
    <xdr:ext cx="469744" cy="259045"/>
    <xdr:sp macro="" textlink="">
      <xdr:nvSpPr>
        <xdr:cNvPr id="414" name="テキスト ボックス 413"/>
        <xdr:cNvSpPr txBox="1"/>
      </xdr:nvSpPr>
      <xdr:spPr>
        <a:xfrm>
          <a:off x="9404427" y="1355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15" name="円/楕円 414"/>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16" name="テキスト ボックス 415"/>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37137</xdr:rowOff>
    </xdr:from>
    <xdr:to>
      <xdr:col>15</xdr:col>
      <xdr:colOff>180975</xdr:colOff>
      <xdr:row>99</xdr:row>
      <xdr:rowOff>44450</xdr:rowOff>
    </xdr:to>
    <xdr:cxnSp macro="">
      <xdr:nvCxnSpPr>
        <xdr:cNvPr id="445" name="直線コネクタ 444"/>
        <xdr:cNvCxnSpPr/>
      </xdr:nvCxnSpPr>
      <xdr:spPr>
        <a:xfrm>
          <a:off x="9639300" y="17010687"/>
          <a:ext cx="838200" cy="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13385</xdr:rowOff>
    </xdr:from>
    <xdr:to>
      <xdr:col>14</xdr:col>
      <xdr:colOff>28575</xdr:colOff>
      <xdr:row>99</xdr:row>
      <xdr:rowOff>37137</xdr:rowOff>
    </xdr:to>
    <xdr:cxnSp macro="">
      <xdr:nvCxnSpPr>
        <xdr:cNvPr id="448" name="直線コネクタ 447"/>
        <xdr:cNvCxnSpPr/>
      </xdr:nvCxnSpPr>
      <xdr:spPr>
        <a:xfrm>
          <a:off x="8750300" y="16986935"/>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165100</xdr:rowOff>
    </xdr:from>
    <xdr:to>
      <xdr:col>15</xdr:col>
      <xdr:colOff>231775</xdr:colOff>
      <xdr:row>99</xdr:row>
      <xdr:rowOff>95250</xdr:rowOff>
    </xdr:to>
    <xdr:sp macro="" textlink="">
      <xdr:nvSpPr>
        <xdr:cNvPr id="458" name="円/楕円 457"/>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80027</xdr:rowOff>
    </xdr:from>
    <xdr:ext cx="249299" cy="259045"/>
    <xdr:sp macro="" textlink="">
      <xdr:nvSpPr>
        <xdr:cNvPr id="459" name="普通建設事業費 （ うち更新整備　）該当値テキスト"/>
        <xdr:cNvSpPr txBox="1"/>
      </xdr:nvSpPr>
      <xdr:spPr>
        <a:xfrm>
          <a:off x="10528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157787</xdr:rowOff>
    </xdr:from>
    <xdr:to>
      <xdr:col>14</xdr:col>
      <xdr:colOff>79375</xdr:colOff>
      <xdr:row>99</xdr:row>
      <xdr:rowOff>87937</xdr:rowOff>
    </xdr:to>
    <xdr:sp macro="" textlink="">
      <xdr:nvSpPr>
        <xdr:cNvPr id="460" name="円/楕円 459"/>
        <xdr:cNvSpPr/>
      </xdr:nvSpPr>
      <xdr:spPr>
        <a:xfrm>
          <a:off x="9588500" y="169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79064</xdr:rowOff>
    </xdr:from>
    <xdr:ext cx="469744" cy="259045"/>
    <xdr:sp macro="" textlink="">
      <xdr:nvSpPr>
        <xdr:cNvPr id="461" name="テキスト ボックス 460"/>
        <xdr:cNvSpPr txBox="1"/>
      </xdr:nvSpPr>
      <xdr:spPr>
        <a:xfrm>
          <a:off x="9404427" y="170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134035</xdr:rowOff>
    </xdr:from>
    <xdr:to>
      <xdr:col>12</xdr:col>
      <xdr:colOff>561975</xdr:colOff>
      <xdr:row>99</xdr:row>
      <xdr:rowOff>64185</xdr:rowOff>
    </xdr:to>
    <xdr:sp macro="" textlink="">
      <xdr:nvSpPr>
        <xdr:cNvPr id="462" name="円/楕円 461"/>
        <xdr:cNvSpPr/>
      </xdr:nvSpPr>
      <xdr:spPr>
        <a:xfrm>
          <a:off x="8699500" y="169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55312</xdr:rowOff>
    </xdr:from>
    <xdr:ext cx="534377" cy="259045"/>
    <xdr:sp macro="" textlink="">
      <xdr:nvSpPr>
        <xdr:cNvPr id="463" name="テキスト ボックス 462"/>
        <xdr:cNvSpPr txBox="1"/>
      </xdr:nvSpPr>
      <xdr:spPr>
        <a:xfrm>
          <a:off x="8483111" y="1702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22944</xdr:rowOff>
    </xdr:from>
    <xdr:to>
      <xdr:col>23</xdr:col>
      <xdr:colOff>517525</xdr:colOff>
      <xdr:row>39</xdr:row>
      <xdr:rowOff>98878</xdr:rowOff>
    </xdr:to>
    <xdr:cxnSp macro="">
      <xdr:nvCxnSpPr>
        <xdr:cNvPr id="494" name="直線コネクタ 493"/>
        <xdr:cNvCxnSpPr/>
      </xdr:nvCxnSpPr>
      <xdr:spPr>
        <a:xfrm>
          <a:off x="15481300" y="6709494"/>
          <a:ext cx="8382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22944</xdr:rowOff>
    </xdr:from>
    <xdr:to>
      <xdr:col>22</xdr:col>
      <xdr:colOff>365125</xdr:colOff>
      <xdr:row>39</xdr:row>
      <xdr:rowOff>43955</xdr:rowOff>
    </xdr:to>
    <xdr:cxnSp macro="">
      <xdr:nvCxnSpPr>
        <xdr:cNvPr id="497" name="直線コネクタ 496"/>
        <xdr:cNvCxnSpPr/>
      </xdr:nvCxnSpPr>
      <xdr:spPr>
        <a:xfrm flipV="1">
          <a:off x="14592300" y="6709494"/>
          <a:ext cx="889000" cy="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113248</xdr:rowOff>
    </xdr:from>
    <xdr:ext cx="534377" cy="259045"/>
    <xdr:sp macro="" textlink="">
      <xdr:nvSpPr>
        <xdr:cNvPr id="499" name="テキスト ボックス 498"/>
        <xdr:cNvSpPr txBox="1"/>
      </xdr:nvSpPr>
      <xdr:spPr>
        <a:xfrm>
          <a:off x="15214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43955</xdr:rowOff>
    </xdr:from>
    <xdr:to>
      <xdr:col>21</xdr:col>
      <xdr:colOff>161925</xdr:colOff>
      <xdr:row>39</xdr:row>
      <xdr:rowOff>98878</xdr:rowOff>
    </xdr:to>
    <xdr:cxnSp macro="">
      <xdr:nvCxnSpPr>
        <xdr:cNvPr id="500" name="直線コネクタ 499"/>
        <xdr:cNvCxnSpPr/>
      </xdr:nvCxnSpPr>
      <xdr:spPr>
        <a:xfrm flipV="1">
          <a:off x="13703300" y="6730505"/>
          <a:ext cx="889000" cy="5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3" name="直線コネクタ 50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143594</xdr:rowOff>
    </xdr:from>
    <xdr:to>
      <xdr:col>22</xdr:col>
      <xdr:colOff>415925</xdr:colOff>
      <xdr:row>39</xdr:row>
      <xdr:rowOff>73744</xdr:rowOff>
    </xdr:to>
    <xdr:sp macro="" textlink="">
      <xdr:nvSpPr>
        <xdr:cNvPr id="515" name="円/楕円 514"/>
        <xdr:cNvSpPr/>
      </xdr:nvSpPr>
      <xdr:spPr>
        <a:xfrm>
          <a:off x="15430500" y="665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90271</xdr:rowOff>
    </xdr:from>
    <xdr:ext cx="534377" cy="259045"/>
    <xdr:sp macro="" textlink="">
      <xdr:nvSpPr>
        <xdr:cNvPr id="516" name="テキスト ボックス 515"/>
        <xdr:cNvSpPr txBox="1"/>
      </xdr:nvSpPr>
      <xdr:spPr>
        <a:xfrm>
          <a:off x="15214111" y="64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164605</xdr:rowOff>
    </xdr:from>
    <xdr:to>
      <xdr:col>21</xdr:col>
      <xdr:colOff>212725</xdr:colOff>
      <xdr:row>39</xdr:row>
      <xdr:rowOff>94755</xdr:rowOff>
    </xdr:to>
    <xdr:sp macro="" textlink="">
      <xdr:nvSpPr>
        <xdr:cNvPr id="517" name="円/楕円 516"/>
        <xdr:cNvSpPr/>
      </xdr:nvSpPr>
      <xdr:spPr>
        <a:xfrm>
          <a:off x="14541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111283</xdr:rowOff>
    </xdr:from>
    <xdr:ext cx="534377" cy="259045"/>
    <xdr:sp macro="" textlink="">
      <xdr:nvSpPr>
        <xdr:cNvPr id="518" name="テキスト ボックス 517"/>
        <xdr:cNvSpPr txBox="1"/>
      </xdr:nvSpPr>
      <xdr:spPr>
        <a:xfrm>
          <a:off x="14325111" y="64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120731</xdr:rowOff>
    </xdr:from>
    <xdr:to>
      <xdr:col>23</xdr:col>
      <xdr:colOff>517525</xdr:colOff>
      <xdr:row>77</xdr:row>
      <xdr:rowOff>140474</xdr:rowOff>
    </xdr:to>
    <xdr:cxnSp macro="">
      <xdr:nvCxnSpPr>
        <xdr:cNvPr id="610" name="直線コネクタ 609"/>
        <xdr:cNvCxnSpPr/>
      </xdr:nvCxnSpPr>
      <xdr:spPr>
        <a:xfrm flipV="1">
          <a:off x="15481300" y="13322381"/>
          <a:ext cx="8382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128237</xdr:rowOff>
    </xdr:from>
    <xdr:to>
      <xdr:col>22</xdr:col>
      <xdr:colOff>365125</xdr:colOff>
      <xdr:row>77</xdr:row>
      <xdr:rowOff>140474</xdr:rowOff>
    </xdr:to>
    <xdr:cxnSp macro="">
      <xdr:nvCxnSpPr>
        <xdr:cNvPr id="613" name="直線コネクタ 612"/>
        <xdr:cNvCxnSpPr/>
      </xdr:nvCxnSpPr>
      <xdr:spPr>
        <a:xfrm>
          <a:off x="14592300" y="13329887"/>
          <a:ext cx="8890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107919</xdr:rowOff>
    </xdr:from>
    <xdr:to>
      <xdr:col>21</xdr:col>
      <xdr:colOff>161925</xdr:colOff>
      <xdr:row>77</xdr:row>
      <xdr:rowOff>128237</xdr:rowOff>
    </xdr:to>
    <xdr:cxnSp macro="">
      <xdr:nvCxnSpPr>
        <xdr:cNvPr id="616" name="直線コネクタ 615"/>
        <xdr:cNvCxnSpPr/>
      </xdr:nvCxnSpPr>
      <xdr:spPr>
        <a:xfrm>
          <a:off x="13703300" y="13309569"/>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11170</xdr:rowOff>
    </xdr:from>
    <xdr:to>
      <xdr:col>19</xdr:col>
      <xdr:colOff>644525</xdr:colOff>
      <xdr:row>77</xdr:row>
      <xdr:rowOff>107919</xdr:rowOff>
    </xdr:to>
    <xdr:cxnSp macro="">
      <xdr:nvCxnSpPr>
        <xdr:cNvPr id="619" name="直線コネクタ 618"/>
        <xdr:cNvCxnSpPr/>
      </xdr:nvCxnSpPr>
      <xdr:spPr>
        <a:xfrm>
          <a:off x="12814300" y="13212820"/>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69931</xdr:rowOff>
    </xdr:from>
    <xdr:to>
      <xdr:col>23</xdr:col>
      <xdr:colOff>568325</xdr:colOff>
      <xdr:row>78</xdr:row>
      <xdr:rowOff>81</xdr:rowOff>
    </xdr:to>
    <xdr:sp macro="" textlink="">
      <xdr:nvSpPr>
        <xdr:cNvPr id="629" name="円/楕円 628"/>
        <xdr:cNvSpPr/>
      </xdr:nvSpPr>
      <xdr:spPr>
        <a:xfrm>
          <a:off x="16268700" y="132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92808</xdr:rowOff>
    </xdr:from>
    <xdr:ext cx="599010" cy="259045"/>
    <xdr:sp macro="" textlink="">
      <xdr:nvSpPr>
        <xdr:cNvPr id="630" name="公債費該当値テキスト"/>
        <xdr:cNvSpPr txBox="1"/>
      </xdr:nvSpPr>
      <xdr:spPr>
        <a:xfrm>
          <a:off x="16370300" y="1312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89674</xdr:rowOff>
    </xdr:from>
    <xdr:to>
      <xdr:col>22</xdr:col>
      <xdr:colOff>415925</xdr:colOff>
      <xdr:row>78</xdr:row>
      <xdr:rowOff>19824</xdr:rowOff>
    </xdr:to>
    <xdr:sp macro="" textlink="">
      <xdr:nvSpPr>
        <xdr:cNvPr id="631" name="円/楕円 630"/>
        <xdr:cNvSpPr/>
      </xdr:nvSpPr>
      <xdr:spPr>
        <a:xfrm>
          <a:off x="15430500" y="13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36351</xdr:rowOff>
    </xdr:from>
    <xdr:ext cx="599010" cy="259045"/>
    <xdr:sp macro="" textlink="">
      <xdr:nvSpPr>
        <xdr:cNvPr id="632" name="テキスト ボックス 631"/>
        <xdr:cNvSpPr txBox="1"/>
      </xdr:nvSpPr>
      <xdr:spPr>
        <a:xfrm>
          <a:off x="15181794" y="1306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77437</xdr:rowOff>
    </xdr:from>
    <xdr:to>
      <xdr:col>21</xdr:col>
      <xdr:colOff>212725</xdr:colOff>
      <xdr:row>78</xdr:row>
      <xdr:rowOff>7587</xdr:rowOff>
    </xdr:to>
    <xdr:sp macro="" textlink="">
      <xdr:nvSpPr>
        <xdr:cNvPr id="633" name="円/楕円 632"/>
        <xdr:cNvSpPr/>
      </xdr:nvSpPr>
      <xdr:spPr>
        <a:xfrm>
          <a:off x="14541500" y="132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24114</xdr:rowOff>
    </xdr:from>
    <xdr:ext cx="599010" cy="259045"/>
    <xdr:sp macro="" textlink="">
      <xdr:nvSpPr>
        <xdr:cNvPr id="634" name="テキスト ボックス 633"/>
        <xdr:cNvSpPr txBox="1"/>
      </xdr:nvSpPr>
      <xdr:spPr>
        <a:xfrm>
          <a:off x="14292794" y="1305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192,020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57119</xdr:rowOff>
    </xdr:from>
    <xdr:to>
      <xdr:col>20</xdr:col>
      <xdr:colOff>9525</xdr:colOff>
      <xdr:row>77</xdr:row>
      <xdr:rowOff>158719</xdr:rowOff>
    </xdr:to>
    <xdr:sp macro="" textlink="">
      <xdr:nvSpPr>
        <xdr:cNvPr id="635" name="円/楕円 634"/>
        <xdr:cNvSpPr/>
      </xdr:nvSpPr>
      <xdr:spPr>
        <a:xfrm>
          <a:off x="13652500" y="132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3796</xdr:rowOff>
    </xdr:from>
    <xdr:ext cx="599010" cy="259045"/>
    <xdr:sp macro="" textlink="">
      <xdr:nvSpPr>
        <xdr:cNvPr id="636" name="テキスト ボックス 635"/>
        <xdr:cNvSpPr txBox="1"/>
      </xdr:nvSpPr>
      <xdr:spPr>
        <a:xfrm>
          <a:off x="13403794" y="1303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131820</xdr:rowOff>
    </xdr:from>
    <xdr:to>
      <xdr:col>18</xdr:col>
      <xdr:colOff>492125</xdr:colOff>
      <xdr:row>77</xdr:row>
      <xdr:rowOff>61970</xdr:rowOff>
    </xdr:to>
    <xdr:sp macro="" textlink="">
      <xdr:nvSpPr>
        <xdr:cNvPr id="637" name="円/楕円 636"/>
        <xdr:cNvSpPr/>
      </xdr:nvSpPr>
      <xdr:spPr>
        <a:xfrm>
          <a:off x="12763500" y="131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78497</xdr:rowOff>
    </xdr:from>
    <xdr:ext cx="599010" cy="259045"/>
    <xdr:sp macro="" textlink="">
      <xdr:nvSpPr>
        <xdr:cNvPr id="638" name="テキスト ボックス 637"/>
        <xdr:cNvSpPr txBox="1"/>
      </xdr:nvSpPr>
      <xdr:spPr>
        <a:xfrm>
          <a:off x="12514794" y="1293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11858</xdr:rowOff>
    </xdr:from>
    <xdr:to>
      <xdr:col>23</xdr:col>
      <xdr:colOff>517525</xdr:colOff>
      <xdr:row>98</xdr:row>
      <xdr:rowOff>94476</xdr:rowOff>
    </xdr:to>
    <xdr:cxnSp macro="">
      <xdr:nvCxnSpPr>
        <xdr:cNvPr id="667" name="直線コネクタ 666"/>
        <xdr:cNvCxnSpPr/>
      </xdr:nvCxnSpPr>
      <xdr:spPr>
        <a:xfrm flipV="1">
          <a:off x="15481300" y="16642508"/>
          <a:ext cx="838200" cy="25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94476</xdr:rowOff>
    </xdr:from>
    <xdr:to>
      <xdr:col>22</xdr:col>
      <xdr:colOff>365125</xdr:colOff>
      <xdr:row>98</xdr:row>
      <xdr:rowOff>148913</xdr:rowOff>
    </xdr:to>
    <xdr:cxnSp macro="">
      <xdr:nvCxnSpPr>
        <xdr:cNvPr id="670" name="直線コネクタ 669"/>
        <xdr:cNvCxnSpPr/>
      </xdr:nvCxnSpPr>
      <xdr:spPr>
        <a:xfrm flipV="1">
          <a:off x="14592300" y="16896576"/>
          <a:ext cx="8890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44568</xdr:rowOff>
    </xdr:from>
    <xdr:to>
      <xdr:col>21</xdr:col>
      <xdr:colOff>161925</xdr:colOff>
      <xdr:row>98</xdr:row>
      <xdr:rowOff>148913</xdr:rowOff>
    </xdr:to>
    <xdr:cxnSp macro="">
      <xdr:nvCxnSpPr>
        <xdr:cNvPr id="673" name="直線コネクタ 672"/>
        <xdr:cNvCxnSpPr/>
      </xdr:nvCxnSpPr>
      <xdr:spPr>
        <a:xfrm>
          <a:off x="13703300" y="16846668"/>
          <a:ext cx="889000" cy="1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44568</xdr:rowOff>
    </xdr:from>
    <xdr:to>
      <xdr:col>19</xdr:col>
      <xdr:colOff>644525</xdr:colOff>
      <xdr:row>98</xdr:row>
      <xdr:rowOff>120856</xdr:rowOff>
    </xdr:to>
    <xdr:cxnSp macro="">
      <xdr:nvCxnSpPr>
        <xdr:cNvPr id="676" name="直線コネクタ 675"/>
        <xdr:cNvCxnSpPr/>
      </xdr:nvCxnSpPr>
      <xdr:spPr>
        <a:xfrm flipV="1">
          <a:off x="12814300" y="16846668"/>
          <a:ext cx="889000" cy="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132508</xdr:rowOff>
    </xdr:from>
    <xdr:to>
      <xdr:col>23</xdr:col>
      <xdr:colOff>568325</xdr:colOff>
      <xdr:row>97</xdr:row>
      <xdr:rowOff>62658</xdr:rowOff>
    </xdr:to>
    <xdr:sp macro="" textlink="">
      <xdr:nvSpPr>
        <xdr:cNvPr id="686" name="円/楕円 685"/>
        <xdr:cNvSpPr/>
      </xdr:nvSpPr>
      <xdr:spPr>
        <a:xfrm>
          <a:off x="16268700" y="165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155385</xdr:rowOff>
    </xdr:from>
    <xdr:ext cx="599010" cy="259045"/>
    <xdr:sp macro="" textlink="">
      <xdr:nvSpPr>
        <xdr:cNvPr id="687" name="積立金該当値テキスト"/>
        <xdr:cNvSpPr txBox="1"/>
      </xdr:nvSpPr>
      <xdr:spPr>
        <a:xfrm>
          <a:off x="16370300" y="1644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43676</xdr:rowOff>
    </xdr:from>
    <xdr:to>
      <xdr:col>22</xdr:col>
      <xdr:colOff>415925</xdr:colOff>
      <xdr:row>98</xdr:row>
      <xdr:rowOff>145276</xdr:rowOff>
    </xdr:to>
    <xdr:sp macro="" textlink="">
      <xdr:nvSpPr>
        <xdr:cNvPr id="688" name="円/楕円 687"/>
        <xdr:cNvSpPr/>
      </xdr:nvSpPr>
      <xdr:spPr>
        <a:xfrm>
          <a:off x="15430500" y="168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136403</xdr:rowOff>
    </xdr:from>
    <xdr:ext cx="534377" cy="259045"/>
    <xdr:sp macro="" textlink="">
      <xdr:nvSpPr>
        <xdr:cNvPr id="689" name="テキスト ボックス 688"/>
        <xdr:cNvSpPr txBox="1"/>
      </xdr:nvSpPr>
      <xdr:spPr>
        <a:xfrm>
          <a:off x="15214111" y="1693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98113</xdr:rowOff>
    </xdr:from>
    <xdr:to>
      <xdr:col>21</xdr:col>
      <xdr:colOff>212725</xdr:colOff>
      <xdr:row>99</xdr:row>
      <xdr:rowOff>28263</xdr:rowOff>
    </xdr:to>
    <xdr:sp macro="" textlink="">
      <xdr:nvSpPr>
        <xdr:cNvPr id="690" name="円/楕円 689"/>
        <xdr:cNvSpPr/>
      </xdr:nvSpPr>
      <xdr:spPr>
        <a:xfrm>
          <a:off x="14541500" y="1690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19390</xdr:rowOff>
    </xdr:from>
    <xdr:ext cx="534377" cy="259045"/>
    <xdr:sp macro="" textlink="">
      <xdr:nvSpPr>
        <xdr:cNvPr id="691" name="テキスト ボックス 690"/>
        <xdr:cNvSpPr txBox="1"/>
      </xdr:nvSpPr>
      <xdr:spPr>
        <a:xfrm>
          <a:off x="14325111" y="1699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165218</xdr:rowOff>
    </xdr:from>
    <xdr:to>
      <xdr:col>20</xdr:col>
      <xdr:colOff>9525</xdr:colOff>
      <xdr:row>98</xdr:row>
      <xdr:rowOff>95368</xdr:rowOff>
    </xdr:to>
    <xdr:sp macro="" textlink="">
      <xdr:nvSpPr>
        <xdr:cNvPr id="692" name="円/楕円 691"/>
        <xdr:cNvSpPr/>
      </xdr:nvSpPr>
      <xdr:spPr>
        <a:xfrm>
          <a:off x="13652500" y="167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111895</xdr:rowOff>
    </xdr:from>
    <xdr:ext cx="599010" cy="259045"/>
    <xdr:sp macro="" textlink="">
      <xdr:nvSpPr>
        <xdr:cNvPr id="693" name="テキスト ボックス 692"/>
        <xdr:cNvSpPr txBox="1"/>
      </xdr:nvSpPr>
      <xdr:spPr>
        <a:xfrm>
          <a:off x="13403794" y="1657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70056</xdr:rowOff>
    </xdr:from>
    <xdr:to>
      <xdr:col>18</xdr:col>
      <xdr:colOff>492125</xdr:colOff>
      <xdr:row>99</xdr:row>
      <xdr:rowOff>206</xdr:rowOff>
    </xdr:to>
    <xdr:sp macro="" textlink="">
      <xdr:nvSpPr>
        <xdr:cNvPr id="694" name="円/楕円 693"/>
        <xdr:cNvSpPr/>
      </xdr:nvSpPr>
      <xdr:spPr>
        <a:xfrm>
          <a:off x="12763500" y="168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162783</xdr:rowOff>
    </xdr:from>
    <xdr:ext cx="534377" cy="259045"/>
    <xdr:sp macro="" textlink="">
      <xdr:nvSpPr>
        <xdr:cNvPr id="695" name="テキスト ボックス 694"/>
        <xdr:cNvSpPr txBox="1"/>
      </xdr:nvSpPr>
      <xdr:spPr>
        <a:xfrm>
          <a:off x="12547111" y="169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30122</xdr:rowOff>
    </xdr:from>
    <xdr:to>
      <xdr:col>32</xdr:col>
      <xdr:colOff>187325</xdr:colOff>
      <xdr:row>76</xdr:row>
      <xdr:rowOff>156102</xdr:rowOff>
    </xdr:to>
    <xdr:cxnSp macro="">
      <xdr:nvCxnSpPr>
        <xdr:cNvPr id="834" name="直線コネクタ 833"/>
        <xdr:cNvCxnSpPr/>
      </xdr:nvCxnSpPr>
      <xdr:spPr>
        <a:xfrm>
          <a:off x="21323300" y="13060322"/>
          <a:ext cx="838200" cy="1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30122</xdr:rowOff>
    </xdr:from>
    <xdr:to>
      <xdr:col>31</xdr:col>
      <xdr:colOff>34925</xdr:colOff>
      <xdr:row>76</xdr:row>
      <xdr:rowOff>38475</xdr:rowOff>
    </xdr:to>
    <xdr:cxnSp macro="">
      <xdr:nvCxnSpPr>
        <xdr:cNvPr id="837" name="直線コネクタ 836"/>
        <xdr:cNvCxnSpPr/>
      </xdr:nvCxnSpPr>
      <xdr:spPr>
        <a:xfrm flipV="1">
          <a:off x="20434300" y="13060322"/>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140470</xdr:rowOff>
    </xdr:from>
    <xdr:to>
      <xdr:col>29</xdr:col>
      <xdr:colOff>517525</xdr:colOff>
      <xdr:row>76</xdr:row>
      <xdr:rowOff>38475</xdr:rowOff>
    </xdr:to>
    <xdr:cxnSp macro="">
      <xdr:nvCxnSpPr>
        <xdr:cNvPr id="840" name="直線コネクタ 839"/>
        <xdr:cNvCxnSpPr/>
      </xdr:nvCxnSpPr>
      <xdr:spPr>
        <a:xfrm>
          <a:off x="19545300" y="12999220"/>
          <a:ext cx="889000" cy="6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21968</xdr:rowOff>
    </xdr:from>
    <xdr:to>
      <xdr:col>28</xdr:col>
      <xdr:colOff>314325</xdr:colOff>
      <xdr:row>75</xdr:row>
      <xdr:rowOff>140470</xdr:rowOff>
    </xdr:to>
    <xdr:cxnSp macro="">
      <xdr:nvCxnSpPr>
        <xdr:cNvPr id="843" name="直線コネクタ 842"/>
        <xdr:cNvCxnSpPr/>
      </xdr:nvCxnSpPr>
      <xdr:spPr>
        <a:xfrm>
          <a:off x="18656300" y="12880718"/>
          <a:ext cx="889000" cy="1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105302</xdr:rowOff>
    </xdr:from>
    <xdr:to>
      <xdr:col>32</xdr:col>
      <xdr:colOff>238125</xdr:colOff>
      <xdr:row>77</xdr:row>
      <xdr:rowOff>35452</xdr:rowOff>
    </xdr:to>
    <xdr:sp macro="" textlink="">
      <xdr:nvSpPr>
        <xdr:cNvPr id="853" name="円/楕円 852"/>
        <xdr:cNvSpPr/>
      </xdr:nvSpPr>
      <xdr:spPr>
        <a:xfrm>
          <a:off x="22110700" y="131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128179</xdr:rowOff>
    </xdr:from>
    <xdr:ext cx="599010" cy="259045"/>
    <xdr:sp macro="" textlink="">
      <xdr:nvSpPr>
        <xdr:cNvPr id="854" name="繰出金該当値テキスト"/>
        <xdr:cNvSpPr txBox="1"/>
      </xdr:nvSpPr>
      <xdr:spPr>
        <a:xfrm>
          <a:off x="22212300" y="1298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142,825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150772</xdr:rowOff>
    </xdr:from>
    <xdr:to>
      <xdr:col>31</xdr:col>
      <xdr:colOff>85725</xdr:colOff>
      <xdr:row>76</xdr:row>
      <xdr:rowOff>80922</xdr:rowOff>
    </xdr:to>
    <xdr:sp macro="" textlink="">
      <xdr:nvSpPr>
        <xdr:cNvPr id="855" name="円/楕円 854"/>
        <xdr:cNvSpPr/>
      </xdr:nvSpPr>
      <xdr:spPr>
        <a:xfrm>
          <a:off x="21272500" y="130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97450</xdr:rowOff>
    </xdr:from>
    <xdr:ext cx="599010" cy="259045"/>
    <xdr:sp macro="" textlink="">
      <xdr:nvSpPr>
        <xdr:cNvPr id="856" name="テキスト ボックス 855"/>
        <xdr:cNvSpPr txBox="1"/>
      </xdr:nvSpPr>
      <xdr:spPr>
        <a:xfrm>
          <a:off x="21023794" y="1278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197,934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159125</xdr:rowOff>
    </xdr:from>
    <xdr:to>
      <xdr:col>29</xdr:col>
      <xdr:colOff>568325</xdr:colOff>
      <xdr:row>76</xdr:row>
      <xdr:rowOff>89275</xdr:rowOff>
    </xdr:to>
    <xdr:sp macro="" textlink="">
      <xdr:nvSpPr>
        <xdr:cNvPr id="857" name="円/楕円 856"/>
        <xdr:cNvSpPr/>
      </xdr:nvSpPr>
      <xdr:spPr>
        <a:xfrm>
          <a:off x="20383500" y="130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105803</xdr:rowOff>
    </xdr:from>
    <xdr:ext cx="599010" cy="259045"/>
    <xdr:sp macro="" textlink="">
      <xdr:nvSpPr>
        <xdr:cNvPr id="858" name="テキスト ボックス 857"/>
        <xdr:cNvSpPr txBox="1"/>
      </xdr:nvSpPr>
      <xdr:spPr>
        <a:xfrm>
          <a:off x="20134794" y="1279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89670</xdr:rowOff>
    </xdr:from>
    <xdr:to>
      <xdr:col>28</xdr:col>
      <xdr:colOff>365125</xdr:colOff>
      <xdr:row>76</xdr:row>
      <xdr:rowOff>19820</xdr:rowOff>
    </xdr:to>
    <xdr:sp macro="" textlink="">
      <xdr:nvSpPr>
        <xdr:cNvPr id="859" name="円/楕円 858"/>
        <xdr:cNvSpPr/>
      </xdr:nvSpPr>
      <xdr:spPr>
        <a:xfrm>
          <a:off x="19494500" y="1294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36347</xdr:rowOff>
    </xdr:from>
    <xdr:ext cx="599010" cy="259045"/>
    <xdr:sp macro="" textlink="">
      <xdr:nvSpPr>
        <xdr:cNvPr id="860" name="テキスト ボックス 859"/>
        <xdr:cNvSpPr txBox="1"/>
      </xdr:nvSpPr>
      <xdr:spPr>
        <a:xfrm>
          <a:off x="19245794" y="1272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224,663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142618</xdr:rowOff>
    </xdr:from>
    <xdr:to>
      <xdr:col>27</xdr:col>
      <xdr:colOff>161925</xdr:colOff>
      <xdr:row>75</xdr:row>
      <xdr:rowOff>72768</xdr:rowOff>
    </xdr:to>
    <xdr:sp macro="" textlink="">
      <xdr:nvSpPr>
        <xdr:cNvPr id="861" name="円/楕円 860"/>
        <xdr:cNvSpPr/>
      </xdr:nvSpPr>
      <xdr:spPr>
        <a:xfrm>
          <a:off x="18605500" y="128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89295</xdr:rowOff>
    </xdr:from>
    <xdr:ext cx="599010" cy="259045"/>
    <xdr:sp macro="" textlink="">
      <xdr:nvSpPr>
        <xdr:cNvPr id="862" name="テキスト ボックス 861"/>
        <xdr:cNvSpPr txBox="1"/>
      </xdr:nvSpPr>
      <xdr:spPr>
        <a:xfrm>
          <a:off x="18356794" y="1260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517,013</a:t>
          </a:r>
          <a:r>
            <a:rPr kumimoji="1" lang="ja-JP" altLang="en-US" sz="1300">
              <a:latin typeface="ＭＳ Ｐゴシック"/>
            </a:rPr>
            <a:t>千円となっており、類似団体と比較して一人当たりコストが高い状況となっている。</a:t>
          </a:r>
          <a:endParaRPr kumimoji="1" lang="en-US" altLang="ja-JP" sz="1300">
            <a:latin typeface="ＭＳ Ｐゴシック"/>
          </a:endParaRPr>
        </a:p>
        <a:p>
          <a:r>
            <a:rPr kumimoji="1" lang="ja-JP" altLang="en-US" sz="1300">
              <a:latin typeface="ＭＳ Ｐゴシック"/>
            </a:rPr>
            <a:t>また、沖縄振興推進交付金事業等による事業の増によるものである。</a:t>
          </a:r>
          <a:endParaRPr kumimoji="1" lang="en-US" altLang="ja-JP" sz="1300">
            <a:latin typeface="ＭＳ Ｐゴシック"/>
          </a:endParaRPr>
        </a:p>
        <a:p>
          <a:r>
            <a:rPr kumimoji="1" lang="ja-JP" altLang="en-US" sz="1300">
              <a:latin typeface="ＭＳ Ｐゴシック"/>
            </a:rPr>
            <a:t>　公共施設等総合管理計画に基づき、優先事業を明確にし事業費の減少と平準化に努める。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
925
16.74
2,256,888
2,094,686
115,309
805,155
1,169,718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23965</xdr:rowOff>
    </xdr:from>
    <xdr:to>
      <xdr:col>6</xdr:col>
      <xdr:colOff>511175</xdr:colOff>
      <xdr:row>36</xdr:row>
      <xdr:rowOff>65900</xdr:rowOff>
    </xdr:to>
    <xdr:cxnSp macro="">
      <xdr:nvCxnSpPr>
        <xdr:cNvPr id="60" name="直線コネクタ 59"/>
        <xdr:cNvCxnSpPr/>
      </xdr:nvCxnSpPr>
      <xdr:spPr>
        <a:xfrm>
          <a:off x="3797300" y="6196165"/>
          <a:ext cx="8382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23965</xdr:rowOff>
    </xdr:from>
    <xdr:to>
      <xdr:col>5</xdr:col>
      <xdr:colOff>358775</xdr:colOff>
      <xdr:row>36</xdr:row>
      <xdr:rowOff>35344</xdr:rowOff>
    </xdr:to>
    <xdr:cxnSp macro="">
      <xdr:nvCxnSpPr>
        <xdr:cNvPr id="63" name="直線コネクタ 62"/>
        <xdr:cNvCxnSpPr/>
      </xdr:nvCxnSpPr>
      <xdr:spPr>
        <a:xfrm flipV="1">
          <a:off x="2908300" y="6196165"/>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4547</xdr:rowOff>
    </xdr:from>
    <xdr:to>
      <xdr:col>4</xdr:col>
      <xdr:colOff>155575</xdr:colOff>
      <xdr:row>36</xdr:row>
      <xdr:rowOff>35344</xdr:rowOff>
    </xdr:to>
    <xdr:cxnSp macro="">
      <xdr:nvCxnSpPr>
        <xdr:cNvPr id="66" name="直線コネクタ 65"/>
        <xdr:cNvCxnSpPr/>
      </xdr:nvCxnSpPr>
      <xdr:spPr>
        <a:xfrm>
          <a:off x="2019300" y="6176747"/>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4547</xdr:rowOff>
    </xdr:from>
    <xdr:to>
      <xdr:col>2</xdr:col>
      <xdr:colOff>638175</xdr:colOff>
      <xdr:row>36</xdr:row>
      <xdr:rowOff>42875</xdr:rowOff>
    </xdr:to>
    <xdr:cxnSp macro="">
      <xdr:nvCxnSpPr>
        <xdr:cNvPr id="69" name="直線コネクタ 68"/>
        <xdr:cNvCxnSpPr/>
      </xdr:nvCxnSpPr>
      <xdr:spPr>
        <a:xfrm flipV="1">
          <a:off x="1130300" y="6176747"/>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15100</xdr:rowOff>
    </xdr:from>
    <xdr:to>
      <xdr:col>6</xdr:col>
      <xdr:colOff>561975</xdr:colOff>
      <xdr:row>36</xdr:row>
      <xdr:rowOff>116700</xdr:rowOff>
    </xdr:to>
    <xdr:sp macro="" textlink="">
      <xdr:nvSpPr>
        <xdr:cNvPr id="79" name="円/楕円 78"/>
        <xdr:cNvSpPr/>
      </xdr:nvSpPr>
      <xdr:spPr>
        <a:xfrm>
          <a:off x="4584700" y="61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37977</xdr:rowOff>
    </xdr:from>
    <xdr:ext cx="534377" cy="259045"/>
    <xdr:sp macro="" textlink="">
      <xdr:nvSpPr>
        <xdr:cNvPr id="80" name="議会費該当値テキスト"/>
        <xdr:cNvSpPr txBox="1"/>
      </xdr:nvSpPr>
      <xdr:spPr>
        <a:xfrm>
          <a:off x="4686300" y="603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144615</xdr:rowOff>
    </xdr:from>
    <xdr:to>
      <xdr:col>5</xdr:col>
      <xdr:colOff>409575</xdr:colOff>
      <xdr:row>36</xdr:row>
      <xdr:rowOff>74765</xdr:rowOff>
    </xdr:to>
    <xdr:sp macro="" textlink="">
      <xdr:nvSpPr>
        <xdr:cNvPr id="81" name="円/楕円 80"/>
        <xdr:cNvSpPr/>
      </xdr:nvSpPr>
      <xdr:spPr>
        <a:xfrm>
          <a:off x="3746500" y="61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91292</xdr:rowOff>
    </xdr:from>
    <xdr:ext cx="534377" cy="259045"/>
    <xdr:sp macro="" textlink="">
      <xdr:nvSpPr>
        <xdr:cNvPr id="82" name="テキスト ボックス 81"/>
        <xdr:cNvSpPr txBox="1"/>
      </xdr:nvSpPr>
      <xdr:spPr>
        <a:xfrm>
          <a:off x="3530111" y="59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155994</xdr:rowOff>
    </xdr:from>
    <xdr:to>
      <xdr:col>4</xdr:col>
      <xdr:colOff>206375</xdr:colOff>
      <xdr:row>36</xdr:row>
      <xdr:rowOff>86144</xdr:rowOff>
    </xdr:to>
    <xdr:sp macro="" textlink="">
      <xdr:nvSpPr>
        <xdr:cNvPr id="83" name="円/楕円 82"/>
        <xdr:cNvSpPr/>
      </xdr:nvSpPr>
      <xdr:spPr>
        <a:xfrm>
          <a:off x="2857500" y="61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102671</xdr:rowOff>
    </xdr:from>
    <xdr:ext cx="534377" cy="259045"/>
    <xdr:sp macro="" textlink="">
      <xdr:nvSpPr>
        <xdr:cNvPr id="84" name="テキスト ボックス 83"/>
        <xdr:cNvSpPr txBox="1"/>
      </xdr:nvSpPr>
      <xdr:spPr>
        <a:xfrm>
          <a:off x="2641111" y="59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125197</xdr:rowOff>
    </xdr:from>
    <xdr:to>
      <xdr:col>3</xdr:col>
      <xdr:colOff>3175</xdr:colOff>
      <xdr:row>36</xdr:row>
      <xdr:rowOff>55347</xdr:rowOff>
    </xdr:to>
    <xdr:sp macro="" textlink="">
      <xdr:nvSpPr>
        <xdr:cNvPr id="85" name="円/楕円 84"/>
        <xdr:cNvSpPr/>
      </xdr:nvSpPr>
      <xdr:spPr>
        <a:xfrm>
          <a:off x="1968500" y="61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71874</xdr:rowOff>
    </xdr:from>
    <xdr:ext cx="534377" cy="259045"/>
    <xdr:sp macro="" textlink="">
      <xdr:nvSpPr>
        <xdr:cNvPr id="86" name="テキスト ボックス 85"/>
        <xdr:cNvSpPr txBox="1"/>
      </xdr:nvSpPr>
      <xdr:spPr>
        <a:xfrm>
          <a:off x="1752111" y="590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163525</xdr:rowOff>
    </xdr:from>
    <xdr:to>
      <xdr:col>1</xdr:col>
      <xdr:colOff>485775</xdr:colOff>
      <xdr:row>36</xdr:row>
      <xdr:rowOff>93675</xdr:rowOff>
    </xdr:to>
    <xdr:sp macro="" textlink="">
      <xdr:nvSpPr>
        <xdr:cNvPr id="87" name="円/楕円 86"/>
        <xdr:cNvSpPr/>
      </xdr:nvSpPr>
      <xdr:spPr>
        <a:xfrm>
          <a:off x="1079500" y="61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110202</xdr:rowOff>
    </xdr:from>
    <xdr:ext cx="534377" cy="259045"/>
    <xdr:sp macro="" textlink="">
      <xdr:nvSpPr>
        <xdr:cNvPr id="88" name="テキスト ボックス 87"/>
        <xdr:cNvSpPr txBox="1"/>
      </xdr:nvSpPr>
      <xdr:spPr>
        <a:xfrm>
          <a:off x="863111" y="59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2560</xdr:rowOff>
    </xdr:from>
    <xdr:to>
      <xdr:col>6</xdr:col>
      <xdr:colOff>511175</xdr:colOff>
      <xdr:row>58</xdr:row>
      <xdr:rowOff>115222</xdr:rowOff>
    </xdr:to>
    <xdr:cxnSp macro="">
      <xdr:nvCxnSpPr>
        <xdr:cNvPr id="119" name="直線コネクタ 118"/>
        <xdr:cNvCxnSpPr/>
      </xdr:nvCxnSpPr>
      <xdr:spPr>
        <a:xfrm flipV="1">
          <a:off x="3797300" y="9946660"/>
          <a:ext cx="838200" cy="1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111438</xdr:rowOff>
    </xdr:from>
    <xdr:to>
      <xdr:col>5</xdr:col>
      <xdr:colOff>358775</xdr:colOff>
      <xdr:row>58</xdr:row>
      <xdr:rowOff>115222</xdr:rowOff>
    </xdr:to>
    <xdr:cxnSp macro="">
      <xdr:nvCxnSpPr>
        <xdr:cNvPr id="122" name="直線コネクタ 121"/>
        <xdr:cNvCxnSpPr/>
      </xdr:nvCxnSpPr>
      <xdr:spPr>
        <a:xfrm>
          <a:off x="2908300" y="10055538"/>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97373</xdr:rowOff>
    </xdr:from>
    <xdr:to>
      <xdr:col>4</xdr:col>
      <xdr:colOff>155575</xdr:colOff>
      <xdr:row>58</xdr:row>
      <xdr:rowOff>111438</xdr:rowOff>
    </xdr:to>
    <xdr:cxnSp macro="">
      <xdr:nvCxnSpPr>
        <xdr:cNvPr id="125" name="直線コネクタ 124"/>
        <xdr:cNvCxnSpPr/>
      </xdr:nvCxnSpPr>
      <xdr:spPr>
        <a:xfrm>
          <a:off x="2019300" y="10041473"/>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97373</xdr:rowOff>
    </xdr:from>
    <xdr:to>
      <xdr:col>2</xdr:col>
      <xdr:colOff>638175</xdr:colOff>
      <xdr:row>58</xdr:row>
      <xdr:rowOff>148986</xdr:rowOff>
    </xdr:to>
    <xdr:cxnSp macro="">
      <xdr:nvCxnSpPr>
        <xdr:cNvPr id="128" name="直線コネクタ 127"/>
        <xdr:cNvCxnSpPr/>
      </xdr:nvCxnSpPr>
      <xdr:spPr>
        <a:xfrm flipV="1">
          <a:off x="1130300" y="10041473"/>
          <a:ext cx="889000" cy="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123210</xdr:rowOff>
    </xdr:from>
    <xdr:to>
      <xdr:col>6</xdr:col>
      <xdr:colOff>561975</xdr:colOff>
      <xdr:row>58</xdr:row>
      <xdr:rowOff>53360</xdr:rowOff>
    </xdr:to>
    <xdr:sp macro="" textlink="">
      <xdr:nvSpPr>
        <xdr:cNvPr id="138" name="円/楕円 137"/>
        <xdr:cNvSpPr/>
      </xdr:nvSpPr>
      <xdr:spPr>
        <a:xfrm>
          <a:off x="4584700" y="98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146087</xdr:rowOff>
    </xdr:from>
    <xdr:ext cx="599010" cy="259045"/>
    <xdr:sp macro="" textlink="">
      <xdr:nvSpPr>
        <xdr:cNvPr id="139" name="総務費該当値テキスト"/>
        <xdr:cNvSpPr txBox="1"/>
      </xdr:nvSpPr>
      <xdr:spPr>
        <a:xfrm>
          <a:off x="4686300" y="974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819,939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64422</xdr:rowOff>
    </xdr:from>
    <xdr:to>
      <xdr:col>5</xdr:col>
      <xdr:colOff>409575</xdr:colOff>
      <xdr:row>58</xdr:row>
      <xdr:rowOff>166022</xdr:rowOff>
    </xdr:to>
    <xdr:sp macro="" textlink="">
      <xdr:nvSpPr>
        <xdr:cNvPr id="140" name="円/楕円 139"/>
        <xdr:cNvSpPr/>
      </xdr:nvSpPr>
      <xdr:spPr>
        <a:xfrm>
          <a:off x="3746500" y="100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11099</xdr:rowOff>
    </xdr:from>
    <xdr:ext cx="599010" cy="259045"/>
    <xdr:sp macro="" textlink="">
      <xdr:nvSpPr>
        <xdr:cNvPr id="141" name="テキスト ボックス 140"/>
        <xdr:cNvSpPr txBox="1"/>
      </xdr:nvSpPr>
      <xdr:spPr>
        <a:xfrm>
          <a:off x="3497794" y="978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60638</xdr:rowOff>
    </xdr:from>
    <xdr:to>
      <xdr:col>4</xdr:col>
      <xdr:colOff>206375</xdr:colOff>
      <xdr:row>58</xdr:row>
      <xdr:rowOff>162238</xdr:rowOff>
    </xdr:to>
    <xdr:sp macro="" textlink="">
      <xdr:nvSpPr>
        <xdr:cNvPr id="142" name="円/楕円 141"/>
        <xdr:cNvSpPr/>
      </xdr:nvSpPr>
      <xdr:spPr>
        <a:xfrm>
          <a:off x="2857500" y="1000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7315</xdr:rowOff>
    </xdr:from>
    <xdr:ext cx="599010" cy="259045"/>
    <xdr:sp macro="" textlink="">
      <xdr:nvSpPr>
        <xdr:cNvPr id="143" name="テキスト ボックス 142"/>
        <xdr:cNvSpPr txBox="1"/>
      </xdr:nvSpPr>
      <xdr:spPr>
        <a:xfrm>
          <a:off x="2608794" y="977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46573</xdr:rowOff>
    </xdr:from>
    <xdr:to>
      <xdr:col>3</xdr:col>
      <xdr:colOff>3175</xdr:colOff>
      <xdr:row>58</xdr:row>
      <xdr:rowOff>148173</xdr:rowOff>
    </xdr:to>
    <xdr:sp macro="" textlink="">
      <xdr:nvSpPr>
        <xdr:cNvPr id="144" name="円/楕円 143"/>
        <xdr:cNvSpPr/>
      </xdr:nvSpPr>
      <xdr:spPr>
        <a:xfrm>
          <a:off x="1968500" y="99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164700</xdr:rowOff>
    </xdr:from>
    <xdr:ext cx="599010" cy="259045"/>
    <xdr:sp macro="" textlink="">
      <xdr:nvSpPr>
        <xdr:cNvPr id="145" name="テキスト ボックス 144"/>
        <xdr:cNvSpPr txBox="1"/>
      </xdr:nvSpPr>
      <xdr:spPr>
        <a:xfrm>
          <a:off x="1719794" y="97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98186</xdr:rowOff>
    </xdr:from>
    <xdr:to>
      <xdr:col>1</xdr:col>
      <xdr:colOff>485775</xdr:colOff>
      <xdr:row>59</xdr:row>
      <xdr:rowOff>28336</xdr:rowOff>
    </xdr:to>
    <xdr:sp macro="" textlink="">
      <xdr:nvSpPr>
        <xdr:cNvPr id="146" name="円/楕円 145"/>
        <xdr:cNvSpPr/>
      </xdr:nvSpPr>
      <xdr:spPr>
        <a:xfrm>
          <a:off x="1079500" y="100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44863</xdr:rowOff>
    </xdr:from>
    <xdr:ext cx="599010" cy="259045"/>
    <xdr:sp macro="" textlink="">
      <xdr:nvSpPr>
        <xdr:cNvPr id="147" name="テキスト ボックス 146"/>
        <xdr:cNvSpPr txBox="1"/>
      </xdr:nvSpPr>
      <xdr:spPr>
        <a:xfrm>
          <a:off x="830794" y="981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141052</xdr:rowOff>
    </xdr:from>
    <xdr:to>
      <xdr:col>6</xdr:col>
      <xdr:colOff>511175</xdr:colOff>
      <xdr:row>79</xdr:row>
      <xdr:rowOff>978</xdr:rowOff>
    </xdr:to>
    <xdr:cxnSp macro="">
      <xdr:nvCxnSpPr>
        <xdr:cNvPr id="180" name="直線コネクタ 179"/>
        <xdr:cNvCxnSpPr/>
      </xdr:nvCxnSpPr>
      <xdr:spPr>
        <a:xfrm>
          <a:off x="3797300" y="13514152"/>
          <a:ext cx="8382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140843</xdr:rowOff>
    </xdr:from>
    <xdr:to>
      <xdr:col>5</xdr:col>
      <xdr:colOff>358775</xdr:colOff>
      <xdr:row>78</xdr:row>
      <xdr:rowOff>141052</xdr:rowOff>
    </xdr:to>
    <xdr:cxnSp macro="">
      <xdr:nvCxnSpPr>
        <xdr:cNvPr id="183" name="直線コネクタ 182"/>
        <xdr:cNvCxnSpPr/>
      </xdr:nvCxnSpPr>
      <xdr:spPr>
        <a:xfrm>
          <a:off x="2908300" y="13513943"/>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140843</xdr:rowOff>
    </xdr:from>
    <xdr:to>
      <xdr:col>4</xdr:col>
      <xdr:colOff>155575</xdr:colOff>
      <xdr:row>78</xdr:row>
      <xdr:rowOff>162167</xdr:rowOff>
    </xdr:to>
    <xdr:cxnSp macro="">
      <xdr:nvCxnSpPr>
        <xdr:cNvPr id="186" name="直線コネクタ 185"/>
        <xdr:cNvCxnSpPr/>
      </xdr:nvCxnSpPr>
      <xdr:spPr>
        <a:xfrm flipV="1">
          <a:off x="2019300" y="13513943"/>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134610</xdr:rowOff>
    </xdr:from>
    <xdr:to>
      <xdr:col>2</xdr:col>
      <xdr:colOff>638175</xdr:colOff>
      <xdr:row>78</xdr:row>
      <xdr:rowOff>162167</xdr:rowOff>
    </xdr:to>
    <xdr:cxnSp macro="">
      <xdr:nvCxnSpPr>
        <xdr:cNvPr id="189" name="直線コネクタ 188"/>
        <xdr:cNvCxnSpPr/>
      </xdr:nvCxnSpPr>
      <xdr:spPr>
        <a:xfrm>
          <a:off x="1130300" y="13507710"/>
          <a:ext cx="889000" cy="2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121628</xdr:rowOff>
    </xdr:from>
    <xdr:to>
      <xdr:col>6</xdr:col>
      <xdr:colOff>561975</xdr:colOff>
      <xdr:row>79</xdr:row>
      <xdr:rowOff>51778</xdr:rowOff>
    </xdr:to>
    <xdr:sp macro="" textlink="">
      <xdr:nvSpPr>
        <xdr:cNvPr id="199" name="円/楕円 198"/>
        <xdr:cNvSpPr/>
      </xdr:nvSpPr>
      <xdr:spPr>
        <a:xfrm>
          <a:off x="4584700" y="134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36555</xdr:rowOff>
    </xdr:from>
    <xdr:ext cx="599010" cy="259045"/>
    <xdr:sp macro="" textlink="">
      <xdr:nvSpPr>
        <xdr:cNvPr id="200" name="民生費該当値テキスト"/>
        <xdr:cNvSpPr txBox="1"/>
      </xdr:nvSpPr>
      <xdr:spPr>
        <a:xfrm>
          <a:off x="4686300" y="1340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90252</xdr:rowOff>
    </xdr:from>
    <xdr:to>
      <xdr:col>5</xdr:col>
      <xdr:colOff>409575</xdr:colOff>
      <xdr:row>79</xdr:row>
      <xdr:rowOff>20402</xdr:rowOff>
    </xdr:to>
    <xdr:sp macro="" textlink="">
      <xdr:nvSpPr>
        <xdr:cNvPr id="201" name="円/楕円 200"/>
        <xdr:cNvSpPr/>
      </xdr:nvSpPr>
      <xdr:spPr>
        <a:xfrm>
          <a:off x="3746500" y="134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11529</xdr:rowOff>
    </xdr:from>
    <xdr:ext cx="599010" cy="259045"/>
    <xdr:sp macro="" textlink="">
      <xdr:nvSpPr>
        <xdr:cNvPr id="202" name="テキスト ボックス 201"/>
        <xdr:cNvSpPr txBox="1"/>
      </xdr:nvSpPr>
      <xdr:spPr>
        <a:xfrm>
          <a:off x="3497794" y="1355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90043</xdr:rowOff>
    </xdr:from>
    <xdr:to>
      <xdr:col>4</xdr:col>
      <xdr:colOff>206375</xdr:colOff>
      <xdr:row>79</xdr:row>
      <xdr:rowOff>20193</xdr:rowOff>
    </xdr:to>
    <xdr:sp macro="" textlink="">
      <xdr:nvSpPr>
        <xdr:cNvPr id="203" name="円/楕円 202"/>
        <xdr:cNvSpPr/>
      </xdr:nvSpPr>
      <xdr:spPr>
        <a:xfrm>
          <a:off x="2857500" y="134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11320</xdr:rowOff>
    </xdr:from>
    <xdr:ext cx="599010" cy="259045"/>
    <xdr:sp macro="" textlink="">
      <xdr:nvSpPr>
        <xdr:cNvPr id="204" name="テキスト ボックス 203"/>
        <xdr:cNvSpPr txBox="1"/>
      </xdr:nvSpPr>
      <xdr:spPr>
        <a:xfrm>
          <a:off x="2608794" y="1355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111367</xdr:rowOff>
    </xdr:from>
    <xdr:to>
      <xdr:col>3</xdr:col>
      <xdr:colOff>3175</xdr:colOff>
      <xdr:row>79</xdr:row>
      <xdr:rowOff>41517</xdr:rowOff>
    </xdr:to>
    <xdr:sp macro="" textlink="">
      <xdr:nvSpPr>
        <xdr:cNvPr id="205" name="円/楕円 204"/>
        <xdr:cNvSpPr/>
      </xdr:nvSpPr>
      <xdr:spPr>
        <a:xfrm>
          <a:off x="1968500" y="134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32644</xdr:rowOff>
    </xdr:from>
    <xdr:ext cx="599010" cy="259045"/>
    <xdr:sp macro="" textlink="">
      <xdr:nvSpPr>
        <xdr:cNvPr id="206" name="テキスト ボックス 205"/>
        <xdr:cNvSpPr txBox="1"/>
      </xdr:nvSpPr>
      <xdr:spPr>
        <a:xfrm>
          <a:off x="1719794" y="1357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83810</xdr:rowOff>
    </xdr:from>
    <xdr:to>
      <xdr:col>1</xdr:col>
      <xdr:colOff>485775</xdr:colOff>
      <xdr:row>79</xdr:row>
      <xdr:rowOff>13960</xdr:rowOff>
    </xdr:to>
    <xdr:sp macro="" textlink="">
      <xdr:nvSpPr>
        <xdr:cNvPr id="207" name="円/楕円 206"/>
        <xdr:cNvSpPr/>
      </xdr:nvSpPr>
      <xdr:spPr>
        <a:xfrm>
          <a:off x="1079500" y="134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5087</xdr:rowOff>
    </xdr:from>
    <xdr:ext cx="599010" cy="259045"/>
    <xdr:sp macro="" textlink="">
      <xdr:nvSpPr>
        <xdr:cNvPr id="208" name="テキスト ボックス 207"/>
        <xdr:cNvSpPr txBox="1"/>
      </xdr:nvSpPr>
      <xdr:spPr>
        <a:xfrm>
          <a:off x="830794" y="1354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45715</xdr:rowOff>
    </xdr:from>
    <xdr:to>
      <xdr:col>6</xdr:col>
      <xdr:colOff>511175</xdr:colOff>
      <xdr:row>97</xdr:row>
      <xdr:rowOff>69180</xdr:rowOff>
    </xdr:to>
    <xdr:cxnSp macro="">
      <xdr:nvCxnSpPr>
        <xdr:cNvPr id="237" name="直線コネクタ 236"/>
        <xdr:cNvCxnSpPr/>
      </xdr:nvCxnSpPr>
      <xdr:spPr>
        <a:xfrm>
          <a:off x="3797300" y="16676365"/>
          <a:ext cx="838200" cy="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45715</xdr:rowOff>
    </xdr:from>
    <xdr:to>
      <xdr:col>5</xdr:col>
      <xdr:colOff>358775</xdr:colOff>
      <xdr:row>97</xdr:row>
      <xdr:rowOff>76828</xdr:rowOff>
    </xdr:to>
    <xdr:cxnSp macro="">
      <xdr:nvCxnSpPr>
        <xdr:cNvPr id="240" name="直線コネクタ 239"/>
        <xdr:cNvCxnSpPr/>
      </xdr:nvCxnSpPr>
      <xdr:spPr>
        <a:xfrm flipV="1">
          <a:off x="2908300" y="16676365"/>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76828</xdr:rowOff>
    </xdr:from>
    <xdr:to>
      <xdr:col>4</xdr:col>
      <xdr:colOff>155575</xdr:colOff>
      <xdr:row>97</xdr:row>
      <xdr:rowOff>95689</xdr:rowOff>
    </xdr:to>
    <xdr:cxnSp macro="">
      <xdr:nvCxnSpPr>
        <xdr:cNvPr id="243" name="直線コネクタ 242"/>
        <xdr:cNvCxnSpPr/>
      </xdr:nvCxnSpPr>
      <xdr:spPr>
        <a:xfrm flipV="1">
          <a:off x="2019300" y="16707478"/>
          <a:ext cx="8890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54465</xdr:rowOff>
    </xdr:from>
    <xdr:to>
      <xdr:col>2</xdr:col>
      <xdr:colOff>638175</xdr:colOff>
      <xdr:row>97</xdr:row>
      <xdr:rowOff>95689</xdr:rowOff>
    </xdr:to>
    <xdr:cxnSp macro="">
      <xdr:nvCxnSpPr>
        <xdr:cNvPr id="246" name="直線コネクタ 245"/>
        <xdr:cNvCxnSpPr/>
      </xdr:nvCxnSpPr>
      <xdr:spPr>
        <a:xfrm>
          <a:off x="1130300" y="16685115"/>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18380</xdr:rowOff>
    </xdr:from>
    <xdr:to>
      <xdr:col>6</xdr:col>
      <xdr:colOff>561975</xdr:colOff>
      <xdr:row>97</xdr:row>
      <xdr:rowOff>119980</xdr:rowOff>
    </xdr:to>
    <xdr:sp macro="" textlink="">
      <xdr:nvSpPr>
        <xdr:cNvPr id="256" name="円/楕円 255"/>
        <xdr:cNvSpPr/>
      </xdr:nvSpPr>
      <xdr:spPr>
        <a:xfrm>
          <a:off x="4584700" y="166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41257</xdr:rowOff>
    </xdr:from>
    <xdr:ext cx="599010" cy="259045"/>
    <xdr:sp macro="" textlink="">
      <xdr:nvSpPr>
        <xdr:cNvPr id="257" name="衛生費該当値テキスト"/>
        <xdr:cNvSpPr txBox="1"/>
      </xdr:nvSpPr>
      <xdr:spPr>
        <a:xfrm>
          <a:off x="4686300" y="1650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166365</xdr:rowOff>
    </xdr:from>
    <xdr:to>
      <xdr:col>5</xdr:col>
      <xdr:colOff>409575</xdr:colOff>
      <xdr:row>97</xdr:row>
      <xdr:rowOff>96515</xdr:rowOff>
    </xdr:to>
    <xdr:sp macro="" textlink="">
      <xdr:nvSpPr>
        <xdr:cNvPr id="258" name="円/楕円 257"/>
        <xdr:cNvSpPr/>
      </xdr:nvSpPr>
      <xdr:spPr>
        <a:xfrm>
          <a:off x="3746500" y="166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113042</xdr:rowOff>
    </xdr:from>
    <xdr:ext cx="599010" cy="259045"/>
    <xdr:sp macro="" textlink="">
      <xdr:nvSpPr>
        <xdr:cNvPr id="259" name="テキスト ボックス 258"/>
        <xdr:cNvSpPr txBox="1"/>
      </xdr:nvSpPr>
      <xdr:spPr>
        <a:xfrm>
          <a:off x="3497794" y="1640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26028</xdr:rowOff>
    </xdr:from>
    <xdr:to>
      <xdr:col>4</xdr:col>
      <xdr:colOff>206375</xdr:colOff>
      <xdr:row>97</xdr:row>
      <xdr:rowOff>127628</xdr:rowOff>
    </xdr:to>
    <xdr:sp macro="" textlink="">
      <xdr:nvSpPr>
        <xdr:cNvPr id="260" name="円/楕円 259"/>
        <xdr:cNvSpPr/>
      </xdr:nvSpPr>
      <xdr:spPr>
        <a:xfrm>
          <a:off x="2857500" y="166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144155</xdr:rowOff>
    </xdr:from>
    <xdr:ext cx="599010" cy="259045"/>
    <xdr:sp macro="" textlink="">
      <xdr:nvSpPr>
        <xdr:cNvPr id="261" name="テキスト ボックス 260"/>
        <xdr:cNvSpPr txBox="1"/>
      </xdr:nvSpPr>
      <xdr:spPr>
        <a:xfrm>
          <a:off x="2608794" y="164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44889</xdr:rowOff>
    </xdr:from>
    <xdr:to>
      <xdr:col>3</xdr:col>
      <xdr:colOff>3175</xdr:colOff>
      <xdr:row>97</xdr:row>
      <xdr:rowOff>146489</xdr:rowOff>
    </xdr:to>
    <xdr:sp macro="" textlink="">
      <xdr:nvSpPr>
        <xdr:cNvPr id="262" name="円/楕円 261"/>
        <xdr:cNvSpPr/>
      </xdr:nvSpPr>
      <xdr:spPr>
        <a:xfrm>
          <a:off x="1968500" y="166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163016</xdr:rowOff>
    </xdr:from>
    <xdr:ext cx="599010" cy="259045"/>
    <xdr:sp macro="" textlink="">
      <xdr:nvSpPr>
        <xdr:cNvPr id="263" name="テキスト ボックス 262"/>
        <xdr:cNvSpPr txBox="1"/>
      </xdr:nvSpPr>
      <xdr:spPr>
        <a:xfrm>
          <a:off x="1719794" y="1645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3665</xdr:rowOff>
    </xdr:from>
    <xdr:to>
      <xdr:col>1</xdr:col>
      <xdr:colOff>485775</xdr:colOff>
      <xdr:row>97</xdr:row>
      <xdr:rowOff>105265</xdr:rowOff>
    </xdr:to>
    <xdr:sp macro="" textlink="">
      <xdr:nvSpPr>
        <xdr:cNvPr id="264" name="円/楕円 263"/>
        <xdr:cNvSpPr/>
      </xdr:nvSpPr>
      <xdr:spPr>
        <a:xfrm>
          <a:off x="1079500" y="166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121792</xdr:rowOff>
    </xdr:from>
    <xdr:ext cx="599010" cy="259045"/>
    <xdr:sp macro="" textlink="">
      <xdr:nvSpPr>
        <xdr:cNvPr id="265" name="テキスト ボックス 264"/>
        <xdr:cNvSpPr txBox="1"/>
      </xdr:nvSpPr>
      <xdr:spPr>
        <a:xfrm>
          <a:off x="830794" y="1640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46023</xdr:rowOff>
    </xdr:from>
    <xdr:to>
      <xdr:col>15</xdr:col>
      <xdr:colOff>180975</xdr:colOff>
      <xdr:row>39</xdr:row>
      <xdr:rowOff>52930</xdr:rowOff>
    </xdr:to>
    <xdr:cxnSp macro="">
      <xdr:nvCxnSpPr>
        <xdr:cNvPr id="296" name="直線コネクタ 295"/>
        <xdr:cNvCxnSpPr/>
      </xdr:nvCxnSpPr>
      <xdr:spPr>
        <a:xfrm>
          <a:off x="9639300" y="6732573"/>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163894</xdr:rowOff>
    </xdr:from>
    <xdr:ext cx="469744" cy="259045"/>
    <xdr:sp macro="" textlink="">
      <xdr:nvSpPr>
        <xdr:cNvPr id="297" name="労働費平均値テキスト"/>
        <xdr:cNvSpPr txBox="1"/>
      </xdr:nvSpPr>
      <xdr:spPr>
        <a:xfrm>
          <a:off x="10528300" y="6678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46023</xdr:rowOff>
    </xdr:from>
    <xdr:to>
      <xdr:col>14</xdr:col>
      <xdr:colOff>28575</xdr:colOff>
      <xdr:row>39</xdr:row>
      <xdr:rowOff>46235</xdr:rowOff>
    </xdr:to>
    <xdr:cxnSp macro="">
      <xdr:nvCxnSpPr>
        <xdr:cNvPr id="299" name="直線コネクタ 298"/>
        <xdr:cNvCxnSpPr/>
      </xdr:nvCxnSpPr>
      <xdr:spPr>
        <a:xfrm flipV="1">
          <a:off x="8750300" y="6732573"/>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20387</xdr:rowOff>
    </xdr:from>
    <xdr:to>
      <xdr:col>12</xdr:col>
      <xdr:colOff>511175</xdr:colOff>
      <xdr:row>39</xdr:row>
      <xdr:rowOff>46235</xdr:rowOff>
    </xdr:to>
    <xdr:cxnSp macro="">
      <xdr:nvCxnSpPr>
        <xdr:cNvPr id="302" name="直線コネクタ 301"/>
        <xdr:cNvCxnSpPr/>
      </xdr:nvCxnSpPr>
      <xdr:spPr>
        <a:xfrm>
          <a:off x="7861300" y="6706937"/>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20387</xdr:rowOff>
    </xdr:from>
    <xdr:to>
      <xdr:col>11</xdr:col>
      <xdr:colOff>307975</xdr:colOff>
      <xdr:row>39</xdr:row>
      <xdr:rowOff>98878</xdr:rowOff>
    </xdr:to>
    <xdr:cxnSp macro="">
      <xdr:nvCxnSpPr>
        <xdr:cNvPr id="305" name="直線コネクタ 304"/>
        <xdr:cNvCxnSpPr/>
      </xdr:nvCxnSpPr>
      <xdr:spPr>
        <a:xfrm flipV="1">
          <a:off x="6972300" y="6706937"/>
          <a:ext cx="889000" cy="7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82480</xdr:rowOff>
    </xdr:from>
    <xdr:ext cx="469744" cy="259045"/>
    <xdr:sp macro="" textlink="">
      <xdr:nvSpPr>
        <xdr:cNvPr id="307" name="テキスト ボックス 306"/>
        <xdr:cNvSpPr txBox="1"/>
      </xdr:nvSpPr>
      <xdr:spPr>
        <a:xfrm>
          <a:off x="7626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2130</xdr:rowOff>
    </xdr:from>
    <xdr:to>
      <xdr:col>15</xdr:col>
      <xdr:colOff>231775</xdr:colOff>
      <xdr:row>39</xdr:row>
      <xdr:rowOff>103730</xdr:rowOff>
    </xdr:to>
    <xdr:sp macro="" textlink="">
      <xdr:nvSpPr>
        <xdr:cNvPr id="315" name="円/楕円 314"/>
        <xdr:cNvSpPr/>
      </xdr:nvSpPr>
      <xdr:spPr>
        <a:xfrm>
          <a:off x="10426700" y="66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132957</xdr:rowOff>
    </xdr:from>
    <xdr:ext cx="469744" cy="259045"/>
    <xdr:sp macro="" textlink="">
      <xdr:nvSpPr>
        <xdr:cNvPr id="316" name="労働費該当値テキスト"/>
        <xdr:cNvSpPr txBox="1"/>
      </xdr:nvSpPr>
      <xdr:spPr>
        <a:xfrm>
          <a:off x="10528300" y="647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166673</xdr:rowOff>
    </xdr:from>
    <xdr:to>
      <xdr:col>14</xdr:col>
      <xdr:colOff>79375</xdr:colOff>
      <xdr:row>39</xdr:row>
      <xdr:rowOff>96823</xdr:rowOff>
    </xdr:to>
    <xdr:sp macro="" textlink="">
      <xdr:nvSpPr>
        <xdr:cNvPr id="317" name="円/楕円 316"/>
        <xdr:cNvSpPr/>
      </xdr:nvSpPr>
      <xdr:spPr>
        <a:xfrm>
          <a:off x="9588500" y="668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87950</xdr:rowOff>
    </xdr:from>
    <xdr:ext cx="469744" cy="259045"/>
    <xdr:sp macro="" textlink="">
      <xdr:nvSpPr>
        <xdr:cNvPr id="318" name="テキスト ボックス 317"/>
        <xdr:cNvSpPr txBox="1"/>
      </xdr:nvSpPr>
      <xdr:spPr>
        <a:xfrm>
          <a:off x="9404427" y="677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166885</xdr:rowOff>
    </xdr:from>
    <xdr:to>
      <xdr:col>12</xdr:col>
      <xdr:colOff>561975</xdr:colOff>
      <xdr:row>39</xdr:row>
      <xdr:rowOff>97035</xdr:rowOff>
    </xdr:to>
    <xdr:sp macro="" textlink="">
      <xdr:nvSpPr>
        <xdr:cNvPr id="319" name="円/楕円 318"/>
        <xdr:cNvSpPr/>
      </xdr:nvSpPr>
      <xdr:spPr>
        <a:xfrm>
          <a:off x="8699500" y="6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113562</xdr:rowOff>
    </xdr:from>
    <xdr:ext cx="469744" cy="259045"/>
    <xdr:sp macro="" textlink="">
      <xdr:nvSpPr>
        <xdr:cNvPr id="320" name="テキスト ボックス 319"/>
        <xdr:cNvSpPr txBox="1"/>
      </xdr:nvSpPr>
      <xdr:spPr>
        <a:xfrm>
          <a:off x="8515427" y="645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141037</xdr:rowOff>
    </xdr:from>
    <xdr:to>
      <xdr:col>11</xdr:col>
      <xdr:colOff>358775</xdr:colOff>
      <xdr:row>39</xdr:row>
      <xdr:rowOff>71187</xdr:rowOff>
    </xdr:to>
    <xdr:sp macro="" textlink="">
      <xdr:nvSpPr>
        <xdr:cNvPr id="321" name="円/楕円 320"/>
        <xdr:cNvSpPr/>
      </xdr:nvSpPr>
      <xdr:spPr>
        <a:xfrm>
          <a:off x="7810500" y="66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87714</xdr:rowOff>
    </xdr:from>
    <xdr:ext cx="469744" cy="259045"/>
    <xdr:sp macro="" textlink="">
      <xdr:nvSpPr>
        <xdr:cNvPr id="322" name="テキスト ボックス 321"/>
        <xdr:cNvSpPr txBox="1"/>
      </xdr:nvSpPr>
      <xdr:spPr>
        <a:xfrm>
          <a:off x="7626427" y="643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66906</xdr:rowOff>
    </xdr:from>
    <xdr:to>
      <xdr:col>15</xdr:col>
      <xdr:colOff>180975</xdr:colOff>
      <xdr:row>58</xdr:row>
      <xdr:rowOff>5464</xdr:rowOff>
    </xdr:to>
    <xdr:cxnSp macro="">
      <xdr:nvCxnSpPr>
        <xdr:cNvPr id="353" name="直線コネクタ 352"/>
        <xdr:cNvCxnSpPr/>
      </xdr:nvCxnSpPr>
      <xdr:spPr>
        <a:xfrm>
          <a:off x="9639300" y="9839556"/>
          <a:ext cx="838200" cy="1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37575</xdr:rowOff>
    </xdr:from>
    <xdr:to>
      <xdr:col>14</xdr:col>
      <xdr:colOff>28575</xdr:colOff>
      <xdr:row>57</xdr:row>
      <xdr:rowOff>66906</xdr:rowOff>
    </xdr:to>
    <xdr:cxnSp macro="">
      <xdr:nvCxnSpPr>
        <xdr:cNvPr id="356" name="直線コネクタ 355"/>
        <xdr:cNvCxnSpPr/>
      </xdr:nvCxnSpPr>
      <xdr:spPr>
        <a:xfrm>
          <a:off x="8750300" y="9810225"/>
          <a:ext cx="889000" cy="2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37575</xdr:rowOff>
    </xdr:from>
    <xdr:to>
      <xdr:col>12</xdr:col>
      <xdr:colOff>511175</xdr:colOff>
      <xdr:row>57</xdr:row>
      <xdr:rowOff>85425</xdr:rowOff>
    </xdr:to>
    <xdr:cxnSp macro="">
      <xdr:nvCxnSpPr>
        <xdr:cNvPr id="359" name="直線コネクタ 358"/>
        <xdr:cNvCxnSpPr/>
      </xdr:nvCxnSpPr>
      <xdr:spPr>
        <a:xfrm flipV="1">
          <a:off x="7861300" y="9810225"/>
          <a:ext cx="889000" cy="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85425</xdr:rowOff>
    </xdr:from>
    <xdr:to>
      <xdr:col>11</xdr:col>
      <xdr:colOff>307975</xdr:colOff>
      <xdr:row>58</xdr:row>
      <xdr:rowOff>20769</xdr:rowOff>
    </xdr:to>
    <xdr:cxnSp macro="">
      <xdr:nvCxnSpPr>
        <xdr:cNvPr id="362" name="直線コネクタ 361"/>
        <xdr:cNvCxnSpPr/>
      </xdr:nvCxnSpPr>
      <xdr:spPr>
        <a:xfrm flipV="1">
          <a:off x="6972300" y="9858075"/>
          <a:ext cx="889000" cy="1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126114</xdr:rowOff>
    </xdr:from>
    <xdr:to>
      <xdr:col>15</xdr:col>
      <xdr:colOff>231775</xdr:colOff>
      <xdr:row>58</xdr:row>
      <xdr:rowOff>56264</xdr:rowOff>
    </xdr:to>
    <xdr:sp macro="" textlink="">
      <xdr:nvSpPr>
        <xdr:cNvPr id="372" name="円/楕円 371"/>
        <xdr:cNvSpPr/>
      </xdr:nvSpPr>
      <xdr:spPr>
        <a:xfrm>
          <a:off x="10426700" y="989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148991</xdr:rowOff>
    </xdr:from>
    <xdr:ext cx="599010" cy="259045"/>
    <xdr:sp macro="" textlink="">
      <xdr:nvSpPr>
        <xdr:cNvPr id="373" name="農林水産業費該当値テキスト"/>
        <xdr:cNvSpPr txBox="1"/>
      </xdr:nvSpPr>
      <xdr:spPr>
        <a:xfrm>
          <a:off x="10528300" y="97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110,465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16106</xdr:rowOff>
    </xdr:from>
    <xdr:to>
      <xdr:col>14</xdr:col>
      <xdr:colOff>79375</xdr:colOff>
      <xdr:row>57</xdr:row>
      <xdr:rowOff>117706</xdr:rowOff>
    </xdr:to>
    <xdr:sp macro="" textlink="">
      <xdr:nvSpPr>
        <xdr:cNvPr id="374" name="円/楕円 373"/>
        <xdr:cNvSpPr/>
      </xdr:nvSpPr>
      <xdr:spPr>
        <a:xfrm>
          <a:off x="9588500" y="97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134233</xdr:rowOff>
    </xdr:from>
    <xdr:ext cx="599010" cy="259045"/>
    <xdr:sp macro="" textlink="">
      <xdr:nvSpPr>
        <xdr:cNvPr id="375" name="テキスト ボックス 374"/>
        <xdr:cNvSpPr txBox="1"/>
      </xdr:nvSpPr>
      <xdr:spPr>
        <a:xfrm>
          <a:off x="9339794" y="956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168,212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158225</xdr:rowOff>
    </xdr:from>
    <xdr:to>
      <xdr:col>12</xdr:col>
      <xdr:colOff>561975</xdr:colOff>
      <xdr:row>57</xdr:row>
      <xdr:rowOff>88375</xdr:rowOff>
    </xdr:to>
    <xdr:sp macro="" textlink="">
      <xdr:nvSpPr>
        <xdr:cNvPr id="376" name="円/楕円 375"/>
        <xdr:cNvSpPr/>
      </xdr:nvSpPr>
      <xdr:spPr>
        <a:xfrm>
          <a:off x="8699500" y="97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104902</xdr:rowOff>
    </xdr:from>
    <xdr:ext cx="599010" cy="259045"/>
    <xdr:sp macro="" textlink="">
      <xdr:nvSpPr>
        <xdr:cNvPr id="377" name="テキスト ボックス 376"/>
        <xdr:cNvSpPr txBox="1"/>
      </xdr:nvSpPr>
      <xdr:spPr>
        <a:xfrm>
          <a:off x="8450794" y="953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34625</xdr:rowOff>
    </xdr:from>
    <xdr:to>
      <xdr:col>11</xdr:col>
      <xdr:colOff>358775</xdr:colOff>
      <xdr:row>57</xdr:row>
      <xdr:rowOff>136225</xdr:rowOff>
    </xdr:to>
    <xdr:sp macro="" textlink="">
      <xdr:nvSpPr>
        <xdr:cNvPr id="378" name="円/楕円 377"/>
        <xdr:cNvSpPr/>
      </xdr:nvSpPr>
      <xdr:spPr>
        <a:xfrm>
          <a:off x="7810500" y="98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152752</xdr:rowOff>
    </xdr:from>
    <xdr:ext cx="599010" cy="259045"/>
    <xdr:sp macro="" textlink="">
      <xdr:nvSpPr>
        <xdr:cNvPr id="379" name="テキスト ボックス 378"/>
        <xdr:cNvSpPr txBox="1"/>
      </xdr:nvSpPr>
      <xdr:spPr>
        <a:xfrm>
          <a:off x="7561794" y="958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141419</xdr:rowOff>
    </xdr:from>
    <xdr:to>
      <xdr:col>10</xdr:col>
      <xdr:colOff>155575</xdr:colOff>
      <xdr:row>58</xdr:row>
      <xdr:rowOff>71569</xdr:rowOff>
    </xdr:to>
    <xdr:sp macro="" textlink="">
      <xdr:nvSpPr>
        <xdr:cNvPr id="380" name="円/楕円 379"/>
        <xdr:cNvSpPr/>
      </xdr:nvSpPr>
      <xdr:spPr>
        <a:xfrm>
          <a:off x="6921500" y="991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88096</xdr:rowOff>
    </xdr:from>
    <xdr:ext cx="599010" cy="259045"/>
    <xdr:sp macro="" textlink="">
      <xdr:nvSpPr>
        <xdr:cNvPr id="381" name="テキスト ボックス 380"/>
        <xdr:cNvSpPr txBox="1"/>
      </xdr:nvSpPr>
      <xdr:spPr>
        <a:xfrm>
          <a:off x="6672794" y="968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37261</xdr:rowOff>
    </xdr:from>
    <xdr:to>
      <xdr:col>15</xdr:col>
      <xdr:colOff>180975</xdr:colOff>
      <xdr:row>78</xdr:row>
      <xdr:rowOff>43450</xdr:rowOff>
    </xdr:to>
    <xdr:cxnSp macro="">
      <xdr:nvCxnSpPr>
        <xdr:cNvPr id="410" name="直線コネクタ 409"/>
        <xdr:cNvCxnSpPr/>
      </xdr:nvCxnSpPr>
      <xdr:spPr>
        <a:xfrm flipV="1">
          <a:off x="9639300" y="13410361"/>
          <a:ext cx="838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157237</xdr:rowOff>
    </xdr:from>
    <xdr:to>
      <xdr:col>14</xdr:col>
      <xdr:colOff>28575</xdr:colOff>
      <xdr:row>78</xdr:row>
      <xdr:rowOff>43450</xdr:rowOff>
    </xdr:to>
    <xdr:cxnSp macro="">
      <xdr:nvCxnSpPr>
        <xdr:cNvPr id="413" name="直線コネクタ 412"/>
        <xdr:cNvCxnSpPr/>
      </xdr:nvCxnSpPr>
      <xdr:spPr>
        <a:xfrm>
          <a:off x="8750300" y="13358887"/>
          <a:ext cx="889000" cy="5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157237</xdr:rowOff>
    </xdr:from>
    <xdr:to>
      <xdr:col>12</xdr:col>
      <xdr:colOff>511175</xdr:colOff>
      <xdr:row>78</xdr:row>
      <xdr:rowOff>73541</xdr:rowOff>
    </xdr:to>
    <xdr:cxnSp macro="">
      <xdr:nvCxnSpPr>
        <xdr:cNvPr id="416" name="直線コネクタ 415"/>
        <xdr:cNvCxnSpPr/>
      </xdr:nvCxnSpPr>
      <xdr:spPr>
        <a:xfrm flipV="1">
          <a:off x="7861300" y="13358887"/>
          <a:ext cx="889000" cy="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35660</xdr:rowOff>
    </xdr:from>
    <xdr:to>
      <xdr:col>11</xdr:col>
      <xdr:colOff>307975</xdr:colOff>
      <xdr:row>78</xdr:row>
      <xdr:rowOff>73541</xdr:rowOff>
    </xdr:to>
    <xdr:cxnSp macro="">
      <xdr:nvCxnSpPr>
        <xdr:cNvPr id="419" name="直線コネクタ 418"/>
        <xdr:cNvCxnSpPr/>
      </xdr:nvCxnSpPr>
      <xdr:spPr>
        <a:xfrm>
          <a:off x="6972300" y="13408760"/>
          <a:ext cx="8890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157911</xdr:rowOff>
    </xdr:from>
    <xdr:to>
      <xdr:col>15</xdr:col>
      <xdr:colOff>231775</xdr:colOff>
      <xdr:row>78</xdr:row>
      <xdr:rowOff>88061</xdr:rowOff>
    </xdr:to>
    <xdr:sp macro="" textlink="">
      <xdr:nvSpPr>
        <xdr:cNvPr id="429" name="円/楕円 428"/>
        <xdr:cNvSpPr/>
      </xdr:nvSpPr>
      <xdr:spPr>
        <a:xfrm>
          <a:off x="10426700" y="133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9338</xdr:rowOff>
    </xdr:from>
    <xdr:ext cx="534377" cy="259045"/>
    <xdr:sp macro="" textlink="">
      <xdr:nvSpPr>
        <xdr:cNvPr id="430" name="商工費該当値テキスト"/>
        <xdr:cNvSpPr txBox="1"/>
      </xdr:nvSpPr>
      <xdr:spPr>
        <a:xfrm>
          <a:off x="10528300" y="132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164100</xdr:rowOff>
    </xdr:from>
    <xdr:to>
      <xdr:col>14</xdr:col>
      <xdr:colOff>79375</xdr:colOff>
      <xdr:row>78</xdr:row>
      <xdr:rowOff>94250</xdr:rowOff>
    </xdr:to>
    <xdr:sp macro="" textlink="">
      <xdr:nvSpPr>
        <xdr:cNvPr id="431" name="円/楕円 430"/>
        <xdr:cNvSpPr/>
      </xdr:nvSpPr>
      <xdr:spPr>
        <a:xfrm>
          <a:off x="9588500" y="13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110777</xdr:rowOff>
    </xdr:from>
    <xdr:ext cx="534377" cy="259045"/>
    <xdr:sp macro="" textlink="">
      <xdr:nvSpPr>
        <xdr:cNvPr id="432" name="テキスト ボックス 431"/>
        <xdr:cNvSpPr txBox="1"/>
      </xdr:nvSpPr>
      <xdr:spPr>
        <a:xfrm>
          <a:off x="9372111" y="1314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106437</xdr:rowOff>
    </xdr:from>
    <xdr:to>
      <xdr:col>12</xdr:col>
      <xdr:colOff>561975</xdr:colOff>
      <xdr:row>78</xdr:row>
      <xdr:rowOff>36587</xdr:rowOff>
    </xdr:to>
    <xdr:sp macro="" textlink="">
      <xdr:nvSpPr>
        <xdr:cNvPr id="433" name="円/楕円 432"/>
        <xdr:cNvSpPr/>
      </xdr:nvSpPr>
      <xdr:spPr>
        <a:xfrm>
          <a:off x="8699500" y="133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53114</xdr:rowOff>
    </xdr:from>
    <xdr:ext cx="599010" cy="259045"/>
    <xdr:sp macro="" textlink="">
      <xdr:nvSpPr>
        <xdr:cNvPr id="434" name="テキスト ボックス 433"/>
        <xdr:cNvSpPr txBox="1"/>
      </xdr:nvSpPr>
      <xdr:spPr>
        <a:xfrm>
          <a:off x="8450794" y="1308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22741</xdr:rowOff>
    </xdr:from>
    <xdr:to>
      <xdr:col>11</xdr:col>
      <xdr:colOff>358775</xdr:colOff>
      <xdr:row>78</xdr:row>
      <xdr:rowOff>124341</xdr:rowOff>
    </xdr:to>
    <xdr:sp macro="" textlink="">
      <xdr:nvSpPr>
        <xdr:cNvPr id="435" name="円/楕円 434"/>
        <xdr:cNvSpPr/>
      </xdr:nvSpPr>
      <xdr:spPr>
        <a:xfrm>
          <a:off x="7810500" y="133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140868</xdr:rowOff>
    </xdr:from>
    <xdr:ext cx="534377" cy="259045"/>
    <xdr:sp macro="" textlink="">
      <xdr:nvSpPr>
        <xdr:cNvPr id="436" name="テキスト ボックス 435"/>
        <xdr:cNvSpPr txBox="1"/>
      </xdr:nvSpPr>
      <xdr:spPr>
        <a:xfrm>
          <a:off x="7594111" y="131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74,729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156310</xdr:rowOff>
    </xdr:from>
    <xdr:to>
      <xdr:col>10</xdr:col>
      <xdr:colOff>155575</xdr:colOff>
      <xdr:row>78</xdr:row>
      <xdr:rowOff>86460</xdr:rowOff>
    </xdr:to>
    <xdr:sp macro="" textlink="">
      <xdr:nvSpPr>
        <xdr:cNvPr id="437" name="円/楕円 436"/>
        <xdr:cNvSpPr/>
      </xdr:nvSpPr>
      <xdr:spPr>
        <a:xfrm>
          <a:off x="6921500" y="133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102987</xdr:rowOff>
    </xdr:from>
    <xdr:ext cx="534377" cy="259045"/>
    <xdr:sp macro="" textlink="">
      <xdr:nvSpPr>
        <xdr:cNvPr id="438" name="テキスト ボックス 437"/>
        <xdr:cNvSpPr txBox="1"/>
      </xdr:nvSpPr>
      <xdr:spPr>
        <a:xfrm>
          <a:off x="6705111" y="131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84136</xdr:rowOff>
    </xdr:from>
    <xdr:to>
      <xdr:col>15</xdr:col>
      <xdr:colOff>180975</xdr:colOff>
      <xdr:row>97</xdr:row>
      <xdr:rowOff>127736</xdr:rowOff>
    </xdr:to>
    <xdr:cxnSp macro="">
      <xdr:nvCxnSpPr>
        <xdr:cNvPr id="467" name="直線コネクタ 466"/>
        <xdr:cNvCxnSpPr/>
      </xdr:nvCxnSpPr>
      <xdr:spPr>
        <a:xfrm>
          <a:off x="9639300" y="16714786"/>
          <a:ext cx="838200" cy="4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54708</xdr:rowOff>
    </xdr:from>
    <xdr:to>
      <xdr:col>14</xdr:col>
      <xdr:colOff>28575</xdr:colOff>
      <xdr:row>97</xdr:row>
      <xdr:rowOff>84136</xdr:rowOff>
    </xdr:to>
    <xdr:cxnSp macro="">
      <xdr:nvCxnSpPr>
        <xdr:cNvPr id="470" name="直線コネクタ 469"/>
        <xdr:cNvCxnSpPr/>
      </xdr:nvCxnSpPr>
      <xdr:spPr>
        <a:xfrm>
          <a:off x="8750300" y="16685358"/>
          <a:ext cx="889000" cy="2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54708</xdr:rowOff>
    </xdr:from>
    <xdr:to>
      <xdr:col>12</xdr:col>
      <xdr:colOff>511175</xdr:colOff>
      <xdr:row>98</xdr:row>
      <xdr:rowOff>17425</xdr:rowOff>
    </xdr:to>
    <xdr:cxnSp macro="">
      <xdr:nvCxnSpPr>
        <xdr:cNvPr id="473" name="直線コネクタ 472"/>
        <xdr:cNvCxnSpPr/>
      </xdr:nvCxnSpPr>
      <xdr:spPr>
        <a:xfrm flipV="1">
          <a:off x="7861300" y="16685358"/>
          <a:ext cx="889000" cy="13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17425</xdr:rowOff>
    </xdr:from>
    <xdr:to>
      <xdr:col>11</xdr:col>
      <xdr:colOff>307975</xdr:colOff>
      <xdr:row>98</xdr:row>
      <xdr:rowOff>83305</xdr:rowOff>
    </xdr:to>
    <xdr:cxnSp macro="">
      <xdr:nvCxnSpPr>
        <xdr:cNvPr id="476" name="直線コネクタ 475"/>
        <xdr:cNvCxnSpPr/>
      </xdr:nvCxnSpPr>
      <xdr:spPr>
        <a:xfrm flipV="1">
          <a:off x="6972300" y="16819525"/>
          <a:ext cx="889000" cy="6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76936</xdr:rowOff>
    </xdr:from>
    <xdr:to>
      <xdr:col>15</xdr:col>
      <xdr:colOff>231775</xdr:colOff>
      <xdr:row>98</xdr:row>
      <xdr:rowOff>7086</xdr:rowOff>
    </xdr:to>
    <xdr:sp macro="" textlink="">
      <xdr:nvSpPr>
        <xdr:cNvPr id="486" name="円/楕円 485"/>
        <xdr:cNvSpPr/>
      </xdr:nvSpPr>
      <xdr:spPr>
        <a:xfrm>
          <a:off x="10426700" y="167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99813</xdr:rowOff>
    </xdr:from>
    <xdr:ext cx="599010" cy="259045"/>
    <xdr:sp macro="" textlink="">
      <xdr:nvSpPr>
        <xdr:cNvPr id="487" name="土木費該当値テキスト"/>
        <xdr:cNvSpPr txBox="1"/>
      </xdr:nvSpPr>
      <xdr:spPr>
        <a:xfrm>
          <a:off x="10528300" y="1655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33336</xdr:rowOff>
    </xdr:from>
    <xdr:to>
      <xdr:col>14</xdr:col>
      <xdr:colOff>79375</xdr:colOff>
      <xdr:row>97</xdr:row>
      <xdr:rowOff>134936</xdr:rowOff>
    </xdr:to>
    <xdr:sp macro="" textlink="">
      <xdr:nvSpPr>
        <xdr:cNvPr id="488" name="円/楕円 487"/>
        <xdr:cNvSpPr/>
      </xdr:nvSpPr>
      <xdr:spPr>
        <a:xfrm>
          <a:off x="9588500" y="166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151463</xdr:rowOff>
    </xdr:from>
    <xdr:ext cx="599010" cy="259045"/>
    <xdr:sp macro="" textlink="">
      <xdr:nvSpPr>
        <xdr:cNvPr id="489" name="テキスト ボックス 488"/>
        <xdr:cNvSpPr txBox="1"/>
      </xdr:nvSpPr>
      <xdr:spPr>
        <a:xfrm>
          <a:off x="9339794" y="1643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397,919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3908</xdr:rowOff>
    </xdr:from>
    <xdr:to>
      <xdr:col>12</xdr:col>
      <xdr:colOff>561975</xdr:colOff>
      <xdr:row>97</xdr:row>
      <xdr:rowOff>105508</xdr:rowOff>
    </xdr:to>
    <xdr:sp macro="" textlink="">
      <xdr:nvSpPr>
        <xdr:cNvPr id="490" name="円/楕円 489"/>
        <xdr:cNvSpPr/>
      </xdr:nvSpPr>
      <xdr:spPr>
        <a:xfrm>
          <a:off x="8699500" y="166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122035</xdr:rowOff>
    </xdr:from>
    <xdr:ext cx="599010" cy="259045"/>
    <xdr:sp macro="" textlink="">
      <xdr:nvSpPr>
        <xdr:cNvPr id="491" name="テキスト ボックス 490"/>
        <xdr:cNvSpPr txBox="1"/>
      </xdr:nvSpPr>
      <xdr:spPr>
        <a:xfrm>
          <a:off x="8450794" y="1640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436,537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138075</xdr:rowOff>
    </xdr:from>
    <xdr:to>
      <xdr:col>11</xdr:col>
      <xdr:colOff>358775</xdr:colOff>
      <xdr:row>98</xdr:row>
      <xdr:rowOff>68225</xdr:rowOff>
    </xdr:to>
    <xdr:sp macro="" textlink="">
      <xdr:nvSpPr>
        <xdr:cNvPr id="492" name="円/楕円 491"/>
        <xdr:cNvSpPr/>
      </xdr:nvSpPr>
      <xdr:spPr>
        <a:xfrm>
          <a:off x="7810500" y="167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84752</xdr:rowOff>
    </xdr:from>
    <xdr:ext cx="599010" cy="259045"/>
    <xdr:sp macro="" textlink="">
      <xdr:nvSpPr>
        <xdr:cNvPr id="493" name="テキスト ボックス 492"/>
        <xdr:cNvSpPr txBox="1"/>
      </xdr:nvSpPr>
      <xdr:spPr>
        <a:xfrm>
          <a:off x="7561794" y="1654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32505</xdr:rowOff>
    </xdr:from>
    <xdr:to>
      <xdr:col>10</xdr:col>
      <xdr:colOff>155575</xdr:colOff>
      <xdr:row>98</xdr:row>
      <xdr:rowOff>134105</xdr:rowOff>
    </xdr:to>
    <xdr:sp macro="" textlink="">
      <xdr:nvSpPr>
        <xdr:cNvPr id="494" name="円/楕円 493"/>
        <xdr:cNvSpPr/>
      </xdr:nvSpPr>
      <xdr:spPr>
        <a:xfrm>
          <a:off x="6921500" y="168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150632</xdr:rowOff>
    </xdr:from>
    <xdr:ext cx="599010" cy="259045"/>
    <xdr:sp macro="" textlink="">
      <xdr:nvSpPr>
        <xdr:cNvPr id="495" name="テキスト ボックス 494"/>
        <xdr:cNvSpPr txBox="1"/>
      </xdr:nvSpPr>
      <xdr:spPr>
        <a:xfrm>
          <a:off x="6672794" y="1660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8931</xdr:rowOff>
    </xdr:from>
    <xdr:to>
      <xdr:col>23</xdr:col>
      <xdr:colOff>517525</xdr:colOff>
      <xdr:row>37</xdr:row>
      <xdr:rowOff>148475</xdr:rowOff>
    </xdr:to>
    <xdr:cxnSp macro="">
      <xdr:nvCxnSpPr>
        <xdr:cNvPr id="526" name="直線コネクタ 525"/>
        <xdr:cNvCxnSpPr/>
      </xdr:nvCxnSpPr>
      <xdr:spPr>
        <a:xfrm>
          <a:off x="15481300" y="6352581"/>
          <a:ext cx="838200" cy="1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8931</xdr:rowOff>
    </xdr:from>
    <xdr:to>
      <xdr:col>22</xdr:col>
      <xdr:colOff>365125</xdr:colOff>
      <xdr:row>38</xdr:row>
      <xdr:rowOff>76633</xdr:rowOff>
    </xdr:to>
    <xdr:cxnSp macro="">
      <xdr:nvCxnSpPr>
        <xdr:cNvPr id="529" name="直線コネクタ 528"/>
        <xdr:cNvCxnSpPr/>
      </xdr:nvCxnSpPr>
      <xdr:spPr>
        <a:xfrm flipV="1">
          <a:off x="14592300" y="6352581"/>
          <a:ext cx="889000" cy="2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60108</xdr:rowOff>
    </xdr:from>
    <xdr:to>
      <xdr:col>21</xdr:col>
      <xdr:colOff>161925</xdr:colOff>
      <xdr:row>38</xdr:row>
      <xdr:rowOff>76633</xdr:rowOff>
    </xdr:to>
    <xdr:cxnSp macro="">
      <xdr:nvCxnSpPr>
        <xdr:cNvPr id="532" name="直線コネクタ 531"/>
        <xdr:cNvCxnSpPr/>
      </xdr:nvCxnSpPr>
      <xdr:spPr>
        <a:xfrm>
          <a:off x="13703300" y="6232308"/>
          <a:ext cx="889000" cy="3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60108</xdr:rowOff>
    </xdr:from>
    <xdr:to>
      <xdr:col>19</xdr:col>
      <xdr:colOff>644525</xdr:colOff>
      <xdr:row>37</xdr:row>
      <xdr:rowOff>127751</xdr:rowOff>
    </xdr:to>
    <xdr:cxnSp macro="">
      <xdr:nvCxnSpPr>
        <xdr:cNvPr id="535" name="直線コネクタ 534"/>
        <xdr:cNvCxnSpPr/>
      </xdr:nvCxnSpPr>
      <xdr:spPr>
        <a:xfrm flipV="1">
          <a:off x="12814300" y="6232308"/>
          <a:ext cx="889000" cy="23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97675</xdr:rowOff>
    </xdr:from>
    <xdr:to>
      <xdr:col>23</xdr:col>
      <xdr:colOff>568325</xdr:colOff>
      <xdr:row>38</xdr:row>
      <xdr:rowOff>27825</xdr:rowOff>
    </xdr:to>
    <xdr:sp macro="" textlink="">
      <xdr:nvSpPr>
        <xdr:cNvPr id="545" name="円/楕円 544"/>
        <xdr:cNvSpPr/>
      </xdr:nvSpPr>
      <xdr:spPr>
        <a:xfrm>
          <a:off x="16268700" y="64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120552</xdr:rowOff>
    </xdr:from>
    <xdr:ext cx="534377" cy="259045"/>
    <xdr:sp macro="" textlink="">
      <xdr:nvSpPr>
        <xdr:cNvPr id="546" name="消防費該当値テキスト"/>
        <xdr:cNvSpPr txBox="1"/>
      </xdr:nvSpPr>
      <xdr:spPr>
        <a:xfrm>
          <a:off x="16370300" y="629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89,813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129581</xdr:rowOff>
    </xdr:from>
    <xdr:to>
      <xdr:col>22</xdr:col>
      <xdr:colOff>415925</xdr:colOff>
      <xdr:row>37</xdr:row>
      <xdr:rowOff>59731</xdr:rowOff>
    </xdr:to>
    <xdr:sp macro="" textlink="">
      <xdr:nvSpPr>
        <xdr:cNvPr id="547" name="円/楕円 546"/>
        <xdr:cNvSpPr/>
      </xdr:nvSpPr>
      <xdr:spPr>
        <a:xfrm>
          <a:off x="15430500" y="63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76258</xdr:rowOff>
    </xdr:from>
    <xdr:ext cx="599010" cy="259045"/>
    <xdr:sp macro="" textlink="">
      <xdr:nvSpPr>
        <xdr:cNvPr id="548" name="テキスト ボックス 547"/>
        <xdr:cNvSpPr txBox="1"/>
      </xdr:nvSpPr>
      <xdr:spPr>
        <a:xfrm>
          <a:off x="15181794" y="607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25833</xdr:rowOff>
    </xdr:from>
    <xdr:to>
      <xdr:col>21</xdr:col>
      <xdr:colOff>212725</xdr:colOff>
      <xdr:row>38</xdr:row>
      <xdr:rowOff>127433</xdr:rowOff>
    </xdr:to>
    <xdr:sp macro="" textlink="">
      <xdr:nvSpPr>
        <xdr:cNvPr id="549" name="円/楕円 548"/>
        <xdr:cNvSpPr/>
      </xdr:nvSpPr>
      <xdr:spPr>
        <a:xfrm>
          <a:off x="14541500" y="65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118560</xdr:rowOff>
    </xdr:from>
    <xdr:ext cx="534377" cy="259045"/>
    <xdr:sp macro="" textlink="">
      <xdr:nvSpPr>
        <xdr:cNvPr id="550" name="テキスト ボックス 549"/>
        <xdr:cNvSpPr txBox="1"/>
      </xdr:nvSpPr>
      <xdr:spPr>
        <a:xfrm>
          <a:off x="14325111" y="66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9308</xdr:rowOff>
    </xdr:from>
    <xdr:to>
      <xdr:col>20</xdr:col>
      <xdr:colOff>9525</xdr:colOff>
      <xdr:row>36</xdr:row>
      <xdr:rowOff>110908</xdr:rowOff>
    </xdr:to>
    <xdr:sp macro="" textlink="">
      <xdr:nvSpPr>
        <xdr:cNvPr id="551" name="円/楕円 550"/>
        <xdr:cNvSpPr/>
      </xdr:nvSpPr>
      <xdr:spPr>
        <a:xfrm>
          <a:off x="13652500" y="618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127435</xdr:rowOff>
    </xdr:from>
    <xdr:ext cx="599010" cy="259045"/>
    <xdr:sp macro="" textlink="">
      <xdr:nvSpPr>
        <xdr:cNvPr id="552" name="テキスト ボックス 551"/>
        <xdr:cNvSpPr txBox="1"/>
      </xdr:nvSpPr>
      <xdr:spPr>
        <a:xfrm>
          <a:off x="13403794" y="595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76951</xdr:rowOff>
    </xdr:from>
    <xdr:to>
      <xdr:col>18</xdr:col>
      <xdr:colOff>492125</xdr:colOff>
      <xdr:row>38</xdr:row>
      <xdr:rowOff>7100</xdr:rowOff>
    </xdr:to>
    <xdr:sp macro="" textlink="">
      <xdr:nvSpPr>
        <xdr:cNvPr id="553" name="円/楕円 552"/>
        <xdr:cNvSpPr/>
      </xdr:nvSpPr>
      <xdr:spPr>
        <a:xfrm>
          <a:off x="12763500" y="6420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23628</xdr:rowOff>
    </xdr:from>
    <xdr:ext cx="534377" cy="259045"/>
    <xdr:sp macro="" textlink="">
      <xdr:nvSpPr>
        <xdr:cNvPr id="554" name="テキスト ボックス 553"/>
        <xdr:cNvSpPr txBox="1"/>
      </xdr:nvSpPr>
      <xdr:spPr>
        <a:xfrm>
          <a:off x="12547111" y="61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64434</xdr:rowOff>
    </xdr:from>
    <xdr:to>
      <xdr:col>23</xdr:col>
      <xdr:colOff>517525</xdr:colOff>
      <xdr:row>58</xdr:row>
      <xdr:rowOff>22625</xdr:rowOff>
    </xdr:to>
    <xdr:cxnSp macro="">
      <xdr:nvCxnSpPr>
        <xdr:cNvPr id="585" name="直線コネクタ 584"/>
        <xdr:cNvCxnSpPr/>
      </xdr:nvCxnSpPr>
      <xdr:spPr>
        <a:xfrm>
          <a:off x="15481300" y="9665634"/>
          <a:ext cx="838200" cy="30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64434</xdr:rowOff>
    </xdr:from>
    <xdr:to>
      <xdr:col>22</xdr:col>
      <xdr:colOff>365125</xdr:colOff>
      <xdr:row>56</xdr:row>
      <xdr:rowOff>154378</xdr:rowOff>
    </xdr:to>
    <xdr:cxnSp macro="">
      <xdr:nvCxnSpPr>
        <xdr:cNvPr id="588" name="直線コネクタ 587"/>
        <xdr:cNvCxnSpPr/>
      </xdr:nvCxnSpPr>
      <xdr:spPr>
        <a:xfrm flipV="1">
          <a:off x="14592300" y="9665634"/>
          <a:ext cx="889000" cy="8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154378</xdr:rowOff>
    </xdr:from>
    <xdr:to>
      <xdr:col>21</xdr:col>
      <xdr:colOff>161925</xdr:colOff>
      <xdr:row>58</xdr:row>
      <xdr:rowOff>56780</xdr:rowOff>
    </xdr:to>
    <xdr:cxnSp macro="">
      <xdr:nvCxnSpPr>
        <xdr:cNvPr id="591" name="直線コネクタ 590"/>
        <xdr:cNvCxnSpPr/>
      </xdr:nvCxnSpPr>
      <xdr:spPr>
        <a:xfrm flipV="1">
          <a:off x="13703300" y="9755578"/>
          <a:ext cx="889000" cy="24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153794</xdr:rowOff>
    </xdr:from>
    <xdr:to>
      <xdr:col>19</xdr:col>
      <xdr:colOff>644525</xdr:colOff>
      <xdr:row>58</xdr:row>
      <xdr:rowOff>56780</xdr:rowOff>
    </xdr:to>
    <xdr:cxnSp macro="">
      <xdr:nvCxnSpPr>
        <xdr:cNvPr id="594" name="直線コネクタ 593"/>
        <xdr:cNvCxnSpPr/>
      </xdr:nvCxnSpPr>
      <xdr:spPr>
        <a:xfrm>
          <a:off x="12814300" y="9926444"/>
          <a:ext cx="889000" cy="7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143275</xdr:rowOff>
    </xdr:from>
    <xdr:to>
      <xdr:col>23</xdr:col>
      <xdr:colOff>568325</xdr:colOff>
      <xdr:row>58</xdr:row>
      <xdr:rowOff>73425</xdr:rowOff>
    </xdr:to>
    <xdr:sp macro="" textlink="">
      <xdr:nvSpPr>
        <xdr:cNvPr id="604" name="円/楕円 603"/>
        <xdr:cNvSpPr/>
      </xdr:nvSpPr>
      <xdr:spPr>
        <a:xfrm>
          <a:off x="16268700" y="99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166152</xdr:rowOff>
    </xdr:from>
    <xdr:ext cx="599010" cy="259045"/>
    <xdr:sp macro="" textlink="">
      <xdr:nvSpPr>
        <xdr:cNvPr id="605" name="教育費該当値テキスト"/>
        <xdr:cNvSpPr txBox="1"/>
      </xdr:nvSpPr>
      <xdr:spPr>
        <a:xfrm>
          <a:off x="16370300" y="97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227,549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13634</xdr:rowOff>
    </xdr:from>
    <xdr:to>
      <xdr:col>22</xdr:col>
      <xdr:colOff>415925</xdr:colOff>
      <xdr:row>56</xdr:row>
      <xdr:rowOff>115234</xdr:rowOff>
    </xdr:to>
    <xdr:sp macro="" textlink="">
      <xdr:nvSpPr>
        <xdr:cNvPr id="606" name="円/楕円 605"/>
        <xdr:cNvSpPr/>
      </xdr:nvSpPr>
      <xdr:spPr>
        <a:xfrm>
          <a:off x="15430500" y="96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131761</xdr:rowOff>
    </xdr:from>
    <xdr:ext cx="599010" cy="259045"/>
    <xdr:sp macro="" textlink="">
      <xdr:nvSpPr>
        <xdr:cNvPr id="607" name="テキスト ボックス 606"/>
        <xdr:cNvSpPr txBox="1"/>
      </xdr:nvSpPr>
      <xdr:spPr>
        <a:xfrm>
          <a:off x="15181794" y="939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504,142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103578</xdr:rowOff>
    </xdr:from>
    <xdr:to>
      <xdr:col>21</xdr:col>
      <xdr:colOff>212725</xdr:colOff>
      <xdr:row>57</xdr:row>
      <xdr:rowOff>33728</xdr:rowOff>
    </xdr:to>
    <xdr:sp macro="" textlink="">
      <xdr:nvSpPr>
        <xdr:cNvPr id="608" name="円/楕円 607"/>
        <xdr:cNvSpPr/>
      </xdr:nvSpPr>
      <xdr:spPr>
        <a:xfrm>
          <a:off x="14541500" y="97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50255</xdr:rowOff>
    </xdr:from>
    <xdr:ext cx="599010" cy="259045"/>
    <xdr:sp macro="" textlink="">
      <xdr:nvSpPr>
        <xdr:cNvPr id="609" name="テキスト ボックス 608"/>
        <xdr:cNvSpPr txBox="1"/>
      </xdr:nvSpPr>
      <xdr:spPr>
        <a:xfrm>
          <a:off x="14292794" y="948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421,516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5980</xdr:rowOff>
    </xdr:from>
    <xdr:to>
      <xdr:col>20</xdr:col>
      <xdr:colOff>9525</xdr:colOff>
      <xdr:row>58</xdr:row>
      <xdr:rowOff>107580</xdr:rowOff>
    </xdr:to>
    <xdr:sp macro="" textlink="">
      <xdr:nvSpPr>
        <xdr:cNvPr id="610" name="円/楕円 609"/>
        <xdr:cNvSpPr/>
      </xdr:nvSpPr>
      <xdr:spPr>
        <a:xfrm>
          <a:off x="13652500" y="99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124107</xdr:rowOff>
    </xdr:from>
    <xdr:ext cx="599010" cy="259045"/>
    <xdr:sp macro="" textlink="">
      <xdr:nvSpPr>
        <xdr:cNvPr id="611" name="テキスト ボックス 610"/>
        <xdr:cNvSpPr txBox="1"/>
      </xdr:nvSpPr>
      <xdr:spPr>
        <a:xfrm>
          <a:off x="13403794" y="972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196,173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102994</xdr:rowOff>
    </xdr:from>
    <xdr:to>
      <xdr:col>18</xdr:col>
      <xdr:colOff>492125</xdr:colOff>
      <xdr:row>58</xdr:row>
      <xdr:rowOff>33144</xdr:rowOff>
    </xdr:to>
    <xdr:sp macro="" textlink="">
      <xdr:nvSpPr>
        <xdr:cNvPr id="612" name="円/楕円 611"/>
        <xdr:cNvSpPr/>
      </xdr:nvSpPr>
      <xdr:spPr>
        <a:xfrm>
          <a:off x="12763500" y="98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49671</xdr:rowOff>
    </xdr:from>
    <xdr:ext cx="599010" cy="259045"/>
    <xdr:sp macro="" textlink="">
      <xdr:nvSpPr>
        <xdr:cNvPr id="613" name="テキスト ボックス 612"/>
        <xdr:cNvSpPr txBox="1"/>
      </xdr:nvSpPr>
      <xdr:spPr>
        <a:xfrm>
          <a:off x="12514794" y="965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22944</xdr:rowOff>
    </xdr:from>
    <xdr:to>
      <xdr:col>23</xdr:col>
      <xdr:colOff>517525</xdr:colOff>
      <xdr:row>79</xdr:row>
      <xdr:rowOff>98879</xdr:rowOff>
    </xdr:to>
    <xdr:cxnSp macro="">
      <xdr:nvCxnSpPr>
        <xdr:cNvPr id="644" name="直線コネクタ 643"/>
        <xdr:cNvCxnSpPr/>
      </xdr:nvCxnSpPr>
      <xdr:spPr>
        <a:xfrm>
          <a:off x="15481300" y="13567494"/>
          <a:ext cx="838200" cy="7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22944</xdr:rowOff>
    </xdr:from>
    <xdr:to>
      <xdr:col>22</xdr:col>
      <xdr:colOff>365125</xdr:colOff>
      <xdr:row>79</xdr:row>
      <xdr:rowOff>43955</xdr:rowOff>
    </xdr:to>
    <xdr:cxnSp macro="">
      <xdr:nvCxnSpPr>
        <xdr:cNvPr id="647" name="直線コネクタ 646"/>
        <xdr:cNvCxnSpPr/>
      </xdr:nvCxnSpPr>
      <xdr:spPr>
        <a:xfrm flipV="1">
          <a:off x="14592300" y="13567494"/>
          <a:ext cx="889000" cy="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113245</xdr:rowOff>
    </xdr:from>
    <xdr:ext cx="534377" cy="259045"/>
    <xdr:sp macro="" textlink="">
      <xdr:nvSpPr>
        <xdr:cNvPr id="649" name="テキスト ボックス 648"/>
        <xdr:cNvSpPr txBox="1"/>
      </xdr:nvSpPr>
      <xdr:spPr>
        <a:xfrm>
          <a:off x="15214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43955</xdr:rowOff>
    </xdr:from>
    <xdr:to>
      <xdr:col>21</xdr:col>
      <xdr:colOff>161925</xdr:colOff>
      <xdr:row>79</xdr:row>
      <xdr:rowOff>98879</xdr:rowOff>
    </xdr:to>
    <xdr:cxnSp macro="">
      <xdr:nvCxnSpPr>
        <xdr:cNvPr id="650" name="直線コネクタ 649"/>
        <xdr:cNvCxnSpPr/>
      </xdr:nvCxnSpPr>
      <xdr:spPr>
        <a:xfrm flipV="1">
          <a:off x="13703300" y="13588505"/>
          <a:ext cx="889000" cy="5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143594</xdr:rowOff>
    </xdr:from>
    <xdr:to>
      <xdr:col>22</xdr:col>
      <xdr:colOff>415925</xdr:colOff>
      <xdr:row>79</xdr:row>
      <xdr:rowOff>73744</xdr:rowOff>
    </xdr:to>
    <xdr:sp macro="" textlink="">
      <xdr:nvSpPr>
        <xdr:cNvPr id="665" name="円/楕円 664"/>
        <xdr:cNvSpPr/>
      </xdr:nvSpPr>
      <xdr:spPr>
        <a:xfrm>
          <a:off x="15430500" y="135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90271</xdr:rowOff>
    </xdr:from>
    <xdr:ext cx="534377" cy="259045"/>
    <xdr:sp macro="" textlink="">
      <xdr:nvSpPr>
        <xdr:cNvPr id="666" name="テキスト ボックス 665"/>
        <xdr:cNvSpPr txBox="1"/>
      </xdr:nvSpPr>
      <xdr:spPr>
        <a:xfrm>
          <a:off x="15214111" y="132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164605</xdr:rowOff>
    </xdr:from>
    <xdr:to>
      <xdr:col>21</xdr:col>
      <xdr:colOff>212725</xdr:colOff>
      <xdr:row>79</xdr:row>
      <xdr:rowOff>94755</xdr:rowOff>
    </xdr:to>
    <xdr:sp macro="" textlink="">
      <xdr:nvSpPr>
        <xdr:cNvPr id="667" name="円/楕円 666"/>
        <xdr:cNvSpPr/>
      </xdr:nvSpPr>
      <xdr:spPr>
        <a:xfrm>
          <a:off x="14541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111282</xdr:rowOff>
    </xdr:from>
    <xdr:ext cx="534377" cy="259045"/>
    <xdr:sp macro="" textlink="">
      <xdr:nvSpPr>
        <xdr:cNvPr id="668" name="テキスト ボックス 667"/>
        <xdr:cNvSpPr txBox="1"/>
      </xdr:nvSpPr>
      <xdr:spPr>
        <a:xfrm>
          <a:off x="14325111" y="133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120731</xdr:rowOff>
    </xdr:from>
    <xdr:to>
      <xdr:col>23</xdr:col>
      <xdr:colOff>517525</xdr:colOff>
      <xdr:row>97</xdr:row>
      <xdr:rowOff>140474</xdr:rowOff>
    </xdr:to>
    <xdr:cxnSp macro="">
      <xdr:nvCxnSpPr>
        <xdr:cNvPr id="703" name="直線コネクタ 702"/>
        <xdr:cNvCxnSpPr/>
      </xdr:nvCxnSpPr>
      <xdr:spPr>
        <a:xfrm flipV="1">
          <a:off x="15481300" y="16751381"/>
          <a:ext cx="8382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128237</xdr:rowOff>
    </xdr:from>
    <xdr:to>
      <xdr:col>22</xdr:col>
      <xdr:colOff>365125</xdr:colOff>
      <xdr:row>97</xdr:row>
      <xdr:rowOff>140474</xdr:rowOff>
    </xdr:to>
    <xdr:cxnSp macro="">
      <xdr:nvCxnSpPr>
        <xdr:cNvPr id="706" name="直線コネクタ 705"/>
        <xdr:cNvCxnSpPr/>
      </xdr:nvCxnSpPr>
      <xdr:spPr>
        <a:xfrm>
          <a:off x="14592300" y="16758887"/>
          <a:ext cx="8890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107919</xdr:rowOff>
    </xdr:from>
    <xdr:to>
      <xdr:col>21</xdr:col>
      <xdr:colOff>161925</xdr:colOff>
      <xdr:row>97</xdr:row>
      <xdr:rowOff>128237</xdr:rowOff>
    </xdr:to>
    <xdr:cxnSp macro="">
      <xdr:nvCxnSpPr>
        <xdr:cNvPr id="709" name="直線コネクタ 708"/>
        <xdr:cNvCxnSpPr/>
      </xdr:nvCxnSpPr>
      <xdr:spPr>
        <a:xfrm>
          <a:off x="13703300" y="16738569"/>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11170</xdr:rowOff>
    </xdr:from>
    <xdr:to>
      <xdr:col>19</xdr:col>
      <xdr:colOff>644525</xdr:colOff>
      <xdr:row>97</xdr:row>
      <xdr:rowOff>107919</xdr:rowOff>
    </xdr:to>
    <xdr:cxnSp macro="">
      <xdr:nvCxnSpPr>
        <xdr:cNvPr id="712" name="直線コネクタ 711"/>
        <xdr:cNvCxnSpPr/>
      </xdr:nvCxnSpPr>
      <xdr:spPr>
        <a:xfrm>
          <a:off x="12814300" y="16641820"/>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69931</xdr:rowOff>
    </xdr:from>
    <xdr:to>
      <xdr:col>23</xdr:col>
      <xdr:colOff>568325</xdr:colOff>
      <xdr:row>98</xdr:row>
      <xdr:rowOff>81</xdr:rowOff>
    </xdr:to>
    <xdr:sp macro="" textlink="">
      <xdr:nvSpPr>
        <xdr:cNvPr id="722" name="円/楕円 721"/>
        <xdr:cNvSpPr/>
      </xdr:nvSpPr>
      <xdr:spPr>
        <a:xfrm>
          <a:off x="16268700" y="167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92808</xdr:rowOff>
    </xdr:from>
    <xdr:ext cx="599010" cy="259045"/>
    <xdr:sp macro="" textlink="">
      <xdr:nvSpPr>
        <xdr:cNvPr id="723" name="公債費該当値テキスト"/>
        <xdr:cNvSpPr txBox="1"/>
      </xdr:nvSpPr>
      <xdr:spPr>
        <a:xfrm>
          <a:off x="16370300" y="1655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89674</xdr:rowOff>
    </xdr:from>
    <xdr:to>
      <xdr:col>22</xdr:col>
      <xdr:colOff>415925</xdr:colOff>
      <xdr:row>98</xdr:row>
      <xdr:rowOff>19824</xdr:rowOff>
    </xdr:to>
    <xdr:sp macro="" textlink="">
      <xdr:nvSpPr>
        <xdr:cNvPr id="724" name="円/楕円 723"/>
        <xdr:cNvSpPr/>
      </xdr:nvSpPr>
      <xdr:spPr>
        <a:xfrm>
          <a:off x="15430500" y="1672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36351</xdr:rowOff>
    </xdr:from>
    <xdr:ext cx="599010" cy="259045"/>
    <xdr:sp macro="" textlink="">
      <xdr:nvSpPr>
        <xdr:cNvPr id="725" name="テキスト ボックス 724"/>
        <xdr:cNvSpPr txBox="1"/>
      </xdr:nvSpPr>
      <xdr:spPr>
        <a:xfrm>
          <a:off x="15181794" y="1649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184,526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77437</xdr:rowOff>
    </xdr:from>
    <xdr:to>
      <xdr:col>21</xdr:col>
      <xdr:colOff>212725</xdr:colOff>
      <xdr:row>98</xdr:row>
      <xdr:rowOff>7587</xdr:rowOff>
    </xdr:to>
    <xdr:sp macro="" textlink="">
      <xdr:nvSpPr>
        <xdr:cNvPr id="726" name="円/楕円 725"/>
        <xdr:cNvSpPr/>
      </xdr:nvSpPr>
      <xdr:spPr>
        <a:xfrm>
          <a:off x="14541500" y="167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24114</xdr:rowOff>
    </xdr:from>
    <xdr:ext cx="599010" cy="259045"/>
    <xdr:sp macro="" textlink="">
      <xdr:nvSpPr>
        <xdr:cNvPr id="727" name="テキスト ボックス 726"/>
        <xdr:cNvSpPr txBox="1"/>
      </xdr:nvSpPr>
      <xdr:spPr>
        <a:xfrm>
          <a:off x="14292794" y="1648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192,020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57119</xdr:rowOff>
    </xdr:from>
    <xdr:to>
      <xdr:col>20</xdr:col>
      <xdr:colOff>9525</xdr:colOff>
      <xdr:row>97</xdr:row>
      <xdr:rowOff>158719</xdr:rowOff>
    </xdr:to>
    <xdr:sp macro="" textlink="">
      <xdr:nvSpPr>
        <xdr:cNvPr id="728" name="円/楕円 727"/>
        <xdr:cNvSpPr/>
      </xdr:nvSpPr>
      <xdr:spPr>
        <a:xfrm>
          <a:off x="13652500" y="166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3796</xdr:rowOff>
    </xdr:from>
    <xdr:ext cx="599010" cy="259045"/>
    <xdr:sp macro="" textlink="">
      <xdr:nvSpPr>
        <xdr:cNvPr id="729" name="テキスト ボックス 728"/>
        <xdr:cNvSpPr txBox="1"/>
      </xdr:nvSpPr>
      <xdr:spPr>
        <a:xfrm>
          <a:off x="13403794" y="1646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131820</xdr:rowOff>
    </xdr:from>
    <xdr:to>
      <xdr:col>18</xdr:col>
      <xdr:colOff>492125</xdr:colOff>
      <xdr:row>97</xdr:row>
      <xdr:rowOff>61970</xdr:rowOff>
    </xdr:to>
    <xdr:sp macro="" textlink="">
      <xdr:nvSpPr>
        <xdr:cNvPr id="730" name="円/楕円 729"/>
        <xdr:cNvSpPr/>
      </xdr:nvSpPr>
      <xdr:spPr>
        <a:xfrm>
          <a:off x="12763500" y="165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78497</xdr:rowOff>
    </xdr:from>
    <xdr:ext cx="599010" cy="259045"/>
    <xdr:sp macro="" textlink="">
      <xdr:nvSpPr>
        <xdr:cNvPr id="731" name="テキスト ボックス 730"/>
        <xdr:cNvSpPr txBox="1"/>
      </xdr:nvSpPr>
      <xdr:spPr>
        <a:xfrm>
          <a:off x="12514794" y="1636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45" name="テキスト ボックス 74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47" name="テキスト ボックス 74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49" name="テキスト ボックス 74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51" name="テキスト ボックス 75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53" name="テキスト ボックス 75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55" name="テキスト ボックス 75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88461</xdr:rowOff>
    </xdr:from>
    <xdr:to>
      <xdr:col>32</xdr:col>
      <xdr:colOff>186689</xdr:colOff>
      <xdr:row>39</xdr:row>
      <xdr:rowOff>98878</xdr:rowOff>
    </xdr:to>
    <xdr:cxnSp macro="">
      <xdr:nvCxnSpPr>
        <xdr:cNvPr id="757" name="直線コネクタ 756"/>
        <xdr:cNvCxnSpPr/>
      </xdr:nvCxnSpPr>
      <xdr:spPr>
        <a:xfrm flipV="1">
          <a:off x="22159595" y="5917761"/>
          <a:ext cx="1269" cy="867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130678</xdr:rowOff>
    </xdr:from>
    <xdr:ext cx="249299" cy="259045"/>
    <xdr:sp macro="" textlink="">
      <xdr:nvSpPr>
        <xdr:cNvPr id="758" name="諸支出金最小値テキスト"/>
        <xdr:cNvSpPr txBox="1"/>
      </xdr:nvSpPr>
      <xdr:spPr>
        <a:xfrm>
          <a:off x="22212300" y="68172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35138</xdr:rowOff>
    </xdr:from>
    <xdr:ext cx="534377" cy="259045"/>
    <xdr:sp macro="" textlink="">
      <xdr:nvSpPr>
        <xdr:cNvPr id="760" name="諸支出金最大値テキスト"/>
        <xdr:cNvSpPr txBox="1"/>
      </xdr:nvSpPr>
      <xdr:spPr>
        <a:xfrm>
          <a:off x="22212300" y="56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34</xdr:row>
      <xdr:rowOff>88461</xdr:rowOff>
    </xdr:from>
    <xdr:to>
      <xdr:col>32</xdr:col>
      <xdr:colOff>276225</xdr:colOff>
      <xdr:row>34</xdr:row>
      <xdr:rowOff>88461</xdr:rowOff>
    </xdr:to>
    <xdr:cxnSp macro="">
      <xdr:nvCxnSpPr>
        <xdr:cNvPr id="761" name="直線コネクタ 760"/>
        <xdr:cNvCxnSpPr/>
      </xdr:nvCxnSpPr>
      <xdr:spPr>
        <a:xfrm>
          <a:off x="22072600" y="591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48128</xdr:rowOff>
    </xdr:from>
    <xdr:ext cx="469744" cy="259045"/>
    <xdr:sp macro="" textlink="">
      <xdr:nvSpPr>
        <xdr:cNvPr id="763" name="諸支出金平均値テキスト"/>
        <xdr:cNvSpPr txBox="1"/>
      </xdr:nvSpPr>
      <xdr:spPr>
        <a:xfrm>
          <a:off x="22212300" y="6563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25251</xdr:rowOff>
    </xdr:from>
    <xdr:to>
      <xdr:col>32</xdr:col>
      <xdr:colOff>238125</xdr:colOff>
      <xdr:row>39</xdr:row>
      <xdr:rowOff>126851</xdr:rowOff>
    </xdr:to>
    <xdr:sp macro="" textlink="">
      <xdr:nvSpPr>
        <xdr:cNvPr id="764" name="フローチャート : 判断 763"/>
        <xdr:cNvSpPr/>
      </xdr:nvSpPr>
      <xdr:spPr>
        <a:xfrm>
          <a:off x="221107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25692</xdr:rowOff>
    </xdr:from>
    <xdr:to>
      <xdr:col>31</xdr:col>
      <xdr:colOff>85725</xdr:colOff>
      <xdr:row>39</xdr:row>
      <xdr:rowOff>127292</xdr:rowOff>
    </xdr:to>
    <xdr:sp macro="" textlink="">
      <xdr:nvSpPr>
        <xdr:cNvPr id="766" name="フローチャート : 判断 765"/>
        <xdr:cNvSpPr/>
      </xdr:nvSpPr>
      <xdr:spPr>
        <a:xfrm>
          <a:off x="21272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143819</xdr:rowOff>
    </xdr:from>
    <xdr:ext cx="469744" cy="259045"/>
    <xdr:sp macro="" textlink="">
      <xdr:nvSpPr>
        <xdr:cNvPr id="767" name="テキスト ボックス 766"/>
        <xdr:cNvSpPr txBox="1"/>
      </xdr:nvSpPr>
      <xdr:spPr>
        <a:xfrm>
          <a:off x="21088427"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45874</xdr:rowOff>
    </xdr:from>
    <xdr:to>
      <xdr:col>29</xdr:col>
      <xdr:colOff>568325</xdr:colOff>
      <xdr:row>39</xdr:row>
      <xdr:rowOff>147474</xdr:rowOff>
    </xdr:to>
    <xdr:sp macro="" textlink="">
      <xdr:nvSpPr>
        <xdr:cNvPr id="769" name="フローチャート : 判断 768"/>
        <xdr:cNvSpPr/>
      </xdr:nvSpPr>
      <xdr:spPr>
        <a:xfrm>
          <a:off x="20383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164001</xdr:rowOff>
    </xdr:from>
    <xdr:ext cx="378565" cy="259045"/>
    <xdr:sp macro="" textlink="">
      <xdr:nvSpPr>
        <xdr:cNvPr id="770" name="テキスト ボックス 769"/>
        <xdr:cNvSpPr txBox="1"/>
      </xdr:nvSpPr>
      <xdr:spPr>
        <a:xfrm>
          <a:off x="20245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96674</xdr:rowOff>
    </xdr:from>
    <xdr:to>
      <xdr:col>28</xdr:col>
      <xdr:colOff>314325</xdr:colOff>
      <xdr:row>39</xdr:row>
      <xdr:rowOff>98878</xdr:rowOff>
    </xdr:to>
    <xdr:cxnSp macro="">
      <xdr:nvCxnSpPr>
        <xdr:cNvPr id="771" name="直線コネクタ 770"/>
        <xdr:cNvCxnSpPr/>
      </xdr:nvCxnSpPr>
      <xdr:spPr>
        <a:xfrm>
          <a:off x="18656300" y="5240174"/>
          <a:ext cx="889000" cy="154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43049</xdr:rowOff>
    </xdr:from>
    <xdr:to>
      <xdr:col>28</xdr:col>
      <xdr:colOff>365125</xdr:colOff>
      <xdr:row>39</xdr:row>
      <xdr:rowOff>144649</xdr:rowOff>
    </xdr:to>
    <xdr:sp macro="" textlink="">
      <xdr:nvSpPr>
        <xdr:cNvPr id="772" name="フローチャート : 判断 771"/>
        <xdr:cNvSpPr/>
      </xdr:nvSpPr>
      <xdr:spPr>
        <a:xfrm>
          <a:off x="19494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161176</xdr:rowOff>
    </xdr:from>
    <xdr:ext cx="378565" cy="259045"/>
    <xdr:sp macro="" textlink="">
      <xdr:nvSpPr>
        <xdr:cNvPr id="773" name="テキスト ボックス 772"/>
        <xdr:cNvSpPr txBox="1"/>
      </xdr:nvSpPr>
      <xdr:spPr>
        <a:xfrm>
          <a:off x="19356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18997</xdr:rowOff>
    </xdr:from>
    <xdr:to>
      <xdr:col>27</xdr:col>
      <xdr:colOff>161925</xdr:colOff>
      <xdr:row>39</xdr:row>
      <xdr:rowOff>120597</xdr:rowOff>
    </xdr:to>
    <xdr:sp macro="" textlink="">
      <xdr:nvSpPr>
        <xdr:cNvPr id="774" name="フローチャート : 判断 773"/>
        <xdr:cNvSpPr/>
      </xdr:nvSpPr>
      <xdr:spPr>
        <a:xfrm>
          <a:off x="18605500" y="670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111724</xdr:rowOff>
    </xdr:from>
    <xdr:ext cx="469744" cy="259045"/>
    <xdr:sp macro="" textlink="">
      <xdr:nvSpPr>
        <xdr:cNvPr id="775" name="テキスト ボックス 774"/>
        <xdr:cNvSpPr txBox="1"/>
      </xdr:nvSpPr>
      <xdr:spPr>
        <a:xfrm>
          <a:off x="18421427" y="679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81" name="円/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3678</xdr:rowOff>
    </xdr:from>
    <xdr:ext cx="249299" cy="259045"/>
    <xdr:sp macro="" textlink="">
      <xdr:nvSpPr>
        <xdr:cNvPr id="782" name="諸支出金該当値テキスト"/>
        <xdr:cNvSpPr txBox="1"/>
      </xdr:nvSpPr>
      <xdr:spPr>
        <a:xfrm>
          <a:off x="22212300" y="66902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83" name="円/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4" name="テキスト ボックス 78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5" name="円/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6" name="テキスト ボックス 78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7" name="円/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8" name="テキスト ボックス 78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45874</xdr:rowOff>
    </xdr:from>
    <xdr:to>
      <xdr:col>27</xdr:col>
      <xdr:colOff>161925</xdr:colOff>
      <xdr:row>30</xdr:row>
      <xdr:rowOff>147474</xdr:rowOff>
    </xdr:to>
    <xdr:sp macro="" textlink="">
      <xdr:nvSpPr>
        <xdr:cNvPr id="789" name="円/楕円 788"/>
        <xdr:cNvSpPr/>
      </xdr:nvSpPr>
      <xdr:spPr>
        <a:xfrm>
          <a:off x="18605500" y="51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164001</xdr:rowOff>
    </xdr:from>
    <xdr:ext cx="534377" cy="259045"/>
    <xdr:sp macro="" textlink="">
      <xdr:nvSpPr>
        <xdr:cNvPr id="790" name="テキスト ボックス 789"/>
        <xdr:cNvSpPr txBox="1"/>
      </xdr:nvSpPr>
      <xdr:spPr>
        <a:xfrm>
          <a:off x="18389111" y="49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フローチャート :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5" name="フローチャート :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6" name="テキスト ボックス 81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8" name="フローチャート :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9" name="テキスト ボックス 81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21" name="フローチャート :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22" name="テキスト ボックス 82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フローチャート :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4" name="テキスト ボックス 82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30" name="円/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32" name="円/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3" name="テキスト ボックス 83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4" name="円/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5" name="テキスト ボックス 83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6" name="円/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7" name="テキスト ボックス 83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8" name="円/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9" name="テキスト ボックス 83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819,939</a:t>
          </a:r>
          <a:r>
            <a:rPr kumimoji="1" lang="ja-JP" altLang="en-US" sz="1300">
              <a:latin typeface="ＭＳ Ｐゴシック"/>
            </a:rPr>
            <a:t>千円となっており、類似団体平気に比べ高くなっているのは沖縄振興特別推進交付金による普通建設事業の増が要因となっている。</a:t>
          </a:r>
          <a:endParaRPr kumimoji="1" lang="en-US" altLang="ja-JP" sz="1300">
            <a:latin typeface="ＭＳ Ｐゴシック"/>
          </a:endParaRPr>
        </a:p>
        <a:p>
          <a:r>
            <a:rPr kumimoji="1" lang="ja-JP" altLang="en-US" sz="1300">
              <a:latin typeface="ＭＳ Ｐゴシック"/>
            </a:rPr>
            <a:t>また、土木費は住民一人あたり</a:t>
          </a:r>
          <a:r>
            <a:rPr kumimoji="1" lang="en-US" altLang="ja-JP" sz="1300">
              <a:latin typeface="ＭＳ Ｐゴシック"/>
            </a:rPr>
            <a:t>340,700</a:t>
          </a:r>
          <a:r>
            <a:rPr kumimoji="1" lang="ja-JP" altLang="en-US" sz="1300">
              <a:latin typeface="ＭＳ Ｐゴシック"/>
            </a:rPr>
            <a:t>千円については、道路改良工事によるものとなっている。</a:t>
          </a:r>
          <a:endParaRPr kumimoji="1" lang="en-US" altLang="ja-JP" sz="1300">
            <a:latin typeface="ＭＳ Ｐゴシック"/>
          </a:endParaRPr>
        </a:p>
        <a:p>
          <a:r>
            <a:rPr kumimoji="1" lang="ja-JP" altLang="en-US" sz="1300">
              <a:latin typeface="ＭＳ Ｐゴシック"/>
            </a:rPr>
            <a:t>　教育費</a:t>
          </a:r>
          <a:r>
            <a:rPr kumimoji="1" lang="en-US" altLang="ja-JP" sz="1300">
              <a:latin typeface="ＭＳ Ｐゴシック"/>
            </a:rPr>
            <a:t>227,549</a:t>
          </a:r>
          <a:r>
            <a:rPr kumimoji="1" lang="ja-JP" altLang="en-US" sz="1300">
              <a:latin typeface="ＭＳ Ｐゴシック"/>
            </a:rPr>
            <a:t>千円についても</a:t>
          </a:r>
          <a:r>
            <a:rPr kumimoji="1" lang="en-US" altLang="ja-JP" sz="1300">
              <a:latin typeface="ＭＳ Ｐゴシック"/>
            </a:rPr>
            <a:t>1</a:t>
          </a:r>
          <a:r>
            <a:rPr kumimoji="1" lang="ja-JP" altLang="en-US" sz="1300">
              <a:latin typeface="ＭＳ Ｐゴシック"/>
            </a:rPr>
            <a:t>村</a:t>
          </a:r>
          <a:r>
            <a:rPr kumimoji="1" lang="en-US" altLang="ja-JP" sz="1300">
              <a:latin typeface="ＭＳ Ｐゴシック"/>
            </a:rPr>
            <a:t>3</a:t>
          </a:r>
          <a:r>
            <a:rPr kumimoji="1" lang="ja-JP" altLang="en-US" sz="1300">
              <a:latin typeface="ＭＳ Ｐゴシック"/>
            </a:rPr>
            <a:t>島の地理的要因により各島にそれぞれ幼小中学校を設置していることによる。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財政調整基金は着実に積立を行い増加しているが、今後の財政需要に備え引き続き計画的な積立を実施していくこととしている。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また、観光産業を軸に歳入の確保、歳出の削減に努めることにより、持続可能で安定的な財政基盤を構築できるよう努める。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各会計ともに黒字であるが、公営企業会計において、高速船の建造や施設の老朽化に伴う長寿命化や維持管理費等の負担が多額にあることから、緊縮財政に努め、独立採算の原則に基づき更なる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2256888</v>
      </c>
      <c r="BO4" s="411"/>
      <c r="BP4" s="411"/>
      <c r="BQ4" s="411"/>
      <c r="BR4" s="411"/>
      <c r="BS4" s="411"/>
      <c r="BT4" s="411"/>
      <c r="BU4" s="412"/>
      <c r="BV4" s="410">
        <v>2386373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14.3</v>
      </c>
      <c r="CU4" s="588"/>
      <c r="CV4" s="588"/>
      <c r="CW4" s="588"/>
      <c r="CX4" s="588"/>
      <c r="CY4" s="588"/>
      <c r="CZ4" s="588"/>
      <c r="DA4" s="589"/>
      <c r="DB4" s="587">
        <v>16.899999999999999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2094686</v>
      </c>
      <c r="BO5" s="416"/>
      <c r="BP5" s="416"/>
      <c r="BQ5" s="416"/>
      <c r="BR5" s="416"/>
      <c r="BS5" s="416"/>
      <c r="BT5" s="416"/>
      <c r="BU5" s="417"/>
      <c r="BV5" s="415">
        <v>2186359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95.8</v>
      </c>
      <c r="CU5" s="386"/>
      <c r="CV5" s="386"/>
      <c r="CW5" s="386"/>
      <c r="CX5" s="386"/>
      <c r="CY5" s="386"/>
      <c r="CZ5" s="386"/>
      <c r="DA5" s="387"/>
      <c r="DB5" s="385">
        <v>95.4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162202</v>
      </c>
      <c r="BO6" s="416"/>
      <c r="BP6" s="416"/>
      <c r="BQ6" s="416"/>
      <c r="BR6" s="416"/>
      <c r="BS6" s="416"/>
      <c r="BT6" s="416"/>
      <c r="BU6" s="417"/>
      <c r="BV6" s="415">
        <v>200014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99.3</v>
      </c>
      <c r="CU6" s="562"/>
      <c r="CV6" s="562"/>
      <c r="CW6" s="562"/>
      <c r="CX6" s="562"/>
      <c r="CY6" s="562"/>
      <c r="CZ6" s="562"/>
      <c r="DA6" s="563"/>
      <c r="DB6" s="561">
        <v>99.9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46893</v>
      </c>
      <c r="BO7" s="416"/>
      <c r="BP7" s="416"/>
      <c r="BQ7" s="416"/>
      <c r="BR7" s="416"/>
      <c r="BS7" s="416"/>
      <c r="BT7" s="416"/>
      <c r="BU7" s="417"/>
      <c r="BV7" s="415">
        <v>63452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805155</v>
      </c>
      <c r="CU7" s="416"/>
      <c r="CV7" s="416"/>
      <c r="CW7" s="416"/>
      <c r="CX7" s="416"/>
      <c r="CY7" s="416"/>
      <c r="CZ7" s="416"/>
      <c r="DA7" s="417"/>
      <c r="DB7" s="415">
        <v>806114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115309</v>
      </c>
      <c r="BO8" s="416"/>
      <c r="BP8" s="416"/>
      <c r="BQ8" s="416"/>
      <c r="BR8" s="416"/>
      <c r="BS8" s="416"/>
      <c r="BT8" s="416"/>
      <c r="BU8" s="417"/>
      <c r="BV8" s="415">
        <v>136562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v>
      </c>
      <c r="CU8" s="525"/>
      <c r="CV8" s="525"/>
      <c r="CW8" s="525"/>
      <c r="CX8" s="525"/>
      <c r="CY8" s="525"/>
      <c r="CZ8" s="525"/>
      <c r="DA8" s="526"/>
      <c r="DB8" s="524">
        <v>0.1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870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-21253</v>
      </c>
      <c r="BO9" s="416"/>
      <c r="BP9" s="416"/>
      <c r="BQ9" s="416"/>
      <c r="BR9" s="416"/>
      <c r="BS9" s="416"/>
      <c r="BT9" s="416"/>
      <c r="BU9" s="417"/>
      <c r="BV9" s="415">
        <v>82128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11.8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865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268331</v>
      </c>
      <c r="BO10" s="416"/>
      <c r="BP10" s="416"/>
      <c r="BQ10" s="416"/>
      <c r="BR10" s="416"/>
      <c r="BS10" s="416"/>
      <c r="BT10" s="416"/>
      <c r="BU10" s="417"/>
      <c r="BV10" s="415">
        <v>75676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19804</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938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61506</v>
      </c>
      <c r="BO12" s="416"/>
      <c r="BP12" s="416"/>
      <c r="BQ12" s="416"/>
      <c r="BR12" s="416"/>
      <c r="BS12" s="416"/>
      <c r="BT12" s="416"/>
      <c r="BU12" s="417"/>
      <c r="BV12" s="415">
        <v>51957</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925</v>
      </c>
      <c r="S13" s="517"/>
      <c r="T13" s="517"/>
      <c r="U13" s="517"/>
      <c r="V13" s="518"/>
      <c r="W13" s="504" t="s">
        <v>123</v>
      </c>
      <c r="X13" s="428"/>
      <c r="Y13" s="428"/>
      <c r="Z13" s="428"/>
      <c r="AA13" s="428"/>
      <c r="AB13" s="429"/>
      <c r="AC13" s="391">
        <v>11</v>
      </c>
      <c r="AD13" s="392"/>
      <c r="AE13" s="392"/>
      <c r="AF13" s="392"/>
      <c r="AG13" s="393"/>
      <c r="AH13" s="391">
        <v>12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205376</v>
      </c>
      <c r="BO13" s="416"/>
      <c r="BP13" s="416"/>
      <c r="BQ13" s="416"/>
      <c r="BR13" s="416"/>
      <c r="BS13" s="416"/>
      <c r="BT13" s="416"/>
      <c r="BU13" s="417"/>
      <c r="BV13" s="415">
        <v>105847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14.3</v>
      </c>
      <c r="CU13" s="386"/>
      <c r="CV13" s="386"/>
      <c r="CW13" s="386"/>
      <c r="CX13" s="386"/>
      <c r="CY13" s="386"/>
      <c r="CZ13" s="386"/>
      <c r="DA13" s="387"/>
      <c r="DB13" s="385">
        <v>13.2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910</v>
      </c>
      <c r="S14" s="517"/>
      <c r="T14" s="517"/>
      <c r="U14" s="517"/>
      <c r="V14" s="518"/>
      <c r="W14" s="519"/>
      <c r="X14" s="431"/>
      <c r="Y14" s="431"/>
      <c r="Z14" s="431"/>
      <c r="AA14" s="431"/>
      <c r="AB14" s="432"/>
      <c r="AC14" s="509">
        <v>2.1</v>
      </c>
      <c r="AD14" s="510"/>
      <c r="AE14" s="510"/>
      <c r="AF14" s="510"/>
      <c r="AG14" s="511"/>
      <c r="AH14" s="509">
        <v>2.5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115.4</v>
      </c>
      <c r="CU14" s="488"/>
      <c r="CV14" s="488"/>
      <c r="CW14" s="488"/>
      <c r="CX14" s="488"/>
      <c r="CY14" s="488"/>
      <c r="CZ14" s="488"/>
      <c r="DA14" s="489"/>
      <c r="DB14" s="520">
        <v>235.6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901</v>
      </c>
      <c r="S15" s="517"/>
      <c r="T15" s="517"/>
      <c r="U15" s="517"/>
      <c r="V15" s="518"/>
      <c r="W15" s="504" t="s">
        <v>130</v>
      </c>
      <c r="X15" s="428"/>
      <c r="Y15" s="428"/>
      <c r="Z15" s="428"/>
      <c r="AA15" s="428"/>
      <c r="AB15" s="429"/>
      <c r="AC15" s="391">
        <v>29</v>
      </c>
      <c r="AD15" s="392"/>
      <c r="AE15" s="392"/>
      <c r="AF15" s="392"/>
      <c r="AG15" s="393"/>
      <c r="AH15" s="391">
        <v>23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80810</v>
      </c>
      <c r="BO15" s="411"/>
      <c r="BP15" s="411"/>
      <c r="BQ15" s="411"/>
      <c r="BR15" s="411"/>
      <c r="BS15" s="411"/>
      <c r="BT15" s="411"/>
      <c r="BU15" s="412"/>
      <c r="BV15" s="410">
        <v>77231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5.5</v>
      </c>
      <c r="AD16" s="510"/>
      <c r="AE16" s="510"/>
      <c r="AF16" s="510"/>
      <c r="AG16" s="511"/>
      <c r="AH16" s="509">
        <v>4.8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756452</v>
      </c>
      <c r="BO16" s="416"/>
      <c r="BP16" s="416"/>
      <c r="BQ16" s="416"/>
      <c r="BR16" s="416"/>
      <c r="BS16" s="416"/>
      <c r="BT16" s="416"/>
      <c r="BU16" s="417"/>
      <c r="BV16" s="415">
        <v>749721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488</v>
      </c>
      <c r="AD17" s="392"/>
      <c r="AE17" s="392"/>
      <c r="AF17" s="392"/>
      <c r="AG17" s="393"/>
      <c r="AH17" s="391">
        <v>441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102111</v>
      </c>
      <c r="BO17" s="416"/>
      <c r="BP17" s="416"/>
      <c r="BQ17" s="416"/>
      <c r="BR17" s="416"/>
      <c r="BS17" s="416"/>
      <c r="BT17" s="416"/>
      <c r="BU17" s="417"/>
      <c r="BV17" s="415">
        <v>96737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16.739999999999998</v>
      </c>
      <c r="M18" s="480"/>
      <c r="N18" s="480"/>
      <c r="O18" s="480"/>
      <c r="P18" s="480"/>
      <c r="Q18" s="480"/>
      <c r="R18" s="481"/>
      <c r="S18" s="481"/>
      <c r="T18" s="481"/>
      <c r="U18" s="481"/>
      <c r="V18" s="482"/>
      <c r="W18" s="496"/>
      <c r="X18" s="497"/>
      <c r="Y18" s="497"/>
      <c r="Z18" s="497"/>
      <c r="AA18" s="497"/>
      <c r="AB18" s="505"/>
      <c r="AC18" s="379">
        <v>92.4</v>
      </c>
      <c r="AD18" s="380"/>
      <c r="AE18" s="380"/>
      <c r="AF18" s="380"/>
      <c r="AG18" s="483"/>
      <c r="AH18" s="379">
        <v>92.6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778069</v>
      </c>
      <c r="BO18" s="416"/>
      <c r="BP18" s="416"/>
      <c r="BQ18" s="416"/>
      <c r="BR18" s="416"/>
      <c r="BS18" s="416"/>
      <c r="BT18" s="416"/>
      <c r="BU18" s="417"/>
      <c r="BV18" s="415">
        <v>779722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52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1308573</v>
      </c>
      <c r="BO19" s="416"/>
      <c r="BP19" s="416"/>
      <c r="BQ19" s="416"/>
      <c r="BR19" s="416"/>
      <c r="BS19" s="416"/>
      <c r="BT19" s="416"/>
      <c r="BU19" s="417"/>
      <c r="BV19" s="415">
        <v>1336212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453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1169718</v>
      </c>
      <c r="BO23" s="416"/>
      <c r="BP23" s="416"/>
      <c r="BQ23" s="416"/>
      <c r="BR23" s="416"/>
      <c r="BS23" s="416"/>
      <c r="BT23" s="416"/>
      <c r="BU23" s="417"/>
      <c r="BV23" s="415">
        <v>1242418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5814</v>
      </c>
      <c r="R24" s="392"/>
      <c r="S24" s="392"/>
      <c r="T24" s="392"/>
      <c r="U24" s="392"/>
      <c r="V24" s="393"/>
      <c r="W24" s="457"/>
      <c r="X24" s="448"/>
      <c r="Y24" s="449"/>
      <c r="Z24" s="388" t="s">
        <v>154</v>
      </c>
      <c r="AA24" s="389"/>
      <c r="AB24" s="389"/>
      <c r="AC24" s="389"/>
      <c r="AD24" s="389"/>
      <c r="AE24" s="389"/>
      <c r="AF24" s="389"/>
      <c r="AG24" s="390"/>
      <c r="AH24" s="391">
        <v>26</v>
      </c>
      <c r="AI24" s="392"/>
      <c r="AJ24" s="392"/>
      <c r="AK24" s="392"/>
      <c r="AL24" s="393"/>
      <c r="AM24" s="391">
        <v>69810</v>
      </c>
      <c r="AN24" s="392"/>
      <c r="AO24" s="392"/>
      <c r="AP24" s="392"/>
      <c r="AQ24" s="392"/>
      <c r="AR24" s="393"/>
      <c r="AS24" s="391">
        <v>2685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1098002</v>
      </c>
      <c r="BO24" s="416"/>
      <c r="BP24" s="416"/>
      <c r="BQ24" s="416"/>
      <c r="BR24" s="416"/>
      <c r="BS24" s="416"/>
      <c r="BT24" s="416"/>
      <c r="BU24" s="417"/>
      <c r="BV24" s="415">
        <v>1140229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4702</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65089</v>
      </c>
      <c r="BO25" s="411"/>
      <c r="BP25" s="411"/>
      <c r="BQ25" s="411"/>
      <c r="BR25" s="411"/>
      <c r="BS25" s="411"/>
      <c r="BT25" s="411"/>
      <c r="BU25" s="412"/>
      <c r="BV25" s="410">
        <v>65978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4411</v>
      </c>
      <c r="R26" s="392"/>
      <c r="S26" s="392"/>
      <c r="T26" s="392"/>
      <c r="U26" s="392"/>
      <c r="V26" s="393"/>
      <c r="W26" s="457"/>
      <c r="X26" s="448"/>
      <c r="Y26" s="449"/>
      <c r="Z26" s="388" t="s">
        <v>160</v>
      </c>
      <c r="AA26" s="470"/>
      <c r="AB26" s="470"/>
      <c r="AC26" s="470"/>
      <c r="AD26" s="470"/>
      <c r="AE26" s="470"/>
      <c r="AF26" s="470"/>
      <c r="AG26" s="471"/>
      <c r="AH26" s="391">
        <v>1</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2070</v>
      </c>
      <c r="R27" s="392"/>
      <c r="S27" s="392"/>
      <c r="T27" s="392"/>
      <c r="U27" s="392"/>
      <c r="V27" s="393"/>
      <c r="W27" s="457"/>
      <c r="X27" s="448"/>
      <c r="Y27" s="449"/>
      <c r="Z27" s="388" t="s">
        <v>164</v>
      </c>
      <c r="AA27" s="389"/>
      <c r="AB27" s="389"/>
      <c r="AC27" s="389"/>
      <c r="AD27" s="389"/>
      <c r="AE27" s="389"/>
      <c r="AF27" s="389"/>
      <c r="AG27" s="390"/>
      <c r="AH27" s="391">
        <v>2</v>
      </c>
      <c r="AI27" s="392"/>
      <c r="AJ27" s="392"/>
      <c r="AK27" s="392"/>
      <c r="AL27" s="393"/>
      <c r="AM27" s="391" t="s">
        <v>161</v>
      </c>
      <c r="AN27" s="392"/>
      <c r="AO27" s="392"/>
      <c r="AP27" s="392"/>
      <c r="AQ27" s="392"/>
      <c r="AR27" s="393"/>
      <c r="AS27" s="391" t="s">
        <v>161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v>
      </c>
      <c r="BO27" s="419"/>
      <c r="BP27" s="419"/>
      <c r="BQ27" s="419"/>
      <c r="BR27" s="419"/>
      <c r="BS27" s="419"/>
      <c r="BT27" s="419"/>
      <c r="BU27" s="420"/>
      <c r="BV27" s="418">
        <v>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1710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408107</v>
      </c>
      <c r="BO28" s="411"/>
      <c r="BP28" s="411"/>
      <c r="BQ28" s="411"/>
      <c r="BR28" s="411"/>
      <c r="BS28" s="411"/>
      <c r="BT28" s="411"/>
      <c r="BU28" s="412"/>
      <c r="BV28" s="410">
        <v>201282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5</v>
      </c>
      <c r="M29" s="392"/>
      <c r="N29" s="392"/>
      <c r="O29" s="392"/>
      <c r="P29" s="393"/>
      <c r="Q29" s="391">
        <v>1620</v>
      </c>
      <c r="R29" s="392"/>
      <c r="S29" s="392"/>
      <c r="T29" s="392"/>
      <c r="U29" s="392"/>
      <c r="V29" s="393"/>
      <c r="W29" s="458"/>
      <c r="X29" s="459"/>
      <c r="Y29" s="460"/>
      <c r="Z29" s="388" t="s">
        <v>171</v>
      </c>
      <c r="AA29" s="389"/>
      <c r="AB29" s="389"/>
      <c r="AC29" s="389"/>
      <c r="AD29" s="389"/>
      <c r="AE29" s="389"/>
      <c r="AF29" s="389"/>
      <c r="AG29" s="390"/>
      <c r="AH29" s="391">
        <v>28</v>
      </c>
      <c r="AI29" s="392"/>
      <c r="AJ29" s="392"/>
      <c r="AK29" s="392"/>
      <c r="AL29" s="393"/>
      <c r="AM29" s="391">
        <v>75184</v>
      </c>
      <c r="AN29" s="392"/>
      <c r="AO29" s="392"/>
      <c r="AP29" s="392"/>
      <c r="AQ29" s="392"/>
      <c r="AR29" s="393"/>
      <c r="AS29" s="391">
        <v>2685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121</v>
      </c>
      <c r="BO29" s="416"/>
      <c r="BP29" s="416"/>
      <c r="BQ29" s="416"/>
      <c r="BR29" s="416"/>
      <c r="BS29" s="416"/>
      <c r="BT29" s="416"/>
      <c r="BU29" s="417"/>
      <c r="BV29" s="415">
        <v>16616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87.3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82336</v>
      </c>
      <c r="BO30" s="419"/>
      <c r="BP30" s="419"/>
      <c r="BQ30" s="419"/>
      <c r="BR30" s="419"/>
      <c r="BS30" s="419"/>
      <c r="BT30" s="419"/>
      <c r="BU30" s="420"/>
      <c r="BV30" s="418">
        <v>82175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4</v>
      </c>
      <c r="BF34" s="375"/>
      <c r="BG34" s="374" t="str">
        <f>IF('各会計、関係団体の財政状況及び健全化判断比率'!B30="","",'各会計、関係団体の財政状況及び健全化判断比率'!B30)</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沖縄県町村自治会館管理組合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5</v>
      </c>
      <c r="BF35" s="375"/>
      <c r="BG35" s="374" t="str">
        <f>IF('各会計、関係団体の財政状況及び健全化判断比率'!B31="","",'各会計、関係団体の財政状況及び健全化判断比率'!B31)</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沖縄県市町村総合事務組合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6</v>
      </c>
      <c r="BF36" s="375"/>
      <c r="BG36" s="374" t="str">
        <f>IF('各会計、関係団体の財政状況及び健全化判断比率'!B32="","",'各会計、関係団体の財政状況及び健全化判断比率'!B32)</f>
        <v>漁業集落排水事業特別会計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南部広域行政組合（一般）</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7</v>
      </c>
      <c r="BF37" s="375"/>
      <c r="BG37" s="374" t="str">
        <f>IF('各会計、関係団体の財政状況及び健全化判断比率'!B33="","",'各会計、関係団体の財政状況及び健全化判断比率'!B33)</f>
        <v>農業集落排水事業特別会計</v>
      </c>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南部広域行政組合（特別会計）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8</v>
      </c>
      <c r="BF38" s="375"/>
      <c r="BG38" s="374" t="str">
        <f>IF('各会計、関係団体の財政状況及び健全化判断比率'!B34="","",'各会計、関係団体の財政状況及び健全化判断比率'!B34)</f>
        <v>航路事業特別会計</v>
      </c>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沖縄県町村交通災害共済組合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南部広域市町村圏事務組合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沖縄県介護保険広域連合（一般）</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沖縄県介護保険広域連合（特別会計）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沖縄県後期高齢者医療広域連合（一般）</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沖縄県後期高齢者医療広域連合（一般会計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13.76</v>
      </c>
      <c r="G34" s="33">
        <v>14.05</v>
      </c>
      <c r="H34" s="33">
        <v>7.02</v>
      </c>
      <c r="I34" s="33">
        <v>16.940000000000001</v>
      </c>
      <c r="J34" s="34">
        <v>14.32</v>
      </c>
      <c r="K34" s="22"/>
      <c r="L34" s="22"/>
      <c r="M34" s="22"/>
      <c r="N34" s="22"/>
      <c r="O34" s="22"/>
      <c r="P34" s="22"/>
    </row>
    <row r="35" spans="1:16" ht="39" customHeight="1">
      <c r="A35" s="22"/>
      <c r="B35" s="35"/>
      <c r="C35" s="1178" t="s">
        <v>525</v>
      </c>
      <c r="D35" s="1179"/>
      <c r="E35" s="1180"/>
      <c r="F35" s="36">
        <v>1.95</v>
      </c>
      <c r="G35" s="37">
        <v>2.79</v>
      </c>
      <c r="H35" s="37">
        <v>3.09</v>
      </c>
      <c r="I35" s="37">
        <v>4.63</v>
      </c>
      <c r="J35" s="38">
        <v>5.23</v>
      </c>
      <c r="K35" s="22"/>
      <c r="L35" s="22"/>
      <c r="M35" s="22"/>
      <c r="N35" s="22"/>
      <c r="O35" s="22"/>
      <c r="P35" s="22"/>
    </row>
    <row r="36" spans="1:16" ht="39" customHeight="1">
      <c r="A36" s="22"/>
      <c r="B36" s="35"/>
      <c r="C36" s="1178" t="s">
        <v>526</v>
      </c>
      <c r="D36" s="1179"/>
      <c r="E36" s="1180"/>
      <c r="F36" s="36">
        <v>2.15</v>
      </c>
      <c r="G36" s="37">
        <v>9.1999999999999993</v>
      </c>
      <c r="H36" s="37">
        <v>13.23</v>
      </c>
      <c r="I36" s="37">
        <v>11.88</v>
      </c>
      <c r="J36" s="38">
        <v>4.34</v>
      </c>
      <c r="K36" s="22"/>
      <c r="L36" s="22"/>
      <c r="M36" s="22"/>
      <c r="N36" s="22"/>
      <c r="O36" s="22"/>
      <c r="P36" s="22"/>
    </row>
    <row r="37" spans="1:16" ht="39" customHeight="1">
      <c r="A37" s="22"/>
      <c r="B37" s="35"/>
      <c r="C37" s="1178" t="s">
        <v>527</v>
      </c>
      <c r="D37" s="1179"/>
      <c r="E37" s="1180"/>
      <c r="F37" s="36">
        <v>0.06</v>
      </c>
      <c r="G37" s="37">
        <v>0</v>
      </c>
      <c r="H37" s="37">
        <v>0.15</v>
      </c>
      <c r="I37" s="37">
        <v>0.06</v>
      </c>
      <c r="J37" s="38">
        <v>0.02</v>
      </c>
      <c r="K37" s="22"/>
      <c r="L37" s="22"/>
      <c r="M37" s="22"/>
      <c r="N37" s="22"/>
      <c r="O37" s="22"/>
      <c r="P37" s="22"/>
    </row>
    <row r="38" spans="1:16" ht="39" customHeight="1">
      <c r="A38" s="22"/>
      <c r="B38" s="35"/>
      <c r="C38" s="1178" t="s">
        <v>528</v>
      </c>
      <c r="D38" s="1179"/>
      <c r="E38" s="1180"/>
      <c r="F38" s="36">
        <v>0</v>
      </c>
      <c r="G38" s="37">
        <v>0.01</v>
      </c>
      <c r="H38" s="37">
        <v>0.02</v>
      </c>
      <c r="I38" s="37">
        <v>0.01</v>
      </c>
      <c r="J38" s="38">
        <v>0.01</v>
      </c>
      <c r="K38" s="22"/>
      <c r="L38" s="22"/>
      <c r="M38" s="22"/>
      <c r="N38" s="22"/>
      <c r="O38" s="22"/>
      <c r="P38" s="22"/>
    </row>
    <row r="39" spans="1:16" ht="39" customHeight="1">
      <c r="A39" s="22"/>
      <c r="B39" s="35"/>
      <c r="C39" s="1178" t="s">
        <v>529</v>
      </c>
      <c r="D39" s="1179"/>
      <c r="E39" s="1180"/>
      <c r="F39" s="36">
        <v>0</v>
      </c>
      <c r="G39" s="37">
        <v>0.02</v>
      </c>
      <c r="H39" s="37">
        <v>0.06</v>
      </c>
      <c r="I39" s="37">
        <v>0.03</v>
      </c>
      <c r="J39" s="38">
        <v>0.01</v>
      </c>
      <c r="K39" s="22"/>
      <c r="L39" s="22"/>
      <c r="M39" s="22"/>
      <c r="N39" s="22"/>
      <c r="O39" s="22"/>
      <c r="P39" s="22"/>
    </row>
    <row r="40" spans="1:16" ht="39" customHeight="1">
      <c r="A40" s="22"/>
      <c r="B40" s="35"/>
      <c r="C40" s="1178" t="s">
        <v>530</v>
      </c>
      <c r="D40" s="1179"/>
      <c r="E40" s="1180"/>
      <c r="F40" s="36">
        <v>0</v>
      </c>
      <c r="G40" s="37">
        <v>0.02</v>
      </c>
      <c r="H40" s="37">
        <v>0.03</v>
      </c>
      <c r="I40" s="37">
        <v>0.02</v>
      </c>
      <c r="J40" s="38">
        <v>0</v>
      </c>
      <c r="K40" s="22"/>
      <c r="L40" s="22"/>
      <c r="M40" s="22"/>
      <c r="N40" s="22"/>
      <c r="O40" s="22"/>
      <c r="P40" s="22"/>
    </row>
    <row r="41" spans="1:16" ht="39" customHeight="1">
      <c r="A41" s="22"/>
      <c r="B41" s="35"/>
      <c r="C41" s="1178" t="s">
        <v>531</v>
      </c>
      <c r="D41" s="1179"/>
      <c r="E41" s="1180"/>
      <c r="F41" s="36">
        <v>0</v>
      </c>
      <c r="G41" s="37">
        <v>0</v>
      </c>
      <c r="H41" s="37">
        <v>0.01</v>
      </c>
      <c r="I41" s="37">
        <v>0</v>
      </c>
      <c r="J41" s="38">
        <v>0</v>
      </c>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214</v>
      </c>
      <c r="L45" s="60">
        <v>184</v>
      </c>
      <c r="M45" s="60">
        <v>175</v>
      </c>
      <c r="N45" s="60">
        <v>168</v>
      </c>
      <c r="O45" s="61">
        <v>165</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87</v>
      </c>
      <c r="L48" s="64">
        <v>81</v>
      </c>
      <c r="M48" s="64">
        <v>76</v>
      </c>
      <c r="N48" s="64">
        <v>64</v>
      </c>
      <c r="O48" s="65">
        <v>58</v>
      </c>
      <c r="P48" s="48"/>
      <c r="Q48" s="48"/>
      <c r="R48" s="48"/>
      <c r="S48" s="48"/>
      <c r="T48" s="48"/>
      <c r="U48" s="48"/>
    </row>
    <row r="49" spans="1:21" ht="30.75" customHeight="1">
      <c r="A49" s="48"/>
      <c r="B49" s="1196"/>
      <c r="C49" s="1197"/>
      <c r="D49" s="62"/>
      <c r="E49" s="1188" t="s">
        <v>16</v>
      </c>
      <c r="F49" s="1188"/>
      <c r="G49" s="1188"/>
      <c r="H49" s="1188"/>
      <c r="I49" s="1188"/>
      <c r="J49" s="1189"/>
      <c r="K49" s="63">
        <v>0</v>
      </c>
      <c r="L49" s="64">
        <v>0</v>
      </c>
      <c r="M49" s="64">
        <v>0</v>
      </c>
      <c r="N49" s="64">
        <v>0</v>
      </c>
      <c r="O49" s="65">
        <v>0</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v>5</v>
      </c>
      <c r="O50" s="65">
        <v>40</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186</v>
      </c>
      <c r="L52" s="64">
        <v>181</v>
      </c>
      <c r="M52" s="64">
        <v>168</v>
      </c>
      <c r="N52" s="64">
        <v>155</v>
      </c>
      <c r="O52" s="65">
        <v>151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115</v>
      </c>
      <c r="L53" s="69">
        <v>84</v>
      </c>
      <c r="M53" s="69">
        <v>83</v>
      </c>
      <c r="N53" s="69">
        <v>82</v>
      </c>
      <c r="O53" s="70">
        <v>112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SheetLayoutView="100" workbookViewId="0">
      <selection activeCell="E42" sqref="E42:H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1290</v>
      </c>
      <c r="J41" s="83">
        <v>1179</v>
      </c>
      <c r="K41" s="83">
        <v>1179</v>
      </c>
      <c r="L41" s="83">
        <v>1226</v>
      </c>
      <c r="M41" s="84">
        <v>1170</v>
      </c>
    </row>
    <row r="42" spans="2:13" ht="27.75" customHeight="1">
      <c r="B42" s="1204"/>
      <c r="C42" s="1205"/>
      <c r="D42" s="85"/>
      <c r="E42" s="1208" t="s">
        <v>26</v>
      </c>
      <c r="F42" s="1208"/>
      <c r="G42" s="1208"/>
      <c r="H42" s="1209"/>
      <c r="I42" s="86" t="s">
        <v>478</v>
      </c>
      <c r="J42" s="87" t="s">
        <v>478</v>
      </c>
      <c r="K42" s="87" t="s">
        <v>478</v>
      </c>
      <c r="L42" s="87">
        <v>964</v>
      </c>
      <c r="M42" s="88">
        <v>604</v>
      </c>
    </row>
    <row r="43" spans="2:13" ht="27.75" customHeight="1">
      <c r="B43" s="1204"/>
      <c r="C43" s="1205"/>
      <c r="D43" s="85"/>
      <c r="E43" s="1208" t="s">
        <v>27</v>
      </c>
      <c r="F43" s="1208"/>
      <c r="G43" s="1208"/>
      <c r="H43" s="1209"/>
      <c r="I43" s="86">
        <v>776</v>
      </c>
      <c r="J43" s="87">
        <v>766</v>
      </c>
      <c r="K43" s="87">
        <v>656</v>
      </c>
      <c r="L43" s="87">
        <v>625</v>
      </c>
      <c r="M43" s="88">
        <v>587</v>
      </c>
    </row>
    <row r="44" spans="2:13" ht="27.75" customHeight="1">
      <c r="B44" s="1204"/>
      <c r="C44" s="1205"/>
      <c r="D44" s="85"/>
      <c r="E44" s="1208" t="s">
        <v>28</v>
      </c>
      <c r="F44" s="1208"/>
      <c r="G44" s="1208"/>
      <c r="H44" s="1209"/>
      <c r="I44" s="86" t="s">
        <v>478</v>
      </c>
      <c r="J44" s="87" t="s">
        <v>478</v>
      </c>
      <c r="K44" s="87" t="s">
        <v>478</v>
      </c>
      <c r="L44" s="87" t="s">
        <v>478</v>
      </c>
      <c r="M44" s="88" t="s">
        <v>478</v>
      </c>
    </row>
    <row r="45" spans="2:13" ht="27.75" customHeight="1">
      <c r="B45" s="1204"/>
      <c r="C45" s="1205"/>
      <c r="D45" s="85"/>
      <c r="E45" s="1208" t="s">
        <v>29</v>
      </c>
      <c r="F45" s="1208"/>
      <c r="G45" s="1208"/>
      <c r="H45" s="1209"/>
      <c r="I45" s="86">
        <v>214</v>
      </c>
      <c r="J45" s="87">
        <v>201</v>
      </c>
      <c r="K45" s="87">
        <v>127</v>
      </c>
      <c r="L45" s="87">
        <v>114</v>
      </c>
      <c r="M45" s="88">
        <v>39</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310</v>
      </c>
      <c r="J50" s="87">
        <v>334</v>
      </c>
      <c r="K50" s="87">
        <v>280</v>
      </c>
      <c r="L50" s="87">
        <v>300</v>
      </c>
      <c r="M50" s="88">
        <v>490</v>
      </c>
    </row>
    <row r="51" spans="2:13" ht="27.75" customHeight="1">
      <c r="B51" s="1204"/>
      <c r="C51" s="1205"/>
      <c r="D51" s="85"/>
      <c r="E51" s="1208" t="s">
        <v>36</v>
      </c>
      <c r="F51" s="1208"/>
      <c r="G51" s="1208"/>
      <c r="H51" s="1209"/>
      <c r="I51" s="86">
        <v>64</v>
      </c>
      <c r="J51" s="87">
        <v>54</v>
      </c>
      <c r="K51" s="87">
        <v>45</v>
      </c>
      <c r="L51" s="87">
        <v>35</v>
      </c>
      <c r="M51" s="88">
        <v>35</v>
      </c>
    </row>
    <row r="52" spans="2:13" ht="27.75" customHeight="1">
      <c r="B52" s="1206"/>
      <c r="C52" s="1207"/>
      <c r="D52" s="85"/>
      <c r="E52" s="1208" t="s">
        <v>37</v>
      </c>
      <c r="F52" s="1208"/>
      <c r="G52" s="1208"/>
      <c r="H52" s="1209"/>
      <c r="I52" s="86">
        <v>1200</v>
      </c>
      <c r="J52" s="87">
        <v>1177</v>
      </c>
      <c r="K52" s="87">
        <v>1084</v>
      </c>
      <c r="L52" s="87">
        <v>1035</v>
      </c>
      <c r="M52" s="88">
        <v>1108</v>
      </c>
    </row>
    <row r="53" spans="2:13" ht="27.75" customHeight="1" thickBot="1">
      <c r="B53" s="1210" t="s">
        <v>21</v>
      </c>
      <c r="C53" s="1211"/>
      <c r="D53" s="92"/>
      <c r="E53" s="1212" t="s">
        <v>38</v>
      </c>
      <c r="F53" s="1212"/>
      <c r="G53" s="1212"/>
      <c r="H53" s="1213"/>
      <c r="I53" s="93">
        <v>705</v>
      </c>
      <c r="J53" s="94">
        <v>580</v>
      </c>
      <c r="K53" s="94">
        <v>554</v>
      </c>
      <c r="L53" s="94">
        <v>1560</v>
      </c>
      <c r="M53" s="95">
        <v>766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2" zoomScaleNormal="100" zoomScaleSheetLayoutView="55" workbookViewId="0">
      <selection activeCell="G65" sqref="G65:O69"/>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ht="13.5">
      <c r="B42" s="250"/>
      <c r="C42" s="246"/>
      <c r="D42" s="246"/>
      <c r="E42" s="246"/>
      <c r="F42" s="246"/>
      <c r="G42" s="353" t="s">
        <v>547</v>
      </c>
      <c r="I42" s="354"/>
      <c r="J42" s="354"/>
      <c r="K42" s="354"/>
      <c r="L42" s="246"/>
      <c r="M42" s="246"/>
      <c r="N42" s="246"/>
      <c r="O42" s="246"/>
    </row>
    <row r="43" spans="2:17" ht="13.5">
      <c r="B43" s="250"/>
      <c r="C43" s="246"/>
      <c r="D43" s="246"/>
      <c r="E43" s="246"/>
      <c r="F43" s="246"/>
      <c r="G43" s="1221" t="s">
        <v>557</v>
      </c>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55"/>
      <c r="I48" s="355"/>
      <c r="J48" s="355"/>
    </row>
    <row r="49" spans="1:17" ht="13.5">
      <c r="B49" s="250"/>
      <c r="C49" s="246"/>
      <c r="D49" s="246"/>
      <c r="E49" s="246"/>
      <c r="F49" s="246"/>
      <c r="G49" s="245" t="s">
        <v>548</v>
      </c>
    </row>
    <row r="50" spans="1:17" ht="13.5">
      <c r="B50" s="250"/>
      <c r="C50" s="246"/>
      <c r="D50" s="246"/>
      <c r="E50" s="246"/>
      <c r="F50" s="246"/>
      <c r="G50" s="1230"/>
      <c r="H50" s="1231"/>
      <c r="I50" s="1231"/>
      <c r="J50" s="1232"/>
      <c r="K50" s="356" t="s">
        <v>518</v>
      </c>
      <c r="L50" s="356" t="s">
        <v>519</v>
      </c>
      <c r="M50" s="356" t="s">
        <v>520</v>
      </c>
      <c r="N50" s="356" t="s">
        <v>521</v>
      </c>
      <c r="O50" s="356" t="s">
        <v>522</v>
      </c>
    </row>
    <row r="51" spans="1:17" ht="13.5">
      <c r="B51" s="250"/>
      <c r="C51" s="246"/>
      <c r="D51" s="246"/>
      <c r="E51" s="246"/>
      <c r="F51" s="246"/>
      <c r="G51" s="1233" t="s">
        <v>549</v>
      </c>
      <c r="H51" s="1234"/>
      <c r="I51" s="1239" t="s">
        <v>550</v>
      </c>
      <c r="J51" s="1239"/>
      <c r="K51" s="1241"/>
      <c r="L51" s="1241"/>
      <c r="M51" s="1241"/>
      <c r="N51" s="1242">
        <v>235.6</v>
      </c>
      <c r="O51" s="1242">
        <v>115.4</v>
      </c>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551</v>
      </c>
      <c r="J53" s="1243"/>
      <c r="K53" s="1250"/>
      <c r="L53" s="1250"/>
      <c r="M53" s="1250"/>
      <c r="N53" s="1252">
        <v>45.2</v>
      </c>
      <c r="O53" s="1252">
        <v>46.6</v>
      </c>
    </row>
    <row r="54" spans="1:17" ht="13.5">
      <c r="A54" s="357"/>
      <c r="B54" s="250"/>
      <c r="C54" s="246"/>
      <c r="D54" s="246"/>
      <c r="E54" s="246"/>
      <c r="F54" s="246"/>
      <c r="G54" s="1237"/>
      <c r="H54" s="1238"/>
      <c r="I54" s="1243"/>
      <c r="J54" s="1243"/>
      <c r="K54" s="1251"/>
      <c r="L54" s="1251"/>
      <c r="M54" s="1251"/>
      <c r="N54" s="1251"/>
      <c r="O54" s="1251"/>
    </row>
    <row r="55" spans="1:17" ht="13.5">
      <c r="A55" s="357"/>
      <c r="B55" s="250"/>
      <c r="C55" s="246"/>
      <c r="D55" s="246"/>
      <c r="E55" s="246"/>
      <c r="F55" s="246"/>
      <c r="G55" s="1244" t="s">
        <v>552</v>
      </c>
      <c r="H55" s="1245"/>
      <c r="I55" s="1243" t="s">
        <v>550</v>
      </c>
      <c r="J55" s="1243"/>
      <c r="K55" s="1241"/>
      <c r="L55" s="1241"/>
      <c r="M55" s="1241"/>
      <c r="N55" s="1242">
        <v>0</v>
      </c>
      <c r="O55" s="1242">
        <v>0</v>
      </c>
    </row>
    <row r="56" spans="1:17" ht="13.5">
      <c r="A56" s="357"/>
      <c r="B56" s="250"/>
      <c r="C56" s="246"/>
      <c r="D56" s="246"/>
      <c r="E56" s="246"/>
      <c r="F56" s="246"/>
      <c r="G56" s="1246"/>
      <c r="H56" s="1247"/>
      <c r="I56" s="1243"/>
      <c r="J56" s="1243"/>
      <c r="K56" s="1242"/>
      <c r="L56" s="1242"/>
      <c r="M56" s="1242"/>
      <c r="N56" s="1242"/>
      <c r="O56" s="1242"/>
    </row>
    <row r="57" spans="1:17" s="357" customFormat="1" ht="13.5">
      <c r="B57" s="358"/>
      <c r="C57" s="354"/>
      <c r="D57" s="354"/>
      <c r="E57" s="354"/>
      <c r="F57" s="354"/>
      <c r="G57" s="1246"/>
      <c r="H57" s="1247"/>
      <c r="I57" s="1253" t="s">
        <v>551</v>
      </c>
      <c r="J57" s="1253"/>
      <c r="K57" s="1250"/>
      <c r="L57" s="1250"/>
      <c r="M57" s="1250"/>
      <c r="N57" s="1252">
        <v>57.1</v>
      </c>
      <c r="O57" s="1252">
        <v>53.2</v>
      </c>
      <c r="P57" s="359"/>
      <c r="Q57" s="358"/>
    </row>
    <row r="58" spans="1:17" s="357" customFormat="1" ht="13.5">
      <c r="A58" s="245"/>
      <c r="B58" s="358"/>
      <c r="C58" s="354"/>
      <c r="D58" s="354"/>
      <c r="E58" s="354"/>
      <c r="F58" s="354"/>
      <c r="G58" s="1248"/>
      <c r="H58" s="1249"/>
      <c r="I58" s="1253"/>
      <c r="J58" s="1253"/>
      <c r="K58" s="1251"/>
      <c r="L58" s="1251"/>
      <c r="M58" s="1251"/>
      <c r="N58" s="1251"/>
      <c r="O58" s="1251"/>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ht="13.5">
      <c r="B64" s="250"/>
      <c r="C64" s="246"/>
      <c r="D64" s="246"/>
      <c r="E64" s="246"/>
      <c r="F64" s="246"/>
      <c r="G64" s="353" t="s">
        <v>547</v>
      </c>
      <c r="I64" s="354"/>
      <c r="J64" s="354"/>
      <c r="K64" s="354"/>
      <c r="L64" s="246"/>
      <c r="M64" s="246"/>
      <c r="N64" s="246"/>
      <c r="O64" s="246"/>
    </row>
    <row r="65" spans="2:30" ht="13.5">
      <c r="B65" s="250"/>
      <c r="C65" s="246"/>
      <c r="D65" s="246"/>
      <c r="E65" s="246"/>
      <c r="F65" s="246"/>
      <c r="G65" s="1221" t="s">
        <v>556</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554</v>
      </c>
      <c r="I71" s="370"/>
      <c r="J71" s="366"/>
      <c r="K71" s="366"/>
      <c r="L71" s="367"/>
      <c r="M71" s="366"/>
      <c r="N71" s="367"/>
      <c r="O71" s="368"/>
    </row>
    <row r="72" spans="2:30" ht="13.5">
      <c r="B72" s="250"/>
      <c r="C72" s="246"/>
      <c r="D72" s="246"/>
      <c r="E72" s="246"/>
      <c r="F72" s="246"/>
      <c r="G72" s="1230"/>
      <c r="H72" s="1231"/>
      <c r="I72" s="1231"/>
      <c r="J72" s="1232"/>
      <c r="K72" s="356" t="s">
        <v>518</v>
      </c>
      <c r="L72" s="356" t="s">
        <v>519</v>
      </c>
      <c r="M72" s="356" t="s">
        <v>520</v>
      </c>
      <c r="N72" s="356" t="s">
        <v>521</v>
      </c>
      <c r="O72" s="356" t="s">
        <v>522</v>
      </c>
    </row>
    <row r="73" spans="2:30" ht="13.5">
      <c r="B73" s="250"/>
      <c r="C73" s="246"/>
      <c r="D73" s="246"/>
      <c r="E73" s="246"/>
      <c r="F73" s="246"/>
      <c r="G73" s="1233" t="s">
        <v>549</v>
      </c>
      <c r="H73" s="1234"/>
      <c r="I73" s="1239" t="s">
        <v>550</v>
      </c>
      <c r="J73" s="1239"/>
      <c r="K73" s="1254">
        <v>109.9</v>
      </c>
      <c r="L73" s="1254">
        <v>93.7</v>
      </c>
      <c r="M73" s="1242">
        <v>89.5</v>
      </c>
      <c r="N73" s="1242">
        <v>235.6</v>
      </c>
      <c r="O73" s="1242">
        <v>115.4</v>
      </c>
      <c r="S73" s="245">
        <v>9.9</v>
      </c>
    </row>
    <row r="74" spans="2:30" ht="13.5">
      <c r="B74" s="250"/>
      <c r="C74" s="246"/>
      <c r="D74" s="246"/>
      <c r="E74" s="246"/>
      <c r="F74" s="246"/>
      <c r="G74" s="1235"/>
      <c r="H74" s="1236"/>
      <c r="I74" s="1240"/>
      <c r="J74" s="1240"/>
      <c r="K74" s="1254"/>
      <c r="L74" s="1254"/>
      <c r="M74" s="1242"/>
      <c r="N74" s="1242"/>
      <c r="O74" s="1242"/>
    </row>
    <row r="75" spans="2:30" ht="13.5">
      <c r="B75" s="250"/>
      <c r="C75" s="246"/>
      <c r="D75" s="246"/>
      <c r="E75" s="246"/>
      <c r="F75" s="246"/>
      <c r="G75" s="1235"/>
      <c r="H75" s="1236"/>
      <c r="I75" s="1243" t="s">
        <v>555</v>
      </c>
      <c r="J75" s="1243"/>
      <c r="K75" s="1252">
        <v>19.100000000000001</v>
      </c>
      <c r="L75" s="1252">
        <v>16.600000000000001</v>
      </c>
      <c r="M75" s="1252">
        <v>15</v>
      </c>
      <c r="N75" s="1252">
        <v>13.2</v>
      </c>
      <c r="O75" s="1252">
        <v>14.3</v>
      </c>
      <c r="U75" s="245">
        <v>81.2</v>
      </c>
      <c r="W75" s="245">
        <v>87.2</v>
      </c>
      <c r="Y75" s="245">
        <v>99.8</v>
      </c>
      <c r="AA75" s="245">
        <v>109.5</v>
      </c>
      <c r="AC75" s="245">
        <v>115.2</v>
      </c>
    </row>
    <row r="76" spans="2:30" ht="13.5">
      <c r="B76" s="250"/>
      <c r="C76" s="246"/>
      <c r="D76" s="246"/>
      <c r="E76" s="246"/>
      <c r="F76" s="246"/>
      <c r="G76" s="1237"/>
      <c r="H76" s="1238"/>
      <c r="I76" s="1243"/>
      <c r="J76" s="1243"/>
      <c r="K76" s="1251"/>
      <c r="L76" s="1251"/>
      <c r="M76" s="1251"/>
      <c r="N76" s="1251"/>
      <c r="O76" s="1251"/>
    </row>
    <row r="77" spans="2:30" ht="13.5">
      <c r="B77" s="250"/>
      <c r="C77" s="246"/>
      <c r="D77" s="246"/>
      <c r="E77" s="246"/>
      <c r="F77" s="246"/>
      <c r="G77" s="1244" t="s">
        <v>552</v>
      </c>
      <c r="H77" s="1245"/>
      <c r="I77" s="1243" t="s">
        <v>550</v>
      </c>
      <c r="J77" s="1243"/>
      <c r="K77" s="1254">
        <v>0</v>
      </c>
      <c r="L77" s="1254">
        <v>0</v>
      </c>
      <c r="M77" s="1242">
        <v>0</v>
      </c>
      <c r="N77" s="1242">
        <v>0</v>
      </c>
      <c r="O77" s="1242">
        <v>0</v>
      </c>
      <c r="R77" s="245">
        <v>12.3</v>
      </c>
      <c r="T77" s="245">
        <v>11.1</v>
      </c>
    </row>
    <row r="78" spans="2:30" ht="13.5">
      <c r="B78" s="250"/>
      <c r="C78" s="246"/>
      <c r="D78" s="246"/>
      <c r="E78" s="246"/>
      <c r="F78" s="246"/>
      <c r="G78" s="1246"/>
      <c r="H78" s="1247"/>
      <c r="I78" s="1243"/>
      <c r="J78" s="1243"/>
      <c r="K78" s="1254"/>
      <c r="L78" s="1254"/>
      <c r="M78" s="1242"/>
      <c r="N78" s="1242"/>
      <c r="O78" s="1242"/>
    </row>
    <row r="79" spans="2:30" ht="13.5">
      <c r="B79" s="250"/>
      <c r="C79" s="246"/>
      <c r="D79" s="246"/>
      <c r="E79" s="246"/>
      <c r="F79" s="246"/>
      <c r="G79" s="1246"/>
      <c r="H79" s="1247"/>
      <c r="I79" s="1255" t="s">
        <v>555</v>
      </c>
      <c r="J79" s="1253"/>
      <c r="K79" s="1256">
        <v>9.6999999999999993</v>
      </c>
      <c r="L79" s="1256">
        <v>8.6</v>
      </c>
      <c r="M79" s="1256">
        <v>7.7</v>
      </c>
      <c r="N79" s="1256">
        <v>6.4</v>
      </c>
      <c r="O79" s="1256">
        <v>6.9</v>
      </c>
      <c r="V79" s="245">
        <v>53.5</v>
      </c>
      <c r="X79" s="245">
        <v>48.2</v>
      </c>
      <c r="Z79" s="245">
        <v>34.200000000000003</v>
      </c>
      <c r="AB79" s="245">
        <v>30.3</v>
      </c>
      <c r="AD79" s="245">
        <v>28.9</v>
      </c>
    </row>
    <row r="80" spans="2:30" ht="13.5">
      <c r="B80" s="250"/>
      <c r="C80" s="246"/>
      <c r="D80" s="246"/>
      <c r="E80" s="246"/>
      <c r="F80" s="246"/>
      <c r="G80" s="1248"/>
      <c r="H80" s="1249"/>
      <c r="I80" s="1253"/>
      <c r="J80" s="1253"/>
      <c r="K80" s="1256"/>
      <c r="L80" s="1256"/>
      <c r="M80" s="1256"/>
      <c r="N80" s="1256"/>
      <c r="O80" s="125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8"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236948</v>
      </c>
      <c r="E3" s="118"/>
      <c r="F3" s="119">
        <v>185018</v>
      </c>
      <c r="G3" s="120"/>
      <c r="H3" s="121"/>
    </row>
    <row r="4" spans="1:8">
      <c r="A4" s="122"/>
      <c r="B4" s="123"/>
      <c r="C4" s="124"/>
      <c r="D4" s="125">
        <v>11441</v>
      </c>
      <c r="E4" s="126"/>
      <c r="F4" s="127">
        <v>95064</v>
      </c>
      <c r="G4" s="128"/>
      <c r="H4" s="129"/>
    </row>
    <row r="5" spans="1:8">
      <c r="A5" s="110" t="s">
        <v>512</v>
      </c>
      <c r="B5" s="115"/>
      <c r="C5" s="116"/>
      <c r="D5" s="117">
        <v>447524</v>
      </c>
      <c r="E5" s="118"/>
      <c r="F5" s="119">
        <v>238802</v>
      </c>
      <c r="G5" s="120"/>
      <c r="H5" s="121"/>
    </row>
    <row r="6" spans="1:8">
      <c r="A6" s="122"/>
      <c r="B6" s="123"/>
      <c r="C6" s="124"/>
      <c r="D6" s="125">
        <v>13848</v>
      </c>
      <c r="E6" s="126"/>
      <c r="F6" s="127">
        <v>128562</v>
      </c>
      <c r="G6" s="128"/>
      <c r="H6" s="129"/>
    </row>
    <row r="7" spans="1:8">
      <c r="A7" s="110" t="s">
        <v>513</v>
      </c>
      <c r="B7" s="115"/>
      <c r="C7" s="116"/>
      <c r="D7" s="117">
        <v>855993</v>
      </c>
      <c r="E7" s="118"/>
      <c r="F7" s="119">
        <v>288550</v>
      </c>
      <c r="G7" s="120"/>
      <c r="H7" s="121"/>
    </row>
    <row r="8" spans="1:8">
      <c r="A8" s="122"/>
      <c r="B8" s="123"/>
      <c r="C8" s="124"/>
      <c r="D8" s="125">
        <v>40768</v>
      </c>
      <c r="E8" s="126"/>
      <c r="F8" s="127">
        <v>141525</v>
      </c>
      <c r="G8" s="128"/>
      <c r="H8" s="129"/>
    </row>
    <row r="9" spans="1:8">
      <c r="A9" s="110" t="s">
        <v>514</v>
      </c>
      <c r="B9" s="115"/>
      <c r="C9" s="116"/>
      <c r="D9" s="117">
        <v>843001</v>
      </c>
      <c r="E9" s="118"/>
      <c r="F9" s="119">
        <v>287914</v>
      </c>
      <c r="G9" s="120"/>
      <c r="H9" s="121"/>
    </row>
    <row r="10" spans="1:8">
      <c r="A10" s="122"/>
      <c r="B10" s="123"/>
      <c r="C10" s="124"/>
      <c r="D10" s="125">
        <v>15195</v>
      </c>
      <c r="E10" s="126"/>
      <c r="F10" s="127">
        <v>146531</v>
      </c>
      <c r="G10" s="128"/>
      <c r="H10" s="129"/>
    </row>
    <row r="11" spans="1:8">
      <c r="A11" s="110" t="s">
        <v>515</v>
      </c>
      <c r="B11" s="115"/>
      <c r="C11" s="116"/>
      <c r="D11" s="117">
        <v>517013</v>
      </c>
      <c r="E11" s="118"/>
      <c r="F11" s="119">
        <v>310300</v>
      </c>
      <c r="G11" s="120"/>
      <c r="H11" s="121"/>
    </row>
    <row r="12" spans="1:8">
      <c r="A12" s="122"/>
      <c r="B12" s="123"/>
      <c r="C12" s="130"/>
      <c r="D12" s="125">
        <v>31527</v>
      </c>
      <c r="E12" s="126"/>
      <c r="F12" s="127">
        <v>157576</v>
      </c>
      <c r="G12" s="128"/>
      <c r="H12" s="129"/>
    </row>
    <row r="13" spans="1:8">
      <c r="A13" s="110"/>
      <c r="B13" s="115"/>
      <c r="C13" s="131"/>
      <c r="D13" s="132">
        <v>580096</v>
      </c>
      <c r="E13" s="133"/>
      <c r="F13" s="134">
        <v>262117</v>
      </c>
      <c r="G13" s="135"/>
      <c r="H13" s="121"/>
    </row>
    <row r="14" spans="1:8">
      <c r="A14" s="122"/>
      <c r="B14" s="123"/>
      <c r="C14" s="124"/>
      <c r="D14" s="125">
        <v>22556</v>
      </c>
      <c r="E14" s="126"/>
      <c r="F14" s="127">
        <v>133852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13.77</v>
      </c>
      <c r="C19" s="136">
        <f>ROUND(VALUE(SUBSTITUTE(実質収支比率等に係る経年分析!G$48,"▲","-")),2)</f>
        <v>14.06</v>
      </c>
      <c r="D19" s="136">
        <f>ROUND(VALUE(SUBSTITUTE(実質収支比率等に係る経年分析!H$48,"▲","-")),2)</f>
        <v>7.02</v>
      </c>
      <c r="E19" s="136">
        <f>ROUND(VALUE(SUBSTITUTE(実質収支比率等に係る経年分析!I$48,"▲","-")),2)</f>
        <v>16.940000000000001</v>
      </c>
      <c r="F19" s="136">
        <f>ROUND(VALUE(SUBSTITUTE(実質収支比率等に係る経年分析!J$48,"▲","-")),2)</f>
        <v>14.32</v>
      </c>
    </row>
    <row r="20" spans="1:11">
      <c r="A20" s="136" t="s">
        <v>43</v>
      </c>
      <c r="B20" s="136">
        <f>ROUND(VALUE(SUBSTITUTE(実質収支比率等に係る経年分析!F$47,"▲","-")),2)</f>
        <v>23.52</v>
      </c>
      <c r="C20" s="136">
        <f>ROUND(VALUE(SUBSTITUTE(実質収支比率等に係る経年分析!G$47,"▲","-")),2)</f>
        <v>25.86</v>
      </c>
      <c r="D20" s="136">
        <f>ROUND(VALUE(SUBSTITUTE(実質収支比率等に係る経年分析!H$47,"▲","-")),2)</f>
        <v>22.91</v>
      </c>
      <c r="E20" s="136">
        <f>ROUND(VALUE(SUBSTITUTE(実質収支比率等に係る経年分析!I$47,"▲","-")),2)</f>
        <v>24.97</v>
      </c>
      <c r="F20" s="136">
        <f>ROUND(VALUE(SUBSTITUTE(実質収支比率等に係る経年分析!J$47,"▲","-")),2)</f>
        <v>50.69</v>
      </c>
    </row>
    <row r="21" spans="1:11">
      <c r="A21" s="136" t="s">
        <v>44</v>
      </c>
      <c r="B21" s="136">
        <f>IF(ISNUMBER(VALUE(SUBSTITUTE(実質収支比率等に係る経年分析!F$49,"▲","-"))),ROUND(VALUE(SUBSTITUTE(実質収支比率等に係る経年分析!F$49,"▲","-")),2),NA())</f>
        <v>9.3800000000000008</v>
      </c>
      <c r="C21" s="136">
        <f>IF(ISNUMBER(VALUE(SUBSTITUTE(実質収支比率等に係る経年分析!G$49,"▲","-"))),ROUND(VALUE(SUBSTITUTE(実質収支比率等に係る経年分析!G$49,"▲","-")),2),NA())</f>
        <v>1.3</v>
      </c>
      <c r="D21" s="136">
        <f>IF(ISNUMBER(VALUE(SUBSTITUTE(実質収支比率等に係る経年分析!H$49,"▲","-"))),ROUND(VALUE(SUBSTITUTE(実質収支比率等に係る経年分析!H$49,"▲","-")),2),NA())</f>
        <v>-10.57</v>
      </c>
      <c r="E21" s="136">
        <f>IF(ISNUMBER(VALUE(SUBSTITUTE(実質収支比率等に係る経年分析!I$49,"▲","-"))),ROUND(VALUE(SUBSTITUTE(実質収支比率等に係る経年分析!I$49,"▲","-")),2),NA())</f>
        <v>13.13</v>
      </c>
      <c r="F21" s="136">
        <f>IF(ISNUMBER(VALUE(SUBSTITUTE(実質収支比率等に係る経年分析!J$49,"▲","-"))),ROUND(VALUE(SUBSTITUTE(実質収支比率等に係る経年分析!J$49,"▲","-")),2),NA())</f>
        <v>25.51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漁業集落排水事業特別会計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c r="A34" s="137" t="str">
        <f>IF(連結実質赤字比率に係る赤字・黒字の構成分析!C$36="",NA(),連結実質赤字比率に係る赤字・黒字の構成分析!C$36)</f>
        <v>航路事業特別会計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9.1999999999999993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13.23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4.34</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16.940000000000001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14.32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186</v>
      </c>
      <c r="E42" s="138"/>
      <c r="F42" s="138"/>
      <c r="G42" s="138">
        <f>'実質公債費比率（分子）の構造'!L$52</f>
        <v>181</v>
      </c>
      <c r="H42" s="138"/>
      <c r="I42" s="138"/>
      <c r="J42" s="138">
        <f>'実質公債費比率（分子）の構造'!M$52</f>
        <v>168</v>
      </c>
      <c r="K42" s="138"/>
      <c r="L42" s="138"/>
      <c r="M42" s="138">
        <f>'実質公債費比率（分子）の構造'!N$52</f>
        <v>155</v>
      </c>
      <c r="N42" s="138"/>
      <c r="O42" s="138"/>
      <c r="P42" s="138">
        <f>'実質公債費比率（分子）の構造'!O$52</f>
        <v>151</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f>'実質公債費比率（分子）の構造'!N$50</f>
        <v>5</v>
      </c>
      <c r="L44" s="138"/>
      <c r="M44" s="138"/>
      <c r="N44" s="138">
        <f>'実質公債費比率（分子）の構造'!O$50</f>
        <v>40</v>
      </c>
      <c r="O44" s="138"/>
      <c r="P44" s="138"/>
    </row>
    <row r="45" spans="1:16">
      <c r="A45" s="138" t="s">
        <v>54</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c r="A46" s="138" t="s">
        <v>55</v>
      </c>
      <c r="B46" s="138">
        <f>'実質公債費比率（分子）の構造'!K$48</f>
        <v>87</v>
      </c>
      <c r="C46" s="138"/>
      <c r="D46" s="138"/>
      <c r="E46" s="138">
        <f>'実質公債費比率（分子）の構造'!L$48</f>
        <v>81</v>
      </c>
      <c r="F46" s="138"/>
      <c r="G46" s="138"/>
      <c r="H46" s="138">
        <f>'実質公債費比率（分子）の構造'!M$48</f>
        <v>76</v>
      </c>
      <c r="I46" s="138"/>
      <c r="J46" s="138"/>
      <c r="K46" s="138">
        <f>'実質公債費比率（分子）の構造'!N$48</f>
        <v>64</v>
      </c>
      <c r="L46" s="138"/>
      <c r="M46" s="138"/>
      <c r="N46" s="138">
        <f>'実質公債費比率（分子）の構造'!O$48</f>
        <v>58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214</v>
      </c>
      <c r="C49" s="138"/>
      <c r="D49" s="138"/>
      <c r="E49" s="138">
        <f>'実質公債費比率（分子）の構造'!L$45</f>
        <v>184</v>
      </c>
      <c r="F49" s="138"/>
      <c r="G49" s="138"/>
      <c r="H49" s="138">
        <f>'実質公債費比率（分子）の構造'!M$45</f>
        <v>175</v>
      </c>
      <c r="I49" s="138"/>
      <c r="J49" s="138"/>
      <c r="K49" s="138">
        <f>'実質公債費比率（分子）の構造'!N$45</f>
        <v>168</v>
      </c>
      <c r="L49" s="138"/>
      <c r="M49" s="138"/>
      <c r="N49" s="138">
        <f>'実質公債費比率（分子）の構造'!O$45</f>
        <v>165</v>
      </c>
      <c r="O49" s="138"/>
      <c r="P49" s="138"/>
    </row>
    <row r="50" spans="1:16">
      <c r="A50" s="138" t="s">
        <v>59</v>
      </c>
      <c r="B50" s="138" t="e">
        <f>NA()</f>
        <v>#N/A</v>
      </c>
      <c r="C50" s="138">
        <f>IF(ISNUMBER('実質公債費比率（分子）の構造'!K$53),'実質公債費比率（分子）の構造'!K$53,NA())</f>
        <v>115</v>
      </c>
      <c r="D50" s="138" t="e">
        <f>NA()</f>
        <v>#N/A</v>
      </c>
      <c r="E50" s="138" t="e">
        <f>NA()</f>
        <v>#N/A</v>
      </c>
      <c r="F50" s="138">
        <f>IF(ISNUMBER('実質公債費比率（分子）の構造'!L$53),'実質公債費比率（分子）の構造'!L$53,NA())</f>
        <v>84</v>
      </c>
      <c r="G50" s="138" t="e">
        <f>NA()</f>
        <v>#N/A</v>
      </c>
      <c r="H50" s="138" t="e">
        <f>NA()</f>
        <v>#N/A</v>
      </c>
      <c r="I50" s="138">
        <f>IF(ISNUMBER('実質公債費比率（分子）の構造'!M$53),'実質公債費比率（分子）の構造'!M$53,NA())</f>
        <v>83</v>
      </c>
      <c r="J50" s="138" t="e">
        <f>NA()</f>
        <v>#N/A</v>
      </c>
      <c r="K50" s="138" t="e">
        <f>NA()</f>
        <v>#N/A</v>
      </c>
      <c r="L50" s="138">
        <f>IF(ISNUMBER('実質公債費比率（分子）の構造'!N$53),'実質公債費比率（分子）の構造'!N$53,NA())</f>
        <v>82</v>
      </c>
      <c r="M50" s="138" t="e">
        <f>NA()</f>
        <v>#N/A</v>
      </c>
      <c r="N50" s="138" t="e">
        <f>NA()</f>
        <v>#N/A</v>
      </c>
      <c r="O50" s="138">
        <f>IF(ISNUMBER('実質公債費比率（分子）の構造'!O$53),'実質公債費比率（分子）の構造'!O$53,NA())</f>
        <v>112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1200</v>
      </c>
      <c r="E56" s="137"/>
      <c r="F56" s="137"/>
      <c r="G56" s="137">
        <f>'将来負担比率（分子）の構造'!J$52</f>
        <v>1177</v>
      </c>
      <c r="H56" s="137"/>
      <c r="I56" s="137"/>
      <c r="J56" s="137">
        <f>'将来負担比率（分子）の構造'!K$52</f>
        <v>1084</v>
      </c>
      <c r="K56" s="137"/>
      <c r="L56" s="137"/>
      <c r="M56" s="137">
        <f>'将来負担比率（分子）の構造'!L$52</f>
        <v>1035</v>
      </c>
      <c r="N56" s="137"/>
      <c r="O56" s="137"/>
      <c r="P56" s="137">
        <f>'将来負担比率（分子）の構造'!M$52</f>
        <v>1108</v>
      </c>
    </row>
    <row r="57" spans="1:16">
      <c r="A57" s="137" t="s">
        <v>36</v>
      </c>
      <c r="B57" s="137"/>
      <c r="C57" s="137"/>
      <c r="D57" s="137">
        <f>'将来負担比率（分子）の構造'!I$51</f>
        <v>64</v>
      </c>
      <c r="E57" s="137"/>
      <c r="F57" s="137"/>
      <c r="G57" s="137">
        <f>'将来負担比率（分子）の構造'!J$51</f>
        <v>54</v>
      </c>
      <c r="H57" s="137"/>
      <c r="I57" s="137"/>
      <c r="J57" s="137">
        <f>'将来負担比率（分子）の構造'!K$51</f>
        <v>45</v>
      </c>
      <c r="K57" s="137"/>
      <c r="L57" s="137"/>
      <c r="M57" s="137">
        <f>'将来負担比率（分子）の構造'!L$51</f>
        <v>35</v>
      </c>
      <c r="N57" s="137"/>
      <c r="O57" s="137"/>
      <c r="P57" s="137">
        <f>'将来負担比率（分子）の構造'!M$51</f>
        <v>35</v>
      </c>
    </row>
    <row r="58" spans="1:16">
      <c r="A58" s="137" t="s">
        <v>35</v>
      </c>
      <c r="B58" s="137"/>
      <c r="C58" s="137"/>
      <c r="D58" s="137">
        <f>'将来負担比率（分子）の構造'!I$50</f>
        <v>310</v>
      </c>
      <c r="E58" s="137"/>
      <c r="F58" s="137"/>
      <c r="G58" s="137">
        <f>'将来負担比率（分子）の構造'!J$50</f>
        <v>334</v>
      </c>
      <c r="H58" s="137"/>
      <c r="I58" s="137"/>
      <c r="J58" s="137">
        <f>'将来負担比率（分子）の構造'!K$50</f>
        <v>280</v>
      </c>
      <c r="K58" s="137"/>
      <c r="L58" s="137"/>
      <c r="M58" s="137">
        <f>'将来負担比率（分子）の構造'!L$50</f>
        <v>300</v>
      </c>
      <c r="N58" s="137"/>
      <c r="O58" s="137"/>
      <c r="P58" s="137">
        <f>'将来負担比率（分子）の構造'!M$50</f>
        <v>490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214</v>
      </c>
      <c r="C62" s="137"/>
      <c r="D62" s="137"/>
      <c r="E62" s="137">
        <f>'将来負担比率（分子）の構造'!J$45</f>
        <v>201</v>
      </c>
      <c r="F62" s="137"/>
      <c r="G62" s="137"/>
      <c r="H62" s="137">
        <f>'将来負担比率（分子）の構造'!K$45</f>
        <v>127</v>
      </c>
      <c r="I62" s="137"/>
      <c r="J62" s="137"/>
      <c r="K62" s="137">
        <f>'将来負担比率（分子）の構造'!L$45</f>
        <v>114</v>
      </c>
      <c r="L62" s="137"/>
      <c r="M62" s="137"/>
      <c r="N62" s="137">
        <f>'将来負担比率（分子）の構造'!M$45</f>
        <v>39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776</v>
      </c>
      <c r="C64" s="137"/>
      <c r="D64" s="137"/>
      <c r="E64" s="137">
        <f>'将来負担比率（分子）の構造'!J$43</f>
        <v>766</v>
      </c>
      <c r="F64" s="137"/>
      <c r="G64" s="137"/>
      <c r="H64" s="137">
        <f>'将来負担比率（分子）の構造'!K$43</f>
        <v>656</v>
      </c>
      <c r="I64" s="137"/>
      <c r="J64" s="137"/>
      <c r="K64" s="137">
        <f>'将来負担比率（分子）の構造'!L$43</f>
        <v>625</v>
      </c>
      <c r="L64" s="137"/>
      <c r="M64" s="137"/>
      <c r="N64" s="137">
        <f>'将来負担比率（分子）の構造'!M$43</f>
        <v>587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f>'将来負担比率（分子）の構造'!L$42</f>
        <v>964</v>
      </c>
      <c r="L65" s="137"/>
      <c r="M65" s="137"/>
      <c r="N65" s="137">
        <f>'将来負担比率（分子）の構造'!M$42</f>
        <v>604</v>
      </c>
      <c r="O65" s="137"/>
      <c r="P65" s="137"/>
    </row>
    <row r="66" spans="1:16">
      <c r="A66" s="137" t="s">
        <v>25</v>
      </c>
      <c r="B66" s="137">
        <f>'将来負担比率（分子）の構造'!I$41</f>
        <v>1290</v>
      </c>
      <c r="C66" s="137"/>
      <c r="D66" s="137"/>
      <c r="E66" s="137">
        <f>'将来負担比率（分子）の構造'!J$41</f>
        <v>1179</v>
      </c>
      <c r="F66" s="137"/>
      <c r="G66" s="137"/>
      <c r="H66" s="137">
        <f>'将来負担比率（分子）の構造'!K$41</f>
        <v>1179</v>
      </c>
      <c r="I66" s="137"/>
      <c r="J66" s="137"/>
      <c r="K66" s="137">
        <f>'将来負担比率（分子）の構造'!L$41</f>
        <v>1226</v>
      </c>
      <c r="L66" s="137"/>
      <c r="M66" s="137"/>
      <c r="N66" s="137">
        <f>'将来負担比率（分子）の構造'!M$41</f>
        <v>1170</v>
      </c>
      <c r="O66" s="137"/>
      <c r="P66" s="137"/>
    </row>
    <row r="67" spans="1:16">
      <c r="A67" s="137" t="s">
        <v>63</v>
      </c>
      <c r="B67" s="137" t="e">
        <f>NA()</f>
        <v>#N/A</v>
      </c>
      <c r="C67" s="137">
        <f>IF(ISNUMBER('将来負担比率（分子）の構造'!I$53), IF('将来負担比率（分子）の構造'!I$53 &lt; 0, 0, '将来負担比率（分子）の構造'!I$53), NA())</f>
        <v>705</v>
      </c>
      <c r="D67" s="137" t="e">
        <f>NA()</f>
        <v>#N/A</v>
      </c>
      <c r="E67" s="137" t="e">
        <f>NA()</f>
        <v>#N/A</v>
      </c>
      <c r="F67" s="137">
        <f>IF(ISNUMBER('将来負担比率（分子）の構造'!J$53), IF('将来負担比率（分子）の構造'!J$53 &lt; 0, 0, '将来負担比率（分子）の構造'!J$53), NA())</f>
        <v>580</v>
      </c>
      <c r="G67" s="137" t="e">
        <f>NA()</f>
        <v>#N/A</v>
      </c>
      <c r="H67" s="137" t="e">
        <f>NA()</f>
        <v>#N/A</v>
      </c>
      <c r="I67" s="137">
        <f>IF(ISNUMBER('将来負担比率（分子）の構造'!K$53), IF('将来負担比率（分子）の構造'!K$53 &lt; 0, 0, '将来負担比率（分子）の構造'!K$53), NA())</f>
        <v>554</v>
      </c>
      <c r="J67" s="137" t="e">
        <f>NA()</f>
        <v>#N/A</v>
      </c>
      <c r="K67" s="137" t="e">
        <f>NA()</f>
        <v>#N/A</v>
      </c>
      <c r="L67" s="137">
        <f>IF(ISNUMBER('将来負担比率（分子）の構造'!L$53), IF('将来負担比率（分子）の構造'!L$53 &lt; 0, 0, '将来負担比率（分子）の構造'!L$53), NA())</f>
        <v>1560</v>
      </c>
      <c r="M67" s="137" t="e">
        <f>NA()</f>
        <v>#N/A</v>
      </c>
      <c r="N67" s="137" t="e">
        <f>NA()</f>
        <v>#N/A</v>
      </c>
      <c r="O67" s="137">
        <f>IF(ISNUMBER('将来負担比率（分子）の構造'!M$53), IF('将来負担比率（分子）の構造'!M$53 &lt; 0, 0, '将来負担比率（分子）の構造'!M$53), NA())</f>
        <v>766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76224</v>
      </c>
      <c r="S5" s="671"/>
      <c r="T5" s="671"/>
      <c r="U5" s="671"/>
      <c r="V5" s="671"/>
      <c r="W5" s="671"/>
      <c r="X5" s="671"/>
      <c r="Y5" s="718"/>
      <c r="Z5" s="731">
        <v>3.4</v>
      </c>
      <c r="AA5" s="731"/>
      <c r="AB5" s="731"/>
      <c r="AC5" s="731"/>
      <c r="AD5" s="732">
        <v>76224</v>
      </c>
      <c r="AE5" s="732"/>
      <c r="AF5" s="732"/>
      <c r="AG5" s="732"/>
      <c r="AH5" s="732"/>
      <c r="AI5" s="732"/>
      <c r="AJ5" s="732"/>
      <c r="AK5" s="732"/>
      <c r="AL5" s="719">
        <v>9.6999999999999993</v>
      </c>
      <c r="AM5" s="688"/>
      <c r="AN5" s="688"/>
      <c r="AO5" s="720"/>
      <c r="AP5" s="707" t="s">
        <v>210</v>
      </c>
      <c r="AQ5" s="708"/>
      <c r="AR5" s="708"/>
      <c r="AS5" s="708"/>
      <c r="AT5" s="708"/>
      <c r="AU5" s="708"/>
      <c r="AV5" s="708"/>
      <c r="AW5" s="708"/>
      <c r="AX5" s="708"/>
      <c r="AY5" s="708"/>
      <c r="AZ5" s="708"/>
      <c r="BA5" s="708"/>
      <c r="BB5" s="708"/>
      <c r="BC5" s="708"/>
      <c r="BD5" s="708"/>
      <c r="BE5" s="708"/>
      <c r="BF5" s="709"/>
      <c r="BG5" s="620">
        <v>76224</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7589</v>
      </c>
      <c r="S6" s="621"/>
      <c r="T6" s="621"/>
      <c r="U6" s="621"/>
      <c r="V6" s="621"/>
      <c r="W6" s="621"/>
      <c r="X6" s="621"/>
      <c r="Y6" s="622"/>
      <c r="Z6" s="673">
        <v>0.3</v>
      </c>
      <c r="AA6" s="673"/>
      <c r="AB6" s="673"/>
      <c r="AC6" s="673"/>
      <c r="AD6" s="674">
        <v>7589</v>
      </c>
      <c r="AE6" s="674"/>
      <c r="AF6" s="674"/>
      <c r="AG6" s="674"/>
      <c r="AH6" s="674"/>
      <c r="AI6" s="674"/>
      <c r="AJ6" s="674"/>
      <c r="AK6" s="674"/>
      <c r="AL6" s="643">
        <v>1</v>
      </c>
      <c r="AM6" s="675"/>
      <c r="AN6" s="675"/>
      <c r="AO6" s="676"/>
      <c r="AP6" s="617" t="s">
        <v>216</v>
      </c>
      <c r="AQ6" s="618"/>
      <c r="AR6" s="618"/>
      <c r="AS6" s="618"/>
      <c r="AT6" s="618"/>
      <c r="AU6" s="618"/>
      <c r="AV6" s="618"/>
      <c r="AW6" s="618"/>
      <c r="AX6" s="618"/>
      <c r="AY6" s="618"/>
      <c r="AZ6" s="618"/>
      <c r="BA6" s="618"/>
      <c r="BB6" s="618"/>
      <c r="BC6" s="618"/>
      <c r="BD6" s="618"/>
      <c r="BE6" s="618"/>
      <c r="BF6" s="619"/>
      <c r="BG6" s="620">
        <v>76224</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36405</v>
      </c>
      <c r="CS6" s="621"/>
      <c r="CT6" s="621"/>
      <c r="CU6" s="621"/>
      <c r="CV6" s="621"/>
      <c r="CW6" s="621"/>
      <c r="CX6" s="621"/>
      <c r="CY6" s="622"/>
      <c r="CZ6" s="673">
        <v>1.7</v>
      </c>
      <c r="DA6" s="673"/>
      <c r="DB6" s="673"/>
      <c r="DC6" s="673"/>
      <c r="DD6" s="626" t="s">
        <v>211</v>
      </c>
      <c r="DE6" s="621"/>
      <c r="DF6" s="621"/>
      <c r="DG6" s="621"/>
      <c r="DH6" s="621"/>
      <c r="DI6" s="621"/>
      <c r="DJ6" s="621"/>
      <c r="DK6" s="621"/>
      <c r="DL6" s="621"/>
      <c r="DM6" s="621"/>
      <c r="DN6" s="621"/>
      <c r="DO6" s="621"/>
      <c r="DP6" s="622"/>
      <c r="DQ6" s="626">
        <v>36405</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66</v>
      </c>
      <c r="S7" s="621"/>
      <c r="T7" s="621"/>
      <c r="U7" s="621"/>
      <c r="V7" s="621"/>
      <c r="W7" s="621"/>
      <c r="X7" s="621"/>
      <c r="Y7" s="622"/>
      <c r="Z7" s="673">
        <v>0</v>
      </c>
      <c r="AA7" s="673"/>
      <c r="AB7" s="673"/>
      <c r="AC7" s="673"/>
      <c r="AD7" s="674">
        <v>66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32727</v>
      </c>
      <c r="BH7" s="621"/>
      <c r="BI7" s="621"/>
      <c r="BJ7" s="621"/>
      <c r="BK7" s="621"/>
      <c r="BL7" s="621"/>
      <c r="BM7" s="621"/>
      <c r="BN7" s="622"/>
      <c r="BO7" s="673">
        <v>42.9</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769103</v>
      </c>
      <c r="CS7" s="621"/>
      <c r="CT7" s="621"/>
      <c r="CU7" s="621"/>
      <c r="CV7" s="621"/>
      <c r="CW7" s="621"/>
      <c r="CX7" s="621"/>
      <c r="CY7" s="622"/>
      <c r="CZ7" s="673">
        <v>36.700000000000003</v>
      </c>
      <c r="DA7" s="673"/>
      <c r="DB7" s="673"/>
      <c r="DC7" s="673"/>
      <c r="DD7" s="626">
        <v>159149</v>
      </c>
      <c r="DE7" s="621"/>
      <c r="DF7" s="621"/>
      <c r="DG7" s="621"/>
      <c r="DH7" s="621"/>
      <c r="DI7" s="621"/>
      <c r="DJ7" s="621"/>
      <c r="DK7" s="621"/>
      <c r="DL7" s="621"/>
      <c r="DM7" s="621"/>
      <c r="DN7" s="621"/>
      <c r="DO7" s="621"/>
      <c r="DP7" s="622"/>
      <c r="DQ7" s="626">
        <v>391447</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109</v>
      </c>
      <c r="S8" s="621"/>
      <c r="T8" s="621"/>
      <c r="U8" s="621"/>
      <c r="V8" s="621"/>
      <c r="W8" s="621"/>
      <c r="X8" s="621"/>
      <c r="Y8" s="622"/>
      <c r="Z8" s="673">
        <v>0</v>
      </c>
      <c r="AA8" s="673"/>
      <c r="AB8" s="673"/>
      <c r="AC8" s="673"/>
      <c r="AD8" s="674">
        <v>109</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1148</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136609</v>
      </c>
      <c r="CS8" s="621"/>
      <c r="CT8" s="621"/>
      <c r="CU8" s="621"/>
      <c r="CV8" s="621"/>
      <c r="CW8" s="621"/>
      <c r="CX8" s="621"/>
      <c r="CY8" s="622"/>
      <c r="CZ8" s="673">
        <v>6.5</v>
      </c>
      <c r="DA8" s="673"/>
      <c r="DB8" s="673"/>
      <c r="DC8" s="673"/>
      <c r="DD8" s="626" t="s">
        <v>211</v>
      </c>
      <c r="DE8" s="621"/>
      <c r="DF8" s="621"/>
      <c r="DG8" s="621"/>
      <c r="DH8" s="621"/>
      <c r="DI8" s="621"/>
      <c r="DJ8" s="621"/>
      <c r="DK8" s="621"/>
      <c r="DL8" s="621"/>
      <c r="DM8" s="621"/>
      <c r="DN8" s="621"/>
      <c r="DO8" s="621"/>
      <c r="DP8" s="622"/>
      <c r="DQ8" s="626">
        <v>91834</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87</v>
      </c>
      <c r="S9" s="621"/>
      <c r="T9" s="621"/>
      <c r="U9" s="621"/>
      <c r="V9" s="621"/>
      <c r="W9" s="621"/>
      <c r="X9" s="621"/>
      <c r="Y9" s="622"/>
      <c r="Z9" s="673">
        <v>0</v>
      </c>
      <c r="AA9" s="673"/>
      <c r="AB9" s="673"/>
      <c r="AC9" s="673"/>
      <c r="AD9" s="674">
        <v>87</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28991</v>
      </c>
      <c r="BH9" s="621"/>
      <c r="BI9" s="621"/>
      <c r="BJ9" s="621"/>
      <c r="BK9" s="621"/>
      <c r="BL9" s="621"/>
      <c r="BM9" s="621"/>
      <c r="BN9" s="622"/>
      <c r="BO9" s="673">
        <v>38</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156663</v>
      </c>
      <c r="CS9" s="621"/>
      <c r="CT9" s="621"/>
      <c r="CU9" s="621"/>
      <c r="CV9" s="621"/>
      <c r="CW9" s="621"/>
      <c r="CX9" s="621"/>
      <c r="CY9" s="622"/>
      <c r="CZ9" s="673">
        <v>7.5</v>
      </c>
      <c r="DA9" s="673"/>
      <c r="DB9" s="673"/>
      <c r="DC9" s="673"/>
      <c r="DD9" s="626">
        <v>26676</v>
      </c>
      <c r="DE9" s="621"/>
      <c r="DF9" s="621"/>
      <c r="DG9" s="621"/>
      <c r="DH9" s="621"/>
      <c r="DI9" s="621"/>
      <c r="DJ9" s="621"/>
      <c r="DK9" s="621"/>
      <c r="DL9" s="621"/>
      <c r="DM9" s="621"/>
      <c r="DN9" s="621"/>
      <c r="DO9" s="621"/>
      <c r="DP9" s="622"/>
      <c r="DQ9" s="626">
        <v>112566</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14941</v>
      </c>
      <c r="S10" s="621"/>
      <c r="T10" s="621"/>
      <c r="U10" s="621"/>
      <c r="V10" s="621"/>
      <c r="W10" s="621"/>
      <c r="X10" s="621"/>
      <c r="Y10" s="622"/>
      <c r="Z10" s="673">
        <v>0.7</v>
      </c>
      <c r="AA10" s="673"/>
      <c r="AB10" s="673"/>
      <c r="AC10" s="673"/>
      <c r="AD10" s="674">
        <v>14941</v>
      </c>
      <c r="AE10" s="674"/>
      <c r="AF10" s="674"/>
      <c r="AG10" s="674"/>
      <c r="AH10" s="674"/>
      <c r="AI10" s="674"/>
      <c r="AJ10" s="674"/>
      <c r="AK10" s="674"/>
      <c r="AL10" s="643">
        <v>1.9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2004</v>
      </c>
      <c r="BH10" s="621"/>
      <c r="BI10" s="621"/>
      <c r="BJ10" s="621"/>
      <c r="BK10" s="621"/>
      <c r="BL10" s="621"/>
      <c r="BM10" s="621"/>
      <c r="BN10" s="622"/>
      <c r="BO10" s="673">
        <v>2.6</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2640</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2640</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584</v>
      </c>
      <c r="BH11" s="621"/>
      <c r="BI11" s="621"/>
      <c r="BJ11" s="621"/>
      <c r="BK11" s="621"/>
      <c r="BL11" s="621"/>
      <c r="BM11" s="621"/>
      <c r="BN11" s="622"/>
      <c r="BO11" s="673">
        <v>0.8</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103616</v>
      </c>
      <c r="CS11" s="621"/>
      <c r="CT11" s="621"/>
      <c r="CU11" s="621"/>
      <c r="CV11" s="621"/>
      <c r="CW11" s="621"/>
      <c r="CX11" s="621"/>
      <c r="CY11" s="622"/>
      <c r="CZ11" s="673">
        <v>4.9000000000000004</v>
      </c>
      <c r="DA11" s="673"/>
      <c r="DB11" s="673"/>
      <c r="DC11" s="673"/>
      <c r="DD11" s="626">
        <v>14997</v>
      </c>
      <c r="DE11" s="621"/>
      <c r="DF11" s="621"/>
      <c r="DG11" s="621"/>
      <c r="DH11" s="621"/>
      <c r="DI11" s="621"/>
      <c r="DJ11" s="621"/>
      <c r="DK11" s="621"/>
      <c r="DL11" s="621"/>
      <c r="DM11" s="621"/>
      <c r="DN11" s="621"/>
      <c r="DO11" s="621"/>
      <c r="DP11" s="622"/>
      <c r="DQ11" s="626">
        <v>45353</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36075</v>
      </c>
      <c r="BH12" s="621"/>
      <c r="BI12" s="621"/>
      <c r="BJ12" s="621"/>
      <c r="BK12" s="621"/>
      <c r="BL12" s="621"/>
      <c r="BM12" s="621"/>
      <c r="BN12" s="622"/>
      <c r="BO12" s="673">
        <v>47.3</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87960</v>
      </c>
      <c r="CS12" s="621"/>
      <c r="CT12" s="621"/>
      <c r="CU12" s="621"/>
      <c r="CV12" s="621"/>
      <c r="CW12" s="621"/>
      <c r="CX12" s="621"/>
      <c r="CY12" s="622"/>
      <c r="CZ12" s="673">
        <v>4.2</v>
      </c>
      <c r="DA12" s="673"/>
      <c r="DB12" s="673"/>
      <c r="DC12" s="673"/>
      <c r="DD12" s="626" t="s">
        <v>111</v>
      </c>
      <c r="DE12" s="621"/>
      <c r="DF12" s="621"/>
      <c r="DG12" s="621"/>
      <c r="DH12" s="621"/>
      <c r="DI12" s="621"/>
      <c r="DJ12" s="621"/>
      <c r="DK12" s="621"/>
      <c r="DL12" s="621"/>
      <c r="DM12" s="621"/>
      <c r="DN12" s="621"/>
      <c r="DO12" s="621"/>
      <c r="DP12" s="622"/>
      <c r="DQ12" s="626">
        <v>16599</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1427</v>
      </c>
      <c r="S13" s="621"/>
      <c r="T13" s="621"/>
      <c r="U13" s="621"/>
      <c r="V13" s="621"/>
      <c r="W13" s="621"/>
      <c r="X13" s="621"/>
      <c r="Y13" s="622"/>
      <c r="Z13" s="673">
        <v>0.1</v>
      </c>
      <c r="AA13" s="673"/>
      <c r="AB13" s="673"/>
      <c r="AC13" s="673"/>
      <c r="AD13" s="674">
        <v>1427</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35404</v>
      </c>
      <c r="BH13" s="621"/>
      <c r="BI13" s="621"/>
      <c r="BJ13" s="621"/>
      <c r="BK13" s="621"/>
      <c r="BL13" s="621"/>
      <c r="BM13" s="621"/>
      <c r="BN13" s="622"/>
      <c r="BO13" s="673">
        <v>46.4</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319577</v>
      </c>
      <c r="CS13" s="621"/>
      <c r="CT13" s="621"/>
      <c r="CU13" s="621"/>
      <c r="CV13" s="621"/>
      <c r="CW13" s="621"/>
      <c r="CX13" s="621"/>
      <c r="CY13" s="622"/>
      <c r="CZ13" s="673">
        <v>15.3</v>
      </c>
      <c r="DA13" s="673"/>
      <c r="DB13" s="673"/>
      <c r="DC13" s="673"/>
      <c r="DD13" s="626">
        <v>207888</v>
      </c>
      <c r="DE13" s="621"/>
      <c r="DF13" s="621"/>
      <c r="DG13" s="621"/>
      <c r="DH13" s="621"/>
      <c r="DI13" s="621"/>
      <c r="DJ13" s="621"/>
      <c r="DK13" s="621"/>
      <c r="DL13" s="621"/>
      <c r="DM13" s="621"/>
      <c r="DN13" s="621"/>
      <c r="DO13" s="621"/>
      <c r="DP13" s="622"/>
      <c r="DQ13" s="626">
        <v>96013</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2800</v>
      </c>
      <c r="BH14" s="621"/>
      <c r="BI14" s="621"/>
      <c r="BJ14" s="621"/>
      <c r="BK14" s="621"/>
      <c r="BL14" s="621"/>
      <c r="BM14" s="621"/>
      <c r="BN14" s="622"/>
      <c r="BO14" s="673">
        <v>3.7</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84245</v>
      </c>
      <c r="CS14" s="621"/>
      <c r="CT14" s="621"/>
      <c r="CU14" s="621"/>
      <c r="CV14" s="621"/>
      <c r="CW14" s="621"/>
      <c r="CX14" s="621"/>
      <c r="CY14" s="622"/>
      <c r="CZ14" s="673">
        <v>4</v>
      </c>
      <c r="DA14" s="673"/>
      <c r="DB14" s="673"/>
      <c r="DC14" s="673"/>
      <c r="DD14" s="626">
        <v>76248</v>
      </c>
      <c r="DE14" s="621"/>
      <c r="DF14" s="621"/>
      <c r="DG14" s="621"/>
      <c r="DH14" s="621"/>
      <c r="DI14" s="621"/>
      <c r="DJ14" s="621"/>
      <c r="DK14" s="621"/>
      <c r="DL14" s="621"/>
      <c r="DM14" s="621"/>
      <c r="DN14" s="621"/>
      <c r="DO14" s="621"/>
      <c r="DP14" s="622"/>
      <c r="DQ14" s="626">
        <v>10671</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t="s">
        <v>111</v>
      </c>
      <c r="S15" s="621"/>
      <c r="T15" s="621"/>
      <c r="U15" s="621"/>
      <c r="V15" s="621"/>
      <c r="W15" s="621"/>
      <c r="X15" s="621"/>
      <c r="Y15" s="622"/>
      <c r="Z15" s="673" t="s">
        <v>111</v>
      </c>
      <c r="AA15" s="673"/>
      <c r="AB15" s="673"/>
      <c r="AC15" s="673"/>
      <c r="AD15" s="674" t="s">
        <v>111</v>
      </c>
      <c r="AE15" s="674"/>
      <c r="AF15" s="674"/>
      <c r="AG15" s="674"/>
      <c r="AH15" s="674"/>
      <c r="AI15" s="674"/>
      <c r="AJ15" s="674"/>
      <c r="AK15" s="674"/>
      <c r="AL15" s="643" t="s">
        <v>111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4622</v>
      </c>
      <c r="BH15" s="621"/>
      <c r="BI15" s="621"/>
      <c r="BJ15" s="621"/>
      <c r="BK15" s="621"/>
      <c r="BL15" s="621"/>
      <c r="BM15" s="621"/>
      <c r="BN15" s="622"/>
      <c r="BO15" s="673">
        <v>6.1</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213441</v>
      </c>
      <c r="CS15" s="621"/>
      <c r="CT15" s="621"/>
      <c r="CU15" s="621"/>
      <c r="CV15" s="621"/>
      <c r="CW15" s="621"/>
      <c r="CX15" s="621"/>
      <c r="CY15" s="622"/>
      <c r="CZ15" s="673">
        <v>10.199999999999999</v>
      </c>
      <c r="DA15" s="673"/>
      <c r="DB15" s="673"/>
      <c r="DC15" s="673"/>
      <c r="DD15" s="626" t="s">
        <v>111</v>
      </c>
      <c r="DE15" s="621"/>
      <c r="DF15" s="621"/>
      <c r="DG15" s="621"/>
      <c r="DH15" s="621"/>
      <c r="DI15" s="621"/>
      <c r="DJ15" s="621"/>
      <c r="DK15" s="621"/>
      <c r="DL15" s="621"/>
      <c r="DM15" s="621"/>
      <c r="DN15" s="621"/>
      <c r="DO15" s="621"/>
      <c r="DP15" s="622"/>
      <c r="DQ15" s="626">
        <v>167817</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913246</v>
      </c>
      <c r="S16" s="621"/>
      <c r="T16" s="621"/>
      <c r="U16" s="621"/>
      <c r="V16" s="621"/>
      <c r="W16" s="621"/>
      <c r="X16" s="621"/>
      <c r="Y16" s="622"/>
      <c r="Z16" s="673">
        <v>40.5</v>
      </c>
      <c r="AA16" s="673"/>
      <c r="AB16" s="673"/>
      <c r="AC16" s="673"/>
      <c r="AD16" s="674">
        <v>675020</v>
      </c>
      <c r="AE16" s="674"/>
      <c r="AF16" s="674"/>
      <c r="AG16" s="674"/>
      <c r="AH16" s="674"/>
      <c r="AI16" s="674"/>
      <c r="AJ16" s="674"/>
      <c r="AK16" s="674"/>
      <c r="AL16" s="643">
        <v>86.1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675020</v>
      </c>
      <c r="S17" s="621"/>
      <c r="T17" s="621"/>
      <c r="U17" s="621"/>
      <c r="V17" s="621"/>
      <c r="W17" s="621"/>
      <c r="X17" s="621"/>
      <c r="Y17" s="622"/>
      <c r="Z17" s="673">
        <v>29.9</v>
      </c>
      <c r="AA17" s="673"/>
      <c r="AB17" s="673"/>
      <c r="AC17" s="673"/>
      <c r="AD17" s="674">
        <v>675020</v>
      </c>
      <c r="AE17" s="674"/>
      <c r="AF17" s="674"/>
      <c r="AG17" s="674"/>
      <c r="AH17" s="674"/>
      <c r="AI17" s="674"/>
      <c r="AJ17" s="674"/>
      <c r="AK17" s="674"/>
      <c r="AL17" s="643">
        <v>86.1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184427</v>
      </c>
      <c r="CS17" s="621"/>
      <c r="CT17" s="621"/>
      <c r="CU17" s="621"/>
      <c r="CV17" s="621"/>
      <c r="CW17" s="621"/>
      <c r="CX17" s="621"/>
      <c r="CY17" s="622"/>
      <c r="CZ17" s="673">
        <v>8.8000000000000007</v>
      </c>
      <c r="DA17" s="673"/>
      <c r="DB17" s="673"/>
      <c r="DC17" s="673"/>
      <c r="DD17" s="626" t="s">
        <v>111</v>
      </c>
      <c r="DE17" s="621"/>
      <c r="DF17" s="621"/>
      <c r="DG17" s="621"/>
      <c r="DH17" s="621"/>
      <c r="DI17" s="621"/>
      <c r="DJ17" s="621"/>
      <c r="DK17" s="621"/>
      <c r="DL17" s="621"/>
      <c r="DM17" s="621"/>
      <c r="DN17" s="621"/>
      <c r="DO17" s="621"/>
      <c r="DP17" s="622"/>
      <c r="DQ17" s="626">
        <v>175026</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238226</v>
      </c>
      <c r="S18" s="621"/>
      <c r="T18" s="621"/>
      <c r="U18" s="621"/>
      <c r="V18" s="621"/>
      <c r="W18" s="621"/>
      <c r="X18" s="621"/>
      <c r="Y18" s="622"/>
      <c r="Z18" s="673">
        <v>10.6</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1013689</v>
      </c>
      <c r="S20" s="621"/>
      <c r="T20" s="621"/>
      <c r="U20" s="621"/>
      <c r="V20" s="621"/>
      <c r="W20" s="621"/>
      <c r="X20" s="621"/>
      <c r="Y20" s="622"/>
      <c r="Z20" s="673">
        <v>44.9</v>
      </c>
      <c r="AA20" s="673"/>
      <c r="AB20" s="673"/>
      <c r="AC20" s="673"/>
      <c r="AD20" s="674">
        <v>775463</v>
      </c>
      <c r="AE20" s="674"/>
      <c r="AF20" s="674"/>
      <c r="AG20" s="674"/>
      <c r="AH20" s="674"/>
      <c r="AI20" s="674"/>
      <c r="AJ20" s="674"/>
      <c r="AK20" s="674"/>
      <c r="AL20" s="643">
        <v>98.9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2094686</v>
      </c>
      <c r="CS20" s="621"/>
      <c r="CT20" s="621"/>
      <c r="CU20" s="621"/>
      <c r="CV20" s="621"/>
      <c r="CW20" s="621"/>
      <c r="CX20" s="621"/>
      <c r="CY20" s="622"/>
      <c r="CZ20" s="673">
        <v>100</v>
      </c>
      <c r="DA20" s="673"/>
      <c r="DB20" s="673"/>
      <c r="DC20" s="673"/>
      <c r="DD20" s="626">
        <v>484958</v>
      </c>
      <c r="DE20" s="621"/>
      <c r="DF20" s="621"/>
      <c r="DG20" s="621"/>
      <c r="DH20" s="621"/>
      <c r="DI20" s="621"/>
      <c r="DJ20" s="621"/>
      <c r="DK20" s="621"/>
      <c r="DL20" s="621"/>
      <c r="DM20" s="621"/>
      <c r="DN20" s="621"/>
      <c r="DO20" s="621"/>
      <c r="DP20" s="622"/>
      <c r="DQ20" s="626">
        <v>1146371</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t="s">
        <v>111</v>
      </c>
      <c r="S21" s="621"/>
      <c r="T21" s="621"/>
      <c r="U21" s="621"/>
      <c r="V21" s="621"/>
      <c r="W21" s="621"/>
      <c r="X21" s="621"/>
      <c r="Y21" s="622"/>
      <c r="Z21" s="673" t="s">
        <v>111</v>
      </c>
      <c r="AA21" s="673"/>
      <c r="AB21" s="673"/>
      <c r="AC21" s="673"/>
      <c r="AD21" s="674" t="s">
        <v>111</v>
      </c>
      <c r="AE21" s="674"/>
      <c r="AF21" s="674"/>
      <c r="AG21" s="674"/>
      <c r="AH21" s="674"/>
      <c r="AI21" s="674"/>
      <c r="AJ21" s="674"/>
      <c r="AK21" s="674"/>
      <c r="AL21" s="643" t="s">
        <v>111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5472</v>
      </c>
      <c r="S22" s="621"/>
      <c r="T22" s="621"/>
      <c r="U22" s="621"/>
      <c r="V22" s="621"/>
      <c r="W22" s="621"/>
      <c r="X22" s="621"/>
      <c r="Y22" s="622"/>
      <c r="Z22" s="673">
        <v>0.2</v>
      </c>
      <c r="AA22" s="673"/>
      <c r="AB22" s="673"/>
      <c r="AC22" s="673"/>
      <c r="AD22" s="674">
        <v>358</v>
      </c>
      <c r="AE22" s="674"/>
      <c r="AF22" s="674"/>
      <c r="AG22" s="674"/>
      <c r="AH22" s="674"/>
      <c r="AI22" s="674"/>
      <c r="AJ22" s="674"/>
      <c r="AK22" s="674"/>
      <c r="AL22" s="643">
        <v>0</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68131</v>
      </c>
      <c r="S23" s="621"/>
      <c r="T23" s="621"/>
      <c r="U23" s="621"/>
      <c r="V23" s="621"/>
      <c r="W23" s="621"/>
      <c r="X23" s="621"/>
      <c r="Y23" s="622"/>
      <c r="Z23" s="673">
        <v>3</v>
      </c>
      <c r="AA23" s="673"/>
      <c r="AB23" s="673"/>
      <c r="AC23" s="673"/>
      <c r="AD23" s="674">
        <v>6705</v>
      </c>
      <c r="AE23" s="674"/>
      <c r="AF23" s="674"/>
      <c r="AG23" s="674"/>
      <c r="AH23" s="674"/>
      <c r="AI23" s="674"/>
      <c r="AJ23" s="674"/>
      <c r="AK23" s="674"/>
      <c r="AL23" s="643">
        <v>0.9</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4859</v>
      </c>
      <c r="S24" s="621"/>
      <c r="T24" s="621"/>
      <c r="U24" s="621"/>
      <c r="V24" s="621"/>
      <c r="W24" s="621"/>
      <c r="X24" s="621"/>
      <c r="Y24" s="622"/>
      <c r="Z24" s="673">
        <v>0.2</v>
      </c>
      <c r="AA24" s="673"/>
      <c r="AB24" s="673"/>
      <c r="AC24" s="673"/>
      <c r="AD24" s="674">
        <v>181</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554281</v>
      </c>
      <c r="CS24" s="671"/>
      <c r="CT24" s="671"/>
      <c r="CU24" s="671"/>
      <c r="CV24" s="671"/>
      <c r="CW24" s="671"/>
      <c r="CX24" s="671"/>
      <c r="CY24" s="718"/>
      <c r="CZ24" s="722">
        <v>26.5</v>
      </c>
      <c r="DA24" s="723"/>
      <c r="DB24" s="723"/>
      <c r="DC24" s="724"/>
      <c r="DD24" s="717">
        <v>477039</v>
      </c>
      <c r="DE24" s="671"/>
      <c r="DF24" s="671"/>
      <c r="DG24" s="671"/>
      <c r="DH24" s="671"/>
      <c r="DI24" s="671"/>
      <c r="DJ24" s="671"/>
      <c r="DK24" s="718"/>
      <c r="DL24" s="717">
        <v>434862</v>
      </c>
      <c r="DM24" s="671"/>
      <c r="DN24" s="671"/>
      <c r="DO24" s="671"/>
      <c r="DP24" s="671"/>
      <c r="DQ24" s="671"/>
      <c r="DR24" s="671"/>
      <c r="DS24" s="671"/>
      <c r="DT24" s="671"/>
      <c r="DU24" s="671"/>
      <c r="DV24" s="718"/>
      <c r="DW24" s="719">
        <v>53.6</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69133</v>
      </c>
      <c r="S25" s="621"/>
      <c r="T25" s="621"/>
      <c r="U25" s="621"/>
      <c r="V25" s="621"/>
      <c r="W25" s="621"/>
      <c r="X25" s="621"/>
      <c r="Y25" s="622"/>
      <c r="Z25" s="673">
        <v>3.1</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318150</v>
      </c>
      <c r="CS25" s="639"/>
      <c r="CT25" s="639"/>
      <c r="CU25" s="639"/>
      <c r="CV25" s="639"/>
      <c r="CW25" s="639"/>
      <c r="CX25" s="639"/>
      <c r="CY25" s="640"/>
      <c r="CZ25" s="623">
        <v>15.2</v>
      </c>
      <c r="DA25" s="641"/>
      <c r="DB25" s="641"/>
      <c r="DC25" s="642"/>
      <c r="DD25" s="626">
        <v>282630</v>
      </c>
      <c r="DE25" s="639"/>
      <c r="DF25" s="639"/>
      <c r="DG25" s="639"/>
      <c r="DH25" s="639"/>
      <c r="DI25" s="639"/>
      <c r="DJ25" s="639"/>
      <c r="DK25" s="640"/>
      <c r="DL25" s="626">
        <v>266795</v>
      </c>
      <c r="DM25" s="639"/>
      <c r="DN25" s="639"/>
      <c r="DO25" s="639"/>
      <c r="DP25" s="639"/>
      <c r="DQ25" s="639"/>
      <c r="DR25" s="639"/>
      <c r="DS25" s="639"/>
      <c r="DT25" s="639"/>
      <c r="DU25" s="639"/>
      <c r="DV25" s="640"/>
      <c r="DW25" s="643">
        <v>32.9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178934</v>
      </c>
      <c r="CS26" s="621"/>
      <c r="CT26" s="621"/>
      <c r="CU26" s="621"/>
      <c r="CV26" s="621"/>
      <c r="CW26" s="621"/>
      <c r="CX26" s="621"/>
      <c r="CY26" s="622"/>
      <c r="CZ26" s="623">
        <v>8.5</v>
      </c>
      <c r="DA26" s="641"/>
      <c r="DB26" s="641"/>
      <c r="DC26" s="642"/>
      <c r="DD26" s="626">
        <v>149901</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488901</v>
      </c>
      <c r="S27" s="621"/>
      <c r="T27" s="621"/>
      <c r="U27" s="621"/>
      <c r="V27" s="621"/>
      <c r="W27" s="621"/>
      <c r="X27" s="621"/>
      <c r="Y27" s="622"/>
      <c r="Z27" s="673">
        <v>21.7</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76224</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51704</v>
      </c>
      <c r="CS27" s="639"/>
      <c r="CT27" s="639"/>
      <c r="CU27" s="639"/>
      <c r="CV27" s="639"/>
      <c r="CW27" s="639"/>
      <c r="CX27" s="639"/>
      <c r="CY27" s="640"/>
      <c r="CZ27" s="623">
        <v>2.5</v>
      </c>
      <c r="DA27" s="641"/>
      <c r="DB27" s="641"/>
      <c r="DC27" s="642"/>
      <c r="DD27" s="626">
        <v>19383</v>
      </c>
      <c r="DE27" s="639"/>
      <c r="DF27" s="639"/>
      <c r="DG27" s="639"/>
      <c r="DH27" s="639"/>
      <c r="DI27" s="639"/>
      <c r="DJ27" s="639"/>
      <c r="DK27" s="640"/>
      <c r="DL27" s="626">
        <v>12845</v>
      </c>
      <c r="DM27" s="639"/>
      <c r="DN27" s="639"/>
      <c r="DO27" s="639"/>
      <c r="DP27" s="639"/>
      <c r="DQ27" s="639"/>
      <c r="DR27" s="639"/>
      <c r="DS27" s="639"/>
      <c r="DT27" s="639"/>
      <c r="DU27" s="639"/>
      <c r="DV27" s="640"/>
      <c r="DW27" s="643">
        <v>1.6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413</v>
      </c>
      <c r="S28" s="621"/>
      <c r="T28" s="621"/>
      <c r="U28" s="621"/>
      <c r="V28" s="621"/>
      <c r="W28" s="621"/>
      <c r="X28" s="621"/>
      <c r="Y28" s="622"/>
      <c r="Z28" s="673">
        <v>0</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184427</v>
      </c>
      <c r="CS28" s="621"/>
      <c r="CT28" s="621"/>
      <c r="CU28" s="621"/>
      <c r="CV28" s="621"/>
      <c r="CW28" s="621"/>
      <c r="CX28" s="621"/>
      <c r="CY28" s="622"/>
      <c r="CZ28" s="623">
        <v>8.8000000000000007</v>
      </c>
      <c r="DA28" s="641"/>
      <c r="DB28" s="641"/>
      <c r="DC28" s="642"/>
      <c r="DD28" s="626">
        <v>175026</v>
      </c>
      <c r="DE28" s="621"/>
      <c r="DF28" s="621"/>
      <c r="DG28" s="621"/>
      <c r="DH28" s="621"/>
      <c r="DI28" s="621"/>
      <c r="DJ28" s="621"/>
      <c r="DK28" s="622"/>
      <c r="DL28" s="626">
        <v>155222</v>
      </c>
      <c r="DM28" s="621"/>
      <c r="DN28" s="621"/>
      <c r="DO28" s="621"/>
      <c r="DP28" s="621"/>
      <c r="DQ28" s="621"/>
      <c r="DR28" s="621"/>
      <c r="DS28" s="621"/>
      <c r="DT28" s="621"/>
      <c r="DU28" s="621"/>
      <c r="DV28" s="622"/>
      <c r="DW28" s="643">
        <v>19.100000000000001</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8536</v>
      </c>
      <c r="S29" s="621"/>
      <c r="T29" s="621"/>
      <c r="U29" s="621"/>
      <c r="V29" s="621"/>
      <c r="W29" s="621"/>
      <c r="X29" s="621"/>
      <c r="Y29" s="622"/>
      <c r="Z29" s="673">
        <v>0.4</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184427</v>
      </c>
      <c r="CS29" s="639"/>
      <c r="CT29" s="639"/>
      <c r="CU29" s="639"/>
      <c r="CV29" s="639"/>
      <c r="CW29" s="639"/>
      <c r="CX29" s="639"/>
      <c r="CY29" s="640"/>
      <c r="CZ29" s="623">
        <v>8.8000000000000007</v>
      </c>
      <c r="DA29" s="641"/>
      <c r="DB29" s="641"/>
      <c r="DC29" s="642"/>
      <c r="DD29" s="626">
        <v>175026</v>
      </c>
      <c r="DE29" s="639"/>
      <c r="DF29" s="639"/>
      <c r="DG29" s="639"/>
      <c r="DH29" s="639"/>
      <c r="DI29" s="639"/>
      <c r="DJ29" s="639"/>
      <c r="DK29" s="640"/>
      <c r="DL29" s="626">
        <v>155222</v>
      </c>
      <c r="DM29" s="639"/>
      <c r="DN29" s="639"/>
      <c r="DO29" s="639"/>
      <c r="DP29" s="639"/>
      <c r="DQ29" s="639"/>
      <c r="DR29" s="639"/>
      <c r="DS29" s="639"/>
      <c r="DT29" s="639"/>
      <c r="DU29" s="639"/>
      <c r="DV29" s="640"/>
      <c r="DW29" s="643">
        <v>19.100000000000001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286993</v>
      </c>
      <c r="S30" s="621"/>
      <c r="T30" s="621"/>
      <c r="U30" s="621"/>
      <c r="V30" s="621"/>
      <c r="W30" s="621"/>
      <c r="X30" s="621"/>
      <c r="Y30" s="622"/>
      <c r="Z30" s="673">
        <v>12.7</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94.3</v>
      </c>
      <c r="BH30" s="687"/>
      <c r="BI30" s="687"/>
      <c r="BJ30" s="687"/>
      <c r="BK30" s="687"/>
      <c r="BL30" s="687"/>
      <c r="BM30" s="688">
        <v>82.3</v>
      </c>
      <c r="BN30" s="687"/>
      <c r="BO30" s="687"/>
      <c r="BP30" s="687"/>
      <c r="BQ30" s="689"/>
      <c r="BR30" s="686">
        <v>97.3</v>
      </c>
      <c r="BS30" s="687"/>
      <c r="BT30" s="687"/>
      <c r="BU30" s="687"/>
      <c r="BV30" s="687"/>
      <c r="BW30" s="687"/>
      <c r="BX30" s="688">
        <v>82.1</v>
      </c>
      <c r="BY30" s="687"/>
      <c r="BZ30" s="687"/>
      <c r="CA30" s="687"/>
      <c r="CB30" s="689"/>
      <c r="CD30" s="692"/>
      <c r="CE30" s="693"/>
      <c r="CF30" s="657" t="s">
        <v>293</v>
      </c>
      <c r="CG30" s="654"/>
      <c r="CH30" s="654"/>
      <c r="CI30" s="654"/>
      <c r="CJ30" s="654"/>
      <c r="CK30" s="654"/>
      <c r="CL30" s="654"/>
      <c r="CM30" s="654"/>
      <c r="CN30" s="654"/>
      <c r="CO30" s="654"/>
      <c r="CP30" s="654"/>
      <c r="CQ30" s="655"/>
      <c r="CR30" s="620">
        <v>174524</v>
      </c>
      <c r="CS30" s="621"/>
      <c r="CT30" s="621"/>
      <c r="CU30" s="621"/>
      <c r="CV30" s="621"/>
      <c r="CW30" s="621"/>
      <c r="CX30" s="621"/>
      <c r="CY30" s="622"/>
      <c r="CZ30" s="623">
        <v>8.3000000000000007</v>
      </c>
      <c r="DA30" s="641"/>
      <c r="DB30" s="641"/>
      <c r="DC30" s="642"/>
      <c r="DD30" s="626">
        <v>165922</v>
      </c>
      <c r="DE30" s="621"/>
      <c r="DF30" s="621"/>
      <c r="DG30" s="621"/>
      <c r="DH30" s="621"/>
      <c r="DI30" s="621"/>
      <c r="DJ30" s="621"/>
      <c r="DK30" s="622"/>
      <c r="DL30" s="626">
        <v>146118</v>
      </c>
      <c r="DM30" s="621"/>
      <c r="DN30" s="621"/>
      <c r="DO30" s="621"/>
      <c r="DP30" s="621"/>
      <c r="DQ30" s="621"/>
      <c r="DR30" s="621"/>
      <c r="DS30" s="621"/>
      <c r="DT30" s="621"/>
      <c r="DU30" s="621"/>
      <c r="DV30" s="622"/>
      <c r="DW30" s="643">
        <v>18</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200014</v>
      </c>
      <c r="S31" s="621"/>
      <c r="T31" s="621"/>
      <c r="U31" s="621"/>
      <c r="V31" s="621"/>
      <c r="W31" s="621"/>
      <c r="X31" s="621"/>
      <c r="Y31" s="622"/>
      <c r="Z31" s="673">
        <v>8.9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96.7</v>
      </c>
      <c r="BH31" s="639"/>
      <c r="BI31" s="639"/>
      <c r="BJ31" s="639"/>
      <c r="BK31" s="639"/>
      <c r="BL31" s="639"/>
      <c r="BM31" s="675">
        <v>95</v>
      </c>
      <c r="BN31" s="685"/>
      <c r="BO31" s="685"/>
      <c r="BP31" s="685"/>
      <c r="BQ31" s="649"/>
      <c r="BR31" s="684">
        <v>98.3</v>
      </c>
      <c r="BS31" s="639"/>
      <c r="BT31" s="639"/>
      <c r="BU31" s="639"/>
      <c r="BV31" s="639"/>
      <c r="BW31" s="639"/>
      <c r="BX31" s="675">
        <v>97.4</v>
      </c>
      <c r="BY31" s="685"/>
      <c r="BZ31" s="685"/>
      <c r="CA31" s="685"/>
      <c r="CB31" s="649"/>
      <c r="CD31" s="692"/>
      <c r="CE31" s="693"/>
      <c r="CF31" s="657" t="s">
        <v>297</v>
      </c>
      <c r="CG31" s="654"/>
      <c r="CH31" s="654"/>
      <c r="CI31" s="654"/>
      <c r="CJ31" s="654"/>
      <c r="CK31" s="654"/>
      <c r="CL31" s="654"/>
      <c r="CM31" s="654"/>
      <c r="CN31" s="654"/>
      <c r="CO31" s="654"/>
      <c r="CP31" s="654"/>
      <c r="CQ31" s="655"/>
      <c r="CR31" s="620">
        <v>9903</v>
      </c>
      <c r="CS31" s="639"/>
      <c r="CT31" s="639"/>
      <c r="CU31" s="639"/>
      <c r="CV31" s="639"/>
      <c r="CW31" s="639"/>
      <c r="CX31" s="639"/>
      <c r="CY31" s="640"/>
      <c r="CZ31" s="623">
        <v>0.5</v>
      </c>
      <c r="DA31" s="641"/>
      <c r="DB31" s="641"/>
      <c r="DC31" s="642"/>
      <c r="DD31" s="626">
        <v>9104</v>
      </c>
      <c r="DE31" s="639"/>
      <c r="DF31" s="639"/>
      <c r="DG31" s="639"/>
      <c r="DH31" s="639"/>
      <c r="DI31" s="639"/>
      <c r="DJ31" s="639"/>
      <c r="DK31" s="640"/>
      <c r="DL31" s="626">
        <v>9104</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8923</v>
      </c>
      <c r="S32" s="621"/>
      <c r="T32" s="621"/>
      <c r="U32" s="621"/>
      <c r="V32" s="621"/>
      <c r="W32" s="621"/>
      <c r="X32" s="621"/>
      <c r="Y32" s="622"/>
      <c r="Z32" s="673">
        <v>0.4</v>
      </c>
      <c r="AA32" s="673"/>
      <c r="AB32" s="673"/>
      <c r="AC32" s="673"/>
      <c r="AD32" s="674">
        <v>1099</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91.2</v>
      </c>
      <c r="BH32" s="605"/>
      <c r="BI32" s="605"/>
      <c r="BJ32" s="605"/>
      <c r="BK32" s="605"/>
      <c r="BL32" s="605"/>
      <c r="BM32" s="668">
        <v>71.099999999999994</v>
      </c>
      <c r="BN32" s="605"/>
      <c r="BO32" s="605"/>
      <c r="BP32" s="605"/>
      <c r="BQ32" s="662"/>
      <c r="BR32" s="683">
        <v>95.7</v>
      </c>
      <c r="BS32" s="605"/>
      <c r="BT32" s="605"/>
      <c r="BU32" s="605"/>
      <c r="BV32" s="605"/>
      <c r="BW32" s="605"/>
      <c r="BX32" s="668">
        <v>69.7</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101824</v>
      </c>
      <c r="S33" s="621"/>
      <c r="T33" s="621"/>
      <c r="U33" s="621"/>
      <c r="V33" s="621"/>
      <c r="W33" s="621"/>
      <c r="X33" s="621"/>
      <c r="Y33" s="622"/>
      <c r="Z33" s="673">
        <v>4.5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1055447</v>
      </c>
      <c r="CS33" s="639"/>
      <c r="CT33" s="639"/>
      <c r="CU33" s="639"/>
      <c r="CV33" s="639"/>
      <c r="CW33" s="639"/>
      <c r="CX33" s="639"/>
      <c r="CY33" s="640"/>
      <c r="CZ33" s="623">
        <v>50.4</v>
      </c>
      <c r="DA33" s="641"/>
      <c r="DB33" s="641"/>
      <c r="DC33" s="642"/>
      <c r="DD33" s="626">
        <v>588329</v>
      </c>
      <c r="DE33" s="639"/>
      <c r="DF33" s="639"/>
      <c r="DG33" s="639"/>
      <c r="DH33" s="639"/>
      <c r="DI33" s="639"/>
      <c r="DJ33" s="639"/>
      <c r="DK33" s="640"/>
      <c r="DL33" s="626">
        <v>343207</v>
      </c>
      <c r="DM33" s="639"/>
      <c r="DN33" s="639"/>
      <c r="DO33" s="639"/>
      <c r="DP33" s="639"/>
      <c r="DQ33" s="639"/>
      <c r="DR33" s="639"/>
      <c r="DS33" s="639"/>
      <c r="DT33" s="639"/>
      <c r="DU33" s="639"/>
      <c r="DV33" s="640"/>
      <c r="DW33" s="643">
        <v>42.3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515265</v>
      </c>
      <c r="CS34" s="621"/>
      <c r="CT34" s="621"/>
      <c r="CU34" s="621"/>
      <c r="CV34" s="621"/>
      <c r="CW34" s="621"/>
      <c r="CX34" s="621"/>
      <c r="CY34" s="622"/>
      <c r="CZ34" s="623">
        <v>24.6</v>
      </c>
      <c r="DA34" s="641"/>
      <c r="DB34" s="641"/>
      <c r="DC34" s="642"/>
      <c r="DD34" s="626">
        <v>316461</v>
      </c>
      <c r="DE34" s="621"/>
      <c r="DF34" s="621"/>
      <c r="DG34" s="621"/>
      <c r="DH34" s="621"/>
      <c r="DI34" s="621"/>
      <c r="DJ34" s="621"/>
      <c r="DK34" s="622"/>
      <c r="DL34" s="626">
        <v>231913</v>
      </c>
      <c r="DM34" s="621"/>
      <c r="DN34" s="621"/>
      <c r="DO34" s="621"/>
      <c r="DP34" s="621"/>
      <c r="DQ34" s="621"/>
      <c r="DR34" s="621"/>
      <c r="DS34" s="621"/>
      <c r="DT34" s="621"/>
      <c r="DU34" s="621"/>
      <c r="DV34" s="622"/>
      <c r="DW34" s="643">
        <v>28.6</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28024</v>
      </c>
      <c r="S35" s="621"/>
      <c r="T35" s="621"/>
      <c r="U35" s="621"/>
      <c r="V35" s="621"/>
      <c r="W35" s="621"/>
      <c r="X35" s="621"/>
      <c r="Y35" s="622"/>
      <c r="Z35" s="673">
        <v>1.2</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133970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42129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50652</v>
      </c>
      <c r="CS35" s="639"/>
      <c r="CT35" s="639"/>
      <c r="CU35" s="639"/>
      <c r="CV35" s="639"/>
      <c r="CW35" s="639"/>
      <c r="CX35" s="639"/>
      <c r="CY35" s="640"/>
      <c r="CZ35" s="623">
        <v>2.4</v>
      </c>
      <c r="DA35" s="641"/>
      <c r="DB35" s="641"/>
      <c r="DC35" s="642"/>
      <c r="DD35" s="626">
        <v>29077</v>
      </c>
      <c r="DE35" s="639"/>
      <c r="DF35" s="639"/>
      <c r="DG35" s="639"/>
      <c r="DH35" s="639"/>
      <c r="DI35" s="639"/>
      <c r="DJ35" s="639"/>
      <c r="DK35" s="640"/>
      <c r="DL35" s="626">
        <v>1881</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2256888</v>
      </c>
      <c r="S36" s="661"/>
      <c r="T36" s="661"/>
      <c r="U36" s="661"/>
      <c r="V36" s="661"/>
      <c r="W36" s="661"/>
      <c r="X36" s="661"/>
      <c r="Y36" s="664"/>
      <c r="Z36" s="665">
        <v>100</v>
      </c>
      <c r="AA36" s="665"/>
      <c r="AB36" s="665"/>
      <c r="AC36" s="665"/>
      <c r="AD36" s="666">
        <v>783806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43172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40675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78228</v>
      </c>
      <c r="CS36" s="621"/>
      <c r="CT36" s="621"/>
      <c r="CU36" s="621"/>
      <c r="CV36" s="621"/>
      <c r="CW36" s="621"/>
      <c r="CX36" s="621"/>
      <c r="CY36" s="622"/>
      <c r="CZ36" s="623">
        <v>3.7</v>
      </c>
      <c r="DA36" s="641"/>
      <c r="DB36" s="641"/>
      <c r="DC36" s="642"/>
      <c r="DD36" s="626">
        <v>43551</v>
      </c>
      <c r="DE36" s="621"/>
      <c r="DF36" s="621"/>
      <c r="DG36" s="621"/>
      <c r="DH36" s="621"/>
      <c r="DI36" s="621"/>
      <c r="DJ36" s="621"/>
      <c r="DK36" s="622"/>
      <c r="DL36" s="626">
        <v>34707</v>
      </c>
      <c r="DM36" s="621"/>
      <c r="DN36" s="621"/>
      <c r="DO36" s="621"/>
      <c r="DP36" s="621"/>
      <c r="DQ36" s="621"/>
      <c r="DR36" s="621"/>
      <c r="DS36" s="621"/>
      <c r="DT36" s="621"/>
      <c r="DU36" s="621"/>
      <c r="DV36" s="622"/>
      <c r="DW36" s="643">
        <v>4.3</v>
      </c>
      <c r="DX36" s="644"/>
      <c r="DY36" s="644"/>
      <c r="DZ36" s="644"/>
      <c r="EA36" s="644"/>
      <c r="EB36" s="644"/>
      <c r="EC36" s="645"/>
    </row>
    <row r="37" spans="2:133" ht="11.25" customHeight="1">
      <c r="AQ37" s="646" t="s">
        <v>315</v>
      </c>
      <c r="AR37" s="647"/>
      <c r="AS37" s="647"/>
      <c r="AT37" s="647"/>
      <c r="AU37" s="647"/>
      <c r="AV37" s="647"/>
      <c r="AW37" s="647"/>
      <c r="AX37" s="647"/>
      <c r="AY37" s="648"/>
      <c r="AZ37" s="620">
        <v>34810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292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7927</v>
      </c>
      <c r="CS37" s="639"/>
      <c r="CT37" s="639"/>
      <c r="CU37" s="639"/>
      <c r="CV37" s="639"/>
      <c r="CW37" s="639"/>
      <c r="CX37" s="639"/>
      <c r="CY37" s="640"/>
      <c r="CZ37" s="623">
        <v>0.4</v>
      </c>
      <c r="DA37" s="641"/>
      <c r="DB37" s="641"/>
      <c r="DC37" s="642"/>
      <c r="DD37" s="626">
        <v>7927</v>
      </c>
      <c r="DE37" s="639"/>
      <c r="DF37" s="639"/>
      <c r="DG37" s="639"/>
      <c r="DH37" s="639"/>
      <c r="DI37" s="639"/>
      <c r="DJ37" s="639"/>
      <c r="DK37" s="640"/>
      <c r="DL37" s="626">
        <v>7927</v>
      </c>
      <c r="DM37" s="639"/>
      <c r="DN37" s="639"/>
      <c r="DO37" s="639"/>
      <c r="DP37" s="639"/>
      <c r="DQ37" s="639"/>
      <c r="DR37" s="639"/>
      <c r="DS37" s="639"/>
      <c r="DT37" s="639"/>
      <c r="DU37" s="639"/>
      <c r="DV37" s="640"/>
      <c r="DW37" s="643">
        <v>1</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511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133970</v>
      </c>
      <c r="CS38" s="621"/>
      <c r="CT38" s="621"/>
      <c r="CU38" s="621"/>
      <c r="CV38" s="621"/>
      <c r="CW38" s="621"/>
      <c r="CX38" s="621"/>
      <c r="CY38" s="622"/>
      <c r="CZ38" s="623">
        <v>6.4</v>
      </c>
      <c r="DA38" s="641"/>
      <c r="DB38" s="641"/>
      <c r="DC38" s="642"/>
      <c r="DD38" s="626">
        <v>129940</v>
      </c>
      <c r="DE38" s="621"/>
      <c r="DF38" s="621"/>
      <c r="DG38" s="621"/>
      <c r="DH38" s="621"/>
      <c r="DI38" s="621"/>
      <c r="DJ38" s="621"/>
      <c r="DK38" s="622"/>
      <c r="DL38" s="626">
        <v>74706</v>
      </c>
      <c r="DM38" s="621"/>
      <c r="DN38" s="621"/>
      <c r="DO38" s="621"/>
      <c r="DP38" s="621"/>
      <c r="DQ38" s="621"/>
      <c r="DR38" s="621"/>
      <c r="DS38" s="621"/>
      <c r="DT38" s="621"/>
      <c r="DU38" s="621"/>
      <c r="DV38" s="622"/>
      <c r="DW38" s="643">
        <v>9.1999999999999993</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64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277332</v>
      </c>
      <c r="CS39" s="639"/>
      <c r="CT39" s="639"/>
      <c r="CU39" s="639"/>
      <c r="CV39" s="639"/>
      <c r="CW39" s="639"/>
      <c r="CX39" s="639"/>
      <c r="CY39" s="640"/>
      <c r="CZ39" s="623">
        <v>13.2</v>
      </c>
      <c r="DA39" s="641"/>
      <c r="DB39" s="641"/>
      <c r="DC39" s="642"/>
      <c r="DD39" s="626">
        <v>69300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18542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170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37446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196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484958</v>
      </c>
      <c r="CS42" s="621"/>
      <c r="CT42" s="621"/>
      <c r="CU42" s="621"/>
      <c r="CV42" s="621"/>
      <c r="CW42" s="621"/>
      <c r="CX42" s="621"/>
      <c r="CY42" s="622"/>
      <c r="CZ42" s="623">
        <v>23.2</v>
      </c>
      <c r="DA42" s="624"/>
      <c r="DB42" s="624"/>
      <c r="DC42" s="625"/>
      <c r="DD42" s="626">
        <v>81003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484958</v>
      </c>
      <c r="CS44" s="621"/>
      <c r="CT44" s="621"/>
      <c r="CU44" s="621"/>
      <c r="CV44" s="621"/>
      <c r="CW44" s="621"/>
      <c r="CX44" s="621"/>
      <c r="CY44" s="622"/>
      <c r="CZ44" s="623">
        <v>23.2</v>
      </c>
      <c r="DA44" s="624"/>
      <c r="DB44" s="624"/>
      <c r="DC44" s="625"/>
      <c r="DD44" s="626">
        <v>81003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433066</v>
      </c>
      <c r="CS45" s="639"/>
      <c r="CT45" s="639"/>
      <c r="CU45" s="639"/>
      <c r="CV45" s="639"/>
      <c r="CW45" s="639"/>
      <c r="CX45" s="639"/>
      <c r="CY45" s="640"/>
      <c r="CZ45" s="623">
        <v>20.7</v>
      </c>
      <c r="DA45" s="641"/>
      <c r="DB45" s="641"/>
      <c r="DC45" s="642"/>
      <c r="DD45" s="626">
        <v>51111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29572</v>
      </c>
      <c r="CS46" s="621"/>
      <c r="CT46" s="621"/>
      <c r="CU46" s="621"/>
      <c r="CV46" s="621"/>
      <c r="CW46" s="621"/>
      <c r="CX46" s="621"/>
      <c r="CY46" s="622"/>
      <c r="CZ46" s="623">
        <v>1.4</v>
      </c>
      <c r="DA46" s="624"/>
      <c r="DB46" s="624"/>
      <c r="DC46" s="625"/>
      <c r="DD46" s="626">
        <v>29572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2094686</v>
      </c>
      <c r="CS49" s="605"/>
      <c r="CT49" s="605"/>
      <c r="CU49" s="605"/>
      <c r="CV49" s="605"/>
      <c r="CW49" s="605"/>
      <c r="CX49" s="605"/>
      <c r="CY49" s="606"/>
      <c r="CZ49" s="607">
        <v>100</v>
      </c>
      <c r="DA49" s="608"/>
      <c r="DB49" s="608"/>
      <c r="DC49" s="609"/>
      <c r="DD49" s="610">
        <v>1146371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AU78" sqref="AU78:AY7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2263</v>
      </c>
      <c r="R7" s="1134"/>
      <c r="S7" s="1134"/>
      <c r="T7" s="1134"/>
      <c r="U7" s="1134"/>
      <c r="V7" s="1134">
        <v>2100</v>
      </c>
      <c r="W7" s="1134"/>
      <c r="X7" s="1134"/>
      <c r="Y7" s="1134"/>
      <c r="Z7" s="1134"/>
      <c r="AA7" s="1134">
        <v>163</v>
      </c>
      <c r="AB7" s="1134"/>
      <c r="AC7" s="1134"/>
      <c r="AD7" s="1134"/>
      <c r="AE7" s="1135"/>
      <c r="AF7" s="1136">
        <v>115</v>
      </c>
      <c r="AG7" s="1137"/>
      <c r="AH7" s="1137"/>
      <c r="AI7" s="1137"/>
      <c r="AJ7" s="1138"/>
      <c r="AK7" s="1120">
        <v>200</v>
      </c>
      <c r="AL7" s="1121"/>
      <c r="AM7" s="1121"/>
      <c r="AN7" s="1121"/>
      <c r="AO7" s="1121"/>
      <c r="AP7" s="1121">
        <v>1169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115</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266</v>
      </c>
      <c r="R28" s="1083"/>
      <c r="S28" s="1083"/>
      <c r="T28" s="1083"/>
      <c r="U28" s="1083"/>
      <c r="V28" s="1083">
        <v>223</v>
      </c>
      <c r="W28" s="1083"/>
      <c r="X28" s="1083"/>
      <c r="Y28" s="1083"/>
      <c r="Z28" s="1083"/>
      <c r="AA28" s="1083">
        <v>42</v>
      </c>
      <c r="AB28" s="1083"/>
      <c r="AC28" s="1083"/>
      <c r="AD28" s="1083"/>
      <c r="AE28" s="1084"/>
      <c r="AF28" s="1085">
        <v>42</v>
      </c>
      <c r="AG28" s="1083"/>
      <c r="AH28" s="1083"/>
      <c r="AI28" s="1083"/>
      <c r="AJ28" s="1086"/>
      <c r="AK28" s="1087">
        <v>18</v>
      </c>
      <c r="AL28" s="1075"/>
      <c r="AM28" s="1075"/>
      <c r="AN28" s="1075"/>
      <c r="AO28" s="1075"/>
      <c r="AP28" s="1075">
        <v>0</v>
      </c>
      <c r="AQ28" s="1075"/>
      <c r="AR28" s="1075"/>
      <c r="AS28" s="1075"/>
      <c r="AT28" s="1075"/>
      <c r="AU28" s="1075">
        <v>18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7</v>
      </c>
      <c r="R29" s="1073"/>
      <c r="S29" s="1073"/>
      <c r="T29" s="1073"/>
      <c r="U29" s="1073"/>
      <c r="V29" s="1073">
        <v>7</v>
      </c>
      <c r="W29" s="1073"/>
      <c r="X29" s="1073"/>
      <c r="Y29" s="1073"/>
      <c r="Z29" s="1073"/>
      <c r="AA29" s="1073">
        <v>0.1</v>
      </c>
      <c r="AB29" s="1073"/>
      <c r="AC29" s="1073"/>
      <c r="AD29" s="1073"/>
      <c r="AE29" s="1074"/>
      <c r="AF29" s="1048">
        <v>0</v>
      </c>
      <c r="AG29" s="1049"/>
      <c r="AH29" s="1049"/>
      <c r="AI29" s="1049"/>
      <c r="AJ29" s="1050"/>
      <c r="AK29" s="1009">
        <v>3</v>
      </c>
      <c r="AL29" s="1000"/>
      <c r="AM29" s="1000"/>
      <c r="AN29" s="1000"/>
      <c r="AO29" s="1000"/>
      <c r="AP29" s="1000">
        <v>0</v>
      </c>
      <c r="AQ29" s="1000"/>
      <c r="AR29" s="1000"/>
      <c r="AS29" s="1000"/>
      <c r="AT29" s="1000"/>
      <c r="AU29" s="1000">
        <v>3</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74</v>
      </c>
      <c r="R30" s="1073"/>
      <c r="S30" s="1073"/>
      <c r="T30" s="1073"/>
      <c r="U30" s="1073"/>
      <c r="V30" s="1073">
        <v>73</v>
      </c>
      <c r="W30" s="1073"/>
      <c r="X30" s="1073"/>
      <c r="Y30" s="1073"/>
      <c r="Z30" s="1073"/>
      <c r="AA30" s="1073">
        <v>0.1</v>
      </c>
      <c r="AB30" s="1073"/>
      <c r="AC30" s="1073"/>
      <c r="AD30" s="1073"/>
      <c r="AE30" s="1074"/>
      <c r="AF30" s="1048">
        <v>0</v>
      </c>
      <c r="AG30" s="1049"/>
      <c r="AH30" s="1049"/>
      <c r="AI30" s="1049"/>
      <c r="AJ30" s="1050"/>
      <c r="AK30" s="1009">
        <v>43</v>
      </c>
      <c r="AL30" s="1000"/>
      <c r="AM30" s="1000"/>
      <c r="AN30" s="1000"/>
      <c r="AO30" s="1000"/>
      <c r="AP30" s="1000">
        <v>396</v>
      </c>
      <c r="AQ30" s="1000"/>
      <c r="AR30" s="1000"/>
      <c r="AS30" s="1000"/>
      <c r="AT30" s="1000"/>
      <c r="AU30" s="1000">
        <v>43</v>
      </c>
      <c r="AV30" s="1000"/>
      <c r="AW30" s="1000"/>
      <c r="AX30" s="1000"/>
      <c r="AY30" s="1000"/>
      <c r="AZ30" s="1071"/>
      <c r="BA30" s="1071"/>
      <c r="BB30" s="1071"/>
      <c r="BC30" s="1071"/>
      <c r="BD30" s="1071"/>
      <c r="BE30" s="1061" t="s">
        <v>383</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119</v>
      </c>
      <c r="R31" s="1073"/>
      <c r="S31" s="1073"/>
      <c r="T31" s="1073"/>
      <c r="U31" s="1073"/>
      <c r="V31" s="1073">
        <v>119</v>
      </c>
      <c r="W31" s="1073"/>
      <c r="X31" s="1073"/>
      <c r="Y31" s="1073"/>
      <c r="Z31" s="1073"/>
      <c r="AA31" s="1073">
        <v>0</v>
      </c>
      <c r="AB31" s="1073"/>
      <c r="AC31" s="1073"/>
      <c r="AD31" s="1073"/>
      <c r="AE31" s="1074"/>
      <c r="AF31" s="1048">
        <v>0</v>
      </c>
      <c r="AG31" s="1049"/>
      <c r="AH31" s="1049"/>
      <c r="AI31" s="1049"/>
      <c r="AJ31" s="1050"/>
      <c r="AK31" s="1009">
        <v>23</v>
      </c>
      <c r="AL31" s="1000"/>
      <c r="AM31" s="1000"/>
      <c r="AN31" s="1000"/>
      <c r="AO31" s="1000"/>
      <c r="AP31" s="1000">
        <v>218</v>
      </c>
      <c r="AQ31" s="1000"/>
      <c r="AR31" s="1000"/>
      <c r="AS31" s="1000"/>
      <c r="AT31" s="1000"/>
      <c r="AU31" s="1000">
        <v>23</v>
      </c>
      <c r="AV31" s="1000"/>
      <c r="AW31" s="1000"/>
      <c r="AX31" s="1000"/>
      <c r="AY31" s="1000"/>
      <c r="AZ31" s="1071"/>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13</v>
      </c>
      <c r="R32" s="1073"/>
      <c r="S32" s="1073"/>
      <c r="T32" s="1073"/>
      <c r="U32" s="1073"/>
      <c r="V32" s="1073">
        <v>13</v>
      </c>
      <c r="W32" s="1073"/>
      <c r="X32" s="1073"/>
      <c r="Y32" s="1073"/>
      <c r="Z32" s="1073"/>
      <c r="AA32" s="1073">
        <v>0</v>
      </c>
      <c r="AB32" s="1073"/>
      <c r="AC32" s="1073"/>
      <c r="AD32" s="1073"/>
      <c r="AE32" s="1074"/>
      <c r="AF32" s="1048">
        <v>0</v>
      </c>
      <c r="AG32" s="1049"/>
      <c r="AH32" s="1049"/>
      <c r="AI32" s="1049"/>
      <c r="AJ32" s="1050"/>
      <c r="AK32" s="1009">
        <v>8</v>
      </c>
      <c r="AL32" s="1000"/>
      <c r="AM32" s="1000"/>
      <c r="AN32" s="1000"/>
      <c r="AO32" s="1000"/>
      <c r="AP32" s="1000">
        <v>53</v>
      </c>
      <c r="AQ32" s="1000"/>
      <c r="AR32" s="1000"/>
      <c r="AS32" s="1000"/>
      <c r="AT32" s="1000"/>
      <c r="AU32" s="1000">
        <v>8</v>
      </c>
      <c r="AV32" s="1000"/>
      <c r="AW32" s="1000"/>
      <c r="AX32" s="1000"/>
      <c r="AY32" s="1000"/>
      <c r="AZ32" s="1071"/>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4</v>
      </c>
      <c r="R33" s="1073"/>
      <c r="S33" s="1073"/>
      <c r="T33" s="1073"/>
      <c r="U33" s="1073"/>
      <c r="V33" s="1073">
        <v>4</v>
      </c>
      <c r="W33" s="1073"/>
      <c r="X33" s="1073"/>
      <c r="Y33" s="1073"/>
      <c r="Z33" s="1073"/>
      <c r="AA33" s="1073">
        <v>0</v>
      </c>
      <c r="AB33" s="1073"/>
      <c r="AC33" s="1073"/>
      <c r="AD33" s="1073"/>
      <c r="AE33" s="1074"/>
      <c r="AF33" s="1048">
        <v>0</v>
      </c>
      <c r="AG33" s="1049"/>
      <c r="AH33" s="1049"/>
      <c r="AI33" s="1049"/>
      <c r="AJ33" s="1050"/>
      <c r="AK33" s="1009">
        <v>3</v>
      </c>
      <c r="AL33" s="1000"/>
      <c r="AM33" s="1000"/>
      <c r="AN33" s="1000"/>
      <c r="AO33" s="1000"/>
      <c r="AP33" s="1000">
        <v>9</v>
      </c>
      <c r="AQ33" s="1000"/>
      <c r="AR33" s="1000"/>
      <c r="AS33" s="1000"/>
      <c r="AT33" s="1000"/>
      <c r="AU33" s="1000">
        <v>3</v>
      </c>
      <c r="AV33" s="1000"/>
      <c r="AW33" s="1000"/>
      <c r="AX33" s="1000"/>
      <c r="AY33" s="1000"/>
      <c r="AZ33" s="1071"/>
      <c r="BA33" s="1071"/>
      <c r="BB33" s="1071"/>
      <c r="BC33" s="1071"/>
      <c r="BD33" s="1071"/>
      <c r="BE33" s="1061" t="s">
        <v>383</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1793</v>
      </c>
      <c r="R34" s="1073"/>
      <c r="S34" s="1073"/>
      <c r="T34" s="1073"/>
      <c r="U34" s="1073"/>
      <c r="V34" s="1073">
        <v>1758</v>
      </c>
      <c r="W34" s="1073"/>
      <c r="X34" s="1073"/>
      <c r="Y34" s="1073"/>
      <c r="Z34" s="1073"/>
      <c r="AA34" s="1073">
        <v>35</v>
      </c>
      <c r="AB34" s="1073"/>
      <c r="AC34" s="1073"/>
      <c r="AD34" s="1073"/>
      <c r="AE34" s="1074"/>
      <c r="AF34" s="1048">
        <v>35</v>
      </c>
      <c r="AG34" s="1049"/>
      <c r="AH34" s="1049"/>
      <c r="AI34" s="1049"/>
      <c r="AJ34" s="1050"/>
      <c r="AK34" s="1009">
        <v>0</v>
      </c>
      <c r="AL34" s="1000"/>
      <c r="AM34" s="1000"/>
      <c r="AN34" s="1000"/>
      <c r="AO34" s="1000"/>
      <c r="AP34" s="1000">
        <v>373</v>
      </c>
      <c r="AQ34" s="1000"/>
      <c r="AR34" s="1000"/>
      <c r="AS34" s="1000"/>
      <c r="AT34" s="1000"/>
      <c r="AU34" s="1000">
        <v>622</v>
      </c>
      <c r="AV34" s="1000"/>
      <c r="AW34" s="1000"/>
      <c r="AX34" s="1000"/>
      <c r="AY34" s="1000"/>
      <c r="AZ34" s="1071"/>
      <c r="BA34" s="1071"/>
      <c r="BB34" s="1071"/>
      <c r="BC34" s="1071"/>
      <c r="BD34" s="1071"/>
      <c r="BE34" s="1061" t="s">
        <v>383</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78</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534</v>
      </c>
      <c r="C68" s="1015"/>
      <c r="D68" s="1015"/>
      <c r="E68" s="1015"/>
      <c r="F68" s="1015"/>
      <c r="G68" s="1015"/>
      <c r="H68" s="1015"/>
      <c r="I68" s="1015"/>
      <c r="J68" s="1015"/>
      <c r="K68" s="1015"/>
      <c r="L68" s="1015"/>
      <c r="M68" s="1015"/>
      <c r="N68" s="1015"/>
      <c r="O68" s="1015"/>
      <c r="P68" s="1016"/>
      <c r="Q68" s="1017">
        <v>240</v>
      </c>
      <c r="R68" s="1011"/>
      <c r="S68" s="1011"/>
      <c r="T68" s="1011"/>
      <c r="U68" s="1011"/>
      <c r="V68" s="1011">
        <v>227</v>
      </c>
      <c r="W68" s="1011"/>
      <c r="X68" s="1011"/>
      <c r="Y68" s="1011"/>
      <c r="Z68" s="1011"/>
      <c r="AA68" s="1011">
        <v>13</v>
      </c>
      <c r="AB68" s="1011"/>
      <c r="AC68" s="1011"/>
      <c r="AD68" s="1011"/>
      <c r="AE68" s="1011"/>
      <c r="AF68" s="1011">
        <v>13</v>
      </c>
      <c r="AG68" s="1011"/>
      <c r="AH68" s="1011"/>
      <c r="AI68" s="1011"/>
      <c r="AJ68" s="1011"/>
      <c r="AK68" s="1011">
        <v>40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c r="D69" s="1004"/>
      <c r="E69" s="1004"/>
      <c r="F69" s="1004"/>
      <c r="G69" s="1004"/>
      <c r="H69" s="1004"/>
      <c r="I69" s="1004"/>
      <c r="J69" s="1004"/>
      <c r="K69" s="1004"/>
      <c r="L69" s="1004"/>
      <c r="M69" s="1004"/>
      <c r="N69" s="1004"/>
      <c r="O69" s="1004"/>
      <c r="P69" s="1005"/>
      <c r="Q69" s="1006">
        <v>9111</v>
      </c>
      <c r="R69" s="1000"/>
      <c r="S69" s="1000"/>
      <c r="T69" s="1000"/>
      <c r="U69" s="1000"/>
      <c r="V69" s="1000">
        <v>8473</v>
      </c>
      <c r="W69" s="1000"/>
      <c r="X69" s="1000"/>
      <c r="Y69" s="1000"/>
      <c r="Z69" s="1000"/>
      <c r="AA69" s="1000">
        <v>638</v>
      </c>
      <c r="AB69" s="1000"/>
      <c r="AC69" s="1000"/>
      <c r="AD69" s="1000"/>
      <c r="AE69" s="1000"/>
      <c r="AF69" s="1000">
        <v>638</v>
      </c>
      <c r="AG69" s="1000"/>
      <c r="AH69" s="1000"/>
      <c r="AI69" s="1000"/>
      <c r="AJ69" s="1000"/>
      <c r="AK69" s="1000">
        <v>3</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536</v>
      </c>
      <c r="C70" s="1004"/>
      <c r="D70" s="1004"/>
      <c r="E70" s="1004"/>
      <c r="F70" s="1004"/>
      <c r="G70" s="1004"/>
      <c r="H70" s="1004"/>
      <c r="I70" s="1004"/>
      <c r="J70" s="1004"/>
      <c r="K70" s="1004"/>
      <c r="L70" s="1004"/>
      <c r="M70" s="1004"/>
      <c r="N70" s="1004"/>
      <c r="O70" s="1004"/>
      <c r="P70" s="1005"/>
      <c r="Q70" s="1006">
        <v>956</v>
      </c>
      <c r="R70" s="1000"/>
      <c r="S70" s="1000"/>
      <c r="T70" s="1000"/>
      <c r="U70" s="1000"/>
      <c r="V70" s="1000">
        <v>878</v>
      </c>
      <c r="W70" s="1000"/>
      <c r="X70" s="1000"/>
      <c r="Y70" s="1000"/>
      <c r="Z70" s="1000"/>
      <c r="AA70" s="1000">
        <v>78</v>
      </c>
      <c r="AB70" s="1000"/>
      <c r="AC70" s="1000"/>
      <c r="AD70" s="1000"/>
      <c r="AE70" s="1000"/>
      <c r="AF70" s="1000">
        <v>78</v>
      </c>
      <c r="AG70" s="1000"/>
      <c r="AH70" s="1000"/>
      <c r="AI70" s="1000"/>
      <c r="AJ70" s="1000"/>
      <c r="AK70" s="1000">
        <v>1</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537</v>
      </c>
      <c r="C71" s="1004"/>
      <c r="D71" s="1004"/>
      <c r="E71" s="1004"/>
      <c r="F71" s="1004"/>
      <c r="G71" s="1004"/>
      <c r="H71" s="1004"/>
      <c r="I71" s="1004"/>
      <c r="J71" s="1004"/>
      <c r="K71" s="1004"/>
      <c r="L71" s="1004"/>
      <c r="M71" s="1004"/>
      <c r="N71" s="1004"/>
      <c r="O71" s="1004"/>
      <c r="P71" s="1005"/>
      <c r="Q71" s="1006">
        <v>18</v>
      </c>
      <c r="R71" s="1000"/>
      <c r="S71" s="1000"/>
      <c r="T71" s="1000"/>
      <c r="U71" s="1000"/>
      <c r="V71" s="1000">
        <v>18</v>
      </c>
      <c r="W71" s="1000"/>
      <c r="X71" s="1000"/>
      <c r="Y71" s="1000"/>
      <c r="Z71" s="1000"/>
      <c r="AA71" s="1000">
        <v>0</v>
      </c>
      <c r="AB71" s="1000"/>
      <c r="AC71" s="1000"/>
      <c r="AD71" s="1000"/>
      <c r="AE71" s="1000"/>
      <c r="AF71" s="1000">
        <v>0</v>
      </c>
      <c r="AG71" s="1000"/>
      <c r="AH71" s="1000"/>
      <c r="AI71" s="1000"/>
      <c r="AJ71" s="1000"/>
      <c r="AK71" s="1000">
        <v>18</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538</v>
      </c>
      <c r="C72" s="1004"/>
      <c r="D72" s="1004"/>
      <c r="E72" s="1004"/>
      <c r="F72" s="1004"/>
      <c r="G72" s="1004"/>
      <c r="H72" s="1004"/>
      <c r="I72" s="1004"/>
      <c r="J72" s="1004"/>
      <c r="K72" s="1004"/>
      <c r="L72" s="1004"/>
      <c r="M72" s="1004"/>
      <c r="N72" s="1004"/>
      <c r="O72" s="1004"/>
      <c r="P72" s="1005"/>
      <c r="Q72" s="1006">
        <v>0</v>
      </c>
      <c r="R72" s="1000"/>
      <c r="S72" s="1000"/>
      <c r="T72" s="1000"/>
      <c r="U72" s="1000"/>
      <c r="V72" s="1000">
        <v>0</v>
      </c>
      <c r="W72" s="1000"/>
      <c r="X72" s="1000"/>
      <c r="Y72" s="1000"/>
      <c r="Z72" s="1000"/>
      <c r="AA72" s="1000">
        <v>0</v>
      </c>
      <c r="AB72" s="1000"/>
      <c r="AC72" s="1000"/>
      <c r="AD72" s="1000"/>
      <c r="AE72" s="1000"/>
      <c r="AF72" s="1000">
        <v>0</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539</v>
      </c>
      <c r="C73" s="1004"/>
      <c r="D73" s="1004"/>
      <c r="E73" s="1004"/>
      <c r="F73" s="1004"/>
      <c r="G73" s="1004"/>
      <c r="H73" s="1004"/>
      <c r="I73" s="1004"/>
      <c r="J73" s="1004"/>
      <c r="K73" s="1004"/>
      <c r="L73" s="1004"/>
      <c r="M73" s="1004"/>
      <c r="N73" s="1004"/>
      <c r="O73" s="1004"/>
      <c r="P73" s="1005"/>
      <c r="Q73" s="1006">
        <v>956</v>
      </c>
      <c r="R73" s="1000"/>
      <c r="S73" s="1000"/>
      <c r="T73" s="1000"/>
      <c r="U73" s="1000"/>
      <c r="V73" s="1000">
        <v>878</v>
      </c>
      <c r="W73" s="1000"/>
      <c r="X73" s="1000"/>
      <c r="Y73" s="1000"/>
      <c r="Z73" s="1000"/>
      <c r="AA73" s="1000">
        <v>78</v>
      </c>
      <c r="AB73" s="1000"/>
      <c r="AC73" s="1000"/>
      <c r="AD73" s="1000"/>
      <c r="AE73" s="1000"/>
      <c r="AF73" s="1000">
        <v>78</v>
      </c>
      <c r="AG73" s="1000"/>
      <c r="AH73" s="1000"/>
      <c r="AI73" s="1000"/>
      <c r="AJ73" s="1000"/>
      <c r="AK73" s="1000">
        <v>1</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540</v>
      </c>
      <c r="C74" s="1004"/>
      <c r="D74" s="1004"/>
      <c r="E74" s="1004"/>
      <c r="F74" s="1004"/>
      <c r="G74" s="1004"/>
      <c r="H74" s="1004"/>
      <c r="I74" s="1004"/>
      <c r="J74" s="1004"/>
      <c r="K74" s="1004"/>
      <c r="L74" s="1004"/>
      <c r="M74" s="1004"/>
      <c r="N74" s="1004"/>
      <c r="O74" s="1004"/>
      <c r="P74" s="1005"/>
      <c r="Q74" s="1006">
        <v>993</v>
      </c>
      <c r="R74" s="1000"/>
      <c r="S74" s="1000"/>
      <c r="T74" s="1000"/>
      <c r="U74" s="1000"/>
      <c r="V74" s="1000">
        <v>953</v>
      </c>
      <c r="W74" s="1000"/>
      <c r="X74" s="1000"/>
      <c r="Y74" s="1000"/>
      <c r="Z74" s="1000"/>
      <c r="AA74" s="1000">
        <v>40</v>
      </c>
      <c r="AB74" s="1000"/>
      <c r="AC74" s="1000"/>
      <c r="AD74" s="1000"/>
      <c r="AE74" s="1000"/>
      <c r="AF74" s="1000">
        <v>40</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541</v>
      </c>
      <c r="C75" s="1004"/>
      <c r="D75" s="1004"/>
      <c r="E75" s="1004"/>
      <c r="F75" s="1004"/>
      <c r="G75" s="1004"/>
      <c r="H75" s="1004"/>
      <c r="I75" s="1004"/>
      <c r="J75" s="1004"/>
      <c r="K75" s="1004"/>
      <c r="L75" s="1004"/>
      <c r="M75" s="1004"/>
      <c r="N75" s="1004"/>
      <c r="O75" s="1004"/>
      <c r="P75" s="1005"/>
      <c r="Q75" s="1007">
        <v>29848</v>
      </c>
      <c r="R75" s="1008"/>
      <c r="S75" s="1008"/>
      <c r="T75" s="1008"/>
      <c r="U75" s="1009"/>
      <c r="V75" s="1010">
        <v>28863</v>
      </c>
      <c r="W75" s="1008"/>
      <c r="X75" s="1008"/>
      <c r="Y75" s="1008"/>
      <c r="Z75" s="1009"/>
      <c r="AA75" s="1010">
        <v>985</v>
      </c>
      <c r="AB75" s="1008"/>
      <c r="AC75" s="1008"/>
      <c r="AD75" s="1008"/>
      <c r="AE75" s="1009"/>
      <c r="AF75" s="1010">
        <v>4112</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542</v>
      </c>
      <c r="C76" s="1004"/>
      <c r="D76" s="1004"/>
      <c r="E76" s="1004"/>
      <c r="F76" s="1004"/>
      <c r="G76" s="1004"/>
      <c r="H76" s="1004"/>
      <c r="I76" s="1004"/>
      <c r="J76" s="1004"/>
      <c r="K76" s="1004"/>
      <c r="L76" s="1004"/>
      <c r="M76" s="1004"/>
      <c r="N76" s="1004"/>
      <c r="O76" s="1004"/>
      <c r="P76" s="1005"/>
      <c r="Q76" s="1007">
        <v>85</v>
      </c>
      <c r="R76" s="1008"/>
      <c r="S76" s="1008"/>
      <c r="T76" s="1008"/>
      <c r="U76" s="1009"/>
      <c r="V76" s="1010">
        <v>84</v>
      </c>
      <c r="W76" s="1008"/>
      <c r="X76" s="1008"/>
      <c r="Y76" s="1008"/>
      <c r="Z76" s="1009"/>
      <c r="AA76" s="1010">
        <v>1</v>
      </c>
      <c r="AB76" s="1008"/>
      <c r="AC76" s="1008"/>
      <c r="AD76" s="1008"/>
      <c r="AE76" s="1009"/>
      <c r="AF76" s="1010">
        <v>1</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544</v>
      </c>
      <c r="C77" s="1004"/>
      <c r="D77" s="1004"/>
      <c r="E77" s="1004"/>
      <c r="F77" s="1004"/>
      <c r="G77" s="1004"/>
      <c r="H77" s="1004"/>
      <c r="I77" s="1004"/>
      <c r="J77" s="1004"/>
      <c r="K77" s="1004"/>
      <c r="L77" s="1004"/>
      <c r="M77" s="1004"/>
      <c r="N77" s="1004"/>
      <c r="O77" s="1004"/>
      <c r="P77" s="1005"/>
      <c r="Q77" s="1007">
        <v>271</v>
      </c>
      <c r="R77" s="1008"/>
      <c r="S77" s="1008"/>
      <c r="T77" s="1008"/>
      <c r="U77" s="1009"/>
      <c r="V77" s="1010">
        <v>249</v>
      </c>
      <c r="W77" s="1008"/>
      <c r="X77" s="1008"/>
      <c r="Y77" s="1008"/>
      <c r="Z77" s="1009"/>
      <c r="AA77" s="1010">
        <v>22</v>
      </c>
      <c r="AB77" s="1008"/>
      <c r="AC77" s="1008"/>
      <c r="AD77" s="1008"/>
      <c r="AE77" s="1009"/>
      <c r="AF77" s="1010">
        <v>22</v>
      </c>
      <c r="AG77" s="1008"/>
      <c r="AH77" s="1008"/>
      <c r="AI77" s="1008"/>
      <c r="AJ77" s="1009"/>
      <c r="AK77" s="1010">
        <v>0</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543</v>
      </c>
      <c r="C78" s="1004"/>
      <c r="D78" s="1004"/>
      <c r="E78" s="1004"/>
      <c r="F78" s="1004"/>
      <c r="G78" s="1004"/>
      <c r="H78" s="1004"/>
      <c r="I78" s="1004"/>
      <c r="J78" s="1004"/>
      <c r="K78" s="1004"/>
      <c r="L78" s="1004"/>
      <c r="M78" s="1004"/>
      <c r="N78" s="1004"/>
      <c r="O78" s="1004"/>
      <c r="P78" s="1005"/>
      <c r="Q78" s="1006">
        <v>142626</v>
      </c>
      <c r="R78" s="1000"/>
      <c r="S78" s="1000"/>
      <c r="T78" s="1000"/>
      <c r="U78" s="1000"/>
      <c r="V78" s="1000">
        <v>136995</v>
      </c>
      <c r="W78" s="1000"/>
      <c r="X78" s="1000"/>
      <c r="Y78" s="1000"/>
      <c r="Z78" s="1000"/>
      <c r="AA78" s="1000">
        <v>5631</v>
      </c>
      <c r="AB78" s="1000"/>
      <c r="AC78" s="1000"/>
      <c r="AD78" s="1000"/>
      <c r="AE78" s="1000"/>
      <c r="AF78" s="1000">
        <v>5631</v>
      </c>
      <c r="AG78" s="1000"/>
      <c r="AH78" s="1000"/>
      <c r="AI78" s="1000"/>
      <c r="AJ78" s="1000"/>
      <c r="AK78" s="1000">
        <v>1078</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174930</v>
      </c>
      <c r="AB110" s="916"/>
      <c r="AC110" s="916"/>
      <c r="AD110" s="916"/>
      <c r="AE110" s="917"/>
      <c r="AF110" s="918">
        <v>167919</v>
      </c>
      <c r="AG110" s="916"/>
      <c r="AH110" s="916"/>
      <c r="AI110" s="916"/>
      <c r="AJ110" s="917"/>
      <c r="AK110" s="918">
        <v>164623</v>
      </c>
      <c r="AL110" s="916"/>
      <c r="AM110" s="916"/>
      <c r="AN110" s="916"/>
      <c r="AO110" s="917"/>
      <c r="AP110" s="919">
        <v>24.8</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1179130</v>
      </c>
      <c r="BR110" s="863"/>
      <c r="BS110" s="863"/>
      <c r="BT110" s="863"/>
      <c r="BU110" s="863"/>
      <c r="BV110" s="863">
        <v>1225619</v>
      </c>
      <c r="BW110" s="863"/>
      <c r="BX110" s="863"/>
      <c r="BY110" s="863"/>
      <c r="BZ110" s="863"/>
      <c r="CA110" s="863">
        <v>1169718</v>
      </c>
      <c r="CB110" s="863"/>
      <c r="CC110" s="863"/>
      <c r="CD110" s="863"/>
      <c r="CE110" s="863"/>
      <c r="CF110" s="887">
        <v>176.3</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v>964473</v>
      </c>
      <c r="DM110" s="863"/>
      <c r="DN110" s="863"/>
      <c r="DO110" s="863"/>
      <c r="DP110" s="863"/>
      <c r="DQ110" s="863">
        <v>604320</v>
      </c>
      <c r="DR110" s="863"/>
      <c r="DS110" s="863"/>
      <c r="DT110" s="863"/>
      <c r="DU110" s="863"/>
      <c r="DV110" s="864">
        <v>91.1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v>964473</v>
      </c>
      <c r="BW111" s="835"/>
      <c r="BX111" s="835"/>
      <c r="BY111" s="835"/>
      <c r="BZ111" s="835"/>
      <c r="CA111" s="835">
        <v>604320</v>
      </c>
      <c r="CB111" s="835"/>
      <c r="CC111" s="835"/>
      <c r="CD111" s="835"/>
      <c r="CE111" s="835"/>
      <c r="CF111" s="896">
        <v>91.1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656280</v>
      </c>
      <c r="BR112" s="835"/>
      <c r="BS112" s="835"/>
      <c r="BT112" s="835"/>
      <c r="BU112" s="835"/>
      <c r="BV112" s="835">
        <v>625031</v>
      </c>
      <c r="BW112" s="835"/>
      <c r="BX112" s="835"/>
      <c r="BY112" s="835"/>
      <c r="BZ112" s="835"/>
      <c r="CA112" s="835">
        <v>586537</v>
      </c>
      <c r="CB112" s="835"/>
      <c r="CC112" s="835"/>
      <c r="CD112" s="835"/>
      <c r="CE112" s="835"/>
      <c r="CF112" s="896">
        <v>88.4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76131</v>
      </c>
      <c r="AB113" s="944"/>
      <c r="AC113" s="944"/>
      <c r="AD113" s="944"/>
      <c r="AE113" s="945"/>
      <c r="AF113" s="946">
        <v>64247</v>
      </c>
      <c r="AG113" s="944"/>
      <c r="AH113" s="944"/>
      <c r="AI113" s="944"/>
      <c r="AJ113" s="945"/>
      <c r="AK113" s="946">
        <v>58389</v>
      </c>
      <c r="AL113" s="944"/>
      <c r="AM113" s="944"/>
      <c r="AN113" s="944"/>
      <c r="AO113" s="945"/>
      <c r="AP113" s="947">
        <v>8.8000000000000007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47</v>
      </c>
      <c r="AB114" s="798"/>
      <c r="AC114" s="798"/>
      <c r="AD114" s="798"/>
      <c r="AE114" s="799"/>
      <c r="AF114" s="800">
        <v>128</v>
      </c>
      <c r="AG114" s="798"/>
      <c r="AH114" s="798"/>
      <c r="AI114" s="798"/>
      <c r="AJ114" s="799"/>
      <c r="AK114" s="800">
        <v>295</v>
      </c>
      <c r="AL114" s="798"/>
      <c r="AM114" s="798"/>
      <c r="AN114" s="798"/>
      <c r="AO114" s="799"/>
      <c r="AP114" s="845">
        <v>0</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126679</v>
      </c>
      <c r="BR114" s="835"/>
      <c r="BS114" s="835"/>
      <c r="BT114" s="835"/>
      <c r="BU114" s="835"/>
      <c r="BV114" s="835">
        <v>114305</v>
      </c>
      <c r="BW114" s="835"/>
      <c r="BX114" s="835"/>
      <c r="BY114" s="835"/>
      <c r="BZ114" s="835"/>
      <c r="CA114" s="835">
        <v>38812</v>
      </c>
      <c r="CB114" s="835"/>
      <c r="CC114" s="835"/>
      <c r="CD114" s="835"/>
      <c r="CE114" s="835"/>
      <c r="CF114" s="896">
        <v>5.8</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v>5388</v>
      </c>
      <c r="AG115" s="944"/>
      <c r="AH115" s="944"/>
      <c r="AI115" s="944"/>
      <c r="AJ115" s="945"/>
      <c r="AK115" s="946">
        <v>40292</v>
      </c>
      <c r="AL115" s="944"/>
      <c r="AM115" s="944"/>
      <c r="AN115" s="944"/>
      <c r="AO115" s="945"/>
      <c r="AP115" s="947">
        <v>6.1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251108</v>
      </c>
      <c r="AB117" s="930"/>
      <c r="AC117" s="930"/>
      <c r="AD117" s="930"/>
      <c r="AE117" s="931"/>
      <c r="AF117" s="932">
        <v>237682</v>
      </c>
      <c r="AG117" s="930"/>
      <c r="AH117" s="930"/>
      <c r="AI117" s="930"/>
      <c r="AJ117" s="931"/>
      <c r="AK117" s="932">
        <v>263599</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v>5388</v>
      </c>
      <c r="AG119" s="916"/>
      <c r="AH119" s="916"/>
      <c r="AI119" s="916"/>
      <c r="AJ119" s="917"/>
      <c r="AK119" s="918">
        <v>40292</v>
      </c>
      <c r="AL119" s="916"/>
      <c r="AM119" s="916"/>
      <c r="AN119" s="916"/>
      <c r="AO119" s="917"/>
      <c r="AP119" s="919">
        <v>6.1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1962089</v>
      </c>
      <c r="BR119" s="866"/>
      <c r="BS119" s="866"/>
      <c r="BT119" s="866"/>
      <c r="BU119" s="866"/>
      <c r="BV119" s="866">
        <v>2929428</v>
      </c>
      <c r="BW119" s="866"/>
      <c r="BX119" s="866"/>
      <c r="BY119" s="866"/>
      <c r="BZ119" s="866"/>
      <c r="CA119" s="866">
        <v>2399387</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279520</v>
      </c>
      <c r="BR120" s="863"/>
      <c r="BS120" s="863"/>
      <c r="BT120" s="863"/>
      <c r="BU120" s="863"/>
      <c r="BV120" s="863">
        <v>300071</v>
      </c>
      <c r="BW120" s="863"/>
      <c r="BX120" s="863"/>
      <c r="BY120" s="863"/>
      <c r="BZ120" s="863"/>
      <c r="CA120" s="863">
        <v>490443</v>
      </c>
      <c r="CB120" s="863"/>
      <c r="CC120" s="863"/>
      <c r="CD120" s="863"/>
      <c r="CE120" s="863"/>
      <c r="CF120" s="887">
        <v>73.900000000000006</v>
      </c>
      <c r="CG120" s="888"/>
      <c r="CH120" s="888"/>
      <c r="CI120" s="888"/>
      <c r="CJ120" s="888"/>
      <c r="CK120" s="889" t="s">
        <v>437</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440193</v>
      </c>
      <c r="DH120" s="863"/>
      <c r="DI120" s="863"/>
      <c r="DJ120" s="863"/>
      <c r="DK120" s="863"/>
      <c r="DL120" s="863">
        <v>403367</v>
      </c>
      <c r="DM120" s="863"/>
      <c r="DN120" s="863"/>
      <c r="DO120" s="863"/>
      <c r="DP120" s="863"/>
      <c r="DQ120" s="863">
        <v>359646</v>
      </c>
      <c r="DR120" s="863"/>
      <c r="DS120" s="863"/>
      <c r="DT120" s="863"/>
      <c r="DU120" s="863"/>
      <c r="DV120" s="864">
        <v>54.2</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44661</v>
      </c>
      <c r="BR121" s="835"/>
      <c r="BS121" s="835"/>
      <c r="BT121" s="835"/>
      <c r="BU121" s="835"/>
      <c r="BV121" s="835">
        <v>34927</v>
      </c>
      <c r="BW121" s="835"/>
      <c r="BX121" s="835"/>
      <c r="BY121" s="835"/>
      <c r="BZ121" s="835"/>
      <c r="CA121" s="835">
        <v>34928</v>
      </c>
      <c r="CB121" s="835"/>
      <c r="CC121" s="835"/>
      <c r="CD121" s="835"/>
      <c r="CE121" s="835"/>
      <c r="CF121" s="896">
        <v>5.3</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156385</v>
      </c>
      <c r="DH121" s="835"/>
      <c r="DI121" s="835"/>
      <c r="DJ121" s="835"/>
      <c r="DK121" s="835"/>
      <c r="DL121" s="835">
        <v>163366</v>
      </c>
      <c r="DM121" s="835"/>
      <c r="DN121" s="835"/>
      <c r="DO121" s="835"/>
      <c r="DP121" s="835"/>
      <c r="DQ121" s="835">
        <v>174671</v>
      </c>
      <c r="DR121" s="835"/>
      <c r="DS121" s="835"/>
      <c r="DT121" s="835"/>
      <c r="DU121" s="835"/>
      <c r="DV121" s="812">
        <v>26.3</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1083846</v>
      </c>
      <c r="BR122" s="866"/>
      <c r="BS122" s="866"/>
      <c r="BT122" s="866"/>
      <c r="BU122" s="866"/>
      <c r="BV122" s="866">
        <v>1034751</v>
      </c>
      <c r="BW122" s="866"/>
      <c r="BX122" s="866"/>
      <c r="BY122" s="866"/>
      <c r="BZ122" s="866"/>
      <c r="CA122" s="866">
        <v>1107685</v>
      </c>
      <c r="CB122" s="866"/>
      <c r="CC122" s="866"/>
      <c r="CD122" s="866"/>
      <c r="CE122" s="866"/>
      <c r="CF122" s="867">
        <v>166.9</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49460</v>
      </c>
      <c r="DH122" s="835"/>
      <c r="DI122" s="835"/>
      <c r="DJ122" s="835"/>
      <c r="DK122" s="835"/>
      <c r="DL122" s="835">
        <v>48903</v>
      </c>
      <c r="DM122" s="835"/>
      <c r="DN122" s="835"/>
      <c r="DO122" s="835"/>
      <c r="DP122" s="835"/>
      <c r="DQ122" s="835">
        <v>43701</v>
      </c>
      <c r="DR122" s="835"/>
      <c r="DS122" s="835"/>
      <c r="DT122" s="835"/>
      <c r="DU122" s="835"/>
      <c r="DV122" s="812">
        <v>6.6</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1408027</v>
      </c>
      <c r="BR123" s="854"/>
      <c r="BS123" s="854"/>
      <c r="BT123" s="854"/>
      <c r="BU123" s="854"/>
      <c r="BV123" s="854">
        <v>1369749</v>
      </c>
      <c r="BW123" s="854"/>
      <c r="BX123" s="854"/>
      <c r="BY123" s="854"/>
      <c r="BZ123" s="854"/>
      <c r="CA123" s="854">
        <v>1633056</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10242</v>
      </c>
      <c r="DH123" s="798"/>
      <c r="DI123" s="798"/>
      <c r="DJ123" s="798"/>
      <c r="DK123" s="799"/>
      <c r="DL123" s="800">
        <v>9395</v>
      </c>
      <c r="DM123" s="798"/>
      <c r="DN123" s="798"/>
      <c r="DO123" s="798"/>
      <c r="DP123" s="799"/>
      <c r="DQ123" s="800">
        <v>8519</v>
      </c>
      <c r="DR123" s="798"/>
      <c r="DS123" s="798"/>
      <c r="DT123" s="798"/>
      <c r="DU123" s="799"/>
      <c r="DV123" s="845">
        <v>1.3</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89.5</v>
      </c>
      <c r="BR124" s="852"/>
      <c r="BS124" s="852"/>
      <c r="BT124" s="852"/>
      <c r="BU124" s="852"/>
      <c r="BV124" s="852">
        <v>235.6</v>
      </c>
      <c r="BW124" s="852"/>
      <c r="BX124" s="852"/>
      <c r="BY124" s="852"/>
      <c r="BZ124" s="852"/>
      <c r="CA124" s="852">
        <v>115.4</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10790</v>
      </c>
      <c r="AB128" s="819"/>
      <c r="AC128" s="819"/>
      <c r="AD128" s="819"/>
      <c r="AE128" s="820"/>
      <c r="AF128" s="821">
        <v>10790</v>
      </c>
      <c r="AG128" s="819"/>
      <c r="AH128" s="819"/>
      <c r="AI128" s="819"/>
      <c r="AJ128" s="820"/>
      <c r="AK128" s="821">
        <v>9401</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775196</v>
      </c>
      <c r="AB129" s="798"/>
      <c r="AC129" s="798"/>
      <c r="AD129" s="798"/>
      <c r="AE129" s="799"/>
      <c r="AF129" s="800">
        <v>806114</v>
      </c>
      <c r="AG129" s="798"/>
      <c r="AH129" s="798"/>
      <c r="AI129" s="798"/>
      <c r="AJ129" s="799"/>
      <c r="AK129" s="800">
        <v>805155</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156748</v>
      </c>
      <c r="AB130" s="798"/>
      <c r="AC130" s="798"/>
      <c r="AD130" s="798"/>
      <c r="AE130" s="799"/>
      <c r="AF130" s="800">
        <v>144121</v>
      </c>
      <c r="AG130" s="798"/>
      <c r="AH130" s="798"/>
      <c r="AI130" s="798"/>
      <c r="AJ130" s="799"/>
      <c r="AK130" s="800">
        <v>141595</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14.3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618448</v>
      </c>
      <c r="AB131" s="781"/>
      <c r="AC131" s="781"/>
      <c r="AD131" s="781"/>
      <c r="AE131" s="782"/>
      <c r="AF131" s="783">
        <v>661993</v>
      </c>
      <c r="AG131" s="781"/>
      <c r="AH131" s="781"/>
      <c r="AI131" s="781"/>
      <c r="AJ131" s="782"/>
      <c r="AK131" s="783">
        <v>663560</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115.4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13.512857990000001</v>
      </c>
      <c r="AB132" s="761"/>
      <c r="AC132" s="761"/>
      <c r="AD132" s="761"/>
      <c r="AE132" s="762"/>
      <c r="AF132" s="763">
        <v>12.503304419999999</v>
      </c>
      <c r="AG132" s="761"/>
      <c r="AH132" s="761"/>
      <c r="AI132" s="761"/>
      <c r="AJ132" s="762"/>
      <c r="AK132" s="763">
        <v>16.969528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15</v>
      </c>
      <c r="AB133" s="740"/>
      <c r="AC133" s="740"/>
      <c r="AD133" s="740"/>
      <c r="AE133" s="741"/>
      <c r="AF133" s="739">
        <v>13.2</v>
      </c>
      <c r="AG133" s="740"/>
      <c r="AH133" s="740"/>
      <c r="AI133" s="740"/>
      <c r="AJ133" s="741"/>
      <c r="AK133" s="739">
        <v>14.3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52" zoomScaleNormal="85" zoomScaleSheetLayoutView="55" workbookViewId="0">
      <selection activeCell="AC73" sqref="AC7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318150</v>
      </c>
      <c r="L9" s="266">
        <v>339179</v>
      </c>
      <c r="M9" s="267">
        <v>214828</v>
      </c>
      <c r="N9" s="268">
        <v>57.9</v>
      </c>
    </row>
    <row r="10" spans="1:16">
      <c r="A10" s="250"/>
      <c r="B10" s="246"/>
      <c r="C10" s="246"/>
      <c r="D10" s="246"/>
      <c r="E10" s="246"/>
      <c r="F10" s="246"/>
      <c r="G10" s="1166" t="s">
        <v>475</v>
      </c>
      <c r="H10" s="1167"/>
      <c r="I10" s="1167"/>
      <c r="J10" s="1168"/>
      <c r="K10" s="269">
        <v>45454</v>
      </c>
      <c r="L10" s="270">
        <v>48458</v>
      </c>
      <c r="M10" s="271">
        <v>28178</v>
      </c>
      <c r="N10" s="272">
        <v>72</v>
      </c>
    </row>
    <row r="11" spans="1:16" ht="13.5" customHeight="1">
      <c r="A11" s="250"/>
      <c r="B11" s="246"/>
      <c r="C11" s="246"/>
      <c r="D11" s="246"/>
      <c r="E11" s="246"/>
      <c r="F11" s="246"/>
      <c r="G11" s="1166" t="s">
        <v>476</v>
      </c>
      <c r="H11" s="1167"/>
      <c r="I11" s="1167"/>
      <c r="J11" s="1168"/>
      <c r="K11" s="269">
        <v>2265</v>
      </c>
      <c r="L11" s="270">
        <v>2415</v>
      </c>
      <c r="M11" s="271">
        <v>24639</v>
      </c>
      <c r="N11" s="272">
        <v>-90.2</v>
      </c>
    </row>
    <row r="12" spans="1:16" ht="13.5" customHeight="1">
      <c r="A12" s="250"/>
      <c r="B12" s="246"/>
      <c r="C12" s="246"/>
      <c r="D12" s="246"/>
      <c r="E12" s="246"/>
      <c r="F12" s="246"/>
      <c r="G12" s="1166" t="s">
        <v>477</v>
      </c>
      <c r="H12" s="1167"/>
      <c r="I12" s="1167"/>
      <c r="J12" s="1168"/>
      <c r="K12" s="269" t="s">
        <v>478</v>
      </c>
      <c r="L12" s="270" t="s">
        <v>478</v>
      </c>
      <c r="M12" s="271">
        <v>3805</v>
      </c>
      <c r="N12" s="272" t="s">
        <v>478</v>
      </c>
    </row>
    <row r="13" spans="1:16" ht="13.5" customHeight="1">
      <c r="A13" s="250"/>
      <c r="B13" s="246"/>
      <c r="C13" s="246"/>
      <c r="D13" s="246"/>
      <c r="E13" s="246"/>
      <c r="F13" s="246"/>
      <c r="G13" s="1166" t="s">
        <v>479</v>
      </c>
      <c r="H13" s="1167"/>
      <c r="I13" s="1167"/>
      <c r="J13" s="1168"/>
      <c r="K13" s="269" t="s">
        <v>478</v>
      </c>
      <c r="L13" s="270" t="s">
        <v>478</v>
      </c>
      <c r="M13" s="271" t="s">
        <v>478</v>
      </c>
      <c r="N13" s="272" t="s">
        <v>478</v>
      </c>
    </row>
    <row r="14" spans="1:16" ht="13.5" customHeight="1">
      <c r="A14" s="250"/>
      <c r="B14" s="246"/>
      <c r="C14" s="246"/>
      <c r="D14" s="246"/>
      <c r="E14" s="246"/>
      <c r="F14" s="246"/>
      <c r="G14" s="1166" t="s">
        <v>480</v>
      </c>
      <c r="H14" s="1167"/>
      <c r="I14" s="1167"/>
      <c r="J14" s="1168"/>
      <c r="K14" s="269">
        <v>5558</v>
      </c>
      <c r="L14" s="270">
        <v>5925</v>
      </c>
      <c r="M14" s="271">
        <v>8783</v>
      </c>
      <c r="N14" s="272">
        <v>-32.5</v>
      </c>
    </row>
    <row r="15" spans="1:16" ht="13.5" customHeight="1">
      <c r="A15" s="250"/>
      <c r="B15" s="246"/>
      <c r="C15" s="246"/>
      <c r="D15" s="246"/>
      <c r="E15" s="246"/>
      <c r="F15" s="246"/>
      <c r="G15" s="1166" t="s">
        <v>481</v>
      </c>
      <c r="H15" s="1167"/>
      <c r="I15" s="1167"/>
      <c r="J15" s="1168"/>
      <c r="K15" s="269" t="s">
        <v>478</v>
      </c>
      <c r="L15" s="270" t="s">
        <v>478</v>
      </c>
      <c r="M15" s="271">
        <v>4830</v>
      </c>
      <c r="N15" s="272" t="s">
        <v>478</v>
      </c>
    </row>
    <row r="16" spans="1:16">
      <c r="A16" s="250"/>
      <c r="B16" s="246"/>
      <c r="C16" s="246"/>
      <c r="D16" s="246"/>
      <c r="E16" s="246"/>
      <c r="F16" s="246"/>
      <c r="G16" s="1169" t="s">
        <v>482</v>
      </c>
      <c r="H16" s="1170"/>
      <c r="I16" s="1170"/>
      <c r="J16" s="1171"/>
      <c r="K16" s="270">
        <v>-43196</v>
      </c>
      <c r="L16" s="270">
        <v>-46051</v>
      </c>
      <c r="M16" s="271">
        <v>-21703</v>
      </c>
      <c r="N16" s="272">
        <v>112.2</v>
      </c>
    </row>
    <row r="17" spans="1:16">
      <c r="A17" s="250"/>
      <c r="B17" s="246"/>
      <c r="C17" s="246"/>
      <c r="D17" s="246"/>
      <c r="E17" s="246"/>
      <c r="F17" s="246"/>
      <c r="G17" s="1169" t="s">
        <v>171</v>
      </c>
      <c r="H17" s="1170"/>
      <c r="I17" s="1170"/>
      <c r="J17" s="1171"/>
      <c r="K17" s="270">
        <v>328231</v>
      </c>
      <c r="L17" s="270">
        <v>349926</v>
      </c>
      <c r="M17" s="271">
        <v>263360</v>
      </c>
      <c r="N17" s="272">
        <v>32.9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29.85</v>
      </c>
      <c r="L21" s="283">
        <v>24.72</v>
      </c>
      <c r="M21" s="284">
        <v>5.13</v>
      </c>
      <c r="N21" s="251"/>
      <c r="O21" s="285"/>
      <c r="P21" s="281"/>
    </row>
    <row r="22" spans="1:16" s="286" customFormat="1">
      <c r="A22" s="281"/>
      <c r="B22" s="251"/>
      <c r="C22" s="251"/>
      <c r="D22" s="251"/>
      <c r="E22" s="251"/>
      <c r="F22" s="251"/>
      <c r="G22" s="1163" t="s">
        <v>488</v>
      </c>
      <c r="H22" s="1164"/>
      <c r="I22" s="1164"/>
      <c r="J22" s="1165"/>
      <c r="K22" s="287">
        <v>87.3</v>
      </c>
      <c r="L22" s="288">
        <v>94.2</v>
      </c>
      <c r="M22" s="289">
        <v>-6.9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164623</v>
      </c>
      <c r="L32" s="296">
        <v>175504</v>
      </c>
      <c r="M32" s="297">
        <v>146462</v>
      </c>
      <c r="N32" s="298">
        <v>19.8</v>
      </c>
    </row>
    <row r="33" spans="1:16" ht="13.5" customHeight="1">
      <c r="A33" s="250"/>
      <c r="B33" s="246"/>
      <c r="C33" s="246"/>
      <c r="D33" s="246"/>
      <c r="E33" s="246"/>
      <c r="F33" s="246"/>
      <c r="G33" s="1154" t="s">
        <v>493</v>
      </c>
      <c r="H33" s="1155"/>
      <c r="I33" s="1155"/>
      <c r="J33" s="1156"/>
      <c r="K33" s="296" t="s">
        <v>478</v>
      </c>
      <c r="L33" s="296" t="s">
        <v>478</v>
      </c>
      <c r="M33" s="297">
        <v>66</v>
      </c>
      <c r="N33" s="298" t="s">
        <v>478</v>
      </c>
    </row>
    <row r="34" spans="1:16" ht="27" customHeight="1">
      <c r="A34" s="250"/>
      <c r="B34" s="246"/>
      <c r="C34" s="246"/>
      <c r="D34" s="246"/>
      <c r="E34" s="246"/>
      <c r="F34" s="246"/>
      <c r="G34" s="1154" t="s">
        <v>494</v>
      </c>
      <c r="H34" s="1155"/>
      <c r="I34" s="1155"/>
      <c r="J34" s="1156"/>
      <c r="K34" s="296" t="s">
        <v>478</v>
      </c>
      <c r="L34" s="296" t="s">
        <v>478</v>
      </c>
      <c r="M34" s="297">
        <v>56</v>
      </c>
      <c r="N34" s="298" t="s">
        <v>478</v>
      </c>
    </row>
    <row r="35" spans="1:16" ht="27" customHeight="1">
      <c r="A35" s="250"/>
      <c r="B35" s="246"/>
      <c r="C35" s="246"/>
      <c r="D35" s="246"/>
      <c r="E35" s="246"/>
      <c r="F35" s="246"/>
      <c r="G35" s="1154" t="s">
        <v>495</v>
      </c>
      <c r="H35" s="1155"/>
      <c r="I35" s="1155"/>
      <c r="J35" s="1156"/>
      <c r="K35" s="296">
        <v>58389</v>
      </c>
      <c r="L35" s="296">
        <v>62248</v>
      </c>
      <c r="M35" s="297">
        <v>28990</v>
      </c>
      <c r="N35" s="298">
        <v>114.7</v>
      </c>
    </row>
    <row r="36" spans="1:16" ht="27" customHeight="1">
      <c r="A36" s="250"/>
      <c r="B36" s="246"/>
      <c r="C36" s="246"/>
      <c r="D36" s="246"/>
      <c r="E36" s="246"/>
      <c r="F36" s="246"/>
      <c r="G36" s="1154" t="s">
        <v>496</v>
      </c>
      <c r="H36" s="1155"/>
      <c r="I36" s="1155"/>
      <c r="J36" s="1156"/>
      <c r="K36" s="296">
        <v>295</v>
      </c>
      <c r="L36" s="296">
        <v>314</v>
      </c>
      <c r="M36" s="297">
        <v>3973</v>
      </c>
      <c r="N36" s="298">
        <v>-92.1</v>
      </c>
    </row>
    <row r="37" spans="1:16" ht="13.5" customHeight="1">
      <c r="A37" s="250"/>
      <c r="B37" s="246"/>
      <c r="C37" s="246"/>
      <c r="D37" s="246"/>
      <c r="E37" s="246"/>
      <c r="F37" s="246"/>
      <c r="G37" s="1154" t="s">
        <v>497</v>
      </c>
      <c r="H37" s="1155"/>
      <c r="I37" s="1155"/>
      <c r="J37" s="1156"/>
      <c r="K37" s="296">
        <v>40292</v>
      </c>
      <c r="L37" s="296">
        <v>42955</v>
      </c>
      <c r="M37" s="297">
        <v>2172</v>
      </c>
      <c r="N37" s="298">
        <v>1877.7</v>
      </c>
    </row>
    <row r="38" spans="1:16" ht="27" customHeight="1">
      <c r="A38" s="250"/>
      <c r="B38" s="246"/>
      <c r="C38" s="246"/>
      <c r="D38" s="246"/>
      <c r="E38" s="246"/>
      <c r="F38" s="246"/>
      <c r="G38" s="1157" t="s">
        <v>498</v>
      </c>
      <c r="H38" s="1158"/>
      <c r="I38" s="1158"/>
      <c r="J38" s="1159"/>
      <c r="K38" s="299" t="s">
        <v>478</v>
      </c>
      <c r="L38" s="299" t="s">
        <v>478</v>
      </c>
      <c r="M38" s="300">
        <v>44</v>
      </c>
      <c r="N38" s="301" t="s">
        <v>478</v>
      </c>
      <c r="O38" s="295"/>
    </row>
    <row r="39" spans="1:16">
      <c r="A39" s="250"/>
      <c r="B39" s="246"/>
      <c r="C39" s="246"/>
      <c r="D39" s="246"/>
      <c r="E39" s="246"/>
      <c r="F39" s="246"/>
      <c r="G39" s="1157" t="s">
        <v>499</v>
      </c>
      <c r="H39" s="1158"/>
      <c r="I39" s="1158"/>
      <c r="J39" s="1159"/>
      <c r="K39" s="302">
        <v>-9401</v>
      </c>
      <c r="L39" s="302">
        <v>-10022</v>
      </c>
      <c r="M39" s="303">
        <v>-6849</v>
      </c>
      <c r="N39" s="304">
        <v>46.3</v>
      </c>
      <c r="O39" s="295"/>
    </row>
    <row r="40" spans="1:16" ht="27" customHeight="1">
      <c r="A40" s="250"/>
      <c r="B40" s="246"/>
      <c r="C40" s="246"/>
      <c r="D40" s="246"/>
      <c r="E40" s="246"/>
      <c r="F40" s="246"/>
      <c r="G40" s="1154" t="s">
        <v>500</v>
      </c>
      <c r="H40" s="1155"/>
      <c r="I40" s="1155"/>
      <c r="J40" s="1156"/>
      <c r="K40" s="302">
        <v>-141595</v>
      </c>
      <c r="L40" s="302">
        <v>-150954</v>
      </c>
      <c r="M40" s="303">
        <v>-133024</v>
      </c>
      <c r="N40" s="304">
        <v>13.5</v>
      </c>
      <c r="O40" s="295"/>
    </row>
    <row r="41" spans="1:16">
      <c r="A41" s="250"/>
      <c r="B41" s="246"/>
      <c r="C41" s="246"/>
      <c r="D41" s="246"/>
      <c r="E41" s="246"/>
      <c r="F41" s="246"/>
      <c r="G41" s="1160" t="s">
        <v>282</v>
      </c>
      <c r="H41" s="1161"/>
      <c r="I41" s="1161"/>
      <c r="J41" s="1162"/>
      <c r="K41" s="296">
        <v>112603</v>
      </c>
      <c r="L41" s="302">
        <v>120046</v>
      </c>
      <c r="M41" s="303">
        <v>41890</v>
      </c>
      <c r="N41" s="304">
        <v>186.6</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214201</v>
      </c>
      <c r="J51" s="322">
        <v>236948</v>
      </c>
      <c r="K51" s="323">
        <v>78.099999999999994</v>
      </c>
      <c r="L51" s="324">
        <v>185018</v>
      </c>
      <c r="M51" s="325">
        <v>-9.1</v>
      </c>
      <c r="N51" s="326">
        <v>87.2</v>
      </c>
    </row>
    <row r="52" spans="1:14">
      <c r="A52" s="250"/>
      <c r="B52" s="246"/>
      <c r="C52" s="246"/>
      <c r="D52" s="246"/>
      <c r="E52" s="246"/>
      <c r="F52" s="246"/>
      <c r="G52" s="327"/>
      <c r="H52" s="328" t="s">
        <v>511</v>
      </c>
      <c r="I52" s="329">
        <v>10343</v>
      </c>
      <c r="J52" s="330">
        <v>11441</v>
      </c>
      <c r="K52" s="331">
        <v>-70.599999999999994</v>
      </c>
      <c r="L52" s="332">
        <v>95064</v>
      </c>
      <c r="M52" s="333">
        <v>-21.5</v>
      </c>
      <c r="N52" s="334">
        <v>-49.1</v>
      </c>
    </row>
    <row r="53" spans="1:14">
      <c r="A53" s="250"/>
      <c r="B53" s="246"/>
      <c r="C53" s="246"/>
      <c r="D53" s="246"/>
      <c r="E53" s="246"/>
      <c r="F53" s="246"/>
      <c r="G53" s="312" t="s">
        <v>512</v>
      </c>
      <c r="H53" s="313"/>
      <c r="I53" s="321">
        <v>402772</v>
      </c>
      <c r="J53" s="322">
        <v>447524</v>
      </c>
      <c r="K53" s="323">
        <v>88.9</v>
      </c>
      <c r="L53" s="324">
        <v>238802</v>
      </c>
      <c r="M53" s="325">
        <v>29.1</v>
      </c>
      <c r="N53" s="326">
        <v>59.8</v>
      </c>
    </row>
    <row r="54" spans="1:14">
      <c r="A54" s="250"/>
      <c r="B54" s="246"/>
      <c r="C54" s="246"/>
      <c r="D54" s="246"/>
      <c r="E54" s="246"/>
      <c r="F54" s="246"/>
      <c r="G54" s="327"/>
      <c r="H54" s="328" t="s">
        <v>511</v>
      </c>
      <c r="I54" s="329">
        <v>12463</v>
      </c>
      <c r="J54" s="330">
        <v>13848</v>
      </c>
      <c r="K54" s="331">
        <v>21</v>
      </c>
      <c r="L54" s="332">
        <v>128562</v>
      </c>
      <c r="M54" s="333">
        <v>35.200000000000003</v>
      </c>
      <c r="N54" s="334">
        <v>-14.2</v>
      </c>
    </row>
    <row r="55" spans="1:14">
      <c r="A55" s="250"/>
      <c r="B55" s="246"/>
      <c r="C55" s="246"/>
      <c r="D55" s="246"/>
      <c r="E55" s="246"/>
      <c r="F55" s="246"/>
      <c r="G55" s="312" t="s">
        <v>513</v>
      </c>
      <c r="H55" s="313"/>
      <c r="I55" s="321">
        <v>779810</v>
      </c>
      <c r="J55" s="322">
        <v>855993</v>
      </c>
      <c r="K55" s="323">
        <v>91.3</v>
      </c>
      <c r="L55" s="324">
        <v>288550</v>
      </c>
      <c r="M55" s="325">
        <v>20.8</v>
      </c>
      <c r="N55" s="326">
        <v>70.5</v>
      </c>
    </row>
    <row r="56" spans="1:14">
      <c r="A56" s="250"/>
      <c r="B56" s="246"/>
      <c r="C56" s="246"/>
      <c r="D56" s="246"/>
      <c r="E56" s="246"/>
      <c r="F56" s="246"/>
      <c r="G56" s="327"/>
      <c r="H56" s="328" t="s">
        <v>511</v>
      </c>
      <c r="I56" s="329">
        <v>37140</v>
      </c>
      <c r="J56" s="330">
        <v>40768</v>
      </c>
      <c r="K56" s="331">
        <v>194.4</v>
      </c>
      <c r="L56" s="332">
        <v>141525</v>
      </c>
      <c r="M56" s="333">
        <v>10.1</v>
      </c>
      <c r="N56" s="334">
        <v>184.3</v>
      </c>
    </row>
    <row r="57" spans="1:14">
      <c r="A57" s="250"/>
      <c r="B57" s="246"/>
      <c r="C57" s="246"/>
      <c r="D57" s="246"/>
      <c r="E57" s="246"/>
      <c r="F57" s="246"/>
      <c r="G57" s="312" t="s">
        <v>514</v>
      </c>
      <c r="H57" s="313"/>
      <c r="I57" s="321">
        <v>767131</v>
      </c>
      <c r="J57" s="322">
        <v>843001</v>
      </c>
      <c r="K57" s="323">
        <v>-1.5</v>
      </c>
      <c r="L57" s="324">
        <v>287914</v>
      </c>
      <c r="M57" s="325">
        <v>-0.2</v>
      </c>
      <c r="N57" s="326">
        <v>-1.3</v>
      </c>
    </row>
    <row r="58" spans="1:14">
      <c r="A58" s="250"/>
      <c r="B58" s="246"/>
      <c r="C58" s="246"/>
      <c r="D58" s="246"/>
      <c r="E58" s="246"/>
      <c r="F58" s="246"/>
      <c r="G58" s="327"/>
      <c r="H58" s="328" t="s">
        <v>511</v>
      </c>
      <c r="I58" s="329">
        <v>13827</v>
      </c>
      <c r="J58" s="330">
        <v>15195</v>
      </c>
      <c r="K58" s="331">
        <v>-62.7</v>
      </c>
      <c r="L58" s="332">
        <v>146531</v>
      </c>
      <c r="M58" s="333">
        <v>3.5</v>
      </c>
      <c r="N58" s="334">
        <v>-66.2</v>
      </c>
    </row>
    <row r="59" spans="1:14">
      <c r="A59" s="250"/>
      <c r="B59" s="246"/>
      <c r="C59" s="246"/>
      <c r="D59" s="246"/>
      <c r="E59" s="246"/>
      <c r="F59" s="246"/>
      <c r="G59" s="312" t="s">
        <v>515</v>
      </c>
      <c r="H59" s="313"/>
      <c r="I59" s="321">
        <v>484958</v>
      </c>
      <c r="J59" s="322">
        <v>517013</v>
      </c>
      <c r="K59" s="323">
        <v>-38.700000000000003</v>
      </c>
      <c r="L59" s="324">
        <v>310300</v>
      </c>
      <c r="M59" s="325">
        <v>7.8</v>
      </c>
      <c r="N59" s="326">
        <v>-46.5</v>
      </c>
    </row>
    <row r="60" spans="1:14">
      <c r="A60" s="250"/>
      <c r="B60" s="246"/>
      <c r="C60" s="246"/>
      <c r="D60" s="246"/>
      <c r="E60" s="246"/>
      <c r="F60" s="246"/>
      <c r="G60" s="327"/>
      <c r="H60" s="328" t="s">
        <v>511</v>
      </c>
      <c r="I60" s="335">
        <v>29572</v>
      </c>
      <c r="J60" s="330">
        <v>31527</v>
      </c>
      <c r="K60" s="331">
        <v>107.5</v>
      </c>
      <c r="L60" s="332">
        <v>157576</v>
      </c>
      <c r="M60" s="333">
        <v>7.5</v>
      </c>
      <c r="N60" s="334">
        <v>100</v>
      </c>
    </row>
    <row r="61" spans="1:14">
      <c r="A61" s="250"/>
      <c r="B61" s="246"/>
      <c r="C61" s="246"/>
      <c r="D61" s="246"/>
      <c r="E61" s="246"/>
      <c r="F61" s="246"/>
      <c r="G61" s="312" t="s">
        <v>516</v>
      </c>
      <c r="H61" s="336"/>
      <c r="I61" s="337">
        <v>529774</v>
      </c>
      <c r="J61" s="338">
        <v>580096</v>
      </c>
      <c r="K61" s="339">
        <v>43.6</v>
      </c>
      <c r="L61" s="340">
        <v>262117</v>
      </c>
      <c r="M61" s="341">
        <v>9.6999999999999993</v>
      </c>
      <c r="N61" s="326">
        <v>33.9</v>
      </c>
    </row>
    <row r="62" spans="1:14">
      <c r="A62" s="250"/>
      <c r="B62" s="246"/>
      <c r="C62" s="246"/>
      <c r="D62" s="246"/>
      <c r="E62" s="246"/>
      <c r="F62" s="246"/>
      <c r="G62" s="327"/>
      <c r="H62" s="328" t="s">
        <v>511</v>
      </c>
      <c r="I62" s="329">
        <v>20669</v>
      </c>
      <c r="J62" s="330">
        <v>22556</v>
      </c>
      <c r="K62" s="331">
        <v>37.9</v>
      </c>
      <c r="L62" s="332">
        <v>133852</v>
      </c>
      <c r="M62" s="333">
        <v>7</v>
      </c>
      <c r="N62" s="334">
        <v>30.9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election activeCell="Q84" sqref="Q8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election activeCell="I100" sqref="I10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23.52</v>
      </c>
      <c r="G47" s="12">
        <v>25.86</v>
      </c>
      <c r="H47" s="12">
        <v>22.91</v>
      </c>
      <c r="I47" s="12">
        <v>24.97</v>
      </c>
      <c r="J47" s="13">
        <v>50.69</v>
      </c>
    </row>
    <row r="48" spans="2:10" ht="57.75" customHeight="1">
      <c r="B48" s="14"/>
      <c r="C48" s="1174" t="s">
        <v>4</v>
      </c>
      <c r="D48" s="1174"/>
      <c r="E48" s="1175"/>
      <c r="F48" s="15">
        <v>13.77</v>
      </c>
      <c r="G48" s="16">
        <v>14.06</v>
      </c>
      <c r="H48" s="16">
        <v>7.02</v>
      </c>
      <c r="I48" s="16">
        <v>16.940000000000001</v>
      </c>
      <c r="J48" s="17">
        <v>14.32</v>
      </c>
    </row>
    <row r="49" spans="2:10" ht="57.75" customHeight="1" thickBot="1">
      <c r="B49" s="18"/>
      <c r="C49" s="1176" t="s">
        <v>5</v>
      </c>
      <c r="D49" s="1176"/>
      <c r="E49" s="1177"/>
      <c r="F49" s="19">
        <v>9.3800000000000008</v>
      </c>
      <c r="G49" s="20">
        <v>1.3</v>
      </c>
      <c r="H49" s="20" t="s">
        <v>523</v>
      </c>
      <c r="I49" s="20">
        <v>13.13</v>
      </c>
      <c r="J49" s="21">
        <v>25.51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2018-11-29T01:58:14Z</cp:lastPrinted>
  <dcterms:created xsi:type="dcterms:W3CDTF">2018-01-24T06:48:51Z</dcterms:created>
  <dcterms:modified xsi:type="dcterms:W3CDTF">2018-12-18T01:49:43Z</dcterms:modified>
  <cp:category/>
</cp:coreProperties>
</file>