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45621" concurrentManualCount="2"/>
</workbook>
</file>

<file path=xl/calcChain.xml><?xml version="1.0" encoding="utf-8"?>
<calcChain xmlns="http://schemas.openxmlformats.org/spreadsheetml/2006/main">
  <c r="AP23" i="11" l="1"/>
  <c r="AF23" i="11"/>
  <c r="AA23" i="11"/>
  <c r="V23" i="11"/>
  <c r="Q23" i="11"/>
  <c r="AU63" i="11"/>
  <c r="AP63" i="11"/>
  <c r="DQ102" i="11"/>
  <c r="DL102" i="11"/>
  <c r="DG102" i="11"/>
  <c r="DB102" i="11"/>
  <c r="CW102" i="11"/>
  <c r="CR102" i="1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l="1"/>
  <c r="BW34" i="9"/>
  <c r="BW35" i="9" s="1"/>
  <c r="BW36" i="9" s="1"/>
  <c r="BW37" i="9" s="1"/>
  <c r="BW38" i="9" s="1"/>
  <c r="BW39" i="9" s="1"/>
  <c r="BW40" i="9" s="1"/>
  <c r="BW41" i="9" s="1"/>
  <c r="BW42" i="9" s="1"/>
  <c r="BW43" i="9" s="1"/>
  <c r="CO34" i="9" s="1"/>
</calcChain>
</file>

<file path=xl/sharedStrings.xml><?xml version="1.0" encoding="utf-8"?>
<sst xmlns="http://schemas.openxmlformats.org/spreadsheetml/2006/main" count="1104" uniqueCount="574">
  <si>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</si>
  <si>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</si>
  <si>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</si>
  <si>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</si>
  <si>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</si>
  <si>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</si>
  <si>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</si>
  <si>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</si>
  <si>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</si>
  <si>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</si>
  <si>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</si>
  <si>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</si>
  <si>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</si>
  <si>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</si>
  <si>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</si>
  <si>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</si>
  <si>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</si>
  <si>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</si>
  <si>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</si>
  <si>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</si>
  <si>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</si>
  <si>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</si>
  <si>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</si>
  <si>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</si>
  <si>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</si>
  <si>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</si>
  <si>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</si>
  <si>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</si>
  <si>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</si>
  <si>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</si>
  <si>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</si>
  <si>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</si>
  <si>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</si>
  <si>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</si>
  <si>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</si>
  <si>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</si>
  <si>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</si>
  <si>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</si>
  <si>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</si>
  <si>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</si>
  <si>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</si>
  <si>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</si>
  <si>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</si>
  <si>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</si>
  <si>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</si>
  <si>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</si>
  <si>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</si>
  <si>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</si>
  <si>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</si>
  <si>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</si>
  <si>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</si>
  <si>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</si>
  <si>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</si>
  <si>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</si>
  <si>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</si>
  <si>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</si>
  <si>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</si>
  <si>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</si>
  <si>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</si>
  <si>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</si>
  <si>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</si>
  <si>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</si>
  <si>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</si>
  <si>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</si>
  <si>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</si>
  <si>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</si>
  <si>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</si>
  <si>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</si>
  <si>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</si>
  <si>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</si>
  <si>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</si>
  <si>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</si>
  <si>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</si>
  <si>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</si>
  <si>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</si>
  <si>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</si>
  <si>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</si>
  <si>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</si>
  <si>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</si>
  <si>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</si>
  <si>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</si>
  <si>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</si>
  <si>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</si>
  <si>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</si>
  <si>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</si>
  <si>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</si>
  <si>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</si>
  <si>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</si>
  <si>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</si>
  <si>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</si>
  <si>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</si>
  <si>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</si>
  <si>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</si>
  <si>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</si>
  <si>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</si>
  <si>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</si>
  <si>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</si>
  <si>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</si>
  <si>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</si>
  <si>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</si>
  <si>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</si>
  <si>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</si>
  <si>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</si>
  <si>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</si>
  <si>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</si>
  <si>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</si>
  <si>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</si>
  <si>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</si>
  <si>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</si>
  <si>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</si>
  <si>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</si>
  <si>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</si>
  <si>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</si>
  <si>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</si>
  <si>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</si>
  <si>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</si>
  <si>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</si>
  <si>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</si>
  <si>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</si>
  <si>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</si>
  <si>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</si>
  <si>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</si>
  <si>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</si>
  <si>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</si>
  <si>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</si>
  <si>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</si>
  <si>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</si>
  <si>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</si>
  <si>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</si>
  <si>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</si>
  <si>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</si>
  <si>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</si>
  <si>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</si>
  <si>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</si>
  <si>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</si>
  <si>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</si>
  <si>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</si>
  <si>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</si>
  <si>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</si>
  <si>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</si>
  <si>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</si>
  <si>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</si>
  <si>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</si>
  <si>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</si>
  <si>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</si>
  <si>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</si>
  <si>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</si>
  <si>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</si>
  <si>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</si>
  <si>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</si>
  <si>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</si>
  <si>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</si>
  <si>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</si>
  <si>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</si>
  <si>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</si>
  <si>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</si>
  <si>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</si>
  <si>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</si>
  <si>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</si>
  <si>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</si>
  <si>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</si>
  <si>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</si>
  <si>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</si>
  <si>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</si>
  <si>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</si>
  <si>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</si>
  <si>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</si>
  <si>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</si>
  <si>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</si>
  <si>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</si>
  <si>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</si>
  <si>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</si>
  <si>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</si>
  <si>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</si>
  <si>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</si>
  <si>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</si>
  <si>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</si>
  <si>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</si>
  <si>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</si>
  <si>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</si>
  <si>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</si>
  <si>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</si>
  <si>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</si>
  <si>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</si>
  <si>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</si>
  <si>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</si>
  <si>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</si>
  <si>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</si>
  <si>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</si>
  <si>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</si>
  <si>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</si>
  <si>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</si>
  <si>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</si>
  <si>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</si>
  <si>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沖縄県西原町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</si>
  <si>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</si>
  <si>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</si>
  <si>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</si>
  <si>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</si>
  <si>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</si>
  <si>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</si>
  <si>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</si>
  <si>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</si>
  <si>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</si>
  <si>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</si>
  <si>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</si>
  <si>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</si>
  <si>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</si>
  <si>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</si>
  <si>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</si>
  <si>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</si>
  <si>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</si>
  <si>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</si>
  <si>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</si>
  <si>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</si>
  <si>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</si>
  <si>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</si>
  <si>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</si>
  <si>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</si>
  <si>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</si>
  <si>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</si>
  <si>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</si>
  <si>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</si>
  <si>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</si>
  <si>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</si>
  <si>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</si>
  <si>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</si>
  <si>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</si>
  <si>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</si>
  <si>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</si>
  <si>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</si>
  <si>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</si>
  <si>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</si>
  <si>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</si>
  <si>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</si>
  <si>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</si>
  <si>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</si>
  <si>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</si>
  <si>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</si>
  <si>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</si>
  <si>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</si>
  <si>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</si>
  <si>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</si>
  <si>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</si>
  <si>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</si>
  <si>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</si>
  <si>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</si>
  <si>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</si>
  <si>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</si>
  <si>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</si>
  <si>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</si>
  <si>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</si>
  <si>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</si>
  <si>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</si>
  <si>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</si>
  <si>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</si>
  <si>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</si>
  <si>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</si>
  <si>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</si>
  <si>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</si>
  <si>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</si>
  <si>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</si>
  <si>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</si>
  <si>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</si>
  <si>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</si>
  <si>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</si>
  <si>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</si>
  <si>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</si>
  <si>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</si>
  <si>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</si>
  <si>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</si>
  <si>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</si>
  <si>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</si>
  <si>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</si>
  <si>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</si>
  <si>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</si>
  <si>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</si>
  <si>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</si>
  <si>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</si>
  <si>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</si>
  <si>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</si>
  <si>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</si>
  <si>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</si>
  <si>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</si>
  <si>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</si>
  <si>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</si>
  <si>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</si>
  <si>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</si>
  <si>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</si>
  <si>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</si>
  <si>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</si>
  <si>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</si>
  <si>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</si>
  <si>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</si>
  <si>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</si>
  <si>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</si>
  <si>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</si>
  <si>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</si>
  <si>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</si>
  <si>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</si>
  <si>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</si>
  <si>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</si>
  <si>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</si>
  <si>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</si>
  <si>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</si>
  <si>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</si>
  <si>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</si>
  <si>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</si>
  <si>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</si>
  <si>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</si>
  <si>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</si>
  <si>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</si>
  <si>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</si>
  <si>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</si>
  <si>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</si>
  <si>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</si>
  <si>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</si>
  <si>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</si>
  <si>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</si>
  <si>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</si>
  <si>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</si>
  <si>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</si>
  <si>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</si>
  <si>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</si>
  <si>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</si>
  <si>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</si>
  <si>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</si>
  <si>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</si>
  <si>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</si>
  <si>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</si>
  <si>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</si>
  <si>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</si>
  <si>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</si>
  <si>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</si>
  <si>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</si>
  <si>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</si>
  <si>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</si>
  <si>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</si>
  <si>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</si>
  <si>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</si>
  <si>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</si>
  <si>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</si>
  <si>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</si>
  <si>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沖縄県西原町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</si>
  <si>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</si>
  <si>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</si>
  <si>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</si>
  <si>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</si>
  <si>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</si>
  <si>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</si>
  <si>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</si>
  <si>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</si>
  <si>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</si>
  <si>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</si>
  <si>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</si>
  <si>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</si>
  <si>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</si>
  <si>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</si>
  <si>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</si>
  <si>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</si>
  <si>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</si>
  <si>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</si>
  <si>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</si>
  <si>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</si>
  <si>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</si>
  <si>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</si>
  <si>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</si>
  <si>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</si>
  <si>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</si>
  <si>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</si>
  <si>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</si>
  <si>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</si>
  <si>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</si>
  <si>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</si>
  <si>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</si>
  <si>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</si>
  <si>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</si>
  <si>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</si>
  <si>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</si>
  <si>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</si>
  <si>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</si>
  <si>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</si>
  <si>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</si>
  <si>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</si>
  <si>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</si>
  <si>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</si>
  <si>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</si>
  <si>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</si>
  <si>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</si>
  <si>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</si>
  <si>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</si>
  <si>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</si>
  <si>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</si>
  <si>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</si>
  <si>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</si>
  <si>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</si>
  <si>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</si>
  <si>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</si>
  <si>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</si>
  <si>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</si>
  <si>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</si>
  <si>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</si>
  <si>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</si>
  <si>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</si>
  <si>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</si>
  <si>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</si>
  <si>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</si>
  <si>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</si>
  <si>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</si>
  <si>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</si>
  <si>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</si>
  <si>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</si>
  <si>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</si>
  <si>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</si>
  <si>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</si>
  <si>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</si>
  <si>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</si>
  <si>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</si>
  <si>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</si>
  <si>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</si>
  <si>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</si>
  <si>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</si>
  <si>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</si>
  <si>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</si>
  <si>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</si>
  <si>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</si>
  <si>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</si>
  <si>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</si>
  <si>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</si>
  <si>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</si>
  <si>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</si>
  <si>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</si>
  <si>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</si>
  <si>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</si>
  <si>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</si>
  <si>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</si>
  <si>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</si>
  <si>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</si>
  <si>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</si>
  <si>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</si>
  <si>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</si>
  <si>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</si>
  <si>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</si>
  <si>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</si>
  <si>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</si>
  <si>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</si>
  <si>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</si>
  <si>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</si>
  <si>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</si>
  <si>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</si>
  <si>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</si>
  <si>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</si>
  <si>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</si>
  <si>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</si>
  <si>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</si>
  <si>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</si>
  <si>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</si>
  <si>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</si>
  <si>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</si>
  <si>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</si>
  <si>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</si>
  <si>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</si>
  <si>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</si>
  <si>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</si>
  <si>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</si>
  <si>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</si>
  <si>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</si>
  <si>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</si>
  <si>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</si>
  <si>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</si>
  <si>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</si>
  <si>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</si>
  <si>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</si>
  <si>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</si>
  <si>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</si>
  <si>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</si>
  <si>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</si>
  <si>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</si>
  <si>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</si>
  <si>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</si>
  <si>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</si>
  <si>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</si>
  <si>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</si>
  <si>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</si>
  <si>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</si>
  <si>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</si>
  <si>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</si>
  <si>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</si>
  <si>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</si>
  <si>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</si>
  <si>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</si>
  <si>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</si>
  <si>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</si>
  <si>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</si>
  <si>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</si>
  <si>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</si>
  <si>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</si>
  <si>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</si>
  <si>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</si>
  <si>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</si>
  <si>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</si>
  <si>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</si>
  <si>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</si>
  <si>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</si>
  <si>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</si>
  <si>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</si>
  <si>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</si>
  <si>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</si>
  <si>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</si>
  <si>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</si>
  <si>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</si>
  <si>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</si>
  <si>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</si>
  <si>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</si>
  <si>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</si>
  <si>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</si>
  <si>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</si>
  <si>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</si>
  <si>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</si>
  <si>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</si>
  <si>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</si>
  <si>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</si>
  <si>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</si>
  <si>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</si>
  <si>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</si>
  <si>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</si>
  <si>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</si>
  <si>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</si>
  <si>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</si>
  <si>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</si>
  <si>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1.65</t>
  </si>
  <si>
    <t>▲ 3.82</t>
  </si>
  <si>
    <t>国民健康保険特別会計</t>
  </si>
  <si>
    <t>▲ 15.61</t>
  </si>
  <si>
    <t>▲ 21.02</t>
  </si>
  <si>
    <t>▲ 20.90</t>
  </si>
  <si>
    <t>▲ 17.33</t>
  </si>
  <si>
    <t>▲ 12.74</t>
  </si>
  <si>
    <t>水道事業会計</t>
  </si>
  <si>
    <t>一般会計</t>
  </si>
  <si>
    <t>介護保険特別会計</t>
  </si>
  <si>
    <t>公共下水道事業特別会計</t>
  </si>
  <si>
    <t>土地区画整理事業特別会計</t>
  </si>
  <si>
    <t>後期高齢者医療特別会計</t>
  </si>
  <si>
    <t>その他会計（赤字）</t>
  </si>
  <si>
    <t>その他会計（黒字）</t>
  </si>
  <si>
    <t>-</t>
    <phoneticPr fontId="2"/>
  </si>
  <si>
    <t>東部消防組合　一般会計　</t>
    <rPh sb="0" eb="2">
      <t>トウブ</t>
    </rPh>
    <rPh sb="2" eb="4">
      <t>ショウボウ</t>
    </rPh>
    <rPh sb="4" eb="6">
      <t>クミアイ</t>
    </rPh>
    <rPh sb="7" eb="9">
      <t>イッパン</t>
    </rPh>
    <rPh sb="9" eb="11">
      <t>カイケイ</t>
    </rPh>
    <phoneticPr fontId="30"/>
  </si>
  <si>
    <t>東部清掃施設組合　一般会計</t>
    <rPh sb="2" eb="4">
      <t>セイソウ</t>
    </rPh>
    <rPh sb="4" eb="6">
      <t>シセツ</t>
    </rPh>
    <rPh sb="9" eb="11">
      <t>イッパン</t>
    </rPh>
    <rPh sb="11" eb="13">
      <t>カイケイ</t>
    </rPh>
    <phoneticPr fontId="30"/>
  </si>
  <si>
    <t>南部広域行政組合　一般会計</t>
    <rPh sb="0" eb="2">
      <t>ナンブ</t>
    </rPh>
    <rPh sb="2" eb="4">
      <t>コウイキ</t>
    </rPh>
    <rPh sb="4" eb="6">
      <t>ギョウセイ</t>
    </rPh>
    <rPh sb="6" eb="8">
      <t>クミアイ</t>
    </rPh>
    <rPh sb="9" eb="11">
      <t>イッパン</t>
    </rPh>
    <rPh sb="11" eb="13">
      <t>カイケイ</t>
    </rPh>
    <phoneticPr fontId="30"/>
  </si>
  <si>
    <t>南部広域行政組合　特別会計</t>
    <rPh sb="0" eb="2">
      <t>ナンブ</t>
    </rPh>
    <rPh sb="2" eb="4">
      <t>コウイキ</t>
    </rPh>
    <rPh sb="4" eb="6">
      <t>ギョウセイ</t>
    </rPh>
    <rPh sb="6" eb="8">
      <t>クミアイ</t>
    </rPh>
    <rPh sb="9" eb="11">
      <t>トクベツ</t>
    </rPh>
    <rPh sb="11" eb="13">
      <t>カイケイ</t>
    </rPh>
    <phoneticPr fontId="30"/>
  </si>
  <si>
    <t>沖縄県市町村総合事務組合</t>
    <rPh sb="0" eb="3">
      <t>オキナワケン</t>
    </rPh>
    <rPh sb="3" eb="6">
      <t>シチョウソン</t>
    </rPh>
    <rPh sb="6" eb="8">
      <t>ソウゴウ</t>
    </rPh>
    <rPh sb="8" eb="10">
      <t>ジム</t>
    </rPh>
    <rPh sb="10" eb="12">
      <t>クミアイ</t>
    </rPh>
    <phoneticPr fontId="30"/>
  </si>
  <si>
    <t>中部広域市町村圏事務組合　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0"/>
  </si>
  <si>
    <t>中部広域市町村圏事務組合　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30"/>
  </si>
  <si>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30"/>
  </si>
  <si>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30"/>
  </si>
  <si>
    <t>沖縄県市町村自治会館管理組合</t>
    <rPh sb="0" eb="3">
      <t>オキナワケン</t>
    </rPh>
    <rPh sb="3" eb="6">
      <t>シチョウソン</t>
    </rPh>
    <rPh sb="6" eb="8">
      <t>ジチ</t>
    </rPh>
    <rPh sb="8" eb="10">
      <t>カイカン</t>
    </rPh>
    <rPh sb="10" eb="12">
      <t>カンリ</t>
    </rPh>
    <rPh sb="12" eb="14">
      <t>クミアイ</t>
    </rPh>
    <phoneticPr fontId="30"/>
  </si>
  <si>
    <t>沖縄県町村交通災害共済組合</t>
    <rPh sb="0" eb="3">
      <t>オキナワケン</t>
    </rPh>
    <rPh sb="3" eb="5">
      <t>チョウソン</t>
    </rPh>
    <rPh sb="5" eb="7">
      <t>コウツウ</t>
    </rPh>
    <rPh sb="7" eb="9">
      <t>サイガイ</t>
    </rPh>
    <rPh sb="9" eb="11">
      <t>キョウサイ</t>
    </rPh>
    <rPh sb="11" eb="13">
      <t>クミアイ</t>
    </rPh>
    <phoneticPr fontId="30"/>
  </si>
  <si>
    <t>○</t>
    <phoneticPr fontId="2"/>
  </si>
  <si>
    <t>沖縄県町村土地開発公社</t>
    <rPh sb="0" eb="3">
      <t>オキナワケン</t>
    </rPh>
    <rPh sb="3" eb="5">
      <t>チョウソン</t>
    </rPh>
    <rPh sb="5" eb="7">
      <t>トチ</t>
    </rPh>
    <rPh sb="7" eb="9">
      <t>カイハツ</t>
    </rPh>
    <rPh sb="9" eb="11">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</si>
  <si>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</si>
  <si>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</si>
  <si>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</si>
  <si>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</si>
  <si>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</si>
  <si>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</si>
  <si>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</si>
  <si>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</si>
  <si>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</si>
  <si>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</si>
  <si>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</si>
  <si>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</si>
  <si>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</si>
  <si>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及び実質公債費比率は、類似団体と比較して高い。特に将来負担比率は、依然として100％に近い数値だが、一部事務組合の建設事業の影響や国民健康保険特別会計の累積赤字解消のため、今後もしばらく高い水準が続く見込みである。実質公債費比率は類似団体より高いとはいえ、少しずつ低下している。しかし、今後は区画整理事業や観光施設、教育施設等に係る多額の地方債発行が見込ま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</si>
</sst>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80723</c:v>
                </c:pt>
                <c:pt idx="1">
                  <c:v>120309</c:v>
                </c:pt>
                <c:pt idx="2">
                  <c:v>47270</c:v>
                </c:pt>
                <c:pt idx="3">
                  <c:v>66965</c:v>
                </c:pt>
                <c:pt idx="4">
                  <c:v>86458</c:v>
                </c:pt>
              </c:numCache>
            </c:numRef>
          </c:val>
          <c:smooth val="0"/>
        </c:ser>
        <c:dLbls>
          <c:showLegendKey val="0"/>
          <c:showVal val="0"/>
          <c:showCatName val="0"/>
          <c:showSerName val="0"/>
          <c:showPercent val="0"/>
          <c:showBubbleSize val="0"/>
        </c:dLbls>
        <c:marker val="1"/>
        <c:smooth val="0"/>
        <c:axId val="115003776"/>
        <c:axId val="115005696"/>
      </c:lineChart>
      <c:catAx>
        <c:axId val="115003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05696"/>
        <c:crosses val="autoZero"/>
        <c:auto val="1"/>
        <c:lblAlgn val="ctr"/>
        <c:lblOffset val="100"/>
        <c:tickLblSkip val="1"/>
        <c:tickMarkSkip val="1"/>
        <c:noMultiLvlLbl val="0"/>
      </c:catAx>
      <c:valAx>
        <c:axId val="1150056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7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03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6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5.81</c:v>
                </c:pt>
                <c:pt idx="1">
                  <c:v>3.86</c:v>
                </c:pt>
                <c:pt idx="2">
                  <c:v>5.89</c:v>
                </c:pt>
                <c:pt idx="3">
                  <c:v>5.54</c:v>
                </c:pt>
                <c:pt idx="4">
                  <c:v>5.0199999999999996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10.35</c:v>
                </c:pt>
                <c:pt idx="1">
                  <c:v>16.12</c:v>
                </c:pt>
                <c:pt idx="2">
                  <c:v>17.670000000000002</c:v>
                </c:pt>
                <c:pt idx="3">
                  <c:v>15.76</c:v>
                </c:pt>
                <c:pt idx="4">
                  <c:v>12.36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644096"/>
        <c:axId val="134646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0.96</c:v>
                </c:pt>
                <c:pt idx="1">
                  <c:v>3.96</c:v>
                </c:pt>
                <c:pt idx="2">
                  <c:v>3.6</c:v>
                </c:pt>
                <c:pt idx="3">
                  <c:v>-1.65</c:v>
                </c:pt>
                <c:pt idx="4">
                  <c:v>-3.82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644096"/>
        <c:axId val="134646016"/>
      </c:lineChart>
      <c:catAx>
        <c:axId val="13464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646016"/>
        <c:crosses val="autoZero"/>
        <c:auto val="1"/>
        <c:lblAlgn val="ctr"/>
        <c:lblOffset val="100"/>
        <c:tickLblSkip val="1"/>
        <c:tickMarkSkip val="1"/>
        <c:noMultiLvlLbl val="0"/>
      </c:catAx>
      <c:valAx>
        <c:axId val="13464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4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0.87</c:v>
                </c:pt>
                <c:pt idx="2">
                  <c:v>#N/A</c:v>
                </c:pt>
                <c:pt idx="3">
                  <c:v>0.36</c:v>
                </c:pt>
                <c:pt idx="4">
                  <c:v>#N/A</c:v>
                </c:pt>
                <c:pt idx="5">
                  <c:v>0.25</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0.35</c:v>
                </c:pt>
                <c:pt idx="4">
                  <c:v>#N/A</c:v>
                </c:pt>
                <c:pt idx="5">
                  <c:v>0.28999999999999998</c:v>
                </c:pt>
                <c:pt idx="6">
                  <c:v>#N/A</c:v>
                </c:pt>
                <c:pt idx="7">
                  <c:v>0.25</c:v>
                </c:pt>
                <c:pt idx="8">
                  <c:v>#N/A</c:v>
                </c:pt>
                <c:pt idx="9">
                  <c:v>0.28999999999999998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0.84</c:v>
                </c:pt>
                <c:pt idx="2">
                  <c:v>#N/A</c:v>
                </c:pt>
                <c:pt idx="3">
                  <c:v>0.7</c:v>
                </c:pt>
                <c:pt idx="4">
                  <c:v>#N/A</c:v>
                </c:pt>
                <c:pt idx="5">
                  <c:v>0.84</c:v>
                </c:pt>
                <c:pt idx="6">
                  <c:v>#N/A</c:v>
                </c:pt>
                <c:pt idx="7">
                  <c:v>0.93</c:v>
                </c:pt>
                <c:pt idx="8">
                  <c:v>#N/A</c:v>
                </c:pt>
                <c:pt idx="9">
                  <c:v>1.85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5.76</c:v>
                </c:pt>
                <c:pt idx="2">
                  <c:v>#N/A</c:v>
                </c:pt>
                <c:pt idx="3">
                  <c:v>3.84</c:v>
                </c:pt>
                <c:pt idx="4">
                  <c:v>#N/A</c:v>
                </c:pt>
                <c:pt idx="5">
                  <c:v>5.87</c:v>
                </c:pt>
                <c:pt idx="6">
                  <c:v>#N/A</c:v>
                </c:pt>
                <c:pt idx="7">
                  <c:v>5.53</c:v>
                </c:pt>
                <c:pt idx="8">
                  <c:v>#N/A</c:v>
                </c:pt>
                <c:pt idx="9">
                  <c:v>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21.36</c:v>
                </c:pt>
                <c:pt idx="2">
                  <c:v>#N/A</c:v>
                </c:pt>
                <c:pt idx="3">
                  <c:v>22.97</c:v>
                </c:pt>
                <c:pt idx="4">
                  <c:v>#N/A</c:v>
                </c:pt>
                <c:pt idx="5">
                  <c:v>24.32</c:v>
                </c:pt>
                <c:pt idx="6">
                  <c:v>#N/A</c:v>
                </c:pt>
                <c:pt idx="7">
                  <c:v>24.64</c:v>
                </c:pt>
                <c:pt idx="8">
                  <c:v>#N/A</c:v>
                </c:pt>
                <c:pt idx="9">
                  <c:v>25.56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15.61</c:v>
                </c:pt>
                <c:pt idx="1">
                  <c:v>#N/A</c:v>
                </c:pt>
                <c:pt idx="2">
                  <c:v>21.02</c:v>
                </c:pt>
                <c:pt idx="3">
                  <c:v>#N/A</c:v>
                </c:pt>
                <c:pt idx="4">
                  <c:v>20.9</c:v>
                </c:pt>
                <c:pt idx="5">
                  <c:v>#N/A</c:v>
                </c:pt>
                <c:pt idx="6">
                  <c:v>17.329999999999998</c:v>
                </c:pt>
                <c:pt idx="7">
                  <c:v>#N/A</c:v>
                </c:pt>
                <c:pt idx="8">
                  <c:v>12.74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56000"/>
        <c:axId val="1457536"/>
      </c:barChart>
      <c:catAx>
        <c:axId val="145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7536"/>
        <c:crosses val="autoZero"/>
        <c:auto val="1"/>
        <c:lblAlgn val="ctr"/>
        <c:lblOffset val="100"/>
        <c:tickLblSkip val="1"/>
        <c:tickMarkSkip val="1"/>
        <c:noMultiLvlLbl val="0"/>
      </c:catAx>
      <c:valAx>
        <c:axId val="145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79E-2"/>
          <c:y val="8.7976539589442848E-2"/>
          <c:w val="0.90356317136844"/>
          <c:h val="0.639296187683287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776</c:v>
                </c:pt>
                <c:pt idx="5">
                  <c:v>790</c:v>
                </c:pt>
                <c:pt idx="8">
                  <c:v>804</c:v>
                </c:pt>
                <c:pt idx="11">
                  <c:v>775</c:v>
                </c:pt>
                <c:pt idx="14">
                  <c:v>782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58</c:v>
                </c:pt>
                <c:pt idx="3">
                  <c:v>64</c:v>
                </c:pt>
                <c:pt idx="6">
                  <c:v>48</c:v>
                </c:pt>
                <c:pt idx="9">
                  <c:v>33</c:v>
                </c:pt>
                <c:pt idx="12">
                  <c:v>50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171</c:v>
                </c:pt>
                <c:pt idx="3">
                  <c:v>162</c:v>
                </c:pt>
                <c:pt idx="6">
                  <c:v>170</c:v>
                </c:pt>
                <c:pt idx="9">
                  <c:v>161</c:v>
                </c:pt>
                <c:pt idx="12">
                  <c:v>169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1064</c:v>
                </c:pt>
                <c:pt idx="3">
                  <c:v>1044</c:v>
                </c:pt>
                <c:pt idx="6">
                  <c:v>1061</c:v>
                </c:pt>
                <c:pt idx="9">
                  <c:v>1033</c:v>
                </c:pt>
                <c:pt idx="12">
                  <c:v>1016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940864"/>
        <c:axId val="12794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518</c:v>
                </c:pt>
                <c:pt idx="2">
                  <c:v>#N/A</c:v>
                </c:pt>
                <c:pt idx="3">
                  <c:v>#N/A</c:v>
                </c:pt>
                <c:pt idx="4">
                  <c:v>481</c:v>
                </c:pt>
                <c:pt idx="5">
                  <c:v>#N/A</c:v>
                </c:pt>
                <c:pt idx="6">
                  <c:v>#N/A</c:v>
                </c:pt>
                <c:pt idx="7">
                  <c:v>476</c:v>
                </c:pt>
                <c:pt idx="8">
                  <c:v>#N/A</c:v>
                </c:pt>
                <c:pt idx="9">
                  <c:v>#N/A</c:v>
                </c:pt>
                <c:pt idx="10">
                  <c:v>453</c:v>
                </c:pt>
                <c:pt idx="11">
                  <c:v>#N/A</c:v>
                </c:pt>
                <c:pt idx="12">
                  <c:v>#N/A</c:v>
                </c:pt>
                <c:pt idx="13">
                  <c:v>454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940864"/>
        <c:axId val="127943040"/>
      </c:lineChart>
      <c:catAx>
        <c:axId val="12794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943040"/>
        <c:crosses val="autoZero"/>
        <c:auto val="1"/>
        <c:lblAlgn val="ctr"/>
        <c:lblOffset val="100"/>
        <c:tickLblSkip val="1"/>
        <c:tickMarkSkip val="1"/>
        <c:noMultiLvlLbl val="0"/>
      </c:catAx>
      <c:valAx>
        <c:axId val="12794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4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29"/>
          <c:h val="0.589182127738551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8502</c:v>
                </c:pt>
                <c:pt idx="5">
                  <c:v>8903</c:v>
                </c:pt>
                <c:pt idx="8">
                  <c:v>8960</c:v>
                </c:pt>
                <c:pt idx="11">
                  <c:v>9090</c:v>
                </c:pt>
                <c:pt idx="14">
                  <c:v>9040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755</c:v>
                </c:pt>
                <c:pt idx="5">
                  <c:v>660</c:v>
                </c:pt>
                <c:pt idx="8">
                  <c:v>427</c:v>
                </c:pt>
                <c:pt idx="11">
                  <c:v>373</c:v>
                </c:pt>
                <c:pt idx="14">
                  <c:v>320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1353</c:v>
                </c:pt>
                <c:pt idx="5">
                  <c:v>1449</c:v>
                </c:pt>
                <c:pt idx="8">
                  <c:v>2235</c:v>
                </c:pt>
                <c:pt idx="11">
                  <c:v>1989</c:v>
                </c:pt>
                <c:pt idx="14">
                  <c:v>1354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1255</c:v>
                </c:pt>
                <c:pt idx="3">
                  <c:v>1117</c:v>
                </c:pt>
                <c:pt idx="6">
                  <c:v>1017</c:v>
                </c:pt>
                <c:pt idx="9">
                  <c:v>805</c:v>
                </c:pt>
                <c:pt idx="12">
                  <c:v>845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162</c:v>
                </c:pt>
                <c:pt idx="3">
                  <c:v>464</c:v>
                </c:pt>
                <c:pt idx="6">
                  <c:v>484</c:v>
                </c:pt>
                <c:pt idx="9">
                  <c:v>563</c:v>
                </c:pt>
                <c:pt idx="12">
                  <c:v>640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3543</c:v>
                </c:pt>
                <c:pt idx="3">
                  <c:v>3734</c:v>
                </c:pt>
                <c:pt idx="6">
                  <c:v>3803</c:v>
                </c:pt>
                <c:pt idx="9">
                  <c:v>3612</c:v>
                </c:pt>
                <c:pt idx="12">
                  <c:v>3497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64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10570</c:v>
                </c:pt>
                <c:pt idx="3">
                  <c:v>11895</c:v>
                </c:pt>
                <c:pt idx="6">
                  <c:v>11456</c:v>
                </c:pt>
                <c:pt idx="9">
                  <c:v>11407</c:v>
                </c:pt>
                <c:pt idx="12">
                  <c:v>11404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857664"/>
        <c:axId val="135859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4919</c:v>
                </c:pt>
                <c:pt idx="2">
                  <c:v>#N/A</c:v>
                </c:pt>
                <c:pt idx="3">
                  <c:v>#N/A</c:v>
                </c:pt>
                <c:pt idx="4">
                  <c:v>6199</c:v>
                </c:pt>
                <c:pt idx="5">
                  <c:v>#N/A</c:v>
                </c:pt>
                <c:pt idx="6">
                  <c:v>#N/A</c:v>
                </c:pt>
                <c:pt idx="7">
                  <c:v>5139</c:v>
                </c:pt>
                <c:pt idx="8">
                  <c:v>#N/A</c:v>
                </c:pt>
                <c:pt idx="9">
                  <c:v>#N/A</c:v>
                </c:pt>
                <c:pt idx="10">
                  <c:v>4933</c:v>
                </c:pt>
                <c:pt idx="11">
                  <c:v>#N/A</c:v>
                </c:pt>
                <c:pt idx="12">
                  <c:v>#N/A</c:v>
                </c:pt>
                <c:pt idx="13">
                  <c:v>5736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857664"/>
        <c:axId val="135859584"/>
      </c:lineChart>
      <c:catAx>
        <c:axId val="13585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859584"/>
        <c:crosses val="autoZero"/>
        <c:auto val="1"/>
        <c:lblAlgn val="ctr"/>
        <c:lblOffset val="100"/>
        <c:tickLblSkip val="1"/>
        <c:tickMarkSkip val="1"/>
        <c:noMultiLvlLbl val="0"/>
      </c:catAx>
      <c:valAx>
        <c:axId val="13585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5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#REF!</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#REF!</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#REF!</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#REF!</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#REF!</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#REF!</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#REF!</c:f>
              <c:numCache>
                <c:formatCode>General</c:formatCode>
                <c:ptCount val="5"/>
              </c:numCache>
            </c:numRef>
          </c:xVal>
          <c:yVal>
            <c:numRef>
              <c:f>#REF!</c:f>
              <c:numCache>
                <c:formatCode>General</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#REF!</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#REF!</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#REF!</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#REF!</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#REF!</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#REF!</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#REF!</c:f>
              <c:numCache>
                <c:formatCode>General</c:formatCode>
                <c:ptCount val="5"/>
              </c:numCache>
            </c:numRef>
          </c:xVal>
          <c:yVal>
            <c:numRef>
              <c:f>#REF!</c:f>
              <c:numCache>
                <c:formatCode>General</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713152"/>
        <c:axId val="135715072"/>
      </c:scatterChart>
      <c:valAx>
        <c:axId val="135713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715072"/>
        <c:crosses val="autoZero"/>
        <c:crossBetween val="midCat"/>
      </c:valAx>
      <c:valAx>
        <c:axId val="135715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71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#REF!</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#REF!</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#REF!</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#REF!</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#REF!</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#REF!</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#REF!</c:f>
              <c:numCache>
                <c:formatCode>#,##0.0;"▲ "#,##0.0</c:formatCode>
                <c:ptCount val="5"/>
                <c:pt idx="0">
                  <c:v>9.7000000000000011</c:v>
                </c:pt>
                <c:pt idx="1">
                  <c:v>9.2000000000000011</c:v>
                </c:pt>
                <c:pt idx="2">
                  <c:v>8.8000000000000007</c:v>
                </c:pt>
                <c:pt idx="3">
                  <c:v>8.3000000000000007</c:v>
                </c:pt>
                <c:pt idx="4">
                  <c:v>8.1</c:v>
                </c:pt>
              </c:numCache>
            </c:numRef>
          </c:xVal>
          <c:yVal>
            <c:numRef>
              <c:f>#REF!</c:f>
              <c:numCache>
                <c:formatCode>#,##0.0;"▲ "#,##0.0</c:formatCode>
                <c:ptCount val="5"/>
                <c:pt idx="0">
                  <c:v>88.6</c:v>
                </c:pt>
                <c:pt idx="1">
                  <c:v>110.9</c:v>
                </c:pt>
                <c:pt idx="2">
                  <c:v>92.4</c:v>
                </c:pt>
                <c:pt idx="3">
                  <c:v>86</c:v>
                </c:pt>
                <c:pt idx="4">
                  <c:v>99.6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#REF!</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#REF!</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#REF!</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#REF!</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#REF!</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#REF!</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#REF!</c:f>
              <c:numCache>
                <c:formatCode>#,##0.0;"▲ "#,##0.0</c:formatCode>
                <c:ptCount val="5"/>
                <c:pt idx="0">
                  <c:v>9.2000000000000011</c:v>
                </c:pt>
                <c:pt idx="1">
                  <c:v>8.5</c:v>
                </c:pt>
                <c:pt idx="2">
                  <c:v>7.7</c:v>
                </c:pt>
                <c:pt idx="3">
                  <c:v>6.8</c:v>
                </c:pt>
                <c:pt idx="4">
                  <c:v>6.8</c:v>
                </c:pt>
              </c:numCache>
            </c:numRef>
          </c:xVal>
          <c:yVal>
            <c:numRef>
              <c:f>#REF!</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6036352"/>
        <c:axId val="136038272"/>
      </c:scatterChart>
      <c:valAx>
        <c:axId val="136036352"/>
        <c:scaling>
          <c:orientation val="minMax"/>
          <c:max val="10"/>
          <c:min val="6.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038272"/>
        <c:crosses val="autoZero"/>
        <c:crossBetween val="midCat"/>
      </c:valAx>
      <c:valAx>
        <c:axId val="136038272"/>
        <c:scaling>
          <c:orientation val="minMax"/>
          <c:max val="12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036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・実質公債費比率（分子）の構造では、元利償還金が安定して推移している。これは</a:t>
          </a:r>
          <a:r>
            <a:rPr kumimoji="1" lang="ja-JP" altLang="en-US" sz="1100">
              <a:solidFill>
                <a:sysClr val="windowText" lastClr="000000"/>
              </a:solidFill>
              <a:latin typeface="+mn-lt"/>
              <a:ea typeface="+mn-ea"/>
              <a:cs typeface="+mn-cs"/>
            </a:rPr>
            <a:t>、近年、地方債の新規発行では低金利で借り入れることができ、高金利で</a:t>
          </a:r>
          <a:r>
            <a:rPr kumimoji="1" lang="ja-JP" altLang="ja-JP" sz="1100">
              <a:solidFill>
                <a:sysClr val="windowText" lastClr="000000"/>
              </a:solidFill>
              <a:latin typeface="+mn-lt"/>
              <a:ea typeface="+mn-ea"/>
              <a:cs typeface="+mn-cs"/>
            </a:rPr>
            <a:t>起こした</a:t>
          </a:r>
          <a:r>
            <a:rPr kumimoji="1" lang="ja-JP" altLang="en-US" sz="1100">
              <a:solidFill>
                <a:sysClr val="windowText" lastClr="000000"/>
              </a:solidFill>
              <a:latin typeface="+mn-lt"/>
              <a:ea typeface="+mn-ea"/>
              <a:cs typeface="+mn-cs"/>
            </a:rPr>
            <a:t>過去の</a:t>
          </a:r>
          <a:r>
            <a:rPr kumimoji="1" lang="ja-JP" altLang="ja-JP" sz="1100">
              <a:solidFill>
                <a:sysClr val="windowText" lastClr="000000"/>
              </a:solidFill>
              <a:latin typeface="+mn-lt"/>
              <a:ea typeface="+mn-ea"/>
              <a:cs typeface="+mn-cs"/>
            </a:rPr>
            <a:t>地方債の償還が</a:t>
          </a:r>
          <a:r>
            <a:rPr kumimoji="1" lang="ja-JP" altLang="en-US" sz="1100">
              <a:solidFill>
                <a:sysClr val="windowText" lastClr="000000"/>
              </a:solidFill>
              <a:latin typeface="+mn-lt"/>
              <a:ea typeface="+mn-ea"/>
              <a:cs typeface="+mn-cs"/>
            </a:rPr>
            <a:t>年々</a:t>
          </a:r>
          <a:r>
            <a:rPr kumimoji="1" lang="ja-JP" altLang="ja-JP" sz="1100">
              <a:solidFill>
                <a:sysClr val="windowText" lastClr="000000"/>
              </a:solidFill>
              <a:latin typeface="+mn-lt"/>
              <a:ea typeface="+mn-ea"/>
              <a:cs typeface="+mn-cs"/>
            </a:rPr>
            <a:t>完了し</a:t>
          </a:r>
          <a:r>
            <a:rPr kumimoji="1" lang="ja-JP" altLang="en-US" sz="1100">
              <a:solidFill>
                <a:sysClr val="windowText" lastClr="000000"/>
              </a:solidFill>
              <a:latin typeface="+mn-lt"/>
              <a:ea typeface="+mn-ea"/>
              <a:cs typeface="+mn-cs"/>
            </a:rPr>
            <a:t>ていく</a:t>
          </a:r>
          <a:r>
            <a:rPr kumimoji="1" lang="ja-JP" altLang="ja-JP" sz="1100">
              <a:solidFill>
                <a:sysClr val="windowText" lastClr="000000"/>
              </a:solidFill>
              <a:latin typeface="+mn-lt"/>
              <a:ea typeface="+mn-ea"/>
              <a:cs typeface="+mn-cs"/>
            </a:rPr>
            <a:t>ことによる影響</a:t>
          </a:r>
          <a:r>
            <a:rPr kumimoji="1" lang="ja-JP" altLang="en-US" sz="1100">
              <a:solidFill>
                <a:sysClr val="windowText" lastClr="000000"/>
              </a:solidFill>
              <a:latin typeface="+mn-lt"/>
              <a:ea typeface="+mn-ea"/>
              <a:cs typeface="+mn-cs"/>
            </a:rPr>
            <a:t>が大きいと</a:t>
          </a:r>
          <a:r>
            <a:rPr kumimoji="1" lang="ja-JP" altLang="ja-JP" sz="1100">
              <a:solidFill>
                <a:sysClr val="windowText" lastClr="000000"/>
              </a:solidFill>
              <a:latin typeface="+mn-lt"/>
              <a:ea typeface="+mn-ea"/>
              <a:cs typeface="+mn-cs"/>
            </a:rPr>
            <a:t>考えられる。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・しかし、今後</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庁舎等複合施設建設事業や坂田小学校危険建物新増改築事業の償還</a:t>
          </a:r>
          <a:r>
            <a:rPr kumimoji="1" lang="ja-JP" altLang="en-US" sz="1100">
              <a:solidFill>
                <a:sysClr val="windowText" lastClr="000000"/>
              </a:solidFill>
              <a:latin typeface="+mn-lt"/>
              <a:ea typeface="+mn-ea"/>
              <a:cs typeface="+mn-cs"/>
            </a:rPr>
            <a:t>に伴い</a:t>
          </a:r>
          <a:r>
            <a:rPr kumimoji="1" lang="ja-JP" altLang="ja-JP" sz="1100">
              <a:solidFill>
                <a:sysClr val="windowText" lastClr="000000"/>
              </a:solidFill>
              <a:latin typeface="+mn-lt"/>
              <a:ea typeface="+mn-ea"/>
              <a:cs typeface="+mn-cs"/>
            </a:rPr>
            <a:t>、上昇</a:t>
          </a:r>
          <a:r>
            <a:rPr kumimoji="1" lang="ja-JP" altLang="en-US" sz="1100">
              <a:solidFill>
                <a:sysClr val="windowText" lastClr="000000"/>
              </a:solidFill>
              <a:latin typeface="+mn-lt"/>
              <a:ea typeface="+mn-ea"/>
              <a:cs typeface="+mn-cs"/>
            </a:rPr>
            <a:t>していくことが考えられるため、</a:t>
          </a:r>
          <a:r>
            <a:rPr kumimoji="1" lang="ja-JP" altLang="ja-JP" sz="1100">
              <a:solidFill>
                <a:sysClr val="windowText" lastClr="000000"/>
              </a:solidFill>
              <a:latin typeface="+mn-lt"/>
              <a:ea typeface="+mn-ea"/>
              <a:cs typeface="+mn-cs"/>
            </a:rPr>
            <a:t>急激な</a:t>
          </a:r>
          <a:r>
            <a:rPr kumimoji="1" lang="ja-JP" altLang="en-US" sz="1100">
              <a:solidFill>
                <a:sysClr val="windowText" lastClr="000000"/>
              </a:solidFill>
              <a:latin typeface="+mn-lt"/>
              <a:ea typeface="+mn-ea"/>
              <a:cs typeface="+mn-cs"/>
            </a:rPr>
            <a:t>上昇</a:t>
          </a:r>
          <a:r>
            <a:rPr kumimoji="1" lang="ja-JP" altLang="ja-JP" sz="1100">
              <a:solidFill>
                <a:sysClr val="windowText" lastClr="000000"/>
              </a:solidFill>
              <a:latin typeface="+mn-lt"/>
              <a:ea typeface="+mn-ea"/>
              <a:cs typeface="+mn-cs"/>
            </a:rPr>
            <a:t>を避ける意味においても</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計画的な地方債の発行に</a:t>
          </a:r>
          <a:r>
            <a:rPr kumimoji="1" lang="ja-JP" altLang="en-US" sz="1100">
              <a:solidFill>
                <a:sysClr val="windowText" lastClr="000000"/>
              </a:solidFill>
              <a:latin typeface="+mn-lt"/>
              <a:ea typeface="+mn-ea"/>
              <a:cs typeface="+mn-cs"/>
            </a:rPr>
            <a:t>取り組んでいく</a:t>
          </a:r>
          <a:r>
            <a:rPr kumimoji="1" lang="ja-JP" altLang="ja-JP" sz="110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・将来負担比率（分子）の構造で最も割合が大きい地方債</a:t>
          </a:r>
          <a:r>
            <a:rPr kumimoji="1" lang="ja-JP" altLang="en-US" sz="1100">
              <a:solidFill>
                <a:sysClr val="windowText" lastClr="000000"/>
              </a:solidFill>
              <a:latin typeface="+mn-lt"/>
              <a:ea typeface="+mn-ea"/>
              <a:cs typeface="+mn-cs"/>
            </a:rPr>
            <a:t>の</a:t>
          </a:r>
          <a:r>
            <a:rPr kumimoji="1" lang="ja-JP" altLang="ja-JP" sz="1100">
              <a:solidFill>
                <a:sysClr val="windowText" lastClr="000000"/>
              </a:solidFill>
              <a:latin typeface="+mn-lt"/>
              <a:ea typeface="+mn-ea"/>
              <a:cs typeface="+mn-cs"/>
            </a:rPr>
            <a:t>現在高は、平成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年度で</a:t>
          </a:r>
          <a:r>
            <a:rPr kumimoji="1" lang="en-US" altLang="ja-JP" sz="1100">
              <a:solidFill>
                <a:sysClr val="windowText" lastClr="000000"/>
              </a:solidFill>
              <a:latin typeface="+mn-lt"/>
              <a:ea typeface="+mn-ea"/>
              <a:cs typeface="+mn-cs"/>
            </a:rPr>
            <a:t>114</a:t>
          </a:r>
          <a:r>
            <a:rPr kumimoji="1" lang="ja-JP" altLang="ja-JP" sz="1100">
              <a:solidFill>
                <a:sysClr val="windowText" lastClr="000000"/>
              </a:solidFill>
              <a:latin typeface="+mn-lt"/>
              <a:ea typeface="+mn-ea"/>
              <a:cs typeface="+mn-cs"/>
            </a:rPr>
            <a:t>億</a:t>
          </a:r>
          <a:r>
            <a:rPr kumimoji="1" lang="en-US" altLang="ja-JP" sz="1100">
              <a:solidFill>
                <a:sysClr val="windowText" lastClr="000000"/>
              </a:solidFill>
              <a:latin typeface="+mn-lt"/>
              <a:ea typeface="+mn-ea"/>
              <a:cs typeface="+mn-cs"/>
            </a:rPr>
            <a:t>4</a:t>
          </a:r>
          <a:r>
            <a:rPr kumimoji="1" lang="ja-JP" altLang="ja-JP" sz="1100">
              <a:solidFill>
                <a:sysClr val="windowText" lastClr="000000"/>
              </a:solidFill>
              <a:latin typeface="+mn-lt"/>
              <a:ea typeface="+mn-ea"/>
              <a:cs typeface="+mn-cs"/>
            </a:rPr>
            <a:t>百万円とほぼ横ばいとなっている。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伸び率が大きいのが組合等負担等見込額であり、一部事務組合の建設事業等の影響で、</a:t>
          </a:r>
          <a:r>
            <a:rPr kumimoji="1" lang="ja-JP" altLang="ja-JP" sz="1100">
              <a:solidFill>
                <a:sysClr val="windowText" lastClr="000000"/>
              </a:solidFill>
              <a:latin typeface="+mn-lt"/>
              <a:ea typeface="+mn-ea"/>
              <a:cs typeface="+mn-cs"/>
            </a:rPr>
            <a:t>今後も</a:t>
          </a:r>
          <a:r>
            <a:rPr kumimoji="1" lang="ja-JP" altLang="en-US" sz="1100">
              <a:solidFill>
                <a:sysClr val="windowText" lastClr="000000"/>
              </a:solidFill>
              <a:latin typeface="+mn-lt"/>
              <a:ea typeface="+mn-ea"/>
              <a:cs typeface="+mn-cs"/>
            </a:rPr>
            <a:t>増加傾向になる</a:t>
          </a:r>
          <a:r>
            <a:rPr kumimoji="1" lang="ja-JP" altLang="ja-JP" sz="1100">
              <a:solidFill>
                <a:sysClr val="windowText" lastClr="000000"/>
              </a:solidFill>
              <a:latin typeface="+mn-lt"/>
              <a:ea typeface="+mn-ea"/>
              <a:cs typeface="+mn-cs"/>
            </a:rPr>
            <a:t>と考えられる。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・充当可能財源等</a:t>
          </a:r>
          <a:r>
            <a:rPr kumimoji="1" lang="ja-JP" altLang="en-US" sz="1100">
              <a:solidFill>
                <a:sysClr val="windowText" lastClr="000000"/>
              </a:solidFill>
              <a:latin typeface="+mn-lt"/>
              <a:ea typeface="+mn-ea"/>
              <a:cs typeface="+mn-cs"/>
            </a:rPr>
            <a:t>については</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26</a:t>
          </a:r>
          <a:r>
            <a:rPr kumimoji="1" lang="ja-JP" altLang="ja-JP" sz="1100">
              <a:solidFill>
                <a:sysClr val="windowText" lastClr="000000"/>
              </a:solidFill>
              <a:latin typeface="+mn-lt"/>
              <a:ea typeface="+mn-ea"/>
              <a:cs typeface="+mn-cs"/>
            </a:rPr>
            <a:t>年度に</a:t>
          </a:r>
          <a:r>
            <a:rPr kumimoji="1" lang="ja-JP" altLang="en-US" sz="1100">
              <a:solidFill>
                <a:sysClr val="windowText" lastClr="000000"/>
              </a:solidFill>
              <a:latin typeface="+mn-lt"/>
              <a:ea typeface="+mn-ea"/>
              <a:cs typeface="+mn-cs"/>
            </a:rPr>
            <a:t>財産収入による積立で、一時的に</a:t>
          </a:r>
          <a:r>
            <a:rPr kumimoji="1" lang="ja-JP" altLang="ja-JP" sz="1100">
              <a:solidFill>
                <a:sysClr val="windowText" lastClr="000000"/>
              </a:solidFill>
              <a:latin typeface="+mn-lt"/>
              <a:ea typeface="+mn-ea"/>
              <a:cs typeface="+mn-cs"/>
            </a:rPr>
            <a:t>充当可能基金</a:t>
          </a:r>
          <a:r>
            <a:rPr kumimoji="1" lang="ja-JP" altLang="en-US" sz="1100">
              <a:solidFill>
                <a:sysClr val="windowText" lastClr="000000"/>
              </a:solidFill>
              <a:latin typeface="+mn-lt"/>
              <a:ea typeface="+mn-ea"/>
              <a:cs typeface="+mn-cs"/>
            </a:rPr>
            <a:t>が増えたものの</a:t>
          </a:r>
          <a:r>
            <a:rPr kumimoji="1" lang="ja-JP" altLang="ja-JP" sz="1100">
              <a:solidFill>
                <a:sysClr val="windowText" lastClr="000000"/>
              </a:solidFill>
              <a:latin typeface="+mn-lt"/>
              <a:ea typeface="+mn-ea"/>
              <a:cs typeface="+mn-cs"/>
            </a:rPr>
            <a:t>、国民健康保険特別会計の累積赤字解消に向け</a:t>
          </a:r>
          <a:r>
            <a:rPr kumimoji="1" lang="ja-JP" altLang="en-US" sz="1100">
              <a:solidFill>
                <a:sysClr val="windowText" lastClr="000000"/>
              </a:solidFill>
              <a:latin typeface="+mn-lt"/>
              <a:ea typeface="+mn-ea"/>
              <a:cs typeface="+mn-cs"/>
            </a:rPr>
            <a:t>て基金の</a:t>
          </a:r>
          <a:r>
            <a:rPr kumimoji="1" lang="ja-JP" altLang="ja-JP" sz="1100">
              <a:solidFill>
                <a:sysClr val="windowText" lastClr="000000"/>
              </a:solidFill>
              <a:latin typeface="+mn-lt"/>
              <a:ea typeface="+mn-ea"/>
              <a:cs typeface="+mn-cs"/>
            </a:rPr>
            <a:t>取崩し</a:t>
          </a:r>
          <a:r>
            <a:rPr kumimoji="1" lang="ja-JP" altLang="en-US" sz="1100">
              <a:solidFill>
                <a:sysClr val="windowText" lastClr="000000"/>
              </a:solidFill>
              <a:latin typeface="+mn-lt"/>
              <a:ea typeface="+mn-ea"/>
              <a:cs typeface="+mn-cs"/>
            </a:rPr>
            <a:t>を行っていることから、年々減少している。今後、後世への負担を少しでも軽減するよう、計画的に赤字解消を行い、全</a:t>
          </a:r>
          <a:r>
            <a:rPr kumimoji="1" lang="ja-JP" altLang="ja-JP" sz="1100">
              <a:solidFill>
                <a:sysClr val="windowText" lastClr="000000"/>
              </a:solidFill>
              <a:latin typeface="+mn-lt"/>
              <a:ea typeface="+mn-ea"/>
              <a:cs typeface="+mn-cs"/>
            </a:rPr>
            <a:t>事業の総点検を図</a:t>
          </a:r>
          <a:r>
            <a:rPr kumimoji="1" lang="ja-JP" altLang="en-US" sz="1100">
              <a:solidFill>
                <a:sysClr val="windowText" lastClr="000000"/>
              </a:solidFill>
              <a:latin typeface="+mn-lt"/>
              <a:ea typeface="+mn-ea"/>
              <a:cs typeface="+mn-cs"/>
            </a:rPr>
            <a:t>るなど行財政改革を進め、財政の健全化に努める</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endParaRPr kumimoji="1" lang="ja-JP" altLang="ja-JP" sz="1100">
            <a:solidFill>
              <a:srgbClr val="FF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35,146
34,718
15.90
14,313,568
13,925,860
325,481
6,487,539
11,403,649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35,146
34,718
15.90
14,313,568
13,925,860
325,481
6,487,539
11,403,649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35,146
34,718
15.90
14,313,568
13,925,860
325,481
6,487,539
11,403,649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35,146
34,718
15.90
14,313,568
13,925,860
325,481
6,487,539
11,403,649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年度の財政力指数は</a:t>
          </a:r>
          <a:r>
            <a:rPr kumimoji="1" lang="en-US" altLang="ja-JP" sz="1100">
              <a:solidFill>
                <a:sysClr val="windowText" lastClr="000000"/>
              </a:solidFill>
              <a:latin typeface="+mn-lt"/>
              <a:ea typeface="+mn-ea"/>
              <a:cs typeface="+mn-cs"/>
            </a:rPr>
            <a:t>0.63</a:t>
          </a:r>
          <a:r>
            <a:rPr kumimoji="1" lang="ja-JP" altLang="ja-JP" sz="1100">
              <a:solidFill>
                <a:sysClr val="windowText" lastClr="000000"/>
              </a:solidFill>
              <a:latin typeface="+mn-lt"/>
              <a:ea typeface="+mn-ea"/>
              <a:cs typeface="+mn-cs"/>
            </a:rPr>
            <a:t>となっており、平成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0.01</a:t>
          </a:r>
          <a:r>
            <a:rPr kumimoji="1" lang="ja-JP" altLang="ja-JP" sz="1100">
              <a:solidFill>
                <a:schemeClr val="dk1"/>
              </a:solidFill>
              <a:latin typeface="+mn-lt"/>
              <a:ea typeface="+mn-ea"/>
              <a:cs typeface="+mn-cs"/>
            </a:rPr>
            <a:t>ポイント</a:t>
          </a:r>
          <a:r>
            <a:rPr kumimoji="1" lang="ja-JP" altLang="ja-JP" sz="1100">
              <a:solidFill>
                <a:sysClr val="windowText" lastClr="000000"/>
              </a:solidFill>
              <a:latin typeface="+mn-lt"/>
              <a:ea typeface="+mn-ea"/>
              <a:cs typeface="+mn-cs"/>
            </a:rPr>
            <a:t>上昇している。同指数は類似団体のほぼ平均に近い状況で、さらに全国平均、沖縄県平均を上回っている。</a:t>
          </a:r>
          <a:r>
            <a:rPr kumimoji="1" lang="ja-JP" altLang="en-US" sz="1100">
              <a:solidFill>
                <a:sysClr val="windowText" lastClr="000000"/>
              </a:solidFill>
              <a:latin typeface="+mn-lt"/>
              <a:ea typeface="+mn-ea"/>
              <a:cs typeface="+mn-cs"/>
            </a:rPr>
            <a:t>税収が順調に伸びてきている</a:t>
          </a:r>
          <a:r>
            <a:rPr kumimoji="1" lang="ja-JP" altLang="ja-JP" sz="1100">
              <a:solidFill>
                <a:sysClr val="windowText" lastClr="000000"/>
              </a:solidFill>
              <a:latin typeface="+mn-lt"/>
              <a:ea typeface="+mn-ea"/>
              <a:cs typeface="+mn-cs"/>
            </a:rPr>
            <a:t>とはいえ、</a:t>
          </a:r>
          <a:r>
            <a:rPr kumimoji="1" lang="ja-JP" altLang="en-US" sz="1100">
              <a:solidFill>
                <a:sysClr val="windowText" lastClr="000000"/>
              </a:solidFill>
              <a:latin typeface="+mn-lt"/>
              <a:ea typeface="+mn-ea"/>
              <a:cs typeface="+mn-cs"/>
            </a:rPr>
            <a:t>自主財源より</a:t>
          </a:r>
          <a:r>
            <a:rPr kumimoji="1" lang="ja-JP" altLang="ja-JP" sz="1100">
              <a:solidFill>
                <a:sysClr val="windowText" lastClr="000000"/>
              </a:solidFill>
              <a:latin typeface="+mn-lt"/>
              <a:ea typeface="+mn-ea"/>
              <a:cs typeface="+mn-cs"/>
            </a:rPr>
            <a:t>地方交付税</a:t>
          </a:r>
          <a:r>
            <a:rPr kumimoji="1" lang="ja-JP" altLang="en-US" sz="1100">
              <a:solidFill>
                <a:sysClr val="windowText" lastClr="000000"/>
              </a:solidFill>
              <a:latin typeface="+mn-lt"/>
              <a:ea typeface="+mn-ea"/>
              <a:cs typeface="+mn-cs"/>
            </a:rPr>
            <a:t>等の依存財源の割合が高い</a:t>
          </a:r>
          <a:r>
            <a:rPr kumimoji="1" lang="ja-JP" altLang="ja-JP" sz="1100">
              <a:solidFill>
                <a:sysClr val="windowText" lastClr="000000"/>
              </a:solidFill>
              <a:latin typeface="+mn-lt"/>
              <a:ea typeface="+mn-ea"/>
              <a:cs typeface="+mn-cs"/>
            </a:rPr>
            <a:t>状況に変わりなく、今後も引き続き</a:t>
          </a:r>
          <a:r>
            <a:rPr kumimoji="1" lang="ja-JP" altLang="en-US" sz="1100">
              <a:solidFill>
                <a:sysClr val="windowText" lastClr="000000"/>
              </a:solidFill>
              <a:latin typeface="+mn-lt"/>
              <a:ea typeface="+mn-ea"/>
              <a:cs typeface="+mn-cs"/>
            </a:rPr>
            <a:t>税の徴収強化等による</a:t>
          </a:r>
          <a:r>
            <a:rPr kumimoji="1" lang="ja-JP" altLang="ja-JP" sz="1100">
              <a:solidFill>
                <a:sysClr val="windowText" lastClr="000000"/>
              </a:solidFill>
              <a:latin typeface="+mn-lt"/>
              <a:ea typeface="+mn-ea"/>
              <a:cs typeface="+mn-cs"/>
            </a:rPr>
            <a:t>財源確保</a:t>
          </a:r>
          <a:r>
            <a:rPr kumimoji="1" lang="ja-JP" altLang="en-US" sz="1100">
              <a:solidFill>
                <a:sysClr val="windowText" lastClr="000000"/>
              </a:solidFill>
              <a:latin typeface="+mn-lt"/>
              <a:ea typeface="+mn-ea"/>
              <a:cs typeface="+mn-cs"/>
            </a:rPr>
            <a:t>や歳出の徹底的な見直しによる歳出削減</a:t>
          </a:r>
          <a:r>
            <a:rPr kumimoji="1" lang="ja-JP" altLang="ja-JP" sz="1100">
              <a:solidFill>
                <a:sysClr val="windowText" lastClr="000000"/>
              </a:solidFill>
              <a:latin typeface="+mn-lt"/>
              <a:ea typeface="+mn-ea"/>
              <a:cs typeface="+mn-cs"/>
            </a:rPr>
            <a:t>に努める。</a:t>
          </a:r>
          <a:endParaRPr kumimoji="1" lang="en-US" altLang="ja-JP" sz="1100">
            <a:solidFill>
              <a:sysClr val="windowText" lastClr="000000"/>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159455</xdr:rowOff>
    </xdr:to>
    <xdr:cxnSp macro="">
      <xdr:nvCxnSpPr>
        <xdr:cNvPr id="68" name="直線コネクタ 67"/>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43</xdr:row>
      <xdr:rowOff>14817</xdr:rowOff>
    </xdr:to>
    <xdr:cxnSp macro="">
      <xdr:nvCxnSpPr>
        <xdr:cNvPr id="71" name="直線コネクタ 70"/>
        <xdr:cNvCxnSpPr/>
      </xdr:nvCxnSpPr>
      <xdr:spPr>
        <a:xfrm flipV="1">
          <a:off x="3225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28222</xdr:rowOff>
    </xdr:to>
    <xdr:cxnSp macro="">
      <xdr:nvCxnSpPr>
        <xdr:cNvPr id="74" name="直線コネクタ 73"/>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28222</xdr:rowOff>
    </xdr:to>
    <xdr:cxnSp macro="">
      <xdr:nvCxnSpPr>
        <xdr:cNvPr id="77" name="直線コネクタ 76"/>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90" name="テキスト ボックス 89"/>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3" name="円/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4" name="テキスト ボックス 93"/>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6" name="テキスト ボックス 95"/>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年度の経常収支比率は</a:t>
          </a:r>
          <a:r>
            <a:rPr kumimoji="1" lang="en-US" altLang="ja-JP" sz="1100">
              <a:solidFill>
                <a:sysClr val="windowText" lastClr="000000"/>
              </a:solidFill>
              <a:latin typeface="+mn-lt"/>
              <a:ea typeface="+mn-ea"/>
              <a:cs typeface="+mn-cs"/>
            </a:rPr>
            <a:t>89.3</a:t>
          </a:r>
          <a:r>
            <a:rPr kumimoji="1" lang="ja-JP" altLang="ja-JP" sz="1100">
              <a:solidFill>
                <a:sysClr val="windowText" lastClr="000000"/>
              </a:solidFill>
              <a:latin typeface="+mn-lt"/>
              <a:ea typeface="+mn-ea"/>
              <a:cs typeface="+mn-cs"/>
            </a:rPr>
            <a:t>％と</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年度を</a:t>
          </a:r>
          <a:r>
            <a:rPr kumimoji="1" lang="en-US" altLang="ja-JP" sz="1100">
              <a:solidFill>
                <a:sysClr val="windowText" lastClr="000000"/>
              </a:solidFill>
              <a:latin typeface="+mn-lt"/>
              <a:ea typeface="+mn-ea"/>
              <a:cs typeface="+mn-cs"/>
            </a:rPr>
            <a:t>2.0</a:t>
          </a:r>
          <a:r>
            <a:rPr kumimoji="1" lang="ja-JP" altLang="ja-JP" sz="1100">
              <a:solidFill>
                <a:schemeClr val="dk1"/>
              </a:solidFill>
              <a:latin typeface="+mn-lt"/>
              <a:ea typeface="+mn-ea"/>
              <a:cs typeface="+mn-cs"/>
            </a:rPr>
            <a:t>ポイント</a:t>
          </a:r>
          <a:r>
            <a:rPr kumimoji="1" lang="ja-JP" altLang="en-US" sz="1100">
              <a:solidFill>
                <a:sysClr val="windowText" lastClr="000000"/>
              </a:solidFill>
              <a:latin typeface="+mn-lt"/>
              <a:ea typeface="+mn-ea"/>
              <a:cs typeface="+mn-cs"/>
            </a:rPr>
            <a:t>上</a:t>
          </a:r>
          <a:r>
            <a:rPr kumimoji="1" lang="ja-JP" altLang="ja-JP" sz="1100">
              <a:solidFill>
                <a:sysClr val="windowText" lastClr="000000"/>
              </a:solidFill>
              <a:latin typeface="+mn-lt"/>
              <a:ea typeface="+mn-ea"/>
              <a:cs typeface="+mn-cs"/>
            </a:rPr>
            <a:t>回った。</a:t>
          </a:r>
          <a:r>
            <a:rPr kumimoji="1" lang="ja-JP" altLang="en-US" sz="1100">
              <a:solidFill>
                <a:schemeClr val="dk1"/>
              </a:solidFill>
              <a:latin typeface="+mn-lt"/>
              <a:ea typeface="+mn-ea"/>
              <a:cs typeface="+mn-cs"/>
            </a:rPr>
            <a:t>類似団体平均からは</a:t>
          </a:r>
          <a:r>
            <a:rPr kumimoji="1" lang="en-US" altLang="ja-JP" sz="1100">
              <a:solidFill>
                <a:schemeClr val="dk1"/>
              </a:solidFill>
              <a:latin typeface="+mn-lt"/>
              <a:ea typeface="+mn-ea"/>
              <a:cs typeface="+mn-cs"/>
            </a:rPr>
            <a:t>1.4</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下回っているものの</a:t>
          </a:r>
          <a:r>
            <a:rPr kumimoji="1" lang="ja-JP" altLang="ja-JP" sz="1100">
              <a:solidFill>
                <a:schemeClr val="dk1"/>
              </a:solidFill>
              <a:latin typeface="+mn-lt"/>
              <a:ea typeface="+mn-ea"/>
              <a:cs typeface="+mn-cs"/>
            </a:rPr>
            <a:t>、県平均</a:t>
          </a:r>
          <a:r>
            <a:rPr kumimoji="1" lang="ja-JP" altLang="en-US" sz="1100">
              <a:solidFill>
                <a:schemeClr val="dk1"/>
              </a:solidFill>
              <a:latin typeface="+mn-lt"/>
              <a:ea typeface="+mn-ea"/>
              <a:cs typeface="+mn-cs"/>
            </a:rPr>
            <a:t>より</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ポイント上回っている</a:t>
          </a:r>
          <a:r>
            <a:rPr kumimoji="1" lang="ja-JP" altLang="en-US" sz="1100">
              <a:solidFill>
                <a:schemeClr val="dk1"/>
              </a:solidFill>
              <a:latin typeface="+mn-lt"/>
              <a:ea typeface="+mn-ea"/>
              <a:cs typeface="+mn-cs"/>
            </a:rPr>
            <a:t>。</a:t>
          </a:r>
          <a:r>
            <a:rPr kumimoji="1" lang="ja-JP" altLang="ja-JP" sz="1100">
              <a:solidFill>
                <a:sysClr val="windowText" lastClr="000000"/>
              </a:solidFill>
              <a:latin typeface="+mn-lt"/>
              <a:ea typeface="+mn-ea"/>
              <a:cs typeface="+mn-cs"/>
            </a:rPr>
            <a:t>これは税収</a:t>
          </a:r>
          <a:r>
            <a:rPr kumimoji="1" lang="ja-JP" altLang="en-US" sz="1100">
              <a:solidFill>
                <a:sysClr val="windowText" lastClr="000000"/>
              </a:solidFill>
              <a:latin typeface="+mn-lt"/>
              <a:ea typeface="+mn-ea"/>
              <a:cs typeface="+mn-cs"/>
            </a:rPr>
            <a:t>は順調に増えているものの、それよりも扶助費の伸びが大きく、人件費や繰出金についても増額となったためである</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今後も扶助費や公債費の伸びが見込まれるため</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事業</a:t>
          </a:r>
          <a:r>
            <a:rPr kumimoji="1" lang="ja-JP" altLang="ja-JP" sz="1100">
              <a:solidFill>
                <a:sysClr val="windowText" lastClr="000000"/>
              </a:solidFill>
              <a:latin typeface="+mn-lt"/>
              <a:ea typeface="+mn-ea"/>
              <a:cs typeface="+mn-cs"/>
            </a:rPr>
            <a:t>規模</a:t>
          </a:r>
          <a:r>
            <a:rPr kumimoji="1" lang="ja-JP" altLang="en-US" sz="1100">
              <a:solidFill>
                <a:sysClr val="windowText" lastClr="000000"/>
              </a:solidFill>
              <a:latin typeface="+mn-lt"/>
              <a:ea typeface="+mn-ea"/>
              <a:cs typeface="+mn-cs"/>
            </a:rPr>
            <a:t>の</a:t>
          </a:r>
          <a:r>
            <a:rPr kumimoji="1" lang="ja-JP" altLang="ja-JP" sz="1100">
              <a:solidFill>
                <a:sysClr val="windowText" lastClr="000000"/>
              </a:solidFill>
              <a:latin typeface="+mn-lt"/>
              <a:ea typeface="+mn-ea"/>
              <a:cs typeface="+mn-cs"/>
            </a:rPr>
            <a:t>縮小や事務事業の</a:t>
          </a:r>
          <a:r>
            <a:rPr kumimoji="1" lang="ja-JP" altLang="en-US" sz="1100">
              <a:solidFill>
                <a:sysClr val="windowText" lastClr="000000"/>
              </a:solidFill>
              <a:latin typeface="+mn-lt"/>
              <a:ea typeface="+mn-ea"/>
              <a:cs typeface="+mn-cs"/>
            </a:rPr>
            <a:t>優先度を厳しく点検</a:t>
          </a:r>
          <a:r>
            <a:rPr kumimoji="1" lang="ja-JP" altLang="ja-JP" sz="1100">
              <a:solidFill>
                <a:sysClr val="windowText" lastClr="000000"/>
              </a:solidFill>
              <a:latin typeface="+mn-lt"/>
              <a:ea typeface="+mn-ea"/>
              <a:cs typeface="+mn-cs"/>
            </a:rPr>
            <a:t>するなど</a:t>
          </a:r>
          <a:r>
            <a:rPr kumimoji="1" lang="ja-JP" altLang="en-US" sz="1100">
              <a:solidFill>
                <a:sysClr val="windowText" lastClr="000000"/>
              </a:solidFill>
              <a:latin typeface="+mn-lt"/>
              <a:ea typeface="+mn-ea"/>
              <a:cs typeface="+mn-cs"/>
            </a:rPr>
            <a:t>、経常経費の削減を</a:t>
          </a:r>
          <a:r>
            <a:rPr kumimoji="1" lang="ja-JP" altLang="ja-JP" sz="1100">
              <a:solidFill>
                <a:sysClr val="windowText" lastClr="000000"/>
              </a:solidFill>
              <a:latin typeface="+mn-lt"/>
              <a:ea typeface="+mn-ea"/>
              <a:cs typeface="+mn-cs"/>
            </a:rPr>
            <a:t>図っていかなければならない。</a:t>
          </a:r>
          <a:endParaRPr kumimoji="1" lang="en-US" altLang="ja-JP" sz="1100">
            <a:solidFill>
              <a:sysClr val="windowText" lastClr="000000"/>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64</xdr:row>
      <xdr:rowOff>29718</xdr:rowOff>
    </xdr:to>
    <xdr:cxnSp macro="">
      <xdr:nvCxnSpPr>
        <xdr:cNvPr id="129" name="直線コネクタ 128"/>
        <xdr:cNvCxnSpPr/>
      </xdr:nvCxnSpPr>
      <xdr:spPr>
        <a:xfrm>
          <a:off x="4114800" y="1090599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104648</xdr:rowOff>
    </xdr:from>
    <xdr:to>
      <xdr:col>6</xdr:col>
      <xdr:colOff>0</xdr:colOff>
      <xdr:row>64</xdr:row>
      <xdr:rowOff>24892</xdr:rowOff>
    </xdr:to>
    <xdr:cxnSp macro="">
      <xdr:nvCxnSpPr>
        <xdr:cNvPr id="132" name="直線コネクタ 131"/>
        <xdr:cNvCxnSpPr/>
      </xdr:nvCxnSpPr>
      <xdr:spPr>
        <a:xfrm flipV="1">
          <a:off x="3225800" y="1090599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92456</xdr:rowOff>
    </xdr:to>
    <xdr:cxnSp macro="">
      <xdr:nvCxnSpPr>
        <xdr:cNvPr id="135" name="直線コネクタ 134"/>
        <xdr:cNvCxnSpPr/>
      </xdr:nvCxnSpPr>
      <xdr:spPr>
        <a:xfrm flipV="1">
          <a:off x="2336800" y="109976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92456</xdr:rowOff>
    </xdr:to>
    <xdr:cxnSp macro="">
      <xdr:nvCxnSpPr>
        <xdr:cNvPr id="138" name="直線コネクタ 137"/>
        <xdr:cNvCxnSpPr/>
      </xdr:nvCxnSpPr>
      <xdr:spPr>
        <a:xfrm>
          <a:off x="1447800" y="1098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150368</xdr:rowOff>
    </xdr:from>
    <xdr:to>
      <xdr:col>7</xdr:col>
      <xdr:colOff>203200</xdr:colOff>
      <xdr:row>64</xdr:row>
      <xdr:rowOff>80518</xdr:rowOff>
    </xdr:to>
    <xdr:sp macro="" textlink="">
      <xdr:nvSpPr>
        <xdr:cNvPr id="148" name="円/楕円 147"/>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166895</xdr:rowOff>
    </xdr:from>
    <xdr:ext cx="762000" cy="259045"/>
    <xdr:sp macro="" textlink="">
      <xdr:nvSpPr>
        <xdr:cNvPr id="149" name="財政構造の弾力性該当値テキスト"/>
        <xdr:cNvSpPr txBox="1"/>
      </xdr:nvSpPr>
      <xdr:spPr>
        <a:xfrm>
          <a:off x="50419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53848</xdr:rowOff>
    </xdr:from>
    <xdr:to>
      <xdr:col>6</xdr:col>
      <xdr:colOff>50800</xdr:colOff>
      <xdr:row>63</xdr:row>
      <xdr:rowOff>155448</xdr:rowOff>
    </xdr:to>
    <xdr:sp macro="" textlink="">
      <xdr:nvSpPr>
        <xdr:cNvPr id="150" name="円/楕円 149"/>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140225</xdr:rowOff>
    </xdr:from>
    <xdr:ext cx="736600" cy="259045"/>
    <xdr:sp macro="" textlink="">
      <xdr:nvSpPr>
        <xdr:cNvPr id="151" name="テキスト ボックス 150"/>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2" name="円/楕円 151"/>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60469</xdr:rowOff>
    </xdr:from>
    <xdr:ext cx="762000" cy="259045"/>
    <xdr:sp macro="" textlink="">
      <xdr:nvSpPr>
        <xdr:cNvPr id="153" name="テキスト ボックス 152"/>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41656</xdr:rowOff>
    </xdr:from>
    <xdr:to>
      <xdr:col>3</xdr:col>
      <xdr:colOff>330200</xdr:colOff>
      <xdr:row>64</xdr:row>
      <xdr:rowOff>143256</xdr:rowOff>
    </xdr:to>
    <xdr:sp macro="" textlink="">
      <xdr:nvSpPr>
        <xdr:cNvPr id="154" name="円/楕円 153"/>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128033</xdr:rowOff>
    </xdr:from>
    <xdr:ext cx="762000" cy="259045"/>
    <xdr:sp macro="" textlink="">
      <xdr:nvSpPr>
        <xdr:cNvPr id="155" name="テキスト ボックス 154"/>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6" name="円/楕円 155"/>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7" name="テキスト ボックス 156"/>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本町の人口１人当たり人件費・物件費等決算額は、平成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年度で</a:t>
          </a:r>
          <a:r>
            <a:rPr kumimoji="1" lang="en-US" altLang="ja-JP" sz="1100">
              <a:solidFill>
                <a:sysClr val="windowText" lastClr="000000"/>
              </a:solidFill>
              <a:latin typeface="+mn-lt"/>
              <a:ea typeface="+mn-ea"/>
              <a:cs typeface="+mn-cs"/>
            </a:rPr>
            <a:t>97,006</a:t>
          </a:r>
          <a:r>
            <a:rPr kumimoji="1" lang="ja-JP" altLang="ja-JP" sz="1100">
              <a:solidFill>
                <a:sysClr val="windowText" lastClr="000000"/>
              </a:solidFill>
              <a:latin typeface="+mn-lt"/>
              <a:ea typeface="+mn-ea"/>
              <a:cs typeface="+mn-cs"/>
            </a:rPr>
            <a:t>円となっており、</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27</a:t>
          </a:r>
          <a:r>
            <a:rPr kumimoji="1" lang="ja-JP" altLang="en-US" sz="1100">
              <a:solidFill>
                <a:sysClr val="windowText" lastClr="000000"/>
              </a:solidFill>
              <a:latin typeface="+mn-lt"/>
              <a:ea typeface="+mn-ea"/>
              <a:cs typeface="+mn-cs"/>
            </a:rPr>
            <a:t>年度</a:t>
          </a:r>
          <a:r>
            <a:rPr kumimoji="1" lang="ja-JP" altLang="ja-JP" sz="1100">
              <a:solidFill>
                <a:sysClr val="windowText" lastClr="000000"/>
              </a:solidFill>
              <a:latin typeface="+mn-lt"/>
              <a:ea typeface="+mn-ea"/>
              <a:cs typeface="+mn-cs"/>
            </a:rPr>
            <a:t>と比較して</a:t>
          </a:r>
          <a:r>
            <a:rPr kumimoji="1" lang="en-US" altLang="ja-JP" sz="1100">
              <a:solidFill>
                <a:sysClr val="windowText" lastClr="000000"/>
              </a:solidFill>
              <a:latin typeface="+mn-lt"/>
              <a:ea typeface="+mn-ea"/>
              <a:cs typeface="+mn-cs"/>
            </a:rPr>
            <a:t>8,001</a:t>
          </a:r>
          <a:r>
            <a:rPr kumimoji="1" lang="ja-JP" altLang="en-US" sz="1100">
              <a:solidFill>
                <a:sysClr val="windowText" lastClr="000000"/>
              </a:solidFill>
              <a:latin typeface="+mn-lt"/>
              <a:ea typeface="+mn-ea"/>
              <a:cs typeface="+mn-cs"/>
            </a:rPr>
            <a:t>円</a:t>
          </a:r>
          <a:r>
            <a:rPr kumimoji="1" lang="ja-JP" altLang="ja-JP" sz="1100">
              <a:solidFill>
                <a:sysClr val="windowText" lastClr="000000"/>
              </a:solidFill>
              <a:latin typeface="+mn-lt"/>
              <a:ea typeface="+mn-ea"/>
              <a:cs typeface="+mn-cs"/>
            </a:rPr>
            <a:t>の</a:t>
          </a:r>
          <a:r>
            <a:rPr kumimoji="1" lang="ja-JP" altLang="en-US" sz="1100">
              <a:solidFill>
                <a:sysClr val="windowText" lastClr="000000"/>
              </a:solidFill>
              <a:latin typeface="+mn-lt"/>
              <a:ea typeface="+mn-ea"/>
              <a:cs typeface="+mn-cs"/>
            </a:rPr>
            <a:t>減</a:t>
          </a:r>
          <a:r>
            <a:rPr kumimoji="1" lang="ja-JP" altLang="ja-JP" sz="1100">
              <a:solidFill>
                <a:sysClr val="windowText" lastClr="000000"/>
              </a:solidFill>
              <a:latin typeface="+mn-lt"/>
              <a:ea typeface="+mn-ea"/>
              <a:cs typeface="+mn-cs"/>
            </a:rPr>
            <a:t>となっている。類似団体、県平均、全国平均と比べるとそれぞれ下回っている。これは、</a:t>
          </a:r>
          <a:r>
            <a:rPr kumimoji="1" lang="ja-JP" altLang="en-US" sz="1100">
              <a:solidFill>
                <a:sysClr val="windowText" lastClr="000000"/>
              </a:solidFill>
              <a:latin typeface="+mn-lt"/>
              <a:ea typeface="+mn-ea"/>
              <a:cs typeface="+mn-cs"/>
            </a:rPr>
            <a:t>前年度に国の交付金事業で実施した事業の</a:t>
          </a:r>
          <a:r>
            <a:rPr kumimoji="1" lang="ja-JP" altLang="ja-JP" sz="1100">
              <a:solidFill>
                <a:sysClr val="windowText" lastClr="000000"/>
              </a:solidFill>
              <a:latin typeface="+mn-lt"/>
              <a:ea typeface="+mn-ea"/>
              <a:cs typeface="+mn-cs"/>
            </a:rPr>
            <a:t>物件費</a:t>
          </a:r>
          <a:r>
            <a:rPr kumimoji="1" lang="ja-JP" altLang="en-US" sz="1100">
              <a:solidFill>
                <a:sysClr val="windowText" lastClr="000000"/>
              </a:solidFill>
              <a:latin typeface="+mn-lt"/>
              <a:ea typeface="+mn-ea"/>
              <a:cs typeface="+mn-cs"/>
            </a:rPr>
            <a:t>の皆減など</a:t>
          </a:r>
          <a:r>
            <a:rPr kumimoji="1" lang="ja-JP" altLang="ja-JP" sz="1100">
              <a:solidFill>
                <a:sysClr val="windowText" lastClr="000000"/>
              </a:solidFill>
              <a:latin typeface="+mn-lt"/>
              <a:ea typeface="+mn-ea"/>
              <a:cs typeface="+mn-cs"/>
            </a:rPr>
            <a:t>が要因として考えられる。</a:t>
          </a:r>
          <a:r>
            <a:rPr kumimoji="1" lang="ja-JP" altLang="en-US" sz="1100">
              <a:solidFill>
                <a:sysClr val="windowText" lastClr="000000"/>
              </a:solidFill>
              <a:latin typeface="+mn-lt"/>
              <a:ea typeface="+mn-ea"/>
              <a:cs typeface="+mn-cs"/>
            </a:rPr>
            <a:t>しかし、</a:t>
          </a:r>
          <a:r>
            <a:rPr kumimoji="1" lang="ja-JP" altLang="ja-JP" sz="1100">
              <a:solidFill>
                <a:sysClr val="windowText" lastClr="000000"/>
              </a:solidFill>
              <a:latin typeface="+mn-lt"/>
              <a:ea typeface="+mn-ea"/>
              <a:cs typeface="+mn-cs"/>
            </a:rPr>
            <a:t>今後、</a:t>
          </a:r>
          <a:r>
            <a:rPr kumimoji="1" lang="ja-JP" altLang="en-US" sz="1100">
              <a:solidFill>
                <a:sysClr val="windowText" lastClr="000000"/>
              </a:solidFill>
              <a:latin typeface="+mn-lt"/>
              <a:ea typeface="+mn-ea"/>
              <a:cs typeface="+mn-cs"/>
            </a:rPr>
            <a:t>当該</a:t>
          </a:r>
          <a:r>
            <a:rPr kumimoji="1" lang="ja-JP" altLang="ja-JP" sz="1100">
              <a:solidFill>
                <a:sysClr val="windowText" lastClr="000000"/>
              </a:solidFill>
              <a:latin typeface="+mn-lt"/>
              <a:ea typeface="+mn-ea"/>
              <a:cs typeface="+mn-cs"/>
            </a:rPr>
            <a:t>物件費</a:t>
          </a:r>
          <a:r>
            <a:rPr kumimoji="1" lang="ja-JP" altLang="en-US" sz="1100">
              <a:solidFill>
                <a:sysClr val="windowText" lastClr="000000"/>
              </a:solidFill>
              <a:latin typeface="+mn-lt"/>
              <a:ea typeface="+mn-ea"/>
              <a:cs typeface="+mn-cs"/>
            </a:rPr>
            <a:t>が伸びる時期も見込まれるため、</a:t>
          </a:r>
          <a:r>
            <a:rPr kumimoji="1" lang="ja-JP" altLang="ja-JP" sz="1100">
              <a:solidFill>
                <a:sysClr val="windowText" lastClr="000000"/>
              </a:solidFill>
              <a:latin typeface="+mn-lt"/>
              <a:ea typeface="+mn-ea"/>
              <a:cs typeface="+mn-cs"/>
            </a:rPr>
            <a:t>推移に注視していく。</a:t>
          </a:r>
          <a:endParaRPr kumimoji="1" lang="en-US" altLang="ja-JP" sz="1100">
            <a:solidFill>
              <a:sysClr val="windowText" lastClr="000000"/>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150651</xdr:rowOff>
    </xdr:from>
    <xdr:to>
      <xdr:col>7</xdr:col>
      <xdr:colOff>152400</xdr:colOff>
      <xdr:row>81</xdr:row>
      <xdr:rowOff>17814</xdr:rowOff>
    </xdr:to>
    <xdr:cxnSp macro="">
      <xdr:nvCxnSpPr>
        <xdr:cNvPr id="190" name="直線コネクタ 189"/>
        <xdr:cNvCxnSpPr/>
      </xdr:nvCxnSpPr>
      <xdr:spPr>
        <a:xfrm flipV="1">
          <a:off x="4114800" y="13866651"/>
          <a:ext cx="838200" cy="3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160989</xdr:rowOff>
    </xdr:from>
    <xdr:to>
      <xdr:col>6</xdr:col>
      <xdr:colOff>0</xdr:colOff>
      <xdr:row>81</xdr:row>
      <xdr:rowOff>17814</xdr:rowOff>
    </xdr:to>
    <xdr:cxnSp macro="">
      <xdr:nvCxnSpPr>
        <xdr:cNvPr id="193" name="直線コネクタ 192"/>
        <xdr:cNvCxnSpPr/>
      </xdr:nvCxnSpPr>
      <xdr:spPr>
        <a:xfrm>
          <a:off x="3225800" y="13876989"/>
          <a:ext cx="889000" cy="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112655</xdr:rowOff>
    </xdr:from>
    <xdr:to>
      <xdr:col>4</xdr:col>
      <xdr:colOff>482600</xdr:colOff>
      <xdr:row>80</xdr:row>
      <xdr:rowOff>160989</xdr:rowOff>
    </xdr:to>
    <xdr:cxnSp macro="">
      <xdr:nvCxnSpPr>
        <xdr:cNvPr id="196" name="直線コネクタ 195"/>
        <xdr:cNvCxnSpPr/>
      </xdr:nvCxnSpPr>
      <xdr:spPr>
        <a:xfrm>
          <a:off x="2336800" y="13828655"/>
          <a:ext cx="889000" cy="4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98472</xdr:rowOff>
    </xdr:from>
    <xdr:to>
      <xdr:col>3</xdr:col>
      <xdr:colOff>279400</xdr:colOff>
      <xdr:row>80</xdr:row>
      <xdr:rowOff>112655</xdr:rowOff>
    </xdr:to>
    <xdr:cxnSp macro="">
      <xdr:nvCxnSpPr>
        <xdr:cNvPr id="199" name="直線コネクタ 198"/>
        <xdr:cNvCxnSpPr/>
      </xdr:nvCxnSpPr>
      <xdr:spPr>
        <a:xfrm>
          <a:off x="1447800" y="13814472"/>
          <a:ext cx="889000" cy="1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99851</xdr:rowOff>
    </xdr:from>
    <xdr:to>
      <xdr:col>7</xdr:col>
      <xdr:colOff>203200</xdr:colOff>
      <xdr:row>81</xdr:row>
      <xdr:rowOff>30001</xdr:rowOff>
    </xdr:to>
    <xdr:sp macro="" textlink="">
      <xdr:nvSpPr>
        <xdr:cNvPr id="209" name="円/楕円 208"/>
        <xdr:cNvSpPr/>
      </xdr:nvSpPr>
      <xdr:spPr>
        <a:xfrm>
          <a:off x="4902200" y="138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21128</xdr:rowOff>
    </xdr:from>
    <xdr:ext cx="762000" cy="259045"/>
    <xdr:sp macro="" textlink="">
      <xdr:nvSpPr>
        <xdr:cNvPr id="210" name="人件費・物件費等の状況該当値テキスト"/>
        <xdr:cNvSpPr txBox="1"/>
      </xdr:nvSpPr>
      <xdr:spPr>
        <a:xfrm>
          <a:off x="5041900" y="1373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97,006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138464</xdr:rowOff>
    </xdr:from>
    <xdr:to>
      <xdr:col>6</xdr:col>
      <xdr:colOff>50800</xdr:colOff>
      <xdr:row>81</xdr:row>
      <xdr:rowOff>68614</xdr:rowOff>
    </xdr:to>
    <xdr:sp macro="" textlink="">
      <xdr:nvSpPr>
        <xdr:cNvPr id="211" name="円/楕円 210"/>
        <xdr:cNvSpPr/>
      </xdr:nvSpPr>
      <xdr:spPr>
        <a:xfrm>
          <a:off x="4064000" y="13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78791</xdr:rowOff>
    </xdr:from>
    <xdr:ext cx="736600" cy="259045"/>
    <xdr:sp macro="" textlink="">
      <xdr:nvSpPr>
        <xdr:cNvPr id="212" name="テキスト ボックス 211"/>
        <xdr:cNvSpPr txBox="1"/>
      </xdr:nvSpPr>
      <xdr:spPr>
        <a:xfrm>
          <a:off x="3733800" y="1362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105,007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110189</xdr:rowOff>
    </xdr:from>
    <xdr:to>
      <xdr:col>4</xdr:col>
      <xdr:colOff>533400</xdr:colOff>
      <xdr:row>81</xdr:row>
      <xdr:rowOff>40339</xdr:rowOff>
    </xdr:to>
    <xdr:sp macro="" textlink="">
      <xdr:nvSpPr>
        <xdr:cNvPr id="213" name="円/楕円 212"/>
        <xdr:cNvSpPr/>
      </xdr:nvSpPr>
      <xdr:spPr>
        <a:xfrm>
          <a:off x="3175000" y="138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50516</xdr:rowOff>
    </xdr:from>
    <xdr:ext cx="762000" cy="259045"/>
    <xdr:sp macro="" textlink="">
      <xdr:nvSpPr>
        <xdr:cNvPr id="214" name="テキスト ボックス 213"/>
        <xdr:cNvSpPr txBox="1"/>
      </xdr:nvSpPr>
      <xdr:spPr>
        <a:xfrm>
          <a:off x="2844800" y="1359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99,148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61855</xdr:rowOff>
    </xdr:from>
    <xdr:to>
      <xdr:col>3</xdr:col>
      <xdr:colOff>330200</xdr:colOff>
      <xdr:row>80</xdr:row>
      <xdr:rowOff>163455</xdr:rowOff>
    </xdr:to>
    <xdr:sp macro="" textlink="">
      <xdr:nvSpPr>
        <xdr:cNvPr id="215" name="円/楕円 214"/>
        <xdr:cNvSpPr/>
      </xdr:nvSpPr>
      <xdr:spPr>
        <a:xfrm>
          <a:off x="2286000" y="13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2182</xdr:rowOff>
    </xdr:from>
    <xdr:ext cx="762000" cy="259045"/>
    <xdr:sp macro="" textlink="">
      <xdr:nvSpPr>
        <xdr:cNvPr id="216" name="テキスト ボックス 215"/>
        <xdr:cNvSpPr txBox="1"/>
      </xdr:nvSpPr>
      <xdr:spPr>
        <a:xfrm>
          <a:off x="1955800" y="135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47672</xdr:rowOff>
    </xdr:from>
    <xdr:to>
      <xdr:col>2</xdr:col>
      <xdr:colOff>127000</xdr:colOff>
      <xdr:row>80</xdr:row>
      <xdr:rowOff>149272</xdr:rowOff>
    </xdr:to>
    <xdr:sp macro="" textlink="">
      <xdr:nvSpPr>
        <xdr:cNvPr id="217" name="円/楕円 216"/>
        <xdr:cNvSpPr/>
      </xdr:nvSpPr>
      <xdr:spPr>
        <a:xfrm>
          <a:off x="1397000" y="137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159449</xdr:rowOff>
    </xdr:from>
    <xdr:ext cx="762000" cy="259045"/>
    <xdr:sp macro="" textlink="">
      <xdr:nvSpPr>
        <xdr:cNvPr id="218" name="テキスト ボックス 217"/>
        <xdr:cNvSpPr txBox="1"/>
      </xdr:nvSpPr>
      <xdr:spPr>
        <a:xfrm>
          <a:off x="1066800" y="1353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27</a:t>
          </a:r>
          <a:r>
            <a:rPr kumimoji="1" lang="ja-JP" altLang="en-US"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0.4</a:t>
          </a:r>
          <a:r>
            <a:rPr kumimoji="1" lang="ja-JP" altLang="en-US" sz="1100">
              <a:solidFill>
                <a:sysClr val="windowText" lastClr="000000"/>
              </a:solidFill>
              <a:latin typeface="+mn-lt"/>
              <a:ea typeface="+mn-ea"/>
              <a:cs typeface="+mn-cs"/>
            </a:rPr>
            <a:t>ポイント増となった。また、</a:t>
          </a:r>
          <a:r>
            <a:rPr kumimoji="1" lang="ja-JP" altLang="ja-JP" sz="1100">
              <a:solidFill>
                <a:sysClr val="windowText" lastClr="000000"/>
              </a:solidFill>
              <a:latin typeface="+mn-lt"/>
              <a:ea typeface="+mn-ea"/>
              <a:cs typeface="+mn-cs"/>
            </a:rPr>
            <a:t>類似団体平均値より</a:t>
          </a:r>
          <a:r>
            <a:rPr kumimoji="1" lang="en-US" altLang="ja-JP" sz="1100">
              <a:solidFill>
                <a:sysClr val="windowText" lastClr="000000"/>
              </a:solidFill>
              <a:latin typeface="+mn-lt"/>
              <a:ea typeface="+mn-ea"/>
              <a:cs typeface="+mn-cs"/>
            </a:rPr>
            <a:t>1.5</a:t>
          </a:r>
          <a:r>
            <a:rPr kumimoji="1" lang="ja-JP" altLang="en-US" sz="1100">
              <a:solidFill>
                <a:sysClr val="windowText" lastClr="000000"/>
              </a:solidFill>
              <a:latin typeface="+mn-lt"/>
              <a:ea typeface="+mn-ea"/>
              <a:cs typeface="+mn-cs"/>
            </a:rPr>
            <a:t>ポイント</a:t>
          </a:r>
          <a:r>
            <a:rPr kumimoji="1" lang="ja-JP" altLang="ja-JP" sz="1100">
              <a:solidFill>
                <a:sysClr val="windowText" lastClr="000000"/>
              </a:solidFill>
              <a:latin typeface="+mn-lt"/>
              <a:ea typeface="+mn-ea"/>
              <a:cs typeface="+mn-cs"/>
            </a:rPr>
            <a:t>、全国町村平均より</a:t>
          </a:r>
          <a:r>
            <a:rPr kumimoji="1" lang="en-US" altLang="ja-JP" sz="1100">
              <a:solidFill>
                <a:sysClr val="windowText" lastClr="000000"/>
              </a:solidFill>
              <a:latin typeface="+mn-lt"/>
              <a:ea typeface="+mn-ea"/>
              <a:cs typeface="+mn-cs"/>
            </a:rPr>
            <a:t>2.4</a:t>
          </a:r>
          <a:r>
            <a:rPr kumimoji="1" lang="ja-JP" altLang="en-US" sz="1100">
              <a:solidFill>
                <a:sysClr val="windowText" lastClr="000000"/>
              </a:solidFill>
              <a:latin typeface="+mn-lt"/>
              <a:ea typeface="+mn-ea"/>
              <a:cs typeface="+mn-cs"/>
            </a:rPr>
            <a:t>ポイントと</a:t>
          </a:r>
          <a:r>
            <a:rPr kumimoji="1" lang="ja-JP" altLang="ja-JP" sz="1100">
              <a:solidFill>
                <a:sysClr val="windowText" lastClr="000000"/>
              </a:solidFill>
              <a:latin typeface="+mn-lt"/>
              <a:ea typeface="+mn-ea"/>
              <a:cs typeface="+mn-cs"/>
            </a:rPr>
            <a:t>上回っている状況が近年続いている。今後も国や民間の給与水準の動向を見ながら、適正化に努める。</a:t>
          </a:r>
          <a:endParaRPr lang="ja-JP" altLang="ja-JP" sz="1100">
            <a:solidFill>
              <a:sysClr val="windowText" lastClr="000000"/>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118618</xdr:rowOff>
    </xdr:from>
    <xdr:to>
      <xdr:col>24</xdr:col>
      <xdr:colOff>558800</xdr:colOff>
      <xdr:row>85</xdr:row>
      <xdr:rowOff>157226</xdr:rowOff>
    </xdr:to>
    <xdr:cxnSp macro="">
      <xdr:nvCxnSpPr>
        <xdr:cNvPr id="250" name="直線コネクタ 249"/>
        <xdr:cNvCxnSpPr/>
      </xdr:nvCxnSpPr>
      <xdr:spPr>
        <a:xfrm>
          <a:off x="16179800" y="146918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118618</xdr:rowOff>
    </xdr:from>
    <xdr:to>
      <xdr:col>23</xdr:col>
      <xdr:colOff>406400</xdr:colOff>
      <xdr:row>85</xdr:row>
      <xdr:rowOff>157226</xdr:rowOff>
    </xdr:to>
    <xdr:cxnSp macro="">
      <xdr:nvCxnSpPr>
        <xdr:cNvPr id="253" name="直線コネクタ 252"/>
        <xdr:cNvCxnSpPr/>
      </xdr:nvCxnSpPr>
      <xdr:spPr>
        <a:xfrm flipV="1">
          <a:off x="15290800" y="1469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5" name="テキスト ボックス 254"/>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157226</xdr:rowOff>
    </xdr:from>
    <xdr:to>
      <xdr:col>22</xdr:col>
      <xdr:colOff>203200</xdr:colOff>
      <xdr:row>86</xdr:row>
      <xdr:rowOff>14732</xdr:rowOff>
    </xdr:to>
    <xdr:cxnSp macro="">
      <xdr:nvCxnSpPr>
        <xdr:cNvPr id="256" name="直線コネクタ 255"/>
        <xdr:cNvCxnSpPr/>
      </xdr:nvCxnSpPr>
      <xdr:spPr>
        <a:xfrm flipV="1">
          <a:off x="14401800" y="1473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14732</xdr:rowOff>
    </xdr:from>
    <xdr:to>
      <xdr:col>21</xdr:col>
      <xdr:colOff>0</xdr:colOff>
      <xdr:row>90</xdr:row>
      <xdr:rowOff>4572</xdr:rowOff>
    </xdr:to>
    <xdr:cxnSp macro="">
      <xdr:nvCxnSpPr>
        <xdr:cNvPr id="259" name="直線コネクタ 258"/>
        <xdr:cNvCxnSpPr/>
      </xdr:nvCxnSpPr>
      <xdr:spPr>
        <a:xfrm flipV="1">
          <a:off x="13512800" y="14759432"/>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69" name="円/楕円 268"/>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0"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67818</xdr:rowOff>
    </xdr:from>
    <xdr:to>
      <xdr:col>23</xdr:col>
      <xdr:colOff>457200</xdr:colOff>
      <xdr:row>85</xdr:row>
      <xdr:rowOff>169418</xdr:rowOff>
    </xdr:to>
    <xdr:sp macro="" textlink="">
      <xdr:nvSpPr>
        <xdr:cNvPr id="271" name="円/楕円 270"/>
        <xdr:cNvSpPr/>
      </xdr:nvSpPr>
      <xdr:spPr>
        <a:xfrm>
          <a:off x="16129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72" name="テキスト ボックス 271"/>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106426</xdr:rowOff>
    </xdr:from>
    <xdr:to>
      <xdr:col>22</xdr:col>
      <xdr:colOff>254000</xdr:colOff>
      <xdr:row>86</xdr:row>
      <xdr:rowOff>36576</xdr:rowOff>
    </xdr:to>
    <xdr:sp macro="" textlink="">
      <xdr:nvSpPr>
        <xdr:cNvPr id="273" name="円/楕円 272"/>
        <xdr:cNvSpPr/>
      </xdr:nvSpPr>
      <xdr:spPr>
        <a:xfrm>
          <a:off x="15240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21353</xdr:rowOff>
    </xdr:from>
    <xdr:ext cx="762000" cy="259045"/>
    <xdr:sp macro="" textlink="">
      <xdr:nvSpPr>
        <xdr:cNvPr id="274" name="テキスト ボックス 273"/>
        <xdr:cNvSpPr txBox="1"/>
      </xdr:nvSpPr>
      <xdr:spPr>
        <a:xfrm>
          <a:off x="14909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135382</xdr:rowOff>
    </xdr:from>
    <xdr:to>
      <xdr:col>21</xdr:col>
      <xdr:colOff>50800</xdr:colOff>
      <xdr:row>86</xdr:row>
      <xdr:rowOff>65532</xdr:rowOff>
    </xdr:to>
    <xdr:sp macro="" textlink="">
      <xdr:nvSpPr>
        <xdr:cNvPr id="275" name="円/楕円 274"/>
        <xdr:cNvSpPr/>
      </xdr:nvSpPr>
      <xdr:spPr>
        <a:xfrm>
          <a:off x="14351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50309</xdr:rowOff>
    </xdr:from>
    <xdr:ext cx="762000" cy="259045"/>
    <xdr:sp macro="" textlink="">
      <xdr:nvSpPr>
        <xdr:cNvPr id="276" name="テキスト ボックス 275"/>
        <xdr:cNvSpPr txBox="1"/>
      </xdr:nvSpPr>
      <xdr:spPr>
        <a:xfrm>
          <a:off x="14020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125222</xdr:rowOff>
    </xdr:from>
    <xdr:to>
      <xdr:col>19</xdr:col>
      <xdr:colOff>533400</xdr:colOff>
      <xdr:row>90</xdr:row>
      <xdr:rowOff>55372</xdr:rowOff>
    </xdr:to>
    <xdr:sp macro="" textlink="">
      <xdr:nvSpPr>
        <xdr:cNvPr id="277" name="円/楕円 276"/>
        <xdr:cNvSpPr/>
      </xdr:nvSpPr>
      <xdr:spPr>
        <a:xfrm>
          <a:off x="13462000" y="153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40149</xdr:rowOff>
    </xdr:from>
    <xdr:ext cx="762000" cy="259045"/>
    <xdr:sp macro="" textlink="">
      <xdr:nvSpPr>
        <xdr:cNvPr id="278" name="テキスト ボックス 277"/>
        <xdr:cNvSpPr txBox="1"/>
      </xdr:nvSpPr>
      <xdr:spPr>
        <a:xfrm>
          <a:off x="13131800" y="154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27</a:t>
          </a:r>
          <a:r>
            <a:rPr kumimoji="1" lang="ja-JP" altLang="en-US"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0.26</a:t>
          </a:r>
          <a:r>
            <a:rPr kumimoji="1" lang="ja-JP" altLang="en-US" sz="1100">
              <a:solidFill>
                <a:sysClr val="windowText" lastClr="000000"/>
              </a:solidFill>
              <a:latin typeface="+mn-lt"/>
              <a:ea typeface="+mn-ea"/>
              <a:cs typeface="+mn-cs"/>
            </a:rPr>
            <a:t>ポイント増となったものの、</a:t>
          </a:r>
          <a:r>
            <a:rPr kumimoji="1" lang="ja-JP" altLang="ja-JP" sz="1100">
              <a:solidFill>
                <a:sysClr val="windowText" lastClr="000000"/>
              </a:solidFill>
              <a:latin typeface="+mn-lt"/>
              <a:ea typeface="+mn-ea"/>
              <a:cs typeface="+mn-cs"/>
            </a:rPr>
            <a:t>類似団体と比べ</a:t>
          </a:r>
          <a:r>
            <a:rPr kumimoji="1" lang="en-US" altLang="ja-JP" sz="1100">
              <a:solidFill>
                <a:sysClr val="windowText" lastClr="000000"/>
              </a:solidFill>
              <a:latin typeface="+mn-lt"/>
              <a:ea typeface="+mn-ea"/>
              <a:cs typeface="+mn-cs"/>
            </a:rPr>
            <a:t>1.01</a:t>
          </a:r>
          <a:r>
            <a:rPr kumimoji="1" lang="ja-JP" altLang="ja-JP" sz="1100">
              <a:solidFill>
                <a:schemeClr val="dk1"/>
              </a:solidFill>
              <a:latin typeface="+mn-lt"/>
              <a:ea typeface="+mn-ea"/>
              <a:cs typeface="+mn-cs"/>
            </a:rPr>
            <a:t>ポイント</a:t>
          </a:r>
          <a:r>
            <a:rPr kumimoji="1" lang="ja-JP" altLang="ja-JP" sz="1100">
              <a:solidFill>
                <a:sysClr val="windowText" lastClr="000000"/>
              </a:solidFill>
              <a:latin typeface="+mn-lt"/>
              <a:ea typeface="+mn-ea"/>
              <a:cs typeface="+mn-cs"/>
            </a:rPr>
            <a:t>少ない状況であり、全国、沖縄県平均ともに下回っている。これはこれまで取り組んできた定員管理適正化計画による効果である。今後も引き続き</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効率的な組織運営に努めるとともに、適正な定員管理に努めていく。</a:t>
          </a:r>
          <a:endParaRPr lang="ja-JP" altLang="ja-JP" sz="1100">
            <a:solidFill>
              <a:sysClr val="windowText" lastClr="000000"/>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15875</xdr:rowOff>
    </xdr:from>
    <xdr:to>
      <xdr:col>24</xdr:col>
      <xdr:colOff>558800</xdr:colOff>
      <xdr:row>59</xdr:row>
      <xdr:rowOff>60688</xdr:rowOff>
    </xdr:to>
    <xdr:cxnSp macro="">
      <xdr:nvCxnSpPr>
        <xdr:cNvPr id="315" name="直線コネクタ 314"/>
        <xdr:cNvCxnSpPr/>
      </xdr:nvCxnSpPr>
      <xdr:spPr>
        <a:xfrm>
          <a:off x="16179800" y="10131425"/>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6"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166642</xdr:rowOff>
    </xdr:from>
    <xdr:to>
      <xdr:col>23</xdr:col>
      <xdr:colOff>406400</xdr:colOff>
      <xdr:row>59</xdr:row>
      <xdr:rowOff>15875</xdr:rowOff>
    </xdr:to>
    <xdr:cxnSp macro="">
      <xdr:nvCxnSpPr>
        <xdr:cNvPr id="318" name="直線コネクタ 317"/>
        <xdr:cNvCxnSpPr/>
      </xdr:nvCxnSpPr>
      <xdr:spPr>
        <a:xfrm>
          <a:off x="15290800" y="1011074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0" name="テキスト ボックス 319"/>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147683</xdr:rowOff>
    </xdr:from>
    <xdr:to>
      <xdr:col>22</xdr:col>
      <xdr:colOff>203200</xdr:colOff>
      <xdr:row>58</xdr:row>
      <xdr:rowOff>166642</xdr:rowOff>
    </xdr:to>
    <xdr:cxnSp macro="">
      <xdr:nvCxnSpPr>
        <xdr:cNvPr id="321" name="直線コネクタ 320"/>
        <xdr:cNvCxnSpPr/>
      </xdr:nvCxnSpPr>
      <xdr:spPr>
        <a:xfrm>
          <a:off x="14401800" y="10091783"/>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3" name="テキスト ボックス 322"/>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147683</xdr:rowOff>
    </xdr:from>
    <xdr:to>
      <xdr:col>21</xdr:col>
      <xdr:colOff>0</xdr:colOff>
      <xdr:row>58</xdr:row>
      <xdr:rowOff>149406</xdr:rowOff>
    </xdr:to>
    <xdr:cxnSp macro="">
      <xdr:nvCxnSpPr>
        <xdr:cNvPr id="324" name="直線コネクタ 323"/>
        <xdr:cNvCxnSpPr/>
      </xdr:nvCxnSpPr>
      <xdr:spPr>
        <a:xfrm flipV="1">
          <a:off x="13512800" y="1009178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6" name="テキスト ボックス 325"/>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8" name="テキスト ボックス 327"/>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9888</xdr:rowOff>
    </xdr:from>
    <xdr:to>
      <xdr:col>24</xdr:col>
      <xdr:colOff>609600</xdr:colOff>
      <xdr:row>59</xdr:row>
      <xdr:rowOff>111488</xdr:rowOff>
    </xdr:to>
    <xdr:sp macro="" textlink="">
      <xdr:nvSpPr>
        <xdr:cNvPr id="334" name="円/楕円 333"/>
        <xdr:cNvSpPr/>
      </xdr:nvSpPr>
      <xdr:spPr>
        <a:xfrm>
          <a:off x="16967200" y="101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26415</xdr:rowOff>
    </xdr:from>
    <xdr:ext cx="762000" cy="259045"/>
    <xdr:sp macro="" textlink="">
      <xdr:nvSpPr>
        <xdr:cNvPr id="335" name="定員管理の状況該当値テキスト"/>
        <xdr:cNvSpPr txBox="1"/>
      </xdr:nvSpPr>
      <xdr:spPr>
        <a:xfrm>
          <a:off x="17106900" y="99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136525</xdr:rowOff>
    </xdr:from>
    <xdr:to>
      <xdr:col>23</xdr:col>
      <xdr:colOff>457200</xdr:colOff>
      <xdr:row>59</xdr:row>
      <xdr:rowOff>66675</xdr:rowOff>
    </xdr:to>
    <xdr:sp macro="" textlink="">
      <xdr:nvSpPr>
        <xdr:cNvPr id="336" name="円/楕円 335"/>
        <xdr:cNvSpPr/>
      </xdr:nvSpPr>
      <xdr:spPr>
        <a:xfrm>
          <a:off x="16129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76852</xdr:rowOff>
    </xdr:from>
    <xdr:ext cx="736600" cy="259045"/>
    <xdr:sp macro="" textlink="">
      <xdr:nvSpPr>
        <xdr:cNvPr id="337" name="テキスト ボックス 336"/>
        <xdr:cNvSpPr txBox="1"/>
      </xdr:nvSpPr>
      <xdr:spPr>
        <a:xfrm>
          <a:off x="15798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115842</xdr:rowOff>
    </xdr:from>
    <xdr:to>
      <xdr:col>22</xdr:col>
      <xdr:colOff>254000</xdr:colOff>
      <xdr:row>59</xdr:row>
      <xdr:rowOff>45992</xdr:rowOff>
    </xdr:to>
    <xdr:sp macro="" textlink="">
      <xdr:nvSpPr>
        <xdr:cNvPr id="338" name="円/楕円 337"/>
        <xdr:cNvSpPr/>
      </xdr:nvSpPr>
      <xdr:spPr>
        <a:xfrm>
          <a:off x="15240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56169</xdr:rowOff>
    </xdr:from>
    <xdr:ext cx="762000" cy="259045"/>
    <xdr:sp macro="" textlink="">
      <xdr:nvSpPr>
        <xdr:cNvPr id="339" name="テキスト ボックス 338"/>
        <xdr:cNvSpPr txBox="1"/>
      </xdr:nvSpPr>
      <xdr:spPr>
        <a:xfrm>
          <a:off x="14909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96883</xdr:rowOff>
    </xdr:from>
    <xdr:to>
      <xdr:col>21</xdr:col>
      <xdr:colOff>50800</xdr:colOff>
      <xdr:row>59</xdr:row>
      <xdr:rowOff>27033</xdr:rowOff>
    </xdr:to>
    <xdr:sp macro="" textlink="">
      <xdr:nvSpPr>
        <xdr:cNvPr id="340" name="円/楕円 339"/>
        <xdr:cNvSpPr/>
      </xdr:nvSpPr>
      <xdr:spPr>
        <a:xfrm>
          <a:off x="14351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37210</xdr:rowOff>
    </xdr:from>
    <xdr:ext cx="762000" cy="259045"/>
    <xdr:sp macro="" textlink="">
      <xdr:nvSpPr>
        <xdr:cNvPr id="341" name="テキスト ボックス 340"/>
        <xdr:cNvSpPr txBox="1"/>
      </xdr:nvSpPr>
      <xdr:spPr>
        <a:xfrm>
          <a:off x="14020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98606</xdr:rowOff>
    </xdr:from>
    <xdr:to>
      <xdr:col>19</xdr:col>
      <xdr:colOff>533400</xdr:colOff>
      <xdr:row>59</xdr:row>
      <xdr:rowOff>28756</xdr:rowOff>
    </xdr:to>
    <xdr:sp macro="" textlink="">
      <xdr:nvSpPr>
        <xdr:cNvPr id="342" name="円/楕円 341"/>
        <xdr:cNvSpPr/>
      </xdr:nvSpPr>
      <xdr:spPr>
        <a:xfrm>
          <a:off x="13462000" y="100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38933</xdr:rowOff>
    </xdr:from>
    <xdr:ext cx="762000" cy="259045"/>
    <xdr:sp macro="" textlink="">
      <xdr:nvSpPr>
        <xdr:cNvPr id="343" name="テキスト ボックス 342"/>
        <xdr:cNvSpPr txBox="1"/>
      </xdr:nvSpPr>
      <xdr:spPr>
        <a:xfrm>
          <a:off x="13131800" y="981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年度の実質公債費比率は</a:t>
          </a:r>
          <a:r>
            <a:rPr kumimoji="1" lang="en-US" altLang="ja-JP" sz="1100">
              <a:solidFill>
                <a:sysClr val="windowText" lastClr="000000"/>
              </a:solidFill>
              <a:latin typeface="+mn-lt"/>
              <a:ea typeface="+mn-ea"/>
              <a:cs typeface="+mn-cs"/>
            </a:rPr>
            <a:t>8.1</a:t>
          </a:r>
          <a:r>
            <a:rPr kumimoji="1" lang="ja-JP" altLang="en-US" sz="1100">
              <a:solidFill>
                <a:sysClr val="windowText" lastClr="000000"/>
              </a:solidFill>
              <a:latin typeface="+mn-lt"/>
              <a:ea typeface="+mn-ea"/>
              <a:cs typeface="+mn-cs"/>
            </a:rPr>
            <a:t>％となり、平成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年度と比較して</a:t>
          </a:r>
          <a:r>
            <a:rPr kumimoji="1" lang="en-US" altLang="ja-JP" sz="1100">
              <a:solidFill>
                <a:sysClr val="windowText" lastClr="000000"/>
              </a:solidFill>
              <a:latin typeface="+mn-lt"/>
              <a:ea typeface="+mn-ea"/>
              <a:cs typeface="+mn-cs"/>
            </a:rPr>
            <a:t>0.2</a:t>
          </a:r>
          <a:r>
            <a:rPr kumimoji="1" lang="ja-JP" altLang="ja-JP" sz="1100">
              <a:solidFill>
                <a:schemeClr val="dk1"/>
              </a:solidFill>
              <a:latin typeface="+mn-lt"/>
              <a:ea typeface="+mn-ea"/>
              <a:cs typeface="+mn-cs"/>
            </a:rPr>
            <a:t>ポイント</a:t>
          </a:r>
          <a:r>
            <a:rPr kumimoji="1" lang="ja-JP" altLang="ja-JP" sz="1100">
              <a:solidFill>
                <a:sysClr val="windowText" lastClr="000000"/>
              </a:solidFill>
              <a:latin typeface="+mn-lt"/>
              <a:ea typeface="+mn-ea"/>
              <a:cs typeface="+mn-cs"/>
            </a:rPr>
            <a:t>の減となっている</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これは、元利償還金の額が減少傾向にあるのと同時に</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標準財政規模が増加傾向にあることが影響していると考えられる。</a:t>
          </a:r>
          <a:r>
            <a:rPr kumimoji="1" lang="ja-JP" altLang="en-US" sz="1100">
              <a:solidFill>
                <a:schemeClr val="dk1"/>
              </a:solidFill>
              <a:latin typeface="+mn-lt"/>
              <a:ea typeface="+mn-ea"/>
              <a:cs typeface="+mn-cs"/>
            </a:rPr>
            <a:t>とはいえ</a:t>
          </a:r>
          <a:r>
            <a:rPr kumimoji="1" lang="ja-JP" altLang="ja-JP" sz="1100">
              <a:solidFill>
                <a:schemeClr val="dk1"/>
              </a:solidFill>
              <a:latin typeface="+mn-lt"/>
              <a:ea typeface="+mn-ea"/>
              <a:cs typeface="+mn-cs"/>
            </a:rPr>
            <a:t>、類似団体と比べ</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ポイント上回っており、全国平均と比べても</a:t>
          </a:r>
          <a:r>
            <a:rPr kumimoji="1" lang="en-US" altLang="ja-JP" sz="1100">
              <a:solidFill>
                <a:schemeClr val="dk1"/>
              </a:solidFill>
              <a:latin typeface="+mn-lt"/>
              <a:ea typeface="+mn-ea"/>
              <a:cs typeface="+mn-cs"/>
            </a:rPr>
            <a:t>1.2</a:t>
          </a:r>
          <a:r>
            <a:rPr kumimoji="1" lang="ja-JP" altLang="ja-JP" sz="1100">
              <a:solidFill>
                <a:schemeClr val="dk1"/>
              </a:solidFill>
              <a:latin typeface="+mn-lt"/>
              <a:ea typeface="+mn-ea"/>
              <a:cs typeface="+mn-cs"/>
            </a:rPr>
            <a:t>ポイント高い。</a:t>
          </a:r>
          <a:r>
            <a:rPr kumimoji="1" lang="ja-JP" altLang="en-US" sz="1100">
              <a:solidFill>
                <a:schemeClr val="dk1"/>
              </a:solidFill>
              <a:latin typeface="+mn-lt"/>
              <a:ea typeface="+mn-ea"/>
              <a:cs typeface="+mn-cs"/>
            </a:rPr>
            <a:t>また、</a:t>
          </a:r>
          <a:r>
            <a:rPr kumimoji="1" lang="ja-JP" altLang="ja-JP" sz="1100">
              <a:solidFill>
                <a:schemeClr val="dk1"/>
              </a:solidFill>
              <a:latin typeface="+mn-lt"/>
              <a:ea typeface="+mn-ea"/>
              <a:cs typeface="+mn-cs"/>
            </a:rPr>
            <a:t>庁舎等複合施設建設事業や坂田小校舎危険建物新増改築事業など</a:t>
          </a:r>
          <a:r>
            <a:rPr kumimoji="1" lang="ja-JP" altLang="en-US" sz="1100">
              <a:solidFill>
                <a:schemeClr val="dk1"/>
              </a:solidFill>
              <a:latin typeface="+mn-lt"/>
              <a:ea typeface="+mn-ea"/>
              <a:cs typeface="+mn-cs"/>
            </a:rPr>
            <a:t>の本格的な償還が始まり、公債費のピークも数年後控えているため</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今後は</a:t>
          </a:r>
          <a:r>
            <a:rPr kumimoji="1" lang="ja-JP" altLang="ja-JP" sz="1100">
              <a:solidFill>
                <a:sysClr val="windowText" lastClr="000000"/>
              </a:solidFill>
              <a:latin typeface="+mn-lt"/>
              <a:ea typeface="+mn-ea"/>
              <a:cs typeface="+mn-cs"/>
            </a:rPr>
            <a:t>計画的な地方債発行を</a:t>
          </a:r>
          <a:r>
            <a:rPr kumimoji="1" lang="ja-JP" altLang="en-US" sz="1100">
              <a:solidFill>
                <a:sysClr val="windowText" lastClr="000000"/>
              </a:solidFill>
              <a:latin typeface="+mn-lt"/>
              <a:ea typeface="+mn-ea"/>
              <a:cs typeface="+mn-cs"/>
            </a:rPr>
            <a:t>行い、</a:t>
          </a:r>
          <a:r>
            <a:rPr kumimoji="1" lang="ja-JP" altLang="ja-JP" sz="1100">
              <a:solidFill>
                <a:sysClr val="windowText" lastClr="000000"/>
              </a:solidFill>
              <a:latin typeface="+mn-lt"/>
              <a:ea typeface="+mn-ea"/>
              <a:cs typeface="+mn-cs"/>
            </a:rPr>
            <a:t>償還額の平準化及び実質公債費比率</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急激に</a:t>
          </a:r>
          <a:r>
            <a:rPr kumimoji="1" lang="ja-JP" altLang="en-US" sz="1100">
              <a:solidFill>
                <a:sysClr val="windowText" lastClr="000000"/>
              </a:solidFill>
              <a:latin typeface="+mn-lt"/>
              <a:ea typeface="+mn-ea"/>
              <a:cs typeface="+mn-cs"/>
            </a:rPr>
            <a:t>上昇しない</a:t>
          </a:r>
          <a:r>
            <a:rPr kumimoji="1" lang="ja-JP" altLang="ja-JP" sz="1100">
              <a:solidFill>
                <a:sysClr val="windowText" lastClr="000000"/>
              </a:solidFill>
              <a:latin typeface="+mn-lt"/>
              <a:ea typeface="+mn-ea"/>
              <a:cs typeface="+mn-cs"/>
            </a:rPr>
            <a:t>よう注視していく。</a:t>
          </a:r>
          <a:endParaRPr kumimoji="1" lang="en-US" altLang="ja-JP" sz="1100">
            <a:solidFill>
              <a:sysClr val="windowText" lastClr="000000"/>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32766</xdr:rowOff>
    </xdr:to>
    <xdr:cxnSp macro="">
      <xdr:nvCxnSpPr>
        <xdr:cNvPr id="375" name="直線コネクタ 374"/>
        <xdr:cNvCxnSpPr/>
      </xdr:nvCxnSpPr>
      <xdr:spPr>
        <a:xfrm flipV="1">
          <a:off x="16179800" y="70429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6"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81026</xdr:rowOff>
    </xdr:to>
    <xdr:cxnSp macro="">
      <xdr:nvCxnSpPr>
        <xdr:cNvPr id="378" name="直線コネクタ 377"/>
        <xdr:cNvCxnSpPr/>
      </xdr:nvCxnSpPr>
      <xdr:spPr>
        <a:xfrm flipV="1">
          <a:off x="15290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0" name="テキスト ボックス 379"/>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119634</xdr:rowOff>
    </xdr:to>
    <xdr:cxnSp macro="">
      <xdr:nvCxnSpPr>
        <xdr:cNvPr id="381" name="直線コネクタ 380"/>
        <xdr:cNvCxnSpPr/>
      </xdr:nvCxnSpPr>
      <xdr:spPr>
        <a:xfrm flipV="1">
          <a:off x="14401800" y="711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3" name="テキスト ボックス 382"/>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41</xdr:row>
      <xdr:rowOff>167894</xdr:rowOff>
    </xdr:to>
    <xdr:cxnSp macro="">
      <xdr:nvCxnSpPr>
        <xdr:cNvPr id="384" name="直線コネクタ 383"/>
        <xdr:cNvCxnSpPr/>
      </xdr:nvCxnSpPr>
      <xdr:spPr>
        <a:xfrm flipV="1">
          <a:off x="13512800" y="71490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6" name="テキスト ボックス 38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88" name="テキスト ボックス 387"/>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94" name="円/楕円 393"/>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106189</xdr:rowOff>
    </xdr:from>
    <xdr:ext cx="762000" cy="259045"/>
    <xdr:sp macro="" textlink="">
      <xdr:nvSpPr>
        <xdr:cNvPr id="395"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396" name="円/楕円 395"/>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68343</xdr:rowOff>
    </xdr:from>
    <xdr:ext cx="736600" cy="259045"/>
    <xdr:sp macro="" textlink="">
      <xdr:nvSpPr>
        <xdr:cNvPr id="397" name="テキスト ボックス 396"/>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398" name="円/楕円 397"/>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9" name="テキスト ボックス 39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0" name="円/楕円 399"/>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401" name="テキスト ボックス 400"/>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402" name="円/楕円 401"/>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32021</xdr:rowOff>
    </xdr:from>
    <xdr:ext cx="762000" cy="259045"/>
    <xdr:sp macro="" textlink="">
      <xdr:nvSpPr>
        <xdr:cNvPr id="403" name="テキスト ボックス 402"/>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年度と比べ</a:t>
          </a:r>
          <a:r>
            <a:rPr kumimoji="1" lang="en-US" altLang="ja-JP" sz="1100">
              <a:solidFill>
                <a:sysClr val="windowText" lastClr="000000"/>
              </a:solidFill>
              <a:latin typeface="+mn-lt"/>
              <a:ea typeface="+mn-ea"/>
              <a:cs typeface="+mn-cs"/>
            </a:rPr>
            <a:t>13.6</a:t>
          </a:r>
          <a:r>
            <a:rPr kumimoji="1" lang="ja-JP" altLang="ja-JP" sz="1100">
              <a:solidFill>
                <a:schemeClr val="dk1"/>
              </a:solidFill>
              <a:latin typeface="+mn-lt"/>
              <a:ea typeface="+mn-ea"/>
              <a:cs typeface="+mn-cs"/>
            </a:rPr>
            <a:t>ポイント</a:t>
          </a:r>
          <a:r>
            <a:rPr kumimoji="1" lang="ja-JP" altLang="en-US" sz="1100">
              <a:solidFill>
                <a:sysClr val="windowText" lastClr="000000"/>
              </a:solidFill>
              <a:latin typeface="+mn-lt"/>
              <a:ea typeface="+mn-ea"/>
              <a:cs typeface="+mn-cs"/>
            </a:rPr>
            <a:t>上</a:t>
          </a:r>
          <a:r>
            <a:rPr kumimoji="1" lang="ja-JP" altLang="ja-JP" sz="1100">
              <a:solidFill>
                <a:sysClr val="windowText" lastClr="000000"/>
              </a:solidFill>
              <a:latin typeface="+mn-lt"/>
              <a:ea typeface="+mn-ea"/>
              <a:cs typeface="+mn-cs"/>
            </a:rPr>
            <a:t>がっており、</a:t>
          </a:r>
          <a:r>
            <a:rPr kumimoji="1" lang="ja-JP" altLang="en-US" sz="1100">
              <a:solidFill>
                <a:sysClr val="windowText" lastClr="000000"/>
              </a:solidFill>
              <a:latin typeface="+mn-lt"/>
              <a:ea typeface="+mn-ea"/>
              <a:cs typeface="+mn-cs"/>
            </a:rPr>
            <a:t>悪化してい</a:t>
          </a:r>
          <a:r>
            <a:rPr kumimoji="1" lang="ja-JP" altLang="ja-JP" sz="1100">
              <a:solidFill>
                <a:sysClr val="windowText" lastClr="000000"/>
              </a:solidFill>
              <a:latin typeface="+mn-lt"/>
              <a:ea typeface="+mn-ea"/>
              <a:cs typeface="+mn-cs"/>
            </a:rPr>
            <a:t>る。</a:t>
          </a:r>
          <a:r>
            <a:rPr kumimoji="1" lang="ja-JP" altLang="en-US" sz="1100">
              <a:solidFill>
                <a:sysClr val="windowText" lastClr="000000"/>
              </a:solidFill>
              <a:latin typeface="+mn-lt"/>
              <a:ea typeface="+mn-ea"/>
              <a:cs typeface="+mn-cs"/>
            </a:rPr>
            <a:t>また、</a:t>
          </a:r>
          <a:r>
            <a:rPr kumimoji="1" lang="ja-JP" altLang="ja-JP" sz="1100">
              <a:solidFill>
                <a:schemeClr val="dk1"/>
              </a:solidFill>
              <a:latin typeface="+mn-lt"/>
              <a:ea typeface="+mn-ea"/>
              <a:cs typeface="+mn-cs"/>
            </a:rPr>
            <a:t>類似団体内平均値より</a:t>
          </a:r>
          <a:r>
            <a:rPr kumimoji="1" lang="en-US" altLang="ja-JP" sz="1100">
              <a:solidFill>
                <a:schemeClr val="dk1"/>
              </a:solidFill>
              <a:latin typeface="+mn-lt"/>
              <a:ea typeface="+mn-ea"/>
              <a:cs typeface="+mn-cs"/>
            </a:rPr>
            <a:t>78.6</a:t>
          </a:r>
          <a:r>
            <a:rPr kumimoji="1" lang="ja-JP" altLang="ja-JP" sz="1100">
              <a:solidFill>
                <a:schemeClr val="dk1"/>
              </a:solidFill>
              <a:latin typeface="+mn-lt"/>
              <a:ea typeface="+mn-ea"/>
              <a:cs typeface="+mn-cs"/>
            </a:rPr>
            <a:t>ポイントも上回っており、全国平均や沖縄県平均をもかなり上回っている。</a:t>
          </a:r>
          <a:r>
            <a:rPr kumimoji="1" lang="ja-JP" altLang="ja-JP" sz="1100">
              <a:solidFill>
                <a:sysClr val="windowText" lastClr="000000"/>
              </a:solidFill>
              <a:latin typeface="+mn-lt"/>
              <a:ea typeface="+mn-ea"/>
              <a:cs typeface="+mn-cs"/>
            </a:rPr>
            <a:t>これは、</a:t>
          </a:r>
          <a:r>
            <a:rPr kumimoji="1" lang="ja-JP" altLang="en-US" sz="1100">
              <a:solidFill>
                <a:sysClr val="windowText" lastClr="000000"/>
              </a:solidFill>
              <a:latin typeface="+mn-lt"/>
              <a:ea typeface="+mn-ea"/>
              <a:cs typeface="+mn-cs"/>
            </a:rPr>
            <a:t>基金といった</a:t>
          </a:r>
          <a:r>
            <a:rPr kumimoji="1" lang="ja-JP" altLang="ja-JP" sz="1100">
              <a:solidFill>
                <a:sysClr val="windowText" lastClr="000000"/>
              </a:solidFill>
              <a:latin typeface="+mn-lt"/>
              <a:ea typeface="+mn-ea"/>
              <a:cs typeface="+mn-cs"/>
            </a:rPr>
            <a:t>充当可能財源が大幅に</a:t>
          </a:r>
          <a:r>
            <a:rPr kumimoji="1" lang="ja-JP" altLang="en-US" sz="1100">
              <a:solidFill>
                <a:sysClr val="windowText" lastClr="000000"/>
              </a:solidFill>
              <a:latin typeface="+mn-lt"/>
              <a:ea typeface="+mn-ea"/>
              <a:cs typeface="+mn-cs"/>
            </a:rPr>
            <a:t>減額</a:t>
          </a:r>
          <a:r>
            <a:rPr kumimoji="1" lang="ja-JP" altLang="ja-JP" sz="1100">
              <a:solidFill>
                <a:sysClr val="windowText" lastClr="000000"/>
              </a:solidFill>
              <a:latin typeface="+mn-lt"/>
              <a:ea typeface="+mn-ea"/>
              <a:cs typeface="+mn-cs"/>
            </a:rPr>
            <a:t>したこと</a:t>
          </a:r>
          <a:r>
            <a:rPr kumimoji="1" lang="ja-JP" altLang="en-US" sz="1100">
              <a:solidFill>
                <a:sysClr val="windowText" lastClr="000000"/>
              </a:solidFill>
              <a:latin typeface="+mn-lt"/>
              <a:ea typeface="+mn-ea"/>
              <a:cs typeface="+mn-cs"/>
            </a:rPr>
            <a:t>や、</a:t>
          </a:r>
          <a:r>
            <a:rPr kumimoji="1" lang="ja-JP" altLang="ja-JP" sz="1100">
              <a:solidFill>
                <a:schemeClr val="dk1"/>
              </a:solidFill>
              <a:latin typeface="+mn-lt"/>
              <a:ea typeface="+mn-ea"/>
              <a:cs typeface="+mn-cs"/>
            </a:rPr>
            <a:t>将来負担額である一部事務組合の負担等見込額の増加</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影響している</a:t>
          </a:r>
          <a:r>
            <a:rPr kumimoji="1" lang="ja-JP" altLang="en-US" sz="1100">
              <a:solidFill>
                <a:schemeClr val="dk1"/>
              </a:solidFill>
              <a:latin typeface="+mn-lt"/>
              <a:ea typeface="+mn-ea"/>
              <a:cs typeface="+mn-cs"/>
            </a:rPr>
            <a:t>と考えられる</a:t>
          </a:r>
          <a:r>
            <a:rPr kumimoji="1" lang="ja-JP" altLang="ja-JP" sz="1100">
              <a:solidFill>
                <a:schemeClr val="dk1"/>
              </a:solidFill>
              <a:latin typeface="+mn-lt"/>
              <a:ea typeface="+mn-ea"/>
              <a:cs typeface="+mn-cs"/>
            </a:rPr>
            <a:t>。今後、区画整理事業や義務教育施設等の建替えなど大型事業が控えていることから、地方債の現在高</a:t>
          </a:r>
          <a:r>
            <a:rPr kumimoji="1" lang="ja-JP" altLang="en-US" sz="1100">
              <a:solidFill>
                <a:schemeClr val="dk1"/>
              </a:solidFill>
              <a:latin typeface="+mn-lt"/>
              <a:ea typeface="+mn-ea"/>
              <a:cs typeface="+mn-cs"/>
            </a:rPr>
            <a:t>の増加も見込まれるため、</a:t>
          </a:r>
          <a:r>
            <a:rPr kumimoji="1" lang="ja-JP" altLang="ja-JP" sz="1100">
              <a:solidFill>
                <a:sysClr val="windowText" lastClr="000000"/>
              </a:solidFill>
              <a:latin typeface="+mn-lt"/>
              <a:ea typeface="+mn-ea"/>
              <a:cs typeface="+mn-cs"/>
            </a:rPr>
            <a:t>公債費等義務的経費の削減をはじめとする行財政改革はもちろんのこと、充当可能基金もできるだけ維持しつつ将来負担比率の</a:t>
          </a:r>
          <a:r>
            <a:rPr kumimoji="1" lang="ja-JP" altLang="en-US" sz="1100">
              <a:solidFill>
                <a:sysClr val="windowText" lastClr="000000"/>
              </a:solidFill>
              <a:latin typeface="+mn-lt"/>
              <a:ea typeface="+mn-ea"/>
              <a:cs typeface="+mn-cs"/>
            </a:rPr>
            <a:t>低下</a:t>
          </a:r>
          <a:r>
            <a:rPr kumimoji="1" lang="ja-JP" altLang="ja-JP" sz="1100">
              <a:solidFill>
                <a:sysClr val="windowText" lastClr="000000"/>
              </a:solidFill>
              <a:latin typeface="+mn-lt"/>
              <a:ea typeface="+mn-ea"/>
              <a:cs typeface="+mn-cs"/>
            </a:rPr>
            <a:t>に努めていく。</a:t>
          </a:r>
          <a:endParaRPr lang="ja-JP" altLang="ja-JP" sz="1100">
            <a:solidFill>
              <a:sysClr val="windowText" lastClr="000000"/>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23622</xdr:rowOff>
    </xdr:from>
    <xdr:to>
      <xdr:col>24</xdr:col>
      <xdr:colOff>558800</xdr:colOff>
      <xdr:row>19</xdr:row>
      <xdr:rowOff>154889</xdr:rowOff>
    </xdr:to>
    <xdr:cxnSp macro="">
      <xdr:nvCxnSpPr>
        <xdr:cNvPr id="435" name="直線コネクタ 434"/>
        <xdr:cNvCxnSpPr/>
      </xdr:nvCxnSpPr>
      <xdr:spPr>
        <a:xfrm>
          <a:off x="16179800" y="3281172"/>
          <a:ext cx="8382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6"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7" name="フローチャート : 判断 436"/>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23622</xdr:rowOff>
    </xdr:from>
    <xdr:to>
      <xdr:col>23</xdr:col>
      <xdr:colOff>406400</xdr:colOff>
      <xdr:row>19</xdr:row>
      <xdr:rowOff>85395</xdr:rowOff>
    </xdr:to>
    <xdr:cxnSp macro="">
      <xdr:nvCxnSpPr>
        <xdr:cNvPr id="438" name="直線コネクタ 437"/>
        <xdr:cNvCxnSpPr/>
      </xdr:nvCxnSpPr>
      <xdr:spPr>
        <a:xfrm flipV="1">
          <a:off x="15290800" y="3281172"/>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85395</xdr:rowOff>
    </xdr:from>
    <xdr:to>
      <xdr:col>22</xdr:col>
      <xdr:colOff>203200</xdr:colOff>
      <xdr:row>20</xdr:row>
      <xdr:rowOff>92507</xdr:rowOff>
    </xdr:to>
    <xdr:cxnSp macro="">
      <xdr:nvCxnSpPr>
        <xdr:cNvPr id="441" name="直線コネクタ 440"/>
        <xdr:cNvCxnSpPr/>
      </xdr:nvCxnSpPr>
      <xdr:spPr>
        <a:xfrm flipV="1">
          <a:off x="14401800" y="3342945"/>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48717</xdr:rowOff>
    </xdr:from>
    <xdr:to>
      <xdr:col>21</xdr:col>
      <xdr:colOff>0</xdr:colOff>
      <xdr:row>20</xdr:row>
      <xdr:rowOff>92507</xdr:rowOff>
    </xdr:to>
    <xdr:cxnSp macro="">
      <xdr:nvCxnSpPr>
        <xdr:cNvPr id="444" name="直線コネクタ 443"/>
        <xdr:cNvCxnSpPr/>
      </xdr:nvCxnSpPr>
      <xdr:spPr>
        <a:xfrm>
          <a:off x="13512800" y="3306267"/>
          <a:ext cx="889000" cy="2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104089</xdr:rowOff>
    </xdr:from>
    <xdr:to>
      <xdr:col>24</xdr:col>
      <xdr:colOff>609600</xdr:colOff>
      <xdr:row>20</xdr:row>
      <xdr:rowOff>34239</xdr:rowOff>
    </xdr:to>
    <xdr:sp macro="" textlink="">
      <xdr:nvSpPr>
        <xdr:cNvPr id="454" name="円/楕円 453"/>
        <xdr:cNvSpPr/>
      </xdr:nvSpPr>
      <xdr:spPr>
        <a:xfrm>
          <a:off x="16967200" y="33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76166</xdr:rowOff>
    </xdr:from>
    <xdr:ext cx="762000" cy="259045"/>
    <xdr:sp macro="" textlink="">
      <xdr:nvSpPr>
        <xdr:cNvPr id="455" name="将来負担の状況該当値テキスト"/>
        <xdr:cNvSpPr txBox="1"/>
      </xdr:nvSpPr>
      <xdr:spPr>
        <a:xfrm>
          <a:off x="17106900" y="333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144272</xdr:rowOff>
    </xdr:from>
    <xdr:to>
      <xdr:col>23</xdr:col>
      <xdr:colOff>457200</xdr:colOff>
      <xdr:row>19</xdr:row>
      <xdr:rowOff>74422</xdr:rowOff>
    </xdr:to>
    <xdr:sp macro="" textlink="">
      <xdr:nvSpPr>
        <xdr:cNvPr id="456" name="円/楕円 455"/>
        <xdr:cNvSpPr/>
      </xdr:nvSpPr>
      <xdr:spPr>
        <a:xfrm>
          <a:off x="16129000" y="3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59199</xdr:rowOff>
    </xdr:from>
    <xdr:ext cx="736600" cy="259045"/>
    <xdr:sp macro="" textlink="">
      <xdr:nvSpPr>
        <xdr:cNvPr id="457" name="テキスト ボックス 456"/>
        <xdr:cNvSpPr txBox="1"/>
      </xdr:nvSpPr>
      <xdr:spPr>
        <a:xfrm>
          <a:off x="15798800" y="331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34595</xdr:rowOff>
    </xdr:from>
    <xdr:to>
      <xdr:col>22</xdr:col>
      <xdr:colOff>254000</xdr:colOff>
      <xdr:row>19</xdr:row>
      <xdr:rowOff>136195</xdr:rowOff>
    </xdr:to>
    <xdr:sp macro="" textlink="">
      <xdr:nvSpPr>
        <xdr:cNvPr id="458" name="円/楕円 457"/>
        <xdr:cNvSpPr/>
      </xdr:nvSpPr>
      <xdr:spPr>
        <a:xfrm>
          <a:off x="15240000" y="32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120972</xdr:rowOff>
    </xdr:from>
    <xdr:ext cx="762000" cy="259045"/>
    <xdr:sp macro="" textlink="">
      <xdr:nvSpPr>
        <xdr:cNvPr id="459" name="テキスト ボックス 458"/>
        <xdr:cNvSpPr txBox="1"/>
      </xdr:nvSpPr>
      <xdr:spPr>
        <a:xfrm>
          <a:off x="14909800" y="337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41707</xdr:rowOff>
    </xdr:from>
    <xdr:to>
      <xdr:col>21</xdr:col>
      <xdr:colOff>50800</xdr:colOff>
      <xdr:row>20</xdr:row>
      <xdr:rowOff>143307</xdr:rowOff>
    </xdr:to>
    <xdr:sp macro="" textlink="">
      <xdr:nvSpPr>
        <xdr:cNvPr id="460" name="円/楕円 459"/>
        <xdr:cNvSpPr/>
      </xdr:nvSpPr>
      <xdr:spPr>
        <a:xfrm>
          <a:off x="14351000" y="347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128084</xdr:rowOff>
    </xdr:from>
    <xdr:ext cx="762000" cy="259045"/>
    <xdr:sp macro="" textlink="">
      <xdr:nvSpPr>
        <xdr:cNvPr id="461" name="テキスト ボックス 460"/>
        <xdr:cNvSpPr txBox="1"/>
      </xdr:nvSpPr>
      <xdr:spPr>
        <a:xfrm>
          <a:off x="14020800" y="355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169367</xdr:rowOff>
    </xdr:from>
    <xdr:to>
      <xdr:col>19</xdr:col>
      <xdr:colOff>533400</xdr:colOff>
      <xdr:row>19</xdr:row>
      <xdr:rowOff>99517</xdr:rowOff>
    </xdr:to>
    <xdr:sp macro="" textlink="">
      <xdr:nvSpPr>
        <xdr:cNvPr id="462" name="円/楕円 461"/>
        <xdr:cNvSpPr/>
      </xdr:nvSpPr>
      <xdr:spPr>
        <a:xfrm>
          <a:off x="13462000" y="32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84294</xdr:rowOff>
    </xdr:from>
    <xdr:ext cx="762000" cy="259045"/>
    <xdr:sp macro="" textlink="">
      <xdr:nvSpPr>
        <xdr:cNvPr id="463" name="テキスト ボックス 462"/>
        <xdr:cNvSpPr txBox="1"/>
      </xdr:nvSpPr>
      <xdr:spPr>
        <a:xfrm>
          <a:off x="13131800" y="33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35,146
34,718
15.90
14,313,568
13,925,860
325,481
6,487,539
11,403,649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人件費に</a:t>
          </a:r>
          <a:r>
            <a:rPr kumimoji="1" lang="ja-JP" altLang="en-US" sz="1100">
              <a:solidFill>
                <a:sysClr val="windowText" lastClr="000000"/>
              </a:solidFill>
              <a:latin typeface="+mn-lt"/>
              <a:ea typeface="+mn-ea"/>
              <a:cs typeface="+mn-cs"/>
            </a:rPr>
            <a:t>係るもの</a:t>
          </a:r>
          <a:r>
            <a:rPr kumimoji="1" lang="ja-JP" altLang="ja-JP" sz="1100">
              <a:solidFill>
                <a:sysClr val="windowText" lastClr="000000"/>
              </a:solidFill>
              <a:latin typeface="+mn-lt"/>
              <a:ea typeface="+mn-ea"/>
              <a:cs typeface="+mn-cs"/>
            </a:rPr>
            <a:t>は、</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年度において、平成</a:t>
          </a:r>
          <a:r>
            <a:rPr kumimoji="1" lang="en-US" altLang="ja-JP" sz="1100">
              <a:solidFill>
                <a:sysClr val="windowText" lastClr="000000"/>
              </a:solidFill>
              <a:latin typeface="+mn-lt"/>
              <a:ea typeface="+mn-ea"/>
              <a:cs typeface="+mn-cs"/>
            </a:rPr>
            <a:t>27</a:t>
          </a:r>
          <a:r>
            <a:rPr kumimoji="1" lang="ja-JP" altLang="en-US"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0.9</a:t>
          </a:r>
          <a:r>
            <a:rPr kumimoji="1" lang="ja-JP" altLang="en-US" sz="1100">
              <a:solidFill>
                <a:sysClr val="windowText" lastClr="000000"/>
              </a:solidFill>
              <a:latin typeface="+mn-lt"/>
              <a:ea typeface="+mn-ea"/>
              <a:cs typeface="+mn-cs"/>
            </a:rPr>
            <a:t>ポイント増加し、</a:t>
          </a:r>
          <a:r>
            <a:rPr kumimoji="1" lang="ja-JP" altLang="ja-JP" sz="1100">
              <a:solidFill>
                <a:sysClr val="windowText" lastClr="000000"/>
              </a:solidFill>
              <a:latin typeface="+mn-lt"/>
              <a:ea typeface="+mn-ea"/>
              <a:cs typeface="+mn-cs"/>
            </a:rPr>
            <a:t>類似団体平均値と比較して</a:t>
          </a:r>
          <a:r>
            <a:rPr kumimoji="1" lang="en-US" altLang="ja-JP" sz="1100">
              <a:solidFill>
                <a:sysClr val="windowText" lastClr="000000"/>
              </a:solidFill>
              <a:latin typeface="+mn-lt"/>
              <a:ea typeface="+mn-ea"/>
              <a:cs typeface="+mn-cs"/>
            </a:rPr>
            <a:t>0.7</a:t>
          </a:r>
          <a:r>
            <a:rPr kumimoji="1" lang="ja-JP" altLang="en-US" sz="1100">
              <a:solidFill>
                <a:sysClr val="windowText" lastClr="000000"/>
              </a:solidFill>
              <a:latin typeface="+mn-lt"/>
              <a:ea typeface="+mn-ea"/>
              <a:cs typeface="+mn-cs"/>
            </a:rPr>
            <a:t>ポイント</a:t>
          </a:r>
          <a:r>
            <a:rPr kumimoji="1" lang="ja-JP" altLang="ja-JP" sz="1100">
              <a:solidFill>
                <a:sysClr val="windowText" lastClr="000000"/>
              </a:solidFill>
              <a:latin typeface="+mn-lt"/>
              <a:ea typeface="+mn-ea"/>
              <a:cs typeface="+mn-cs"/>
            </a:rPr>
            <a:t>上回っている</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全国平均</a:t>
          </a:r>
          <a:r>
            <a:rPr kumimoji="1" lang="ja-JP" altLang="en-US" sz="1100">
              <a:solidFill>
                <a:sysClr val="windowText" lastClr="000000"/>
              </a:solidFill>
              <a:latin typeface="+mn-lt"/>
              <a:ea typeface="+mn-ea"/>
              <a:cs typeface="+mn-cs"/>
            </a:rPr>
            <a:t>と同率、</a:t>
          </a:r>
          <a:r>
            <a:rPr kumimoji="1" lang="ja-JP" altLang="ja-JP" sz="1100">
              <a:solidFill>
                <a:sysClr val="windowText" lastClr="000000"/>
              </a:solidFill>
              <a:latin typeface="+mn-lt"/>
              <a:ea typeface="+mn-ea"/>
              <a:cs typeface="+mn-cs"/>
            </a:rPr>
            <a:t>沖縄県平均</a:t>
          </a:r>
          <a:r>
            <a:rPr kumimoji="1" lang="ja-JP" altLang="en-US" sz="1100">
              <a:solidFill>
                <a:sysClr val="windowText" lastClr="000000"/>
              </a:solidFill>
              <a:latin typeface="+mn-lt"/>
              <a:ea typeface="+mn-ea"/>
              <a:cs typeface="+mn-cs"/>
            </a:rPr>
            <a:t>より</a:t>
          </a:r>
          <a:r>
            <a:rPr kumimoji="1" lang="en-US" altLang="ja-JP" sz="1100">
              <a:solidFill>
                <a:sysClr val="windowText" lastClr="000000"/>
              </a:solidFill>
              <a:latin typeface="+mn-lt"/>
              <a:ea typeface="+mn-ea"/>
              <a:cs typeface="+mn-cs"/>
            </a:rPr>
            <a:t>0.3</a:t>
          </a:r>
          <a:r>
            <a:rPr kumimoji="1" lang="ja-JP" altLang="ja-JP" sz="1100">
              <a:solidFill>
                <a:schemeClr val="dk1"/>
              </a:solidFill>
              <a:latin typeface="+mn-lt"/>
              <a:ea typeface="+mn-ea"/>
              <a:cs typeface="+mn-cs"/>
            </a:rPr>
            <a:t>ポイント</a:t>
          </a:r>
          <a:r>
            <a:rPr kumimoji="1" lang="ja-JP" altLang="en-US" sz="1100">
              <a:solidFill>
                <a:sysClr val="windowText" lastClr="000000"/>
              </a:solidFill>
              <a:latin typeface="+mn-lt"/>
              <a:ea typeface="+mn-ea"/>
              <a:cs typeface="+mn-cs"/>
            </a:rPr>
            <a:t>上</a:t>
          </a:r>
          <a:r>
            <a:rPr kumimoji="1" lang="ja-JP" altLang="ja-JP" sz="1100">
              <a:solidFill>
                <a:sysClr val="windowText" lastClr="000000"/>
              </a:solidFill>
              <a:latin typeface="+mn-lt"/>
              <a:ea typeface="+mn-ea"/>
              <a:cs typeface="+mn-cs"/>
            </a:rPr>
            <a:t>回っており、</a:t>
          </a:r>
          <a:r>
            <a:rPr kumimoji="1" lang="ja-JP" altLang="en-US" sz="1100">
              <a:solidFill>
                <a:sysClr val="windowText" lastClr="000000"/>
              </a:solidFill>
              <a:latin typeface="+mn-lt"/>
              <a:ea typeface="+mn-ea"/>
              <a:cs typeface="+mn-cs"/>
            </a:rPr>
            <a:t>これは退職手当組合負担金の増額が影響していると考えられる。当該人件費については、</a:t>
          </a:r>
          <a:r>
            <a:rPr kumimoji="1" lang="ja-JP" altLang="ja-JP" sz="1100">
              <a:solidFill>
                <a:sysClr val="windowText" lastClr="000000"/>
              </a:solidFill>
              <a:latin typeface="+mn-lt"/>
              <a:ea typeface="+mn-ea"/>
              <a:cs typeface="+mn-cs"/>
            </a:rPr>
            <a:t>適正な定員管理</a:t>
          </a:r>
          <a:r>
            <a:rPr kumimoji="1" lang="ja-JP" altLang="en-US" sz="1100">
              <a:solidFill>
                <a:sysClr val="windowText" lastClr="000000"/>
              </a:solidFill>
              <a:latin typeface="+mn-lt"/>
              <a:ea typeface="+mn-ea"/>
              <a:cs typeface="+mn-cs"/>
            </a:rPr>
            <a:t>を行ってい</a:t>
          </a:r>
          <a:r>
            <a:rPr kumimoji="1" lang="ja-JP" altLang="ja-JP" sz="1100">
              <a:solidFill>
                <a:sysClr val="windowText" lastClr="000000"/>
              </a:solidFill>
              <a:latin typeface="+mn-lt"/>
              <a:ea typeface="+mn-ea"/>
              <a:cs typeface="+mn-cs"/>
            </a:rPr>
            <a:t>くこととする。</a:t>
          </a:r>
          <a:endParaRPr lang="ja-JP" altLang="ja-JP" sz="1100">
            <a:solidFill>
              <a:sysClr val="windowText" lastClr="000000"/>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10414</xdr:rowOff>
    </xdr:to>
    <xdr:cxnSp macro="">
      <xdr:nvCxnSpPr>
        <xdr:cNvPr id="64" name="直線コネクタ 63"/>
        <xdr:cNvCxnSpPr/>
      </xdr:nvCxnSpPr>
      <xdr:spPr>
        <a:xfrm>
          <a:off x="3987800" y="63129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28702</xdr:rowOff>
    </xdr:to>
    <xdr:cxnSp macro="">
      <xdr:nvCxnSpPr>
        <xdr:cNvPr id="67" name="直線コネクタ 66"/>
        <xdr:cNvCxnSpPr/>
      </xdr:nvCxnSpPr>
      <xdr:spPr>
        <a:xfrm flipV="1">
          <a:off x="3098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28702</xdr:rowOff>
    </xdr:to>
    <xdr:cxnSp macro="">
      <xdr:nvCxnSpPr>
        <xdr:cNvPr id="70" name="直線コネクタ 69"/>
        <xdr:cNvCxnSpPr/>
      </xdr:nvCxnSpPr>
      <xdr:spPr>
        <a:xfrm>
          <a:off x="2209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28702</xdr:rowOff>
    </xdr:from>
    <xdr:to>
      <xdr:col>3</xdr:col>
      <xdr:colOff>142875</xdr:colOff>
      <xdr:row>37</xdr:row>
      <xdr:rowOff>120142</xdr:rowOff>
    </xdr:to>
    <xdr:cxnSp macro="">
      <xdr:nvCxnSpPr>
        <xdr:cNvPr id="73" name="直線コネクタ 72"/>
        <xdr:cNvCxnSpPr/>
      </xdr:nvCxnSpPr>
      <xdr:spPr>
        <a:xfrm flipV="1">
          <a:off x="1320800" y="6372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5" name="円/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86" name="テキスト ボックス 85"/>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7" name="円/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9" name="円/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69342</xdr:rowOff>
    </xdr:from>
    <xdr:to>
      <xdr:col>1</xdr:col>
      <xdr:colOff>676275</xdr:colOff>
      <xdr:row>37</xdr:row>
      <xdr:rowOff>170942</xdr:rowOff>
    </xdr:to>
    <xdr:sp macro="" textlink="">
      <xdr:nvSpPr>
        <xdr:cNvPr id="91" name="円/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物件費に</a:t>
          </a:r>
          <a:r>
            <a:rPr kumimoji="1" lang="ja-JP" altLang="en-US" sz="1100">
              <a:solidFill>
                <a:sysClr val="windowText" lastClr="000000"/>
              </a:solidFill>
              <a:latin typeface="+mn-lt"/>
              <a:ea typeface="+mn-ea"/>
              <a:cs typeface="+mn-cs"/>
            </a:rPr>
            <a:t>係るもの</a:t>
          </a:r>
          <a:r>
            <a:rPr kumimoji="1" lang="ja-JP" altLang="ja-JP" sz="1100">
              <a:solidFill>
                <a:sysClr val="windowText" lastClr="000000"/>
              </a:solidFill>
              <a:latin typeface="+mn-lt"/>
              <a:ea typeface="+mn-ea"/>
              <a:cs typeface="+mn-cs"/>
            </a:rPr>
            <a:t>は</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類似団体、全国平均及び沖縄県平均を下回っている状況である。今後も</a:t>
          </a:r>
          <a:r>
            <a:rPr kumimoji="1" lang="ja-JP" altLang="en-US" sz="1100">
              <a:solidFill>
                <a:sysClr val="windowText" lastClr="000000"/>
              </a:solidFill>
              <a:latin typeface="+mn-lt"/>
              <a:ea typeface="+mn-ea"/>
              <a:cs typeface="+mn-cs"/>
            </a:rPr>
            <a:t>この状況を</a:t>
          </a:r>
          <a:r>
            <a:rPr kumimoji="1" lang="ja-JP" altLang="ja-JP" sz="1100">
              <a:solidFill>
                <a:sysClr val="windowText" lastClr="000000"/>
              </a:solidFill>
              <a:latin typeface="+mn-lt"/>
              <a:ea typeface="+mn-ea"/>
              <a:cs typeface="+mn-cs"/>
            </a:rPr>
            <a:t>維持</a:t>
          </a:r>
          <a:r>
            <a:rPr kumimoji="1" lang="ja-JP" altLang="en-US" sz="1100">
              <a:solidFill>
                <a:sysClr val="windowText" lastClr="000000"/>
              </a:solidFill>
              <a:latin typeface="+mn-lt"/>
              <a:ea typeface="+mn-ea"/>
              <a:cs typeface="+mn-cs"/>
            </a:rPr>
            <a:t>することに努め、</a:t>
          </a:r>
          <a:r>
            <a:rPr kumimoji="1" lang="ja-JP" altLang="ja-JP" sz="1100">
              <a:solidFill>
                <a:sysClr val="windowText" lastClr="000000"/>
              </a:solidFill>
              <a:latin typeface="+mn-lt"/>
              <a:ea typeface="+mn-ea"/>
              <a:cs typeface="+mn-cs"/>
            </a:rPr>
            <a:t>経常経費であっても削減ができる部分はないか、適正化に向け取り組んでいく。</a:t>
          </a:r>
          <a:endParaRPr lang="ja-JP" altLang="ja-JP" sz="1100">
            <a:solidFill>
              <a:sysClr val="windowText" lastClr="000000"/>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104140</xdr:rowOff>
    </xdr:from>
    <xdr:to>
      <xdr:col>24</xdr:col>
      <xdr:colOff>31750</xdr:colOff>
      <xdr:row>14</xdr:row>
      <xdr:rowOff>111760</xdr:rowOff>
    </xdr:to>
    <xdr:cxnSp macro="">
      <xdr:nvCxnSpPr>
        <xdr:cNvPr id="125" name="直線コネクタ 124"/>
        <xdr:cNvCxnSpPr/>
      </xdr:nvCxnSpPr>
      <xdr:spPr>
        <a:xfrm flipV="1">
          <a:off x="15671800" y="250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14</xdr:row>
      <xdr:rowOff>157480</xdr:rowOff>
    </xdr:to>
    <xdr:cxnSp macro="">
      <xdr:nvCxnSpPr>
        <xdr:cNvPr id="128" name="直線コネクタ 127"/>
        <xdr:cNvCxnSpPr/>
      </xdr:nvCxnSpPr>
      <xdr:spPr>
        <a:xfrm flipV="1">
          <a:off x="14782800" y="251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157480</xdr:rowOff>
    </xdr:to>
    <xdr:cxnSp macro="">
      <xdr:nvCxnSpPr>
        <xdr:cNvPr id="131" name="直線コネクタ 130"/>
        <xdr:cNvCxnSpPr/>
      </xdr:nvCxnSpPr>
      <xdr:spPr>
        <a:xfrm>
          <a:off x="13893800" y="249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96520</xdr:rowOff>
    </xdr:to>
    <xdr:cxnSp macro="">
      <xdr:nvCxnSpPr>
        <xdr:cNvPr id="134" name="直線コネクタ 133"/>
        <xdr:cNvCxnSpPr/>
      </xdr:nvCxnSpPr>
      <xdr:spPr>
        <a:xfrm>
          <a:off x="13004800" y="248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53340</xdr:rowOff>
    </xdr:from>
    <xdr:to>
      <xdr:col>24</xdr:col>
      <xdr:colOff>82550</xdr:colOff>
      <xdr:row>14</xdr:row>
      <xdr:rowOff>154940</xdr:rowOff>
    </xdr:to>
    <xdr:sp macro="" textlink="">
      <xdr:nvSpPr>
        <xdr:cNvPr id="144" name="円/楕円 143"/>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69867</xdr:rowOff>
    </xdr:from>
    <xdr:ext cx="762000" cy="259045"/>
    <xdr:sp macro="" textlink="">
      <xdr:nvSpPr>
        <xdr:cNvPr id="145" name="物件費該当値テキスト"/>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6" name="円/楕円 145"/>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7" name="テキスト ボックス 146"/>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106680</xdr:rowOff>
    </xdr:from>
    <xdr:to>
      <xdr:col>21</xdr:col>
      <xdr:colOff>412750</xdr:colOff>
      <xdr:row>15</xdr:row>
      <xdr:rowOff>36830</xdr:rowOff>
    </xdr:to>
    <xdr:sp macro="" textlink="">
      <xdr:nvSpPr>
        <xdr:cNvPr id="148" name="円/楕円 147"/>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47007</xdr:rowOff>
    </xdr:from>
    <xdr:ext cx="762000" cy="259045"/>
    <xdr:sp macro="" textlink="">
      <xdr:nvSpPr>
        <xdr:cNvPr id="149" name="テキスト ボックス 148"/>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扶助費については増加傾向に歯止めがかからない状況となって</a:t>
          </a:r>
          <a:r>
            <a:rPr kumimoji="1" lang="ja-JP" altLang="en-US" sz="1100">
              <a:solidFill>
                <a:sysClr val="windowText" lastClr="000000"/>
              </a:solidFill>
              <a:latin typeface="+mn-lt"/>
              <a:ea typeface="+mn-ea"/>
              <a:cs typeface="+mn-cs"/>
            </a:rPr>
            <a:t>おり</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27</a:t>
          </a:r>
          <a:r>
            <a:rPr kumimoji="1" lang="ja-JP" altLang="en-US"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1.3</a:t>
          </a:r>
          <a:r>
            <a:rPr kumimoji="1" lang="ja-JP" altLang="ja-JP" sz="1100">
              <a:solidFill>
                <a:schemeClr val="dk1"/>
              </a:solidFill>
              <a:latin typeface="+mn-lt"/>
              <a:ea typeface="+mn-ea"/>
              <a:cs typeface="+mn-cs"/>
            </a:rPr>
            <a:t>ポイント</a:t>
          </a:r>
          <a:r>
            <a:rPr kumimoji="1" lang="ja-JP" altLang="en-US" sz="1100">
              <a:solidFill>
                <a:sysClr val="windowText" lastClr="000000"/>
              </a:solidFill>
              <a:latin typeface="+mn-lt"/>
              <a:ea typeface="+mn-ea"/>
              <a:cs typeface="+mn-cs"/>
            </a:rPr>
            <a:t>上がっている。また、</a:t>
          </a:r>
          <a:r>
            <a:rPr kumimoji="1" lang="ja-JP" altLang="ja-JP" sz="1100">
              <a:solidFill>
                <a:sysClr val="windowText" lastClr="000000"/>
              </a:solidFill>
              <a:latin typeface="+mn-lt"/>
              <a:ea typeface="+mn-ea"/>
              <a:cs typeface="+mn-cs"/>
            </a:rPr>
            <a:t>経常経費に占める割合が</a:t>
          </a:r>
          <a:r>
            <a:rPr kumimoji="1" lang="ja-JP" altLang="en-US" sz="1100">
              <a:solidFill>
                <a:sysClr val="windowText" lastClr="000000"/>
              </a:solidFill>
              <a:latin typeface="+mn-lt"/>
              <a:ea typeface="+mn-ea"/>
              <a:cs typeface="+mn-cs"/>
            </a:rPr>
            <a:t>大きく</a:t>
          </a:r>
          <a:r>
            <a:rPr kumimoji="1" lang="ja-JP" altLang="ja-JP" sz="1100">
              <a:solidFill>
                <a:sysClr val="windowText" lastClr="000000"/>
              </a:solidFill>
              <a:latin typeface="+mn-lt"/>
              <a:ea typeface="+mn-ea"/>
              <a:cs typeface="+mn-cs"/>
            </a:rPr>
            <a:t>、経常収支比率に対する影響</a:t>
          </a:r>
          <a:r>
            <a:rPr kumimoji="1" lang="ja-JP" altLang="en-US" sz="1100">
              <a:solidFill>
                <a:sysClr val="windowText" lastClr="000000"/>
              </a:solidFill>
              <a:latin typeface="+mn-lt"/>
              <a:ea typeface="+mn-ea"/>
              <a:cs typeface="+mn-cs"/>
            </a:rPr>
            <a:t>も</a:t>
          </a:r>
          <a:r>
            <a:rPr kumimoji="1" lang="ja-JP" altLang="ja-JP" sz="1100">
              <a:solidFill>
                <a:sysClr val="windowText" lastClr="000000"/>
              </a:solidFill>
              <a:latin typeface="+mn-lt"/>
              <a:ea typeface="+mn-ea"/>
              <a:cs typeface="+mn-cs"/>
            </a:rPr>
            <a:t>大きい。また</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類似団体平均値と比較</a:t>
          </a:r>
          <a:r>
            <a:rPr kumimoji="1" lang="ja-JP" altLang="en-US" sz="1100">
              <a:solidFill>
                <a:sysClr val="windowText" lastClr="000000"/>
              </a:solidFill>
              <a:latin typeface="+mn-lt"/>
              <a:ea typeface="+mn-ea"/>
              <a:cs typeface="+mn-cs"/>
            </a:rPr>
            <a:t>すると、</a:t>
          </a:r>
          <a:r>
            <a:rPr kumimoji="1" lang="ja-JP" altLang="ja-JP" sz="1100">
              <a:solidFill>
                <a:sysClr val="windowText" lastClr="000000"/>
              </a:solidFill>
              <a:latin typeface="+mn-lt"/>
              <a:ea typeface="+mn-ea"/>
              <a:cs typeface="+mn-cs"/>
            </a:rPr>
            <a:t>継続的に高い状況が続いている。今後も上昇</a:t>
          </a:r>
          <a:r>
            <a:rPr kumimoji="1" lang="ja-JP" altLang="en-US" sz="1100">
              <a:solidFill>
                <a:sysClr val="windowText" lastClr="000000"/>
              </a:solidFill>
              <a:latin typeface="+mn-lt"/>
              <a:ea typeface="+mn-ea"/>
              <a:cs typeface="+mn-cs"/>
            </a:rPr>
            <a:t>傾向</a:t>
          </a:r>
          <a:r>
            <a:rPr kumimoji="1" lang="ja-JP" altLang="ja-JP" sz="1100">
              <a:solidFill>
                <a:sysClr val="windowText" lastClr="000000"/>
              </a:solidFill>
              <a:latin typeface="+mn-lt"/>
              <a:ea typeface="+mn-ea"/>
              <a:cs typeface="+mn-cs"/>
            </a:rPr>
            <a:t>が続くと予想されることから、</a:t>
          </a:r>
          <a:r>
            <a:rPr kumimoji="1" lang="ja-JP" altLang="en-US" sz="1100">
              <a:solidFill>
                <a:sysClr val="windowText" lastClr="000000"/>
              </a:solidFill>
              <a:latin typeface="+mn-lt"/>
              <a:ea typeface="+mn-ea"/>
              <a:cs typeface="+mn-cs"/>
            </a:rPr>
            <a:t>資格審査等の適正化など</a:t>
          </a:r>
          <a:r>
            <a:rPr kumimoji="1" lang="ja-JP" altLang="ja-JP" sz="1100">
              <a:solidFill>
                <a:sysClr val="windowText" lastClr="000000"/>
              </a:solidFill>
              <a:latin typeface="+mn-lt"/>
              <a:ea typeface="+mn-ea"/>
              <a:cs typeface="+mn-cs"/>
            </a:rPr>
            <a:t>事業内容を細かく精査し、</a:t>
          </a:r>
          <a:r>
            <a:rPr kumimoji="1" lang="ja-JP" altLang="en-US" sz="1100">
              <a:solidFill>
                <a:sysClr val="windowText" lastClr="000000"/>
              </a:solidFill>
              <a:latin typeface="+mn-lt"/>
              <a:ea typeface="+mn-ea"/>
              <a:cs typeface="+mn-cs"/>
            </a:rPr>
            <a:t>財政を圧迫する上昇傾向に歯止めをかけるよう努めていく</a:t>
          </a:r>
          <a:r>
            <a:rPr kumimoji="1" lang="ja-JP" altLang="ja-JP" sz="110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101600</xdr:rowOff>
    </xdr:from>
    <xdr:to>
      <xdr:col>7</xdr:col>
      <xdr:colOff>15875</xdr:colOff>
      <xdr:row>59</xdr:row>
      <xdr:rowOff>95250</xdr:rowOff>
    </xdr:to>
    <xdr:cxnSp macro="">
      <xdr:nvCxnSpPr>
        <xdr:cNvPr id="186" name="直線コネクタ 185"/>
        <xdr:cNvCxnSpPr/>
      </xdr:nvCxnSpPr>
      <xdr:spPr>
        <a:xfrm>
          <a:off x="3987800" y="10045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58</xdr:row>
      <xdr:rowOff>101600</xdr:rowOff>
    </xdr:to>
    <xdr:cxnSp macro="">
      <xdr:nvCxnSpPr>
        <xdr:cNvPr id="189" name="直線コネクタ 188"/>
        <xdr:cNvCxnSpPr/>
      </xdr:nvCxnSpPr>
      <xdr:spPr>
        <a:xfrm>
          <a:off x="3098800" y="9880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59</xdr:row>
      <xdr:rowOff>95250</xdr:rowOff>
    </xdr:to>
    <xdr:cxnSp macro="">
      <xdr:nvCxnSpPr>
        <xdr:cNvPr id="192" name="直線コネクタ 191"/>
        <xdr:cNvCxnSpPr/>
      </xdr:nvCxnSpPr>
      <xdr:spPr>
        <a:xfrm flipV="1">
          <a:off x="2209800" y="98806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95250</xdr:rowOff>
    </xdr:from>
    <xdr:to>
      <xdr:col>3</xdr:col>
      <xdr:colOff>142875</xdr:colOff>
      <xdr:row>59</xdr:row>
      <xdr:rowOff>95250</xdr:rowOff>
    </xdr:to>
    <xdr:cxnSp macro="">
      <xdr:nvCxnSpPr>
        <xdr:cNvPr id="195" name="直線コネクタ 194"/>
        <xdr:cNvCxnSpPr/>
      </xdr:nvCxnSpPr>
      <xdr:spPr>
        <a:xfrm>
          <a:off x="1320800" y="9867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44450</xdr:rowOff>
    </xdr:from>
    <xdr:to>
      <xdr:col>7</xdr:col>
      <xdr:colOff>66675</xdr:colOff>
      <xdr:row>59</xdr:row>
      <xdr:rowOff>146050</xdr:rowOff>
    </xdr:to>
    <xdr:sp macro="" textlink="">
      <xdr:nvSpPr>
        <xdr:cNvPr id="205" name="円/楕円 204"/>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16527</xdr:rowOff>
    </xdr:from>
    <xdr:ext cx="762000" cy="259045"/>
    <xdr:sp macro="" textlink="">
      <xdr:nvSpPr>
        <xdr:cNvPr id="206"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50800</xdr:rowOff>
    </xdr:from>
    <xdr:to>
      <xdr:col>5</xdr:col>
      <xdr:colOff>600075</xdr:colOff>
      <xdr:row>58</xdr:row>
      <xdr:rowOff>152400</xdr:rowOff>
    </xdr:to>
    <xdr:sp macro="" textlink="">
      <xdr:nvSpPr>
        <xdr:cNvPr id="207" name="円/楕円 206"/>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137177</xdr:rowOff>
    </xdr:from>
    <xdr:ext cx="736600" cy="259045"/>
    <xdr:sp macro="" textlink="">
      <xdr:nvSpPr>
        <xdr:cNvPr id="208" name="テキスト ボックス 207"/>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09" name="円/楕円 208"/>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0" name="テキスト ボックス 209"/>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44450</xdr:rowOff>
    </xdr:from>
    <xdr:to>
      <xdr:col>3</xdr:col>
      <xdr:colOff>193675</xdr:colOff>
      <xdr:row>59</xdr:row>
      <xdr:rowOff>146050</xdr:rowOff>
    </xdr:to>
    <xdr:sp macro="" textlink="">
      <xdr:nvSpPr>
        <xdr:cNvPr id="211" name="円/楕円 210"/>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130827</xdr:rowOff>
    </xdr:from>
    <xdr:ext cx="762000" cy="259045"/>
    <xdr:sp macro="" textlink="">
      <xdr:nvSpPr>
        <xdr:cNvPr id="212" name="テキスト ボックス 211"/>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44450</xdr:rowOff>
    </xdr:from>
    <xdr:to>
      <xdr:col>1</xdr:col>
      <xdr:colOff>676275</xdr:colOff>
      <xdr:row>57</xdr:row>
      <xdr:rowOff>146050</xdr:rowOff>
    </xdr:to>
    <xdr:sp macro="" textlink="">
      <xdr:nvSpPr>
        <xdr:cNvPr id="213" name="円/楕円 212"/>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130827</xdr:rowOff>
    </xdr:from>
    <xdr:ext cx="762000" cy="259045"/>
    <xdr:sp macro="" textlink="">
      <xdr:nvSpPr>
        <xdr:cNvPr id="214" name="テキスト ボックス 213"/>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その他には主に繰出金が大きな割合を占めているが、</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27</a:t>
          </a:r>
          <a:r>
            <a:rPr kumimoji="1" lang="ja-JP" altLang="en-US"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0.3</a:t>
          </a:r>
          <a:r>
            <a:rPr kumimoji="1" lang="ja-JP" altLang="en-US" sz="1100">
              <a:solidFill>
                <a:sysClr val="windowText" lastClr="000000"/>
              </a:solidFill>
              <a:latin typeface="+mn-lt"/>
              <a:ea typeface="+mn-ea"/>
              <a:cs typeface="+mn-cs"/>
            </a:rPr>
            <a:t>ポイント上がった。</a:t>
          </a:r>
          <a:r>
            <a:rPr kumimoji="1" lang="ja-JP" altLang="ja-JP" sz="1100">
              <a:solidFill>
                <a:sysClr val="windowText" lastClr="000000"/>
              </a:solidFill>
              <a:latin typeface="+mn-lt"/>
              <a:ea typeface="+mn-ea"/>
              <a:cs typeface="+mn-cs"/>
            </a:rPr>
            <a:t>ほぼ類似団体と同様に推移している</a:t>
          </a:r>
          <a:r>
            <a:rPr kumimoji="1" lang="ja-JP" altLang="en-US" sz="1100">
              <a:solidFill>
                <a:sysClr val="windowText" lastClr="000000"/>
              </a:solidFill>
              <a:latin typeface="+mn-lt"/>
              <a:ea typeface="+mn-ea"/>
              <a:cs typeface="+mn-cs"/>
            </a:rPr>
            <a:t>ものの</a:t>
          </a:r>
          <a:r>
            <a:rPr kumimoji="1" lang="ja-JP" altLang="ja-JP" sz="1100">
              <a:solidFill>
                <a:sysClr val="windowText" lastClr="000000"/>
              </a:solidFill>
              <a:latin typeface="+mn-lt"/>
              <a:ea typeface="+mn-ea"/>
              <a:cs typeface="+mn-cs"/>
            </a:rPr>
            <a:t>、全国平均や沖縄県平均を上回っているうえ、</a:t>
          </a:r>
          <a:r>
            <a:rPr kumimoji="1" lang="ja-JP" altLang="en-US" sz="1100">
              <a:solidFill>
                <a:sysClr val="windowText" lastClr="000000"/>
              </a:solidFill>
              <a:latin typeface="+mn-lt"/>
              <a:ea typeface="+mn-ea"/>
              <a:cs typeface="+mn-cs"/>
            </a:rPr>
            <a:t>土地</a:t>
          </a:r>
          <a:r>
            <a:rPr kumimoji="1" lang="ja-JP" altLang="ja-JP" sz="1100">
              <a:solidFill>
                <a:sysClr val="windowText" lastClr="000000"/>
              </a:solidFill>
              <a:latin typeface="+mn-lt"/>
              <a:ea typeface="+mn-ea"/>
              <a:cs typeface="+mn-cs"/>
            </a:rPr>
            <a:t>区画整理事業</a:t>
          </a:r>
          <a:r>
            <a:rPr kumimoji="1" lang="ja-JP" altLang="en-US" sz="1100">
              <a:solidFill>
                <a:sysClr val="windowText" lastClr="000000"/>
              </a:solidFill>
              <a:latin typeface="+mn-lt"/>
              <a:ea typeface="+mn-ea"/>
              <a:cs typeface="+mn-cs"/>
            </a:rPr>
            <a:t>特別会計や</a:t>
          </a:r>
          <a:r>
            <a:rPr kumimoji="1" lang="ja-JP" altLang="ja-JP" sz="1100">
              <a:solidFill>
                <a:schemeClr val="dk1"/>
              </a:solidFill>
              <a:latin typeface="+mn-lt"/>
              <a:ea typeface="+mn-ea"/>
              <a:cs typeface="+mn-cs"/>
            </a:rPr>
            <a:t>下水道特別会計</a:t>
          </a:r>
          <a:r>
            <a:rPr kumimoji="1" lang="ja-JP" altLang="ja-JP" sz="1100">
              <a:solidFill>
                <a:sysClr val="windowText" lastClr="000000"/>
              </a:solidFill>
              <a:latin typeface="+mn-lt"/>
              <a:ea typeface="+mn-ea"/>
              <a:cs typeface="+mn-cs"/>
            </a:rPr>
            <a:t>への繰出をはじめ、国民健康保険特別会計への</a:t>
          </a:r>
          <a:r>
            <a:rPr kumimoji="1" lang="ja-JP" altLang="en-US" sz="1100">
              <a:solidFill>
                <a:sysClr val="windowText" lastClr="000000"/>
              </a:solidFill>
              <a:latin typeface="+mn-lt"/>
              <a:ea typeface="+mn-ea"/>
              <a:cs typeface="+mn-cs"/>
            </a:rPr>
            <a:t>赤字補てん的な</a:t>
          </a:r>
          <a:r>
            <a:rPr kumimoji="1" lang="ja-JP" altLang="ja-JP" sz="1100">
              <a:solidFill>
                <a:sysClr val="windowText" lastClr="000000"/>
              </a:solidFill>
              <a:latin typeface="+mn-lt"/>
              <a:ea typeface="+mn-ea"/>
              <a:cs typeface="+mn-cs"/>
            </a:rPr>
            <a:t>繰出</a:t>
          </a:r>
          <a:r>
            <a:rPr kumimoji="1" lang="ja-JP" altLang="en-US" sz="1100">
              <a:solidFill>
                <a:sysClr val="windowText" lastClr="000000"/>
              </a:solidFill>
              <a:latin typeface="+mn-lt"/>
              <a:ea typeface="+mn-ea"/>
              <a:cs typeface="+mn-cs"/>
            </a:rPr>
            <a:t>金が多額であり、</a:t>
          </a:r>
          <a:r>
            <a:rPr kumimoji="1" lang="ja-JP" altLang="ja-JP" sz="1100">
              <a:solidFill>
                <a:sysClr val="windowText" lastClr="000000"/>
              </a:solidFill>
              <a:latin typeface="+mn-lt"/>
              <a:ea typeface="+mn-ea"/>
              <a:cs typeface="+mn-cs"/>
            </a:rPr>
            <a:t>財政需要の高い状況が続いている。これも安易に一般会計に</a:t>
          </a:r>
          <a:r>
            <a:rPr kumimoji="1" lang="ja-JP" altLang="en-US" sz="1100">
              <a:solidFill>
                <a:sysClr val="windowText" lastClr="000000"/>
              </a:solidFill>
              <a:latin typeface="+mn-lt"/>
              <a:ea typeface="+mn-ea"/>
              <a:cs typeface="+mn-cs"/>
            </a:rPr>
            <a:t>財政</a:t>
          </a:r>
          <a:r>
            <a:rPr kumimoji="1" lang="ja-JP" altLang="ja-JP" sz="1100">
              <a:solidFill>
                <a:sysClr val="windowText" lastClr="000000"/>
              </a:solidFill>
              <a:latin typeface="+mn-lt"/>
              <a:ea typeface="+mn-ea"/>
              <a:cs typeface="+mn-cs"/>
            </a:rPr>
            <a:t>負担を求めるのではなく、</a:t>
          </a:r>
          <a:r>
            <a:rPr kumimoji="1" lang="ja-JP" altLang="en-US" sz="1100">
              <a:solidFill>
                <a:sysClr val="windowText" lastClr="000000"/>
              </a:solidFill>
              <a:latin typeface="+mn-lt"/>
              <a:ea typeface="+mn-ea"/>
              <a:cs typeface="+mn-cs"/>
            </a:rPr>
            <a:t>保険料や料金の適正化を図るなど、</a:t>
          </a:r>
          <a:r>
            <a:rPr kumimoji="1" lang="ja-JP" altLang="ja-JP" sz="1100">
              <a:solidFill>
                <a:sysClr val="windowText" lastClr="000000"/>
              </a:solidFill>
              <a:latin typeface="+mn-lt"/>
              <a:ea typeface="+mn-ea"/>
              <a:cs typeface="+mn-cs"/>
            </a:rPr>
            <a:t>独立採算の理念に基づいた経営を促し</a:t>
          </a:r>
          <a:r>
            <a:rPr kumimoji="1" lang="ja-JP" altLang="en-US" sz="1100">
              <a:solidFill>
                <a:sysClr val="windowText" lastClr="000000"/>
              </a:solidFill>
              <a:latin typeface="+mn-lt"/>
              <a:ea typeface="+mn-ea"/>
              <a:cs typeface="+mn-cs"/>
            </a:rPr>
            <a:t>ていく</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16510</xdr:rowOff>
    </xdr:to>
    <xdr:cxnSp macro="">
      <xdr:nvCxnSpPr>
        <xdr:cNvPr id="247" name="直線コネクタ 246"/>
        <xdr:cNvCxnSpPr/>
      </xdr:nvCxnSpPr>
      <xdr:spPr>
        <a:xfrm>
          <a:off x="15671800" y="976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31750</xdr:rowOff>
    </xdr:to>
    <xdr:cxnSp macro="">
      <xdr:nvCxnSpPr>
        <xdr:cNvPr id="250" name="直線コネクタ 249"/>
        <xdr:cNvCxnSpPr/>
      </xdr:nvCxnSpPr>
      <xdr:spPr>
        <a:xfrm flipV="1">
          <a:off x="14782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31750</xdr:rowOff>
    </xdr:to>
    <xdr:cxnSp macro="">
      <xdr:nvCxnSpPr>
        <xdr:cNvPr id="253" name="直線コネクタ 252"/>
        <xdr:cNvCxnSpPr/>
      </xdr:nvCxnSpPr>
      <xdr:spPr>
        <a:xfrm>
          <a:off x="13893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165100</xdr:rowOff>
    </xdr:to>
    <xdr:cxnSp macro="">
      <xdr:nvCxnSpPr>
        <xdr:cNvPr id="256" name="直線コネクタ 255"/>
        <xdr:cNvCxnSpPr/>
      </xdr:nvCxnSpPr>
      <xdr:spPr>
        <a:xfrm>
          <a:off x="13004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6" name="円/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7"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8" name="円/楕円 26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69" name="テキスト ボックス 268"/>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0" name="円/楕円 269"/>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1" name="テキスト ボックス 270"/>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2" name="円/楕円 271"/>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3" name="テキスト ボックス 272"/>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4" name="円/楕円 273"/>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5" name="テキスト ボックス 274"/>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補助費に</a:t>
          </a:r>
          <a:r>
            <a:rPr kumimoji="1" lang="ja-JP" altLang="en-US" sz="1100">
              <a:solidFill>
                <a:sysClr val="windowText" lastClr="000000"/>
              </a:solidFill>
              <a:latin typeface="+mn-lt"/>
              <a:ea typeface="+mn-ea"/>
              <a:cs typeface="+mn-cs"/>
            </a:rPr>
            <a:t>係るものに</a:t>
          </a:r>
          <a:r>
            <a:rPr kumimoji="1" lang="ja-JP" altLang="ja-JP" sz="1100">
              <a:solidFill>
                <a:sysClr val="windowText" lastClr="000000"/>
              </a:solidFill>
              <a:latin typeface="+mn-lt"/>
              <a:ea typeface="+mn-ea"/>
              <a:cs typeface="+mn-cs"/>
            </a:rPr>
            <a:t>ついては</a:t>
          </a:r>
          <a:r>
            <a:rPr kumimoji="1" lang="ja-JP" altLang="en-US" sz="1100">
              <a:solidFill>
                <a:sysClr val="windowText" lastClr="000000"/>
              </a:solidFill>
              <a:latin typeface="+mn-lt"/>
              <a:ea typeface="+mn-ea"/>
              <a:cs typeface="+mn-cs"/>
            </a:rPr>
            <a:t>、近年、同程度で</a:t>
          </a:r>
          <a:r>
            <a:rPr kumimoji="1" lang="ja-JP" altLang="ja-JP" sz="1100">
              <a:solidFill>
                <a:sysClr val="windowText" lastClr="000000"/>
              </a:solidFill>
              <a:latin typeface="+mn-lt"/>
              <a:ea typeface="+mn-ea"/>
              <a:cs typeface="+mn-cs"/>
            </a:rPr>
            <a:t>推移し、安定している状況ではあるが、沖縄県平均より</a:t>
          </a:r>
          <a:r>
            <a:rPr kumimoji="1" lang="en-US" altLang="ja-JP" sz="1100">
              <a:solidFill>
                <a:sysClr val="windowText" lastClr="000000"/>
              </a:solidFill>
              <a:latin typeface="+mn-lt"/>
              <a:ea typeface="+mn-ea"/>
              <a:cs typeface="+mn-cs"/>
            </a:rPr>
            <a:t>3.2</a:t>
          </a:r>
          <a:r>
            <a:rPr kumimoji="1" lang="ja-JP" altLang="en-US" sz="1100">
              <a:solidFill>
                <a:sysClr val="windowText" lastClr="000000"/>
              </a:solidFill>
              <a:latin typeface="+mn-lt"/>
              <a:ea typeface="+mn-ea"/>
              <a:cs typeface="+mn-cs"/>
            </a:rPr>
            <a:t>ポイント</a:t>
          </a:r>
          <a:r>
            <a:rPr kumimoji="1" lang="ja-JP" altLang="ja-JP" sz="1100">
              <a:solidFill>
                <a:sysClr val="windowText" lastClr="000000"/>
              </a:solidFill>
              <a:latin typeface="+mn-lt"/>
              <a:ea typeface="+mn-ea"/>
              <a:cs typeface="+mn-cs"/>
            </a:rPr>
            <a:t>上回っており、今後はごみ処理一元化、消防などの一部事務組合の負担金や、</a:t>
          </a:r>
          <a:r>
            <a:rPr kumimoji="1" lang="ja-JP" altLang="en-US" sz="1100">
              <a:solidFill>
                <a:sysClr val="windowText" lastClr="000000"/>
              </a:solidFill>
              <a:latin typeface="+mn-lt"/>
              <a:ea typeface="+mn-ea"/>
              <a:cs typeface="+mn-cs"/>
            </a:rPr>
            <a:t>国民健康保険、</a:t>
          </a:r>
          <a:r>
            <a:rPr kumimoji="1" lang="ja-JP" altLang="ja-JP" sz="1100">
              <a:solidFill>
                <a:sysClr val="windowText" lastClr="000000"/>
              </a:solidFill>
              <a:latin typeface="+mn-lt"/>
              <a:ea typeface="+mn-ea"/>
              <a:cs typeface="+mn-cs"/>
            </a:rPr>
            <a:t>介護</a:t>
          </a:r>
          <a:r>
            <a:rPr kumimoji="1" lang="ja-JP" altLang="en-US" sz="1100">
              <a:solidFill>
                <a:sysClr val="windowText" lastClr="000000"/>
              </a:solidFill>
              <a:latin typeface="+mn-lt"/>
              <a:ea typeface="+mn-ea"/>
              <a:cs typeface="+mn-cs"/>
            </a:rPr>
            <a:t>保険</a:t>
          </a:r>
          <a:r>
            <a:rPr kumimoji="1" lang="ja-JP" altLang="ja-JP" sz="1100">
              <a:solidFill>
                <a:sysClr val="windowText" lastClr="000000"/>
              </a:solidFill>
              <a:latin typeface="+mn-lt"/>
              <a:ea typeface="+mn-ea"/>
              <a:cs typeface="+mn-cs"/>
            </a:rPr>
            <a:t>事業など広域化における負担金増加も予想されることから、引き続き注視</a:t>
          </a:r>
          <a:r>
            <a:rPr kumimoji="1" lang="ja-JP" altLang="en-US" sz="1100">
              <a:solidFill>
                <a:sysClr val="windowText" lastClr="000000"/>
              </a:solidFill>
              <a:latin typeface="+mn-lt"/>
              <a:ea typeface="+mn-ea"/>
              <a:cs typeface="+mn-cs"/>
            </a:rPr>
            <a:t>する</a:t>
          </a:r>
          <a:r>
            <a:rPr kumimoji="1" lang="ja-JP" altLang="ja-JP" sz="110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62992</xdr:rowOff>
    </xdr:to>
    <xdr:cxnSp macro="">
      <xdr:nvCxnSpPr>
        <xdr:cNvPr id="305" name="直線コネクタ 304"/>
        <xdr:cNvCxnSpPr/>
      </xdr:nvCxnSpPr>
      <xdr:spPr>
        <a:xfrm flipV="1">
          <a:off x="15671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81280</xdr:rowOff>
    </xdr:to>
    <xdr:cxnSp macro="">
      <xdr:nvCxnSpPr>
        <xdr:cNvPr id="308" name="直線コネクタ 307"/>
        <xdr:cNvCxnSpPr/>
      </xdr:nvCxnSpPr>
      <xdr:spPr>
        <a:xfrm flipV="1">
          <a:off x="14782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99568</xdr:rowOff>
    </xdr:to>
    <xdr:cxnSp macro="">
      <xdr:nvCxnSpPr>
        <xdr:cNvPr id="311" name="直線コネクタ 310"/>
        <xdr:cNvCxnSpPr/>
      </xdr:nvCxnSpPr>
      <xdr:spPr>
        <a:xfrm flipV="1">
          <a:off x="13893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104140</xdr:rowOff>
    </xdr:to>
    <xdr:cxnSp macro="">
      <xdr:nvCxnSpPr>
        <xdr:cNvPr id="314" name="直線コネクタ 313"/>
        <xdr:cNvCxnSpPr/>
      </xdr:nvCxnSpPr>
      <xdr:spPr>
        <a:xfrm flipV="1">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4" name="円/楕円 323"/>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5"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6" name="円/楕円 325"/>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7" name="テキスト ボックス 326"/>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8" name="円/楕円 327"/>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9" name="テキスト ボックス 32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0" name="円/楕円 329"/>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31" name="テキスト ボックス 330"/>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2" name="円/楕円 331"/>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3" name="テキスト ボックス 332"/>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baseline="0">
              <a:solidFill>
                <a:sysClr val="windowText" lastClr="000000"/>
              </a:solidFill>
              <a:latin typeface="+mn-lt"/>
              <a:ea typeface="+mn-ea"/>
              <a:cs typeface="+mn-cs"/>
            </a:rPr>
            <a:t>公債費については減少傾向ではある</a:t>
          </a:r>
          <a:r>
            <a:rPr kumimoji="1" lang="ja-JP" altLang="en-US" sz="1100" baseline="0">
              <a:solidFill>
                <a:sysClr val="windowText" lastClr="000000"/>
              </a:solidFill>
              <a:latin typeface="+mn-lt"/>
              <a:ea typeface="+mn-ea"/>
              <a:cs typeface="+mn-cs"/>
            </a:rPr>
            <a:t>ものの</a:t>
          </a:r>
          <a:r>
            <a:rPr kumimoji="1" lang="ja-JP" altLang="ja-JP" sz="1100" baseline="0">
              <a:solidFill>
                <a:sysClr val="windowText" lastClr="000000"/>
              </a:solidFill>
              <a:latin typeface="+mn-lt"/>
              <a:ea typeface="+mn-ea"/>
              <a:cs typeface="+mn-cs"/>
            </a:rPr>
            <a:t>、</a:t>
          </a:r>
          <a:r>
            <a:rPr kumimoji="1" lang="ja-JP" altLang="en-US" sz="1100" baseline="0">
              <a:solidFill>
                <a:sysClr val="windowText" lastClr="000000"/>
              </a:solidFill>
              <a:latin typeface="+mn-lt"/>
              <a:ea typeface="+mn-ea"/>
              <a:cs typeface="+mn-cs"/>
            </a:rPr>
            <a:t>類似団体平均値より</a:t>
          </a:r>
          <a:r>
            <a:rPr kumimoji="1" lang="en-US" altLang="ja-JP" sz="1100" baseline="0">
              <a:solidFill>
                <a:sysClr val="windowText" lastClr="000000"/>
              </a:solidFill>
              <a:latin typeface="+mn-lt"/>
              <a:ea typeface="+mn-ea"/>
              <a:cs typeface="+mn-cs"/>
            </a:rPr>
            <a:t>0.9</a:t>
          </a:r>
          <a:r>
            <a:rPr kumimoji="1" lang="ja-JP" altLang="en-US" sz="1100" baseline="0">
              <a:solidFill>
                <a:sysClr val="windowText" lastClr="000000"/>
              </a:solidFill>
              <a:latin typeface="+mn-lt"/>
              <a:ea typeface="+mn-ea"/>
              <a:cs typeface="+mn-cs"/>
            </a:rPr>
            <a:t>ポイント高い状況にある。</a:t>
          </a:r>
          <a:r>
            <a:rPr kumimoji="1" lang="ja-JP" altLang="ja-JP" sz="1100" baseline="0">
              <a:solidFill>
                <a:sysClr val="windowText" lastClr="000000"/>
              </a:solidFill>
              <a:latin typeface="+mn-lt"/>
              <a:ea typeface="+mn-ea"/>
              <a:cs typeface="+mn-cs"/>
            </a:rPr>
            <a:t>今後</a:t>
          </a:r>
          <a:r>
            <a:rPr kumimoji="1" lang="ja-JP" altLang="en-US" sz="1100" baseline="0">
              <a:solidFill>
                <a:sysClr val="windowText" lastClr="000000"/>
              </a:solidFill>
              <a:latin typeface="+mn-lt"/>
              <a:ea typeface="+mn-ea"/>
              <a:cs typeface="+mn-cs"/>
            </a:rPr>
            <a:t>、</a:t>
          </a:r>
          <a:r>
            <a:rPr kumimoji="1" lang="ja-JP" altLang="ja-JP" sz="1100" baseline="0">
              <a:solidFill>
                <a:sysClr val="windowText" lastClr="000000"/>
              </a:solidFill>
              <a:latin typeface="+mn-lt"/>
              <a:ea typeface="+mn-ea"/>
              <a:cs typeface="+mn-cs"/>
            </a:rPr>
            <a:t>庁舎等複合施設建設事業や坂田小学校危険建物新増改築事業の償還開始を控え上昇する見込み</a:t>
          </a:r>
          <a:r>
            <a:rPr kumimoji="1" lang="ja-JP" altLang="en-US" sz="1100" baseline="0">
              <a:solidFill>
                <a:sysClr val="windowText" lastClr="000000"/>
              </a:solidFill>
              <a:latin typeface="+mn-lt"/>
              <a:ea typeface="+mn-ea"/>
              <a:cs typeface="+mn-cs"/>
            </a:rPr>
            <a:t>であり、公債費のピークが数年後</a:t>
          </a:r>
          <a:r>
            <a:rPr kumimoji="1" lang="ja-JP" altLang="ja-JP" sz="1100" baseline="0">
              <a:solidFill>
                <a:sysClr val="windowText" lastClr="000000"/>
              </a:solidFill>
              <a:latin typeface="+mn-lt"/>
              <a:ea typeface="+mn-ea"/>
              <a:cs typeface="+mn-cs"/>
            </a:rPr>
            <a:t>となっていることから、計画的な地方債発行を通して</a:t>
          </a:r>
          <a:r>
            <a:rPr kumimoji="1" lang="ja-JP" altLang="en-US" sz="1100" baseline="0">
              <a:solidFill>
                <a:sysClr val="windowText" lastClr="000000"/>
              </a:solidFill>
              <a:latin typeface="+mn-lt"/>
              <a:ea typeface="+mn-ea"/>
              <a:cs typeface="+mn-cs"/>
            </a:rPr>
            <a:t>新規発行の抑制を図るなど、</a:t>
          </a:r>
          <a:r>
            <a:rPr kumimoji="1" lang="ja-JP" altLang="ja-JP" sz="1100" baseline="0">
              <a:solidFill>
                <a:sysClr val="windowText" lastClr="000000"/>
              </a:solidFill>
              <a:latin typeface="+mn-lt"/>
              <a:ea typeface="+mn-ea"/>
              <a:cs typeface="+mn-cs"/>
            </a:rPr>
            <a:t>償還額の平準化及び公債費の上昇が急激にならないよう</a:t>
          </a:r>
          <a:r>
            <a:rPr kumimoji="1" lang="ja-JP" altLang="en-US" sz="1100" baseline="0">
              <a:solidFill>
                <a:sysClr val="windowText" lastClr="000000"/>
              </a:solidFill>
              <a:latin typeface="+mn-lt"/>
              <a:ea typeface="+mn-ea"/>
              <a:cs typeface="+mn-cs"/>
            </a:rPr>
            <a:t>努めて</a:t>
          </a:r>
          <a:r>
            <a:rPr kumimoji="1" lang="ja-JP" altLang="ja-JP" sz="1100" baseline="0">
              <a:solidFill>
                <a:sysClr val="windowText" lastClr="000000"/>
              </a:solidFill>
              <a:latin typeface="+mn-lt"/>
              <a:ea typeface="+mn-ea"/>
              <a:cs typeface="+mn-cs"/>
            </a:rPr>
            <a:t>いく。</a:t>
          </a:r>
          <a:endParaRPr kumimoji="1" lang="en-US" altLang="ja-JP" sz="1100" baseline="0">
            <a:solidFill>
              <a:sysClr val="windowText" lastClr="000000"/>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69850</xdr:rowOff>
    </xdr:to>
    <xdr:cxnSp macro="">
      <xdr:nvCxnSpPr>
        <xdr:cNvPr id="366" name="直線コネクタ 365"/>
        <xdr:cNvCxnSpPr/>
      </xdr:nvCxnSpPr>
      <xdr:spPr>
        <a:xfrm flipV="1">
          <a:off x="3987800" y="13248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100330</xdr:rowOff>
    </xdr:to>
    <xdr:cxnSp macro="">
      <xdr:nvCxnSpPr>
        <xdr:cNvPr id="369" name="直線コネクタ 368"/>
        <xdr:cNvCxnSpPr/>
      </xdr:nvCxnSpPr>
      <xdr:spPr>
        <a:xfrm flipV="1">
          <a:off x="3098800" y="1327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100330</xdr:rowOff>
    </xdr:to>
    <xdr:cxnSp macro="">
      <xdr:nvCxnSpPr>
        <xdr:cNvPr id="372" name="直線コネクタ 371"/>
        <xdr:cNvCxnSpPr/>
      </xdr:nvCxnSpPr>
      <xdr:spPr>
        <a:xfrm>
          <a:off x="2209800" y="1327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92711</xdr:rowOff>
    </xdr:to>
    <xdr:cxnSp macro="">
      <xdr:nvCxnSpPr>
        <xdr:cNvPr id="375" name="直線コネクタ 374"/>
        <xdr:cNvCxnSpPr/>
      </xdr:nvCxnSpPr>
      <xdr:spPr>
        <a:xfrm flipV="1">
          <a:off x="1320800" y="13279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5" name="円/楕円 384"/>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86"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7" name="円/楕円 386"/>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88" name="テキスト ボックス 387"/>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49530</xdr:rowOff>
    </xdr:from>
    <xdr:to>
      <xdr:col>4</xdr:col>
      <xdr:colOff>396875</xdr:colOff>
      <xdr:row>77</xdr:row>
      <xdr:rowOff>151130</xdr:rowOff>
    </xdr:to>
    <xdr:sp macro="" textlink="">
      <xdr:nvSpPr>
        <xdr:cNvPr id="389" name="円/楕円 388"/>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90" name="テキスト ボックス 389"/>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1" name="円/楕円 390"/>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92" name="テキスト ボックス 391"/>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3" name="円/楕円 392"/>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94" name="テキスト ボックス 39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公債費以外で経常収支比率をみると、ほぼ類似団体と似通った状況ではあるが、</a:t>
          </a:r>
          <a:r>
            <a:rPr kumimoji="1" lang="ja-JP" altLang="en-US" sz="1100">
              <a:solidFill>
                <a:sysClr val="windowText" lastClr="000000"/>
              </a:solidFill>
              <a:latin typeface="+mn-lt"/>
              <a:ea typeface="+mn-ea"/>
              <a:cs typeface="+mn-cs"/>
            </a:rPr>
            <a:t>今年度も</a:t>
          </a:r>
          <a:r>
            <a:rPr kumimoji="1" lang="ja-JP" altLang="ja-JP" sz="1100">
              <a:solidFill>
                <a:sysClr val="windowText" lastClr="000000"/>
              </a:solidFill>
              <a:latin typeface="+mn-lt"/>
              <a:ea typeface="+mn-ea"/>
              <a:cs typeface="+mn-cs"/>
            </a:rPr>
            <a:t>扶助費だけは</a:t>
          </a:r>
          <a:r>
            <a:rPr kumimoji="1" lang="ja-JP" altLang="en-US" sz="1100">
              <a:solidFill>
                <a:sysClr val="windowText" lastClr="000000"/>
              </a:solidFill>
              <a:latin typeface="+mn-lt"/>
              <a:ea typeface="+mn-ea"/>
              <a:cs typeface="+mn-cs"/>
            </a:rPr>
            <a:t>、大きく</a:t>
          </a:r>
          <a:r>
            <a:rPr kumimoji="1" lang="ja-JP" altLang="ja-JP" sz="1100">
              <a:solidFill>
                <a:sysClr val="windowText" lastClr="000000"/>
              </a:solidFill>
              <a:latin typeface="+mn-lt"/>
              <a:ea typeface="+mn-ea"/>
              <a:cs typeface="+mn-cs"/>
            </a:rPr>
            <a:t>かい離した状況が見受けられた。</a:t>
          </a:r>
          <a:r>
            <a:rPr kumimoji="1" lang="ja-JP" altLang="en-US" sz="1100">
              <a:solidFill>
                <a:sysClr val="windowText" lastClr="000000"/>
              </a:solidFill>
              <a:latin typeface="+mn-lt"/>
              <a:ea typeface="+mn-ea"/>
              <a:cs typeface="+mn-cs"/>
            </a:rPr>
            <a:t>今後、</a:t>
          </a:r>
          <a:r>
            <a:rPr kumimoji="1" lang="ja-JP" altLang="ja-JP" sz="1100">
              <a:solidFill>
                <a:sysClr val="windowText" lastClr="000000"/>
              </a:solidFill>
              <a:latin typeface="+mn-lt"/>
              <a:ea typeface="+mn-ea"/>
              <a:cs typeface="+mn-cs"/>
            </a:rPr>
            <a:t>本町の経常収支比率</a:t>
          </a:r>
          <a:r>
            <a:rPr kumimoji="1" lang="ja-JP" altLang="en-US" sz="1100">
              <a:solidFill>
                <a:sysClr val="windowText" lastClr="000000"/>
              </a:solidFill>
              <a:latin typeface="+mn-lt"/>
              <a:ea typeface="+mn-ea"/>
              <a:cs typeface="+mn-cs"/>
            </a:rPr>
            <a:t>を</a:t>
          </a:r>
          <a:r>
            <a:rPr kumimoji="1" lang="ja-JP" altLang="ja-JP" sz="1100">
              <a:solidFill>
                <a:sysClr val="windowText" lastClr="000000"/>
              </a:solidFill>
              <a:latin typeface="+mn-lt"/>
              <a:ea typeface="+mn-ea"/>
              <a:cs typeface="+mn-cs"/>
            </a:rPr>
            <a:t>安定したものとするためには、</a:t>
          </a:r>
          <a:r>
            <a:rPr kumimoji="1" lang="ja-JP" altLang="en-US" sz="1100">
              <a:solidFill>
                <a:sysClr val="windowText" lastClr="000000"/>
              </a:solidFill>
              <a:latin typeface="+mn-lt"/>
              <a:ea typeface="+mn-ea"/>
              <a:cs typeface="+mn-cs"/>
            </a:rPr>
            <a:t>増加傾向にある</a:t>
          </a:r>
          <a:r>
            <a:rPr kumimoji="1" lang="ja-JP" altLang="ja-JP" sz="1100">
              <a:solidFill>
                <a:sysClr val="windowText" lastClr="000000"/>
              </a:solidFill>
              <a:latin typeface="+mn-lt"/>
              <a:ea typeface="+mn-ea"/>
              <a:cs typeface="+mn-cs"/>
            </a:rPr>
            <a:t>扶助費</a:t>
          </a:r>
          <a:r>
            <a:rPr kumimoji="1" lang="ja-JP" altLang="en-US" sz="1100">
              <a:solidFill>
                <a:sysClr val="windowText" lastClr="000000"/>
              </a:solidFill>
              <a:latin typeface="+mn-lt"/>
              <a:ea typeface="+mn-ea"/>
              <a:cs typeface="+mn-cs"/>
            </a:rPr>
            <a:t>を</a:t>
          </a:r>
          <a:r>
            <a:rPr kumimoji="1" lang="ja-JP" altLang="ja-JP" sz="1100">
              <a:solidFill>
                <a:sysClr val="windowText" lastClr="000000"/>
              </a:solidFill>
              <a:latin typeface="+mn-lt"/>
              <a:ea typeface="+mn-ea"/>
              <a:cs typeface="+mn-cs"/>
            </a:rPr>
            <a:t>いかに抑制</a:t>
          </a:r>
          <a:r>
            <a:rPr kumimoji="1" lang="ja-JP" altLang="en-US" sz="1100">
              <a:solidFill>
                <a:sysClr val="windowText" lastClr="000000"/>
              </a:solidFill>
              <a:latin typeface="+mn-lt"/>
              <a:ea typeface="+mn-ea"/>
              <a:cs typeface="+mn-cs"/>
            </a:rPr>
            <a:t>す</a:t>
          </a:r>
          <a:r>
            <a:rPr kumimoji="1" lang="ja-JP" altLang="ja-JP" sz="1100">
              <a:solidFill>
                <a:sysClr val="windowText" lastClr="000000"/>
              </a:solidFill>
              <a:latin typeface="+mn-lt"/>
              <a:ea typeface="+mn-ea"/>
              <a:cs typeface="+mn-cs"/>
            </a:rPr>
            <a:t>るかが</a:t>
          </a:r>
          <a:r>
            <a:rPr kumimoji="1" lang="ja-JP" altLang="en-US" sz="1100">
              <a:solidFill>
                <a:sysClr val="windowText" lastClr="000000"/>
              </a:solidFill>
              <a:latin typeface="+mn-lt"/>
              <a:ea typeface="+mn-ea"/>
              <a:cs typeface="+mn-cs"/>
            </a:rPr>
            <a:t>ポイント</a:t>
          </a:r>
          <a:r>
            <a:rPr kumimoji="1" lang="ja-JP" altLang="ja-JP" sz="1100">
              <a:solidFill>
                <a:sysClr val="windowText" lastClr="000000"/>
              </a:solidFill>
              <a:latin typeface="+mn-lt"/>
              <a:ea typeface="+mn-ea"/>
              <a:cs typeface="+mn-cs"/>
            </a:rPr>
            <a:t>で</a:t>
          </a:r>
          <a:r>
            <a:rPr kumimoji="1" lang="ja-JP" altLang="en-US" sz="1100">
              <a:solidFill>
                <a:sysClr val="windowText" lastClr="000000"/>
              </a:solidFill>
              <a:latin typeface="+mn-lt"/>
              <a:ea typeface="+mn-ea"/>
              <a:cs typeface="+mn-cs"/>
            </a:rPr>
            <a:t>あり、資格審査等の適正化を図るなど、早急な対策を講じていなかければならない。</a:t>
          </a:r>
          <a:endParaRPr kumimoji="1" lang="ja-JP" altLang="ja-JP" sz="1100">
            <a:solidFill>
              <a:sysClr val="windowText" lastClr="000000"/>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117856</xdr:rowOff>
    </xdr:from>
    <xdr:to>
      <xdr:col>24</xdr:col>
      <xdr:colOff>31750</xdr:colOff>
      <xdr:row>77</xdr:row>
      <xdr:rowOff>51563</xdr:rowOff>
    </xdr:to>
    <xdr:cxnSp macro="">
      <xdr:nvCxnSpPr>
        <xdr:cNvPr id="425" name="直線コネクタ 424"/>
        <xdr:cNvCxnSpPr/>
      </xdr:nvCxnSpPr>
      <xdr:spPr>
        <a:xfrm>
          <a:off x="15671800" y="131480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117856</xdr:rowOff>
    </xdr:from>
    <xdr:to>
      <xdr:col>22</xdr:col>
      <xdr:colOff>565150</xdr:colOff>
      <xdr:row>77</xdr:row>
      <xdr:rowOff>14987</xdr:rowOff>
    </xdr:to>
    <xdr:cxnSp macro="">
      <xdr:nvCxnSpPr>
        <xdr:cNvPr id="428" name="直線コネクタ 427"/>
        <xdr:cNvCxnSpPr/>
      </xdr:nvCxnSpPr>
      <xdr:spPr>
        <a:xfrm flipV="1">
          <a:off x="14782800" y="131480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92711</xdr:rowOff>
    </xdr:to>
    <xdr:cxnSp macro="">
      <xdr:nvCxnSpPr>
        <xdr:cNvPr id="431" name="直線コネクタ 430"/>
        <xdr:cNvCxnSpPr/>
      </xdr:nvCxnSpPr>
      <xdr:spPr>
        <a:xfrm flipV="1">
          <a:off x="13893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10413</xdr:rowOff>
    </xdr:from>
    <xdr:to>
      <xdr:col>20</xdr:col>
      <xdr:colOff>158750</xdr:colOff>
      <xdr:row>77</xdr:row>
      <xdr:rowOff>92711</xdr:rowOff>
    </xdr:to>
    <xdr:cxnSp macro="">
      <xdr:nvCxnSpPr>
        <xdr:cNvPr id="434" name="直線コネクタ 433"/>
        <xdr:cNvCxnSpPr/>
      </xdr:nvCxnSpPr>
      <xdr:spPr>
        <a:xfrm>
          <a:off x="13004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4" name="円/楕円 443"/>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17290</xdr:rowOff>
    </xdr:from>
    <xdr:ext cx="762000" cy="259045"/>
    <xdr:sp macro="" textlink="">
      <xdr:nvSpPr>
        <xdr:cNvPr id="445"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46" name="円/楕円 445"/>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7383</xdr:rowOff>
    </xdr:from>
    <xdr:ext cx="736600" cy="259045"/>
    <xdr:sp macro="" textlink="">
      <xdr:nvSpPr>
        <xdr:cNvPr id="447" name="テキスト ボックス 446"/>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48" name="円/楕円 447"/>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75963</xdr:rowOff>
    </xdr:from>
    <xdr:ext cx="762000" cy="259045"/>
    <xdr:sp macro="" textlink="">
      <xdr:nvSpPr>
        <xdr:cNvPr id="449" name="テキスト ボックス 448"/>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0" name="円/楕円 449"/>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1" name="テキスト ボックス 450"/>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2" name="円/楕円 451"/>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53" name="テキスト ボックス 45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沖縄県西原町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137396</xdr:rowOff>
    </xdr:from>
    <xdr:to>
      <xdr:col>4</xdr:col>
      <xdr:colOff>1117600</xdr:colOff>
      <xdr:row>17</xdr:row>
      <xdr:rowOff>149381</xdr:rowOff>
    </xdr:to>
    <xdr:cxnSp macro="">
      <xdr:nvCxnSpPr>
        <xdr:cNvPr id="52" name="直線コネクタ 51"/>
        <xdr:cNvCxnSpPr/>
      </xdr:nvCxnSpPr>
      <xdr:spPr bwMode="auto">
        <a:xfrm flipV="1">
          <a:off x="5003800" y="3099671"/>
          <a:ext cx="6477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122173</xdr:rowOff>
    </xdr:from>
    <xdr:ext cx="762000" cy="259045"/>
    <xdr:sp macro="" textlink="">
      <xdr:nvSpPr>
        <xdr:cNvPr id="53" name="人口1人当たり決算額の推移平均値テキスト130"/>
        <xdr:cNvSpPr txBox="1"/>
      </xdr:nvSpPr>
      <xdr:spPr>
        <a:xfrm>
          <a:off x="5740400" y="308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149381</xdr:rowOff>
    </xdr:from>
    <xdr:to>
      <xdr:col>4</xdr:col>
      <xdr:colOff>469900</xdr:colOff>
      <xdr:row>17</xdr:row>
      <xdr:rowOff>155553</xdr:rowOff>
    </xdr:to>
    <xdr:cxnSp macro="">
      <xdr:nvCxnSpPr>
        <xdr:cNvPr id="55" name="直線コネクタ 54"/>
        <xdr:cNvCxnSpPr/>
      </xdr:nvCxnSpPr>
      <xdr:spPr bwMode="auto">
        <a:xfrm flipV="1">
          <a:off x="4305300" y="3111656"/>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155553</xdr:rowOff>
    </xdr:from>
    <xdr:to>
      <xdr:col>3</xdr:col>
      <xdr:colOff>904875</xdr:colOff>
      <xdr:row>18</xdr:row>
      <xdr:rowOff>37383</xdr:rowOff>
    </xdr:to>
    <xdr:cxnSp macro="">
      <xdr:nvCxnSpPr>
        <xdr:cNvPr id="58" name="直線コネクタ 57"/>
        <xdr:cNvCxnSpPr/>
      </xdr:nvCxnSpPr>
      <xdr:spPr bwMode="auto">
        <a:xfrm flipV="1">
          <a:off x="3606800" y="3117828"/>
          <a:ext cx="698500" cy="53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157202</xdr:rowOff>
    </xdr:from>
    <xdr:to>
      <xdr:col>3</xdr:col>
      <xdr:colOff>206375</xdr:colOff>
      <xdr:row>18</xdr:row>
      <xdr:rowOff>37383</xdr:rowOff>
    </xdr:to>
    <xdr:cxnSp macro="">
      <xdr:nvCxnSpPr>
        <xdr:cNvPr id="61" name="直線コネクタ 60"/>
        <xdr:cNvCxnSpPr/>
      </xdr:nvCxnSpPr>
      <xdr:spPr bwMode="auto">
        <a:xfrm>
          <a:off x="2908300" y="3119477"/>
          <a:ext cx="698500" cy="5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86596</xdr:rowOff>
    </xdr:from>
    <xdr:to>
      <xdr:col>5</xdr:col>
      <xdr:colOff>34925</xdr:colOff>
      <xdr:row>18</xdr:row>
      <xdr:rowOff>16746</xdr:rowOff>
    </xdr:to>
    <xdr:sp macro="" textlink="">
      <xdr:nvSpPr>
        <xdr:cNvPr id="71" name="円/楕円 70"/>
        <xdr:cNvSpPr/>
      </xdr:nvSpPr>
      <xdr:spPr bwMode="auto">
        <a:xfrm>
          <a:off x="5600700" y="304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103123</xdr:rowOff>
    </xdr:from>
    <xdr:ext cx="762000" cy="259045"/>
    <xdr:sp macro="" textlink="">
      <xdr:nvSpPr>
        <xdr:cNvPr id="72" name="人口1人当たり決算額の推移該当値テキスト130"/>
        <xdr:cNvSpPr txBox="1"/>
      </xdr:nvSpPr>
      <xdr:spPr>
        <a:xfrm>
          <a:off x="5740400" y="289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98581</xdr:rowOff>
    </xdr:from>
    <xdr:to>
      <xdr:col>4</xdr:col>
      <xdr:colOff>520700</xdr:colOff>
      <xdr:row>18</xdr:row>
      <xdr:rowOff>28731</xdr:rowOff>
    </xdr:to>
    <xdr:sp macro="" textlink="">
      <xdr:nvSpPr>
        <xdr:cNvPr id="73" name="円/楕円 72"/>
        <xdr:cNvSpPr/>
      </xdr:nvSpPr>
      <xdr:spPr bwMode="auto">
        <a:xfrm>
          <a:off x="4953000" y="306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38908</xdr:rowOff>
    </xdr:from>
    <xdr:ext cx="736600" cy="259045"/>
    <xdr:sp macro="" textlink="">
      <xdr:nvSpPr>
        <xdr:cNvPr id="74" name="テキスト ボックス 73"/>
        <xdr:cNvSpPr txBox="1"/>
      </xdr:nvSpPr>
      <xdr:spPr>
        <a:xfrm>
          <a:off x="4622800" y="2829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70,546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104753</xdr:rowOff>
    </xdr:from>
    <xdr:to>
      <xdr:col>3</xdr:col>
      <xdr:colOff>955675</xdr:colOff>
      <xdr:row>18</xdr:row>
      <xdr:rowOff>34903</xdr:rowOff>
    </xdr:to>
    <xdr:sp macro="" textlink="">
      <xdr:nvSpPr>
        <xdr:cNvPr id="75" name="円/楕円 74"/>
        <xdr:cNvSpPr/>
      </xdr:nvSpPr>
      <xdr:spPr bwMode="auto">
        <a:xfrm>
          <a:off x="4254500" y="306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19680</xdr:rowOff>
    </xdr:from>
    <xdr:ext cx="762000" cy="259045"/>
    <xdr:sp macro="" textlink="">
      <xdr:nvSpPr>
        <xdr:cNvPr id="76" name="テキスト ボックス 75"/>
        <xdr:cNvSpPr txBox="1"/>
      </xdr:nvSpPr>
      <xdr:spPr>
        <a:xfrm>
          <a:off x="3924300" y="315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158033</xdr:rowOff>
    </xdr:from>
    <xdr:to>
      <xdr:col>3</xdr:col>
      <xdr:colOff>257175</xdr:colOff>
      <xdr:row>18</xdr:row>
      <xdr:rowOff>88183</xdr:rowOff>
    </xdr:to>
    <xdr:sp macro="" textlink="">
      <xdr:nvSpPr>
        <xdr:cNvPr id="77" name="円/楕円 76"/>
        <xdr:cNvSpPr/>
      </xdr:nvSpPr>
      <xdr:spPr bwMode="auto">
        <a:xfrm>
          <a:off x="3556000" y="3120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72960</xdr:rowOff>
    </xdr:from>
    <xdr:ext cx="762000" cy="259045"/>
    <xdr:sp macro="" textlink="">
      <xdr:nvSpPr>
        <xdr:cNvPr id="78" name="テキスト ボックス 77"/>
        <xdr:cNvSpPr txBox="1"/>
      </xdr:nvSpPr>
      <xdr:spPr>
        <a:xfrm>
          <a:off x="3225800" y="320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106402</xdr:rowOff>
    </xdr:from>
    <xdr:to>
      <xdr:col>2</xdr:col>
      <xdr:colOff>692150</xdr:colOff>
      <xdr:row>18</xdr:row>
      <xdr:rowOff>36552</xdr:rowOff>
    </xdr:to>
    <xdr:sp macro="" textlink="">
      <xdr:nvSpPr>
        <xdr:cNvPr id="79" name="円/楕円 78"/>
        <xdr:cNvSpPr/>
      </xdr:nvSpPr>
      <xdr:spPr bwMode="auto">
        <a:xfrm>
          <a:off x="2857500" y="306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21329</xdr:rowOff>
    </xdr:from>
    <xdr:ext cx="762000" cy="259045"/>
    <xdr:sp macro="" textlink="">
      <xdr:nvSpPr>
        <xdr:cNvPr id="80" name="テキスト ボックス 79"/>
        <xdr:cNvSpPr txBox="1"/>
      </xdr:nvSpPr>
      <xdr:spPr>
        <a:xfrm>
          <a:off x="2527300" y="31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111646</xdr:rowOff>
    </xdr:from>
    <xdr:to>
      <xdr:col>4</xdr:col>
      <xdr:colOff>1117600</xdr:colOff>
      <xdr:row>36</xdr:row>
      <xdr:rowOff>115608</xdr:rowOff>
    </xdr:to>
    <xdr:cxnSp macro="">
      <xdr:nvCxnSpPr>
        <xdr:cNvPr id="114" name="直線コネクタ 113"/>
        <xdr:cNvCxnSpPr/>
      </xdr:nvCxnSpPr>
      <xdr:spPr bwMode="auto">
        <a:xfrm flipV="1">
          <a:off x="5003800" y="7064896"/>
          <a:ext cx="6477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96423</xdr:rowOff>
    </xdr:from>
    <xdr:ext cx="762000" cy="259045"/>
    <xdr:sp macro="" textlink="">
      <xdr:nvSpPr>
        <xdr:cNvPr id="115" name="人口1人当たり決算額の推移平均値テキスト445"/>
        <xdr:cNvSpPr txBox="1"/>
      </xdr:nvSpPr>
      <xdr:spPr>
        <a:xfrm>
          <a:off x="5740400" y="7049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87795</xdr:rowOff>
    </xdr:from>
    <xdr:to>
      <xdr:col>4</xdr:col>
      <xdr:colOff>469900</xdr:colOff>
      <xdr:row>36</xdr:row>
      <xdr:rowOff>115608</xdr:rowOff>
    </xdr:to>
    <xdr:cxnSp macro="">
      <xdr:nvCxnSpPr>
        <xdr:cNvPr id="117" name="直線コネクタ 116"/>
        <xdr:cNvCxnSpPr/>
      </xdr:nvCxnSpPr>
      <xdr:spPr bwMode="auto">
        <a:xfrm>
          <a:off x="4305300" y="7041045"/>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84747</xdr:rowOff>
    </xdr:from>
    <xdr:to>
      <xdr:col>3</xdr:col>
      <xdr:colOff>904875</xdr:colOff>
      <xdr:row>36</xdr:row>
      <xdr:rowOff>87795</xdr:rowOff>
    </xdr:to>
    <xdr:cxnSp macro="">
      <xdr:nvCxnSpPr>
        <xdr:cNvPr id="120" name="直線コネクタ 119"/>
        <xdr:cNvCxnSpPr/>
      </xdr:nvCxnSpPr>
      <xdr:spPr bwMode="auto">
        <a:xfrm>
          <a:off x="3606800" y="7037997"/>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41084</xdr:rowOff>
    </xdr:from>
    <xdr:to>
      <xdr:col>3</xdr:col>
      <xdr:colOff>206375</xdr:colOff>
      <xdr:row>36</xdr:row>
      <xdr:rowOff>84747</xdr:rowOff>
    </xdr:to>
    <xdr:cxnSp macro="">
      <xdr:nvCxnSpPr>
        <xdr:cNvPr id="123" name="直線コネクタ 122"/>
        <xdr:cNvCxnSpPr/>
      </xdr:nvCxnSpPr>
      <xdr:spPr bwMode="auto">
        <a:xfrm>
          <a:off x="2908300" y="6994334"/>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60846</xdr:rowOff>
    </xdr:from>
    <xdr:to>
      <xdr:col>5</xdr:col>
      <xdr:colOff>34925</xdr:colOff>
      <xdr:row>36</xdr:row>
      <xdr:rowOff>162446</xdr:rowOff>
    </xdr:to>
    <xdr:sp macro="" textlink="">
      <xdr:nvSpPr>
        <xdr:cNvPr id="133" name="円/楕円 132"/>
        <xdr:cNvSpPr/>
      </xdr:nvSpPr>
      <xdr:spPr bwMode="auto">
        <a:xfrm>
          <a:off x="5600700" y="701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248823</xdr:rowOff>
    </xdr:from>
    <xdr:ext cx="762000" cy="259045"/>
    <xdr:sp macro="" textlink="">
      <xdr:nvSpPr>
        <xdr:cNvPr id="134" name="人口1人当たり決算額の推移該当値テキスト445"/>
        <xdr:cNvSpPr txBox="1"/>
      </xdr:nvSpPr>
      <xdr:spPr>
        <a:xfrm>
          <a:off x="5740400" y="685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64808</xdr:rowOff>
    </xdr:from>
    <xdr:to>
      <xdr:col>4</xdr:col>
      <xdr:colOff>520700</xdr:colOff>
      <xdr:row>36</xdr:row>
      <xdr:rowOff>166408</xdr:rowOff>
    </xdr:to>
    <xdr:sp macro="" textlink="">
      <xdr:nvSpPr>
        <xdr:cNvPr id="135" name="円/楕円 134"/>
        <xdr:cNvSpPr/>
      </xdr:nvSpPr>
      <xdr:spPr bwMode="auto">
        <a:xfrm>
          <a:off x="4953000" y="701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176585</xdr:rowOff>
    </xdr:from>
    <xdr:ext cx="736600" cy="259045"/>
    <xdr:sp macro="" textlink="">
      <xdr:nvSpPr>
        <xdr:cNvPr id="136" name="テキスト ボックス 135"/>
        <xdr:cNvSpPr txBox="1"/>
      </xdr:nvSpPr>
      <xdr:spPr>
        <a:xfrm>
          <a:off x="4622800" y="6786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36995</xdr:rowOff>
    </xdr:from>
    <xdr:to>
      <xdr:col>3</xdr:col>
      <xdr:colOff>955675</xdr:colOff>
      <xdr:row>36</xdr:row>
      <xdr:rowOff>138595</xdr:rowOff>
    </xdr:to>
    <xdr:sp macro="" textlink="">
      <xdr:nvSpPr>
        <xdr:cNvPr id="137" name="円/楕円 136"/>
        <xdr:cNvSpPr/>
      </xdr:nvSpPr>
      <xdr:spPr bwMode="auto">
        <a:xfrm>
          <a:off x="4254500" y="699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148772</xdr:rowOff>
    </xdr:from>
    <xdr:ext cx="762000" cy="259045"/>
    <xdr:sp macro="" textlink="">
      <xdr:nvSpPr>
        <xdr:cNvPr id="138" name="テキスト ボックス 137"/>
        <xdr:cNvSpPr txBox="1"/>
      </xdr:nvSpPr>
      <xdr:spPr>
        <a:xfrm>
          <a:off x="3924300" y="67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33947</xdr:rowOff>
    </xdr:from>
    <xdr:to>
      <xdr:col>3</xdr:col>
      <xdr:colOff>257175</xdr:colOff>
      <xdr:row>36</xdr:row>
      <xdr:rowOff>135547</xdr:rowOff>
    </xdr:to>
    <xdr:sp macro="" textlink="">
      <xdr:nvSpPr>
        <xdr:cNvPr id="139" name="円/楕円 138"/>
        <xdr:cNvSpPr/>
      </xdr:nvSpPr>
      <xdr:spPr bwMode="auto">
        <a:xfrm>
          <a:off x="3556000" y="698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120324</xdr:rowOff>
    </xdr:from>
    <xdr:ext cx="762000" cy="259045"/>
    <xdr:sp macro="" textlink="">
      <xdr:nvSpPr>
        <xdr:cNvPr id="140" name="テキスト ボックス 139"/>
        <xdr:cNvSpPr txBox="1"/>
      </xdr:nvSpPr>
      <xdr:spPr>
        <a:xfrm>
          <a:off x="3225800" y="70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333184</xdr:rowOff>
    </xdr:from>
    <xdr:to>
      <xdr:col>2</xdr:col>
      <xdr:colOff>692150</xdr:colOff>
      <xdr:row>36</xdr:row>
      <xdr:rowOff>91884</xdr:rowOff>
    </xdr:to>
    <xdr:sp macro="" textlink="">
      <xdr:nvSpPr>
        <xdr:cNvPr id="141" name="円/楕円 140"/>
        <xdr:cNvSpPr/>
      </xdr:nvSpPr>
      <xdr:spPr bwMode="auto">
        <a:xfrm>
          <a:off x="2857500" y="694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76661</xdr:rowOff>
    </xdr:from>
    <xdr:ext cx="762000" cy="259045"/>
    <xdr:sp macro="" textlink="">
      <xdr:nvSpPr>
        <xdr:cNvPr id="142" name="テキスト ボックス 141"/>
        <xdr:cNvSpPr txBox="1"/>
      </xdr:nvSpPr>
      <xdr:spPr>
        <a:xfrm>
          <a:off x="2527300" y="702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35,146
34,718
15.90
14,313,568
13,925,860
325,481
6,487,539
11,403,649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4673</xdr:rowOff>
    </xdr:from>
    <xdr:to>
      <xdr:col>6</xdr:col>
      <xdr:colOff>511175</xdr:colOff>
      <xdr:row>38</xdr:row>
      <xdr:rowOff>34068</xdr:rowOff>
    </xdr:to>
    <xdr:cxnSp macro="">
      <xdr:nvCxnSpPr>
        <xdr:cNvPr id="61" name="直線コネクタ 60"/>
        <xdr:cNvCxnSpPr/>
      </xdr:nvCxnSpPr>
      <xdr:spPr>
        <a:xfrm flipV="1">
          <a:off x="3797300" y="6519773"/>
          <a:ext cx="838200" cy="2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32162</xdr:rowOff>
    </xdr:from>
    <xdr:to>
      <xdr:col>5</xdr:col>
      <xdr:colOff>358775</xdr:colOff>
      <xdr:row>38</xdr:row>
      <xdr:rowOff>34068</xdr:rowOff>
    </xdr:to>
    <xdr:cxnSp macro="">
      <xdr:nvCxnSpPr>
        <xdr:cNvPr id="64" name="直線コネクタ 63"/>
        <xdr:cNvCxnSpPr/>
      </xdr:nvCxnSpPr>
      <xdr:spPr>
        <a:xfrm>
          <a:off x="2908300" y="654726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32162</xdr:rowOff>
    </xdr:from>
    <xdr:to>
      <xdr:col>4</xdr:col>
      <xdr:colOff>155575</xdr:colOff>
      <xdr:row>38</xdr:row>
      <xdr:rowOff>66186</xdr:rowOff>
    </xdr:to>
    <xdr:cxnSp macro="">
      <xdr:nvCxnSpPr>
        <xdr:cNvPr id="67" name="直線コネクタ 66"/>
        <xdr:cNvCxnSpPr/>
      </xdr:nvCxnSpPr>
      <xdr:spPr>
        <a:xfrm flipV="1">
          <a:off x="2019300" y="6547262"/>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2807</xdr:rowOff>
    </xdr:from>
    <xdr:to>
      <xdr:col>2</xdr:col>
      <xdr:colOff>638175</xdr:colOff>
      <xdr:row>38</xdr:row>
      <xdr:rowOff>66186</xdr:rowOff>
    </xdr:to>
    <xdr:cxnSp macro="">
      <xdr:nvCxnSpPr>
        <xdr:cNvPr id="70" name="直線コネクタ 69"/>
        <xdr:cNvCxnSpPr/>
      </xdr:nvCxnSpPr>
      <xdr:spPr>
        <a:xfrm>
          <a:off x="1130300" y="6517907"/>
          <a:ext cx="8890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125324</xdr:rowOff>
    </xdr:from>
    <xdr:to>
      <xdr:col>6</xdr:col>
      <xdr:colOff>561975</xdr:colOff>
      <xdr:row>38</xdr:row>
      <xdr:rowOff>55474</xdr:rowOff>
    </xdr:to>
    <xdr:sp macro="" textlink="">
      <xdr:nvSpPr>
        <xdr:cNvPr id="80" name="円/楕円 79"/>
        <xdr:cNvSpPr/>
      </xdr:nvSpPr>
      <xdr:spPr>
        <a:xfrm>
          <a:off x="4584700" y="64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103751</xdr:rowOff>
    </xdr:from>
    <xdr:ext cx="534377" cy="259045"/>
    <xdr:sp macro="" textlink="">
      <xdr:nvSpPr>
        <xdr:cNvPr id="81" name="人件費該当値テキスト"/>
        <xdr:cNvSpPr txBox="1"/>
      </xdr:nvSpPr>
      <xdr:spPr>
        <a:xfrm>
          <a:off x="4686300" y="644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154718</xdr:rowOff>
    </xdr:from>
    <xdr:to>
      <xdr:col>5</xdr:col>
      <xdr:colOff>409575</xdr:colOff>
      <xdr:row>38</xdr:row>
      <xdr:rowOff>84868</xdr:rowOff>
    </xdr:to>
    <xdr:sp macro="" textlink="">
      <xdr:nvSpPr>
        <xdr:cNvPr id="82" name="円/楕円 81"/>
        <xdr:cNvSpPr/>
      </xdr:nvSpPr>
      <xdr:spPr>
        <a:xfrm>
          <a:off x="3746500" y="64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75995</xdr:rowOff>
    </xdr:from>
    <xdr:ext cx="534377" cy="259045"/>
    <xdr:sp macro="" textlink="">
      <xdr:nvSpPr>
        <xdr:cNvPr id="83" name="テキスト ボックス 82"/>
        <xdr:cNvSpPr txBox="1"/>
      </xdr:nvSpPr>
      <xdr:spPr>
        <a:xfrm>
          <a:off x="3530111" y="65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152813</xdr:rowOff>
    </xdr:from>
    <xdr:to>
      <xdr:col>4</xdr:col>
      <xdr:colOff>206375</xdr:colOff>
      <xdr:row>38</xdr:row>
      <xdr:rowOff>82962</xdr:rowOff>
    </xdr:to>
    <xdr:sp macro="" textlink="">
      <xdr:nvSpPr>
        <xdr:cNvPr id="84" name="円/楕円 83"/>
        <xdr:cNvSpPr/>
      </xdr:nvSpPr>
      <xdr:spPr>
        <a:xfrm>
          <a:off x="2857500" y="6496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74089</xdr:rowOff>
    </xdr:from>
    <xdr:ext cx="534377" cy="259045"/>
    <xdr:sp macro="" textlink="">
      <xdr:nvSpPr>
        <xdr:cNvPr id="85" name="テキスト ボックス 84"/>
        <xdr:cNvSpPr txBox="1"/>
      </xdr:nvSpPr>
      <xdr:spPr>
        <a:xfrm>
          <a:off x="2641111" y="65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15386</xdr:rowOff>
    </xdr:from>
    <xdr:to>
      <xdr:col>3</xdr:col>
      <xdr:colOff>3175</xdr:colOff>
      <xdr:row>38</xdr:row>
      <xdr:rowOff>116986</xdr:rowOff>
    </xdr:to>
    <xdr:sp macro="" textlink="">
      <xdr:nvSpPr>
        <xdr:cNvPr id="86" name="円/楕円 85"/>
        <xdr:cNvSpPr/>
      </xdr:nvSpPr>
      <xdr:spPr>
        <a:xfrm>
          <a:off x="1968500" y="65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108113</xdr:rowOff>
    </xdr:from>
    <xdr:ext cx="534377" cy="259045"/>
    <xdr:sp macro="" textlink="">
      <xdr:nvSpPr>
        <xdr:cNvPr id="87" name="テキスト ボックス 86"/>
        <xdr:cNvSpPr txBox="1"/>
      </xdr:nvSpPr>
      <xdr:spPr>
        <a:xfrm>
          <a:off x="1752111" y="66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123457</xdr:rowOff>
    </xdr:from>
    <xdr:to>
      <xdr:col>1</xdr:col>
      <xdr:colOff>485775</xdr:colOff>
      <xdr:row>38</xdr:row>
      <xdr:rowOff>53607</xdr:rowOff>
    </xdr:to>
    <xdr:sp macro="" textlink="">
      <xdr:nvSpPr>
        <xdr:cNvPr id="88" name="円/楕円 87"/>
        <xdr:cNvSpPr/>
      </xdr:nvSpPr>
      <xdr:spPr>
        <a:xfrm>
          <a:off x="1079500" y="64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44734</xdr:rowOff>
    </xdr:from>
    <xdr:ext cx="534377" cy="259045"/>
    <xdr:sp macro="" textlink="">
      <xdr:nvSpPr>
        <xdr:cNvPr id="89" name="テキスト ボックス 88"/>
        <xdr:cNvSpPr txBox="1"/>
      </xdr:nvSpPr>
      <xdr:spPr>
        <a:xfrm>
          <a:off x="863111" y="65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73241</xdr:rowOff>
    </xdr:from>
    <xdr:to>
      <xdr:col>6</xdr:col>
      <xdr:colOff>511175</xdr:colOff>
      <xdr:row>57</xdr:row>
      <xdr:rowOff>111806</xdr:rowOff>
    </xdr:to>
    <xdr:cxnSp macro="">
      <xdr:nvCxnSpPr>
        <xdr:cNvPr id="116" name="直線コネクタ 115"/>
        <xdr:cNvCxnSpPr/>
      </xdr:nvCxnSpPr>
      <xdr:spPr>
        <a:xfrm>
          <a:off x="3797300" y="9845891"/>
          <a:ext cx="838200" cy="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73241</xdr:rowOff>
    </xdr:from>
    <xdr:to>
      <xdr:col>5</xdr:col>
      <xdr:colOff>358775</xdr:colOff>
      <xdr:row>57</xdr:row>
      <xdr:rowOff>90556</xdr:rowOff>
    </xdr:to>
    <xdr:cxnSp macro="">
      <xdr:nvCxnSpPr>
        <xdr:cNvPr id="119" name="直線コネクタ 118"/>
        <xdr:cNvCxnSpPr/>
      </xdr:nvCxnSpPr>
      <xdr:spPr>
        <a:xfrm flipV="1">
          <a:off x="2908300" y="9845891"/>
          <a:ext cx="8890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90556</xdr:rowOff>
    </xdr:from>
    <xdr:to>
      <xdr:col>4</xdr:col>
      <xdr:colOff>155575</xdr:colOff>
      <xdr:row>57</xdr:row>
      <xdr:rowOff>122523</xdr:rowOff>
    </xdr:to>
    <xdr:cxnSp macro="">
      <xdr:nvCxnSpPr>
        <xdr:cNvPr id="122" name="直線コネクタ 121"/>
        <xdr:cNvCxnSpPr/>
      </xdr:nvCxnSpPr>
      <xdr:spPr>
        <a:xfrm flipV="1">
          <a:off x="2019300" y="9863206"/>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122523</xdr:rowOff>
    </xdr:from>
    <xdr:to>
      <xdr:col>2</xdr:col>
      <xdr:colOff>638175</xdr:colOff>
      <xdr:row>57</xdr:row>
      <xdr:rowOff>141702</xdr:rowOff>
    </xdr:to>
    <xdr:cxnSp macro="">
      <xdr:nvCxnSpPr>
        <xdr:cNvPr id="125" name="直線コネクタ 124"/>
        <xdr:cNvCxnSpPr/>
      </xdr:nvCxnSpPr>
      <xdr:spPr>
        <a:xfrm flipV="1">
          <a:off x="1130300" y="9895173"/>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61006</xdr:rowOff>
    </xdr:from>
    <xdr:to>
      <xdr:col>6</xdr:col>
      <xdr:colOff>561975</xdr:colOff>
      <xdr:row>57</xdr:row>
      <xdr:rowOff>162606</xdr:rowOff>
    </xdr:to>
    <xdr:sp macro="" textlink="">
      <xdr:nvSpPr>
        <xdr:cNvPr id="135" name="円/楕円 134"/>
        <xdr:cNvSpPr/>
      </xdr:nvSpPr>
      <xdr:spPr>
        <a:xfrm>
          <a:off x="4584700" y="98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147383</xdr:rowOff>
    </xdr:from>
    <xdr:ext cx="534377" cy="259045"/>
    <xdr:sp macro="" textlink="">
      <xdr:nvSpPr>
        <xdr:cNvPr id="136" name="物件費該当値テキスト"/>
        <xdr:cNvSpPr txBox="1"/>
      </xdr:nvSpPr>
      <xdr:spPr>
        <a:xfrm>
          <a:off x="4686300" y="974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22441</xdr:rowOff>
    </xdr:from>
    <xdr:to>
      <xdr:col>5</xdr:col>
      <xdr:colOff>409575</xdr:colOff>
      <xdr:row>57</xdr:row>
      <xdr:rowOff>124041</xdr:rowOff>
    </xdr:to>
    <xdr:sp macro="" textlink="">
      <xdr:nvSpPr>
        <xdr:cNvPr id="137" name="円/楕円 136"/>
        <xdr:cNvSpPr/>
      </xdr:nvSpPr>
      <xdr:spPr>
        <a:xfrm>
          <a:off x="3746500" y="97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115168</xdr:rowOff>
    </xdr:from>
    <xdr:ext cx="534377" cy="259045"/>
    <xdr:sp macro="" textlink="">
      <xdr:nvSpPr>
        <xdr:cNvPr id="138" name="テキスト ボックス 137"/>
        <xdr:cNvSpPr txBox="1"/>
      </xdr:nvSpPr>
      <xdr:spPr>
        <a:xfrm>
          <a:off x="3530111" y="98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39756</xdr:rowOff>
    </xdr:from>
    <xdr:to>
      <xdr:col>4</xdr:col>
      <xdr:colOff>206375</xdr:colOff>
      <xdr:row>57</xdr:row>
      <xdr:rowOff>141356</xdr:rowOff>
    </xdr:to>
    <xdr:sp macro="" textlink="">
      <xdr:nvSpPr>
        <xdr:cNvPr id="139" name="円/楕円 138"/>
        <xdr:cNvSpPr/>
      </xdr:nvSpPr>
      <xdr:spPr>
        <a:xfrm>
          <a:off x="2857500" y="98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132483</xdr:rowOff>
    </xdr:from>
    <xdr:ext cx="534377" cy="259045"/>
    <xdr:sp macro="" textlink="">
      <xdr:nvSpPr>
        <xdr:cNvPr id="140" name="テキスト ボックス 139"/>
        <xdr:cNvSpPr txBox="1"/>
      </xdr:nvSpPr>
      <xdr:spPr>
        <a:xfrm>
          <a:off x="2641111" y="990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71723</xdr:rowOff>
    </xdr:from>
    <xdr:to>
      <xdr:col>3</xdr:col>
      <xdr:colOff>3175</xdr:colOff>
      <xdr:row>58</xdr:row>
      <xdr:rowOff>1873</xdr:rowOff>
    </xdr:to>
    <xdr:sp macro="" textlink="">
      <xdr:nvSpPr>
        <xdr:cNvPr id="141" name="円/楕円 140"/>
        <xdr:cNvSpPr/>
      </xdr:nvSpPr>
      <xdr:spPr>
        <a:xfrm>
          <a:off x="1968500" y="98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164450</xdr:rowOff>
    </xdr:from>
    <xdr:ext cx="534377" cy="259045"/>
    <xdr:sp macro="" textlink="">
      <xdr:nvSpPr>
        <xdr:cNvPr id="142" name="テキスト ボックス 141"/>
        <xdr:cNvSpPr txBox="1"/>
      </xdr:nvSpPr>
      <xdr:spPr>
        <a:xfrm>
          <a:off x="1752111" y="9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90902</xdr:rowOff>
    </xdr:from>
    <xdr:to>
      <xdr:col>1</xdr:col>
      <xdr:colOff>485775</xdr:colOff>
      <xdr:row>58</xdr:row>
      <xdr:rowOff>21052</xdr:rowOff>
    </xdr:to>
    <xdr:sp macro="" textlink="">
      <xdr:nvSpPr>
        <xdr:cNvPr id="143" name="円/楕円 142"/>
        <xdr:cNvSpPr/>
      </xdr:nvSpPr>
      <xdr:spPr>
        <a:xfrm>
          <a:off x="1079500" y="98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12179</xdr:rowOff>
    </xdr:from>
    <xdr:ext cx="534377" cy="259045"/>
    <xdr:sp macro="" textlink="">
      <xdr:nvSpPr>
        <xdr:cNvPr id="144" name="テキスト ボックス 143"/>
        <xdr:cNvSpPr txBox="1"/>
      </xdr:nvSpPr>
      <xdr:spPr>
        <a:xfrm>
          <a:off x="863111" y="9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91008</xdr:rowOff>
    </xdr:from>
    <xdr:to>
      <xdr:col>6</xdr:col>
      <xdr:colOff>511175</xdr:colOff>
      <xdr:row>78</xdr:row>
      <xdr:rowOff>97486</xdr:rowOff>
    </xdr:to>
    <xdr:cxnSp macro="">
      <xdr:nvCxnSpPr>
        <xdr:cNvPr id="173" name="直線コネクタ 172"/>
        <xdr:cNvCxnSpPr/>
      </xdr:nvCxnSpPr>
      <xdr:spPr>
        <a:xfrm>
          <a:off x="3797300" y="13464108"/>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85979</xdr:rowOff>
    </xdr:from>
    <xdr:to>
      <xdr:col>5</xdr:col>
      <xdr:colOff>358775</xdr:colOff>
      <xdr:row>78</xdr:row>
      <xdr:rowOff>91008</xdr:rowOff>
    </xdr:to>
    <xdr:cxnSp macro="">
      <xdr:nvCxnSpPr>
        <xdr:cNvPr id="176" name="直線コネクタ 175"/>
        <xdr:cNvCxnSpPr/>
      </xdr:nvCxnSpPr>
      <xdr:spPr>
        <a:xfrm>
          <a:off x="2908300" y="1345907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85979</xdr:rowOff>
    </xdr:from>
    <xdr:to>
      <xdr:col>4</xdr:col>
      <xdr:colOff>155575</xdr:colOff>
      <xdr:row>78</xdr:row>
      <xdr:rowOff>110286</xdr:rowOff>
    </xdr:to>
    <xdr:cxnSp macro="">
      <xdr:nvCxnSpPr>
        <xdr:cNvPr id="179" name="直線コネクタ 178"/>
        <xdr:cNvCxnSpPr/>
      </xdr:nvCxnSpPr>
      <xdr:spPr>
        <a:xfrm flipV="1">
          <a:off x="2019300" y="13459079"/>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109601</xdr:rowOff>
    </xdr:from>
    <xdr:to>
      <xdr:col>2</xdr:col>
      <xdr:colOff>638175</xdr:colOff>
      <xdr:row>78</xdr:row>
      <xdr:rowOff>110286</xdr:rowOff>
    </xdr:to>
    <xdr:cxnSp macro="">
      <xdr:nvCxnSpPr>
        <xdr:cNvPr id="182" name="直線コネクタ 181"/>
        <xdr:cNvCxnSpPr/>
      </xdr:nvCxnSpPr>
      <xdr:spPr>
        <a:xfrm>
          <a:off x="1130300" y="1348270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46686</xdr:rowOff>
    </xdr:from>
    <xdr:to>
      <xdr:col>6</xdr:col>
      <xdr:colOff>561975</xdr:colOff>
      <xdr:row>78</xdr:row>
      <xdr:rowOff>148286</xdr:rowOff>
    </xdr:to>
    <xdr:sp macro="" textlink="">
      <xdr:nvSpPr>
        <xdr:cNvPr id="192" name="円/楕円 191"/>
        <xdr:cNvSpPr/>
      </xdr:nvSpPr>
      <xdr:spPr>
        <a:xfrm>
          <a:off x="4584700" y="13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133063</xdr:rowOff>
    </xdr:from>
    <xdr:ext cx="469744" cy="259045"/>
    <xdr:sp macro="" textlink="">
      <xdr:nvSpPr>
        <xdr:cNvPr id="193" name="維持補修費該当値テキスト"/>
        <xdr:cNvSpPr txBox="1"/>
      </xdr:nvSpPr>
      <xdr:spPr>
        <a:xfrm>
          <a:off x="4686300" y="133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40208</xdr:rowOff>
    </xdr:from>
    <xdr:to>
      <xdr:col>5</xdr:col>
      <xdr:colOff>409575</xdr:colOff>
      <xdr:row>78</xdr:row>
      <xdr:rowOff>141808</xdr:rowOff>
    </xdr:to>
    <xdr:sp macro="" textlink="">
      <xdr:nvSpPr>
        <xdr:cNvPr id="194" name="円/楕円 193"/>
        <xdr:cNvSpPr/>
      </xdr:nvSpPr>
      <xdr:spPr>
        <a:xfrm>
          <a:off x="37465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132935</xdr:rowOff>
    </xdr:from>
    <xdr:ext cx="469744" cy="259045"/>
    <xdr:sp macro="" textlink="">
      <xdr:nvSpPr>
        <xdr:cNvPr id="195" name="テキスト ボックス 194"/>
        <xdr:cNvSpPr txBox="1"/>
      </xdr:nvSpPr>
      <xdr:spPr>
        <a:xfrm>
          <a:off x="3562427" y="135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35179</xdr:rowOff>
    </xdr:from>
    <xdr:to>
      <xdr:col>4</xdr:col>
      <xdr:colOff>206375</xdr:colOff>
      <xdr:row>78</xdr:row>
      <xdr:rowOff>136779</xdr:rowOff>
    </xdr:to>
    <xdr:sp macro="" textlink="">
      <xdr:nvSpPr>
        <xdr:cNvPr id="196" name="円/楕円 195"/>
        <xdr:cNvSpPr/>
      </xdr:nvSpPr>
      <xdr:spPr>
        <a:xfrm>
          <a:off x="2857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127906</xdr:rowOff>
    </xdr:from>
    <xdr:ext cx="469744" cy="259045"/>
    <xdr:sp macro="" textlink="">
      <xdr:nvSpPr>
        <xdr:cNvPr id="197" name="テキスト ボックス 196"/>
        <xdr:cNvSpPr txBox="1"/>
      </xdr:nvSpPr>
      <xdr:spPr>
        <a:xfrm>
          <a:off x="2673427"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59486</xdr:rowOff>
    </xdr:from>
    <xdr:to>
      <xdr:col>3</xdr:col>
      <xdr:colOff>3175</xdr:colOff>
      <xdr:row>78</xdr:row>
      <xdr:rowOff>161086</xdr:rowOff>
    </xdr:to>
    <xdr:sp macro="" textlink="">
      <xdr:nvSpPr>
        <xdr:cNvPr id="198" name="円/楕円 197"/>
        <xdr:cNvSpPr/>
      </xdr:nvSpPr>
      <xdr:spPr>
        <a:xfrm>
          <a:off x="1968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152213</xdr:rowOff>
    </xdr:from>
    <xdr:ext cx="469744" cy="259045"/>
    <xdr:sp macro="" textlink="">
      <xdr:nvSpPr>
        <xdr:cNvPr id="199" name="テキスト ボックス 198"/>
        <xdr:cNvSpPr txBox="1"/>
      </xdr:nvSpPr>
      <xdr:spPr>
        <a:xfrm>
          <a:off x="1784427"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58801</xdr:rowOff>
    </xdr:from>
    <xdr:to>
      <xdr:col>1</xdr:col>
      <xdr:colOff>485775</xdr:colOff>
      <xdr:row>78</xdr:row>
      <xdr:rowOff>160401</xdr:rowOff>
    </xdr:to>
    <xdr:sp macro="" textlink="">
      <xdr:nvSpPr>
        <xdr:cNvPr id="200" name="円/楕円 199"/>
        <xdr:cNvSpPr/>
      </xdr:nvSpPr>
      <xdr:spPr>
        <a:xfrm>
          <a:off x="1079500" y="134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151528</xdr:rowOff>
    </xdr:from>
    <xdr:ext cx="469744" cy="259045"/>
    <xdr:sp macro="" textlink="">
      <xdr:nvSpPr>
        <xdr:cNvPr id="201" name="テキスト ボックス 200"/>
        <xdr:cNvSpPr txBox="1"/>
      </xdr:nvSpPr>
      <xdr:spPr>
        <a:xfrm>
          <a:off x="895427" y="1352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113697</xdr:rowOff>
    </xdr:from>
    <xdr:to>
      <xdr:col>6</xdr:col>
      <xdr:colOff>511175</xdr:colOff>
      <xdr:row>94</xdr:row>
      <xdr:rowOff>84265</xdr:rowOff>
    </xdr:to>
    <xdr:cxnSp macro="">
      <xdr:nvCxnSpPr>
        <xdr:cNvPr id="231" name="直線コネクタ 230"/>
        <xdr:cNvCxnSpPr/>
      </xdr:nvCxnSpPr>
      <xdr:spPr>
        <a:xfrm flipV="1">
          <a:off x="3797300" y="16058547"/>
          <a:ext cx="838200" cy="14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84265</xdr:rowOff>
    </xdr:from>
    <xdr:to>
      <xdr:col>5</xdr:col>
      <xdr:colOff>358775</xdr:colOff>
      <xdr:row>94</xdr:row>
      <xdr:rowOff>133547</xdr:rowOff>
    </xdr:to>
    <xdr:cxnSp macro="">
      <xdr:nvCxnSpPr>
        <xdr:cNvPr id="234" name="直線コネクタ 233"/>
        <xdr:cNvCxnSpPr/>
      </xdr:nvCxnSpPr>
      <xdr:spPr>
        <a:xfrm flipV="1">
          <a:off x="2908300" y="16200565"/>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133547</xdr:rowOff>
    </xdr:from>
    <xdr:to>
      <xdr:col>4</xdr:col>
      <xdr:colOff>155575</xdr:colOff>
      <xdr:row>95</xdr:row>
      <xdr:rowOff>102515</xdr:rowOff>
    </xdr:to>
    <xdr:cxnSp macro="">
      <xdr:nvCxnSpPr>
        <xdr:cNvPr id="237" name="直線コネクタ 236"/>
        <xdr:cNvCxnSpPr/>
      </xdr:nvCxnSpPr>
      <xdr:spPr>
        <a:xfrm flipV="1">
          <a:off x="2019300" y="16249847"/>
          <a:ext cx="889000" cy="1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102515</xdr:rowOff>
    </xdr:from>
    <xdr:to>
      <xdr:col>2</xdr:col>
      <xdr:colOff>638175</xdr:colOff>
      <xdr:row>96</xdr:row>
      <xdr:rowOff>44355</xdr:rowOff>
    </xdr:to>
    <xdr:cxnSp macro="">
      <xdr:nvCxnSpPr>
        <xdr:cNvPr id="240" name="直線コネクタ 239"/>
        <xdr:cNvCxnSpPr/>
      </xdr:nvCxnSpPr>
      <xdr:spPr>
        <a:xfrm flipV="1">
          <a:off x="1130300" y="16390265"/>
          <a:ext cx="889000" cy="1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62897</xdr:rowOff>
    </xdr:from>
    <xdr:to>
      <xdr:col>6</xdr:col>
      <xdr:colOff>561975</xdr:colOff>
      <xdr:row>93</xdr:row>
      <xdr:rowOff>164497</xdr:rowOff>
    </xdr:to>
    <xdr:sp macro="" textlink="">
      <xdr:nvSpPr>
        <xdr:cNvPr id="250" name="円/楕円 249"/>
        <xdr:cNvSpPr/>
      </xdr:nvSpPr>
      <xdr:spPr>
        <a:xfrm>
          <a:off x="4584700" y="160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85774</xdr:rowOff>
    </xdr:from>
    <xdr:ext cx="534377" cy="259045"/>
    <xdr:sp macro="" textlink="">
      <xdr:nvSpPr>
        <xdr:cNvPr id="251" name="扶助費該当値テキスト"/>
        <xdr:cNvSpPr txBox="1"/>
      </xdr:nvSpPr>
      <xdr:spPr>
        <a:xfrm>
          <a:off x="4686300" y="158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90,365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33465</xdr:rowOff>
    </xdr:from>
    <xdr:to>
      <xdr:col>5</xdr:col>
      <xdr:colOff>409575</xdr:colOff>
      <xdr:row>94</xdr:row>
      <xdr:rowOff>135065</xdr:rowOff>
    </xdr:to>
    <xdr:sp macro="" textlink="">
      <xdr:nvSpPr>
        <xdr:cNvPr id="252" name="円/楕円 251"/>
        <xdr:cNvSpPr/>
      </xdr:nvSpPr>
      <xdr:spPr>
        <a:xfrm>
          <a:off x="3746500" y="161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151592</xdr:rowOff>
    </xdr:from>
    <xdr:ext cx="534377" cy="259045"/>
    <xdr:sp macro="" textlink="">
      <xdr:nvSpPr>
        <xdr:cNvPr id="253" name="テキスト ボックス 252"/>
        <xdr:cNvSpPr txBox="1"/>
      </xdr:nvSpPr>
      <xdr:spPr>
        <a:xfrm>
          <a:off x="3530111" y="159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82747</xdr:rowOff>
    </xdr:from>
    <xdr:to>
      <xdr:col>4</xdr:col>
      <xdr:colOff>206375</xdr:colOff>
      <xdr:row>95</xdr:row>
      <xdr:rowOff>12897</xdr:rowOff>
    </xdr:to>
    <xdr:sp macro="" textlink="">
      <xdr:nvSpPr>
        <xdr:cNvPr id="254" name="円/楕円 253"/>
        <xdr:cNvSpPr/>
      </xdr:nvSpPr>
      <xdr:spPr>
        <a:xfrm>
          <a:off x="2857500" y="161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29424</xdr:rowOff>
    </xdr:from>
    <xdr:ext cx="534377" cy="259045"/>
    <xdr:sp macro="" textlink="">
      <xdr:nvSpPr>
        <xdr:cNvPr id="255" name="テキスト ボックス 254"/>
        <xdr:cNvSpPr txBox="1"/>
      </xdr:nvSpPr>
      <xdr:spPr>
        <a:xfrm>
          <a:off x="2641111" y="159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51715</xdr:rowOff>
    </xdr:from>
    <xdr:to>
      <xdr:col>3</xdr:col>
      <xdr:colOff>3175</xdr:colOff>
      <xdr:row>95</xdr:row>
      <xdr:rowOff>153315</xdr:rowOff>
    </xdr:to>
    <xdr:sp macro="" textlink="">
      <xdr:nvSpPr>
        <xdr:cNvPr id="256" name="円/楕円 255"/>
        <xdr:cNvSpPr/>
      </xdr:nvSpPr>
      <xdr:spPr>
        <a:xfrm>
          <a:off x="1968500" y="163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169842</xdr:rowOff>
    </xdr:from>
    <xdr:ext cx="534377" cy="259045"/>
    <xdr:sp macro="" textlink="">
      <xdr:nvSpPr>
        <xdr:cNvPr id="257" name="テキスト ボックス 256"/>
        <xdr:cNvSpPr txBox="1"/>
      </xdr:nvSpPr>
      <xdr:spPr>
        <a:xfrm>
          <a:off x="1752111" y="1611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165005</xdr:rowOff>
    </xdr:from>
    <xdr:to>
      <xdr:col>1</xdr:col>
      <xdr:colOff>485775</xdr:colOff>
      <xdr:row>96</xdr:row>
      <xdr:rowOff>95155</xdr:rowOff>
    </xdr:to>
    <xdr:sp macro="" textlink="">
      <xdr:nvSpPr>
        <xdr:cNvPr id="258" name="円/楕円 257"/>
        <xdr:cNvSpPr/>
      </xdr:nvSpPr>
      <xdr:spPr>
        <a:xfrm>
          <a:off x="1079500" y="164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111682</xdr:rowOff>
    </xdr:from>
    <xdr:ext cx="534377" cy="259045"/>
    <xdr:sp macro="" textlink="">
      <xdr:nvSpPr>
        <xdr:cNvPr id="259" name="テキスト ボックス 258"/>
        <xdr:cNvSpPr txBox="1"/>
      </xdr:nvSpPr>
      <xdr:spPr>
        <a:xfrm>
          <a:off x="863111" y="162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154550</xdr:rowOff>
    </xdr:from>
    <xdr:to>
      <xdr:col>15</xdr:col>
      <xdr:colOff>180975</xdr:colOff>
      <xdr:row>37</xdr:row>
      <xdr:rowOff>165957</xdr:rowOff>
    </xdr:to>
    <xdr:cxnSp macro="">
      <xdr:nvCxnSpPr>
        <xdr:cNvPr id="286" name="直線コネクタ 285"/>
        <xdr:cNvCxnSpPr/>
      </xdr:nvCxnSpPr>
      <xdr:spPr>
        <a:xfrm>
          <a:off x="9639300" y="6498200"/>
          <a:ext cx="8382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154550</xdr:rowOff>
    </xdr:from>
    <xdr:to>
      <xdr:col>14</xdr:col>
      <xdr:colOff>28575</xdr:colOff>
      <xdr:row>37</xdr:row>
      <xdr:rowOff>168106</xdr:rowOff>
    </xdr:to>
    <xdr:cxnSp macro="">
      <xdr:nvCxnSpPr>
        <xdr:cNvPr id="289" name="直線コネクタ 288"/>
        <xdr:cNvCxnSpPr/>
      </xdr:nvCxnSpPr>
      <xdr:spPr>
        <a:xfrm flipV="1">
          <a:off x="8750300" y="6498200"/>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144473</xdr:rowOff>
    </xdr:from>
    <xdr:to>
      <xdr:col>12</xdr:col>
      <xdr:colOff>511175</xdr:colOff>
      <xdr:row>37</xdr:row>
      <xdr:rowOff>168106</xdr:rowOff>
    </xdr:to>
    <xdr:cxnSp macro="">
      <xdr:nvCxnSpPr>
        <xdr:cNvPr id="292" name="直線コネクタ 291"/>
        <xdr:cNvCxnSpPr/>
      </xdr:nvCxnSpPr>
      <xdr:spPr>
        <a:xfrm>
          <a:off x="7861300" y="6488123"/>
          <a:ext cx="889000" cy="2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122281</xdr:rowOff>
    </xdr:from>
    <xdr:to>
      <xdr:col>11</xdr:col>
      <xdr:colOff>307975</xdr:colOff>
      <xdr:row>37</xdr:row>
      <xdr:rowOff>144473</xdr:rowOff>
    </xdr:to>
    <xdr:cxnSp macro="">
      <xdr:nvCxnSpPr>
        <xdr:cNvPr id="295" name="直線コネクタ 294"/>
        <xdr:cNvCxnSpPr/>
      </xdr:nvCxnSpPr>
      <xdr:spPr>
        <a:xfrm>
          <a:off x="6972300" y="6465931"/>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115157</xdr:rowOff>
    </xdr:from>
    <xdr:to>
      <xdr:col>15</xdr:col>
      <xdr:colOff>231775</xdr:colOff>
      <xdr:row>38</xdr:row>
      <xdr:rowOff>45307</xdr:rowOff>
    </xdr:to>
    <xdr:sp macro="" textlink="">
      <xdr:nvSpPr>
        <xdr:cNvPr id="305" name="円/楕円 304"/>
        <xdr:cNvSpPr/>
      </xdr:nvSpPr>
      <xdr:spPr>
        <a:xfrm>
          <a:off x="10426700" y="64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103750</xdr:rowOff>
    </xdr:from>
    <xdr:to>
      <xdr:col>14</xdr:col>
      <xdr:colOff>79375</xdr:colOff>
      <xdr:row>38</xdr:row>
      <xdr:rowOff>33900</xdr:rowOff>
    </xdr:to>
    <xdr:sp macro="" textlink="">
      <xdr:nvSpPr>
        <xdr:cNvPr id="307" name="円/楕円 306"/>
        <xdr:cNvSpPr/>
      </xdr:nvSpPr>
      <xdr:spPr>
        <a:xfrm>
          <a:off x="9588500" y="64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25026</xdr:rowOff>
    </xdr:from>
    <xdr:ext cx="534377" cy="259045"/>
    <xdr:sp macro="" textlink="">
      <xdr:nvSpPr>
        <xdr:cNvPr id="308" name="テキスト ボックス 307"/>
        <xdr:cNvSpPr txBox="1"/>
      </xdr:nvSpPr>
      <xdr:spPr>
        <a:xfrm>
          <a:off x="9372111" y="65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117306</xdr:rowOff>
    </xdr:from>
    <xdr:to>
      <xdr:col>12</xdr:col>
      <xdr:colOff>561975</xdr:colOff>
      <xdr:row>38</xdr:row>
      <xdr:rowOff>47456</xdr:rowOff>
    </xdr:to>
    <xdr:sp macro="" textlink="">
      <xdr:nvSpPr>
        <xdr:cNvPr id="309" name="円/楕円 308"/>
        <xdr:cNvSpPr/>
      </xdr:nvSpPr>
      <xdr:spPr>
        <a:xfrm>
          <a:off x="8699500" y="64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38583</xdr:rowOff>
    </xdr:from>
    <xdr:ext cx="534377" cy="259045"/>
    <xdr:sp macro="" textlink="">
      <xdr:nvSpPr>
        <xdr:cNvPr id="310" name="テキスト ボックス 309"/>
        <xdr:cNvSpPr txBox="1"/>
      </xdr:nvSpPr>
      <xdr:spPr>
        <a:xfrm>
          <a:off x="8483111" y="655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93673</xdr:rowOff>
    </xdr:from>
    <xdr:to>
      <xdr:col>11</xdr:col>
      <xdr:colOff>358775</xdr:colOff>
      <xdr:row>38</xdr:row>
      <xdr:rowOff>23823</xdr:rowOff>
    </xdr:to>
    <xdr:sp macro="" textlink="">
      <xdr:nvSpPr>
        <xdr:cNvPr id="311" name="円/楕円 310"/>
        <xdr:cNvSpPr/>
      </xdr:nvSpPr>
      <xdr:spPr>
        <a:xfrm>
          <a:off x="7810500" y="643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14950</xdr:rowOff>
    </xdr:from>
    <xdr:ext cx="534377" cy="259045"/>
    <xdr:sp macro="" textlink="">
      <xdr:nvSpPr>
        <xdr:cNvPr id="312" name="テキスト ボックス 311"/>
        <xdr:cNvSpPr txBox="1"/>
      </xdr:nvSpPr>
      <xdr:spPr>
        <a:xfrm>
          <a:off x="7594111" y="653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71481</xdr:rowOff>
    </xdr:from>
    <xdr:to>
      <xdr:col>10</xdr:col>
      <xdr:colOff>155575</xdr:colOff>
      <xdr:row>38</xdr:row>
      <xdr:rowOff>1631</xdr:rowOff>
    </xdr:to>
    <xdr:sp macro="" textlink="">
      <xdr:nvSpPr>
        <xdr:cNvPr id="313" name="円/楕円 312"/>
        <xdr:cNvSpPr/>
      </xdr:nvSpPr>
      <xdr:spPr>
        <a:xfrm>
          <a:off x="6921500" y="64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18158</xdr:rowOff>
    </xdr:from>
    <xdr:ext cx="534377" cy="259045"/>
    <xdr:sp macro="" textlink="">
      <xdr:nvSpPr>
        <xdr:cNvPr id="314" name="テキスト ボックス 313"/>
        <xdr:cNvSpPr txBox="1"/>
      </xdr:nvSpPr>
      <xdr:spPr>
        <a:xfrm>
          <a:off x="6705111" y="61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71440</xdr:rowOff>
    </xdr:from>
    <xdr:to>
      <xdr:col>15</xdr:col>
      <xdr:colOff>180975</xdr:colOff>
      <xdr:row>56</xdr:row>
      <xdr:rowOff>48526</xdr:rowOff>
    </xdr:to>
    <xdr:cxnSp macro="">
      <xdr:nvCxnSpPr>
        <xdr:cNvPr id="343" name="直線コネクタ 342"/>
        <xdr:cNvCxnSpPr/>
      </xdr:nvCxnSpPr>
      <xdr:spPr>
        <a:xfrm flipV="1">
          <a:off x="9639300" y="9501190"/>
          <a:ext cx="838200" cy="1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48526</xdr:rowOff>
    </xdr:from>
    <xdr:to>
      <xdr:col>14</xdr:col>
      <xdr:colOff>28575</xdr:colOff>
      <xdr:row>57</xdr:row>
      <xdr:rowOff>27153</xdr:rowOff>
    </xdr:to>
    <xdr:cxnSp macro="">
      <xdr:nvCxnSpPr>
        <xdr:cNvPr id="346" name="直線コネクタ 345"/>
        <xdr:cNvCxnSpPr/>
      </xdr:nvCxnSpPr>
      <xdr:spPr>
        <a:xfrm flipV="1">
          <a:off x="8750300" y="9649726"/>
          <a:ext cx="889000" cy="15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156395</xdr:rowOff>
    </xdr:from>
    <xdr:to>
      <xdr:col>12</xdr:col>
      <xdr:colOff>511175</xdr:colOff>
      <xdr:row>57</xdr:row>
      <xdr:rowOff>27153</xdr:rowOff>
    </xdr:to>
    <xdr:cxnSp macro="">
      <xdr:nvCxnSpPr>
        <xdr:cNvPr id="349" name="直線コネクタ 348"/>
        <xdr:cNvCxnSpPr/>
      </xdr:nvCxnSpPr>
      <xdr:spPr>
        <a:xfrm>
          <a:off x="7861300" y="9243245"/>
          <a:ext cx="889000" cy="55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156395</xdr:rowOff>
    </xdr:from>
    <xdr:to>
      <xdr:col>11</xdr:col>
      <xdr:colOff>307975</xdr:colOff>
      <xdr:row>55</xdr:row>
      <xdr:rowOff>115141</xdr:rowOff>
    </xdr:to>
    <xdr:cxnSp macro="">
      <xdr:nvCxnSpPr>
        <xdr:cNvPr id="352" name="直線コネクタ 351"/>
        <xdr:cNvCxnSpPr/>
      </xdr:nvCxnSpPr>
      <xdr:spPr>
        <a:xfrm flipV="1">
          <a:off x="6972300" y="9243245"/>
          <a:ext cx="889000" cy="30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20640</xdr:rowOff>
    </xdr:from>
    <xdr:to>
      <xdr:col>15</xdr:col>
      <xdr:colOff>231775</xdr:colOff>
      <xdr:row>55</xdr:row>
      <xdr:rowOff>122240</xdr:rowOff>
    </xdr:to>
    <xdr:sp macro="" textlink="">
      <xdr:nvSpPr>
        <xdr:cNvPr id="362" name="円/楕円 361"/>
        <xdr:cNvSpPr/>
      </xdr:nvSpPr>
      <xdr:spPr>
        <a:xfrm>
          <a:off x="10426700" y="94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43517</xdr:rowOff>
    </xdr:from>
    <xdr:ext cx="534377" cy="259045"/>
    <xdr:sp macro="" textlink="">
      <xdr:nvSpPr>
        <xdr:cNvPr id="363" name="普通建設事業費該当値テキスト"/>
        <xdr:cNvSpPr txBox="1"/>
      </xdr:nvSpPr>
      <xdr:spPr>
        <a:xfrm>
          <a:off x="10528300" y="93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169176</xdr:rowOff>
    </xdr:from>
    <xdr:to>
      <xdr:col>14</xdr:col>
      <xdr:colOff>79375</xdr:colOff>
      <xdr:row>56</xdr:row>
      <xdr:rowOff>99326</xdr:rowOff>
    </xdr:to>
    <xdr:sp macro="" textlink="">
      <xdr:nvSpPr>
        <xdr:cNvPr id="364" name="円/楕円 363"/>
        <xdr:cNvSpPr/>
      </xdr:nvSpPr>
      <xdr:spPr>
        <a:xfrm>
          <a:off x="9588500" y="95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115853</xdr:rowOff>
    </xdr:from>
    <xdr:ext cx="534377" cy="259045"/>
    <xdr:sp macro="" textlink="">
      <xdr:nvSpPr>
        <xdr:cNvPr id="365" name="テキスト ボックス 364"/>
        <xdr:cNvSpPr txBox="1"/>
      </xdr:nvSpPr>
      <xdr:spPr>
        <a:xfrm>
          <a:off x="9372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147803</xdr:rowOff>
    </xdr:from>
    <xdr:to>
      <xdr:col>12</xdr:col>
      <xdr:colOff>561975</xdr:colOff>
      <xdr:row>57</xdr:row>
      <xdr:rowOff>77953</xdr:rowOff>
    </xdr:to>
    <xdr:sp macro="" textlink="">
      <xdr:nvSpPr>
        <xdr:cNvPr id="366" name="円/楕円 365"/>
        <xdr:cNvSpPr/>
      </xdr:nvSpPr>
      <xdr:spPr>
        <a:xfrm>
          <a:off x="8699500" y="97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69080</xdr:rowOff>
    </xdr:from>
    <xdr:ext cx="534377" cy="259045"/>
    <xdr:sp macro="" textlink="">
      <xdr:nvSpPr>
        <xdr:cNvPr id="367" name="テキスト ボックス 366"/>
        <xdr:cNvSpPr txBox="1"/>
      </xdr:nvSpPr>
      <xdr:spPr>
        <a:xfrm>
          <a:off x="8483111" y="98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47,270</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105595</xdr:rowOff>
    </xdr:from>
    <xdr:to>
      <xdr:col>11</xdr:col>
      <xdr:colOff>358775</xdr:colOff>
      <xdr:row>54</xdr:row>
      <xdr:rowOff>35745</xdr:rowOff>
    </xdr:to>
    <xdr:sp macro="" textlink="">
      <xdr:nvSpPr>
        <xdr:cNvPr id="368" name="円/楕円 367"/>
        <xdr:cNvSpPr/>
      </xdr:nvSpPr>
      <xdr:spPr>
        <a:xfrm>
          <a:off x="7810500" y="91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52272</xdr:rowOff>
    </xdr:from>
    <xdr:ext cx="599010" cy="259045"/>
    <xdr:sp macro="" textlink="">
      <xdr:nvSpPr>
        <xdr:cNvPr id="369" name="テキスト ボックス 368"/>
        <xdr:cNvSpPr txBox="1"/>
      </xdr:nvSpPr>
      <xdr:spPr>
        <a:xfrm>
          <a:off x="7561794" y="896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120,309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64341</xdr:rowOff>
    </xdr:from>
    <xdr:to>
      <xdr:col>10</xdr:col>
      <xdr:colOff>155575</xdr:colOff>
      <xdr:row>55</xdr:row>
      <xdr:rowOff>165941</xdr:rowOff>
    </xdr:to>
    <xdr:sp macro="" textlink="">
      <xdr:nvSpPr>
        <xdr:cNvPr id="370" name="円/楕円 369"/>
        <xdr:cNvSpPr/>
      </xdr:nvSpPr>
      <xdr:spPr>
        <a:xfrm>
          <a:off x="6921500" y="94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11018</xdr:rowOff>
    </xdr:from>
    <xdr:ext cx="534377" cy="259045"/>
    <xdr:sp macro="" textlink="">
      <xdr:nvSpPr>
        <xdr:cNvPr id="371" name="テキスト ボックス 370"/>
        <xdr:cNvSpPr txBox="1"/>
      </xdr:nvSpPr>
      <xdr:spPr>
        <a:xfrm>
          <a:off x="6705111" y="92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108941</xdr:rowOff>
    </xdr:from>
    <xdr:to>
      <xdr:col>15</xdr:col>
      <xdr:colOff>180975</xdr:colOff>
      <xdr:row>74</xdr:row>
      <xdr:rowOff>164122</xdr:rowOff>
    </xdr:to>
    <xdr:cxnSp macro="">
      <xdr:nvCxnSpPr>
        <xdr:cNvPr id="400" name="直線コネクタ 399"/>
        <xdr:cNvCxnSpPr/>
      </xdr:nvCxnSpPr>
      <xdr:spPr>
        <a:xfrm flipV="1">
          <a:off x="9639300" y="12796241"/>
          <a:ext cx="8382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164122</xdr:rowOff>
    </xdr:from>
    <xdr:to>
      <xdr:col>14</xdr:col>
      <xdr:colOff>28575</xdr:colOff>
      <xdr:row>76</xdr:row>
      <xdr:rowOff>80060</xdr:rowOff>
    </xdr:to>
    <xdr:cxnSp macro="">
      <xdr:nvCxnSpPr>
        <xdr:cNvPr id="403" name="直線コネクタ 402"/>
        <xdr:cNvCxnSpPr/>
      </xdr:nvCxnSpPr>
      <xdr:spPr>
        <a:xfrm flipV="1">
          <a:off x="8750300" y="12851422"/>
          <a:ext cx="889000" cy="25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58141</xdr:rowOff>
    </xdr:from>
    <xdr:to>
      <xdr:col>15</xdr:col>
      <xdr:colOff>231775</xdr:colOff>
      <xdr:row>74</xdr:row>
      <xdr:rowOff>159741</xdr:rowOff>
    </xdr:to>
    <xdr:sp macro="" textlink="">
      <xdr:nvSpPr>
        <xdr:cNvPr id="413" name="円/楕円 412"/>
        <xdr:cNvSpPr/>
      </xdr:nvSpPr>
      <xdr:spPr>
        <a:xfrm>
          <a:off x="10426700" y="127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81018</xdr:rowOff>
    </xdr:from>
    <xdr:ext cx="534377" cy="259045"/>
    <xdr:sp macro="" textlink="">
      <xdr:nvSpPr>
        <xdr:cNvPr id="414" name="普通建設事業費 （ うち新規整備　）該当値テキスト"/>
        <xdr:cNvSpPr txBox="1"/>
      </xdr:nvSpPr>
      <xdr:spPr>
        <a:xfrm>
          <a:off x="10528300" y="125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62,422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113322</xdr:rowOff>
    </xdr:from>
    <xdr:to>
      <xdr:col>14</xdr:col>
      <xdr:colOff>79375</xdr:colOff>
      <xdr:row>75</xdr:row>
      <xdr:rowOff>43472</xdr:rowOff>
    </xdr:to>
    <xdr:sp macro="" textlink="">
      <xdr:nvSpPr>
        <xdr:cNvPr id="415" name="円/楕円 414"/>
        <xdr:cNvSpPr/>
      </xdr:nvSpPr>
      <xdr:spPr>
        <a:xfrm>
          <a:off x="9588500" y="1280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59999</xdr:rowOff>
    </xdr:from>
    <xdr:ext cx="534377" cy="259045"/>
    <xdr:sp macro="" textlink="">
      <xdr:nvSpPr>
        <xdr:cNvPr id="416" name="テキスト ボックス 415"/>
        <xdr:cNvSpPr txBox="1"/>
      </xdr:nvSpPr>
      <xdr:spPr>
        <a:xfrm>
          <a:off x="9372111" y="1257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29260</xdr:rowOff>
    </xdr:from>
    <xdr:to>
      <xdr:col>12</xdr:col>
      <xdr:colOff>561975</xdr:colOff>
      <xdr:row>76</xdr:row>
      <xdr:rowOff>130860</xdr:rowOff>
    </xdr:to>
    <xdr:sp macro="" textlink="">
      <xdr:nvSpPr>
        <xdr:cNvPr id="417" name="円/楕円 416"/>
        <xdr:cNvSpPr/>
      </xdr:nvSpPr>
      <xdr:spPr>
        <a:xfrm>
          <a:off x="8699500" y="130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147388</xdr:rowOff>
    </xdr:from>
    <xdr:ext cx="534377" cy="259045"/>
    <xdr:sp macro="" textlink="">
      <xdr:nvSpPr>
        <xdr:cNvPr id="418" name="テキスト ボックス 417"/>
        <xdr:cNvSpPr txBox="1"/>
      </xdr:nvSpPr>
      <xdr:spPr>
        <a:xfrm>
          <a:off x="8483111" y="128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153836</xdr:rowOff>
    </xdr:from>
    <xdr:to>
      <xdr:col>15</xdr:col>
      <xdr:colOff>180975</xdr:colOff>
      <xdr:row>99</xdr:row>
      <xdr:rowOff>13018</xdr:rowOff>
    </xdr:to>
    <xdr:cxnSp macro="">
      <xdr:nvCxnSpPr>
        <xdr:cNvPr id="447" name="直線コネクタ 446"/>
        <xdr:cNvCxnSpPr/>
      </xdr:nvCxnSpPr>
      <xdr:spPr>
        <a:xfrm flipV="1">
          <a:off x="9639300" y="16955936"/>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128663</xdr:rowOff>
    </xdr:from>
    <xdr:to>
      <xdr:col>14</xdr:col>
      <xdr:colOff>28575</xdr:colOff>
      <xdr:row>99</xdr:row>
      <xdr:rowOff>13018</xdr:rowOff>
    </xdr:to>
    <xdr:cxnSp macro="">
      <xdr:nvCxnSpPr>
        <xdr:cNvPr id="450" name="直線コネクタ 449"/>
        <xdr:cNvCxnSpPr/>
      </xdr:nvCxnSpPr>
      <xdr:spPr>
        <a:xfrm>
          <a:off x="8750300" y="16930763"/>
          <a:ext cx="889000" cy="5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103036</xdr:rowOff>
    </xdr:from>
    <xdr:to>
      <xdr:col>15</xdr:col>
      <xdr:colOff>231775</xdr:colOff>
      <xdr:row>99</xdr:row>
      <xdr:rowOff>33186</xdr:rowOff>
    </xdr:to>
    <xdr:sp macro="" textlink="">
      <xdr:nvSpPr>
        <xdr:cNvPr id="460" name="円/楕円 459"/>
        <xdr:cNvSpPr/>
      </xdr:nvSpPr>
      <xdr:spPr>
        <a:xfrm>
          <a:off x="10426700" y="169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17963</xdr:rowOff>
    </xdr:from>
    <xdr:ext cx="469744" cy="259045"/>
    <xdr:sp macro="" textlink="">
      <xdr:nvSpPr>
        <xdr:cNvPr id="461" name="普通建設事業費 （ うち更新整備　）該当値テキスト"/>
        <xdr:cNvSpPr txBox="1"/>
      </xdr:nvSpPr>
      <xdr:spPr>
        <a:xfrm>
          <a:off x="10528300" y="1682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133668</xdr:rowOff>
    </xdr:from>
    <xdr:to>
      <xdr:col>14</xdr:col>
      <xdr:colOff>79375</xdr:colOff>
      <xdr:row>99</xdr:row>
      <xdr:rowOff>63818</xdr:rowOff>
    </xdr:to>
    <xdr:sp macro="" textlink="">
      <xdr:nvSpPr>
        <xdr:cNvPr id="462" name="円/楕円 461"/>
        <xdr:cNvSpPr/>
      </xdr:nvSpPr>
      <xdr:spPr>
        <a:xfrm>
          <a:off x="9588500" y="169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54945</xdr:rowOff>
    </xdr:from>
    <xdr:ext cx="469744" cy="259045"/>
    <xdr:sp macro="" textlink="">
      <xdr:nvSpPr>
        <xdr:cNvPr id="463" name="テキスト ボックス 462"/>
        <xdr:cNvSpPr txBox="1"/>
      </xdr:nvSpPr>
      <xdr:spPr>
        <a:xfrm>
          <a:off x="9404427" y="1702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77863</xdr:rowOff>
    </xdr:from>
    <xdr:to>
      <xdr:col>12</xdr:col>
      <xdr:colOff>561975</xdr:colOff>
      <xdr:row>99</xdr:row>
      <xdr:rowOff>8013</xdr:rowOff>
    </xdr:to>
    <xdr:sp macro="" textlink="">
      <xdr:nvSpPr>
        <xdr:cNvPr id="464" name="円/楕円 463"/>
        <xdr:cNvSpPr/>
      </xdr:nvSpPr>
      <xdr:spPr>
        <a:xfrm>
          <a:off x="8699500" y="168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170590</xdr:rowOff>
    </xdr:from>
    <xdr:ext cx="469744" cy="259045"/>
    <xdr:sp macro="" textlink="">
      <xdr:nvSpPr>
        <xdr:cNvPr id="465" name="テキスト ボックス 464"/>
        <xdr:cNvSpPr txBox="1"/>
      </xdr:nvSpPr>
      <xdr:spPr>
        <a:xfrm>
          <a:off x="8515427" y="1697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43307</xdr:rowOff>
    </xdr:from>
    <xdr:to>
      <xdr:col>23</xdr:col>
      <xdr:colOff>517525</xdr:colOff>
      <xdr:row>39</xdr:row>
      <xdr:rowOff>44450</xdr:rowOff>
    </xdr:to>
    <xdr:cxnSp macro="">
      <xdr:nvCxnSpPr>
        <xdr:cNvPr id="494" name="直線コネクタ 493"/>
        <xdr:cNvCxnSpPr/>
      </xdr:nvCxnSpPr>
      <xdr:spPr>
        <a:xfrm flipV="1">
          <a:off x="15481300" y="6729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34487</xdr:rowOff>
    </xdr:from>
    <xdr:to>
      <xdr:col>19</xdr:col>
      <xdr:colOff>644525</xdr:colOff>
      <xdr:row>39</xdr:row>
      <xdr:rowOff>44450</xdr:rowOff>
    </xdr:to>
    <xdr:cxnSp macro="">
      <xdr:nvCxnSpPr>
        <xdr:cNvPr id="503" name="直線コネクタ 502"/>
        <xdr:cNvCxnSpPr/>
      </xdr:nvCxnSpPr>
      <xdr:spPr>
        <a:xfrm>
          <a:off x="12814300" y="6721037"/>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163957</xdr:rowOff>
    </xdr:from>
    <xdr:to>
      <xdr:col>23</xdr:col>
      <xdr:colOff>568325</xdr:colOff>
      <xdr:row>39</xdr:row>
      <xdr:rowOff>94107</xdr:rowOff>
    </xdr:to>
    <xdr:sp macro="" textlink="">
      <xdr:nvSpPr>
        <xdr:cNvPr id="513" name="円/楕円 512"/>
        <xdr:cNvSpPr/>
      </xdr:nvSpPr>
      <xdr:spPr>
        <a:xfrm>
          <a:off x="16268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13932" cy="259045"/>
    <xdr:sp macro="" textlink="">
      <xdr:nvSpPr>
        <xdr:cNvPr id="514" name="災害復旧事業費該当値テキスト"/>
        <xdr:cNvSpPr txBox="1"/>
      </xdr:nvSpPr>
      <xdr:spPr>
        <a:xfrm>
          <a:off x="16370300" y="6624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155137</xdr:rowOff>
    </xdr:from>
    <xdr:to>
      <xdr:col>18</xdr:col>
      <xdr:colOff>492125</xdr:colOff>
      <xdr:row>39</xdr:row>
      <xdr:rowOff>85287</xdr:rowOff>
    </xdr:to>
    <xdr:sp macro="" textlink="">
      <xdr:nvSpPr>
        <xdr:cNvPr id="521" name="円/楕円 520"/>
        <xdr:cNvSpPr/>
      </xdr:nvSpPr>
      <xdr:spPr>
        <a:xfrm>
          <a:off x="12763500" y="66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76414</xdr:rowOff>
    </xdr:from>
    <xdr:ext cx="378565" cy="259045"/>
    <xdr:sp macro="" textlink="">
      <xdr:nvSpPr>
        <xdr:cNvPr id="522" name="テキスト ボックス 521"/>
        <xdr:cNvSpPr txBox="1"/>
      </xdr:nvSpPr>
      <xdr:spPr>
        <a:xfrm>
          <a:off x="12625017" y="6762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123219</xdr:rowOff>
    </xdr:from>
    <xdr:to>
      <xdr:col>23</xdr:col>
      <xdr:colOff>517525</xdr:colOff>
      <xdr:row>77</xdr:row>
      <xdr:rowOff>126724</xdr:rowOff>
    </xdr:to>
    <xdr:cxnSp macro="">
      <xdr:nvCxnSpPr>
        <xdr:cNvPr id="602" name="直線コネクタ 601"/>
        <xdr:cNvCxnSpPr/>
      </xdr:nvCxnSpPr>
      <xdr:spPr>
        <a:xfrm>
          <a:off x="15481300" y="13324869"/>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63849</xdr:rowOff>
    </xdr:from>
    <xdr:to>
      <xdr:col>22</xdr:col>
      <xdr:colOff>365125</xdr:colOff>
      <xdr:row>77</xdr:row>
      <xdr:rowOff>123219</xdr:rowOff>
    </xdr:to>
    <xdr:cxnSp macro="">
      <xdr:nvCxnSpPr>
        <xdr:cNvPr id="605" name="直線コネクタ 604"/>
        <xdr:cNvCxnSpPr/>
      </xdr:nvCxnSpPr>
      <xdr:spPr>
        <a:xfrm>
          <a:off x="14592300" y="13265499"/>
          <a:ext cx="8890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63849</xdr:rowOff>
    </xdr:from>
    <xdr:to>
      <xdr:col>21</xdr:col>
      <xdr:colOff>161925</xdr:colOff>
      <xdr:row>77</xdr:row>
      <xdr:rowOff>119822</xdr:rowOff>
    </xdr:to>
    <xdr:cxnSp macro="">
      <xdr:nvCxnSpPr>
        <xdr:cNvPr id="608" name="直線コネクタ 607"/>
        <xdr:cNvCxnSpPr/>
      </xdr:nvCxnSpPr>
      <xdr:spPr>
        <a:xfrm flipV="1">
          <a:off x="13703300" y="13265499"/>
          <a:ext cx="889000" cy="5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111528</xdr:rowOff>
    </xdr:from>
    <xdr:to>
      <xdr:col>19</xdr:col>
      <xdr:colOff>644525</xdr:colOff>
      <xdr:row>77</xdr:row>
      <xdr:rowOff>119822</xdr:rowOff>
    </xdr:to>
    <xdr:cxnSp macro="">
      <xdr:nvCxnSpPr>
        <xdr:cNvPr id="611" name="直線コネクタ 610"/>
        <xdr:cNvCxnSpPr/>
      </xdr:nvCxnSpPr>
      <xdr:spPr>
        <a:xfrm>
          <a:off x="12814300" y="13313178"/>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75924</xdr:rowOff>
    </xdr:from>
    <xdr:to>
      <xdr:col>23</xdr:col>
      <xdr:colOff>568325</xdr:colOff>
      <xdr:row>78</xdr:row>
      <xdr:rowOff>6074</xdr:rowOff>
    </xdr:to>
    <xdr:sp macro="" textlink="">
      <xdr:nvSpPr>
        <xdr:cNvPr id="621" name="円/楕円 620"/>
        <xdr:cNvSpPr/>
      </xdr:nvSpPr>
      <xdr:spPr>
        <a:xfrm>
          <a:off x="16268700" y="1327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54351</xdr:rowOff>
    </xdr:from>
    <xdr:ext cx="534377" cy="259045"/>
    <xdr:sp macro="" textlink="">
      <xdr:nvSpPr>
        <xdr:cNvPr id="622" name="公債費該当値テキスト"/>
        <xdr:cNvSpPr txBox="1"/>
      </xdr:nvSpPr>
      <xdr:spPr>
        <a:xfrm>
          <a:off x="16370300" y="132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72419</xdr:rowOff>
    </xdr:from>
    <xdr:to>
      <xdr:col>22</xdr:col>
      <xdr:colOff>415925</xdr:colOff>
      <xdr:row>78</xdr:row>
      <xdr:rowOff>2569</xdr:rowOff>
    </xdr:to>
    <xdr:sp macro="" textlink="">
      <xdr:nvSpPr>
        <xdr:cNvPr id="623" name="円/楕円 622"/>
        <xdr:cNvSpPr/>
      </xdr:nvSpPr>
      <xdr:spPr>
        <a:xfrm>
          <a:off x="15430500" y="132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165146</xdr:rowOff>
    </xdr:from>
    <xdr:ext cx="534377" cy="259045"/>
    <xdr:sp macro="" textlink="">
      <xdr:nvSpPr>
        <xdr:cNvPr id="624" name="テキスト ボックス 623"/>
        <xdr:cNvSpPr txBox="1"/>
      </xdr:nvSpPr>
      <xdr:spPr>
        <a:xfrm>
          <a:off x="15214111" y="133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13049</xdr:rowOff>
    </xdr:from>
    <xdr:to>
      <xdr:col>21</xdr:col>
      <xdr:colOff>212725</xdr:colOff>
      <xdr:row>77</xdr:row>
      <xdr:rowOff>114649</xdr:rowOff>
    </xdr:to>
    <xdr:sp macro="" textlink="">
      <xdr:nvSpPr>
        <xdr:cNvPr id="625" name="円/楕円 624"/>
        <xdr:cNvSpPr/>
      </xdr:nvSpPr>
      <xdr:spPr>
        <a:xfrm>
          <a:off x="14541500" y="132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131176</xdr:rowOff>
    </xdr:from>
    <xdr:ext cx="534377" cy="259045"/>
    <xdr:sp macro="" textlink="">
      <xdr:nvSpPr>
        <xdr:cNvPr id="626" name="テキスト ボックス 625"/>
        <xdr:cNvSpPr txBox="1"/>
      </xdr:nvSpPr>
      <xdr:spPr>
        <a:xfrm>
          <a:off x="14325111" y="129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69022</xdr:rowOff>
    </xdr:from>
    <xdr:to>
      <xdr:col>20</xdr:col>
      <xdr:colOff>9525</xdr:colOff>
      <xdr:row>77</xdr:row>
      <xdr:rowOff>170622</xdr:rowOff>
    </xdr:to>
    <xdr:sp macro="" textlink="">
      <xdr:nvSpPr>
        <xdr:cNvPr id="627" name="円/楕円 626"/>
        <xdr:cNvSpPr/>
      </xdr:nvSpPr>
      <xdr:spPr>
        <a:xfrm>
          <a:off x="13652500" y="13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161749</xdr:rowOff>
    </xdr:from>
    <xdr:ext cx="534377" cy="259045"/>
    <xdr:sp macro="" textlink="">
      <xdr:nvSpPr>
        <xdr:cNvPr id="628" name="テキスト ボックス 627"/>
        <xdr:cNvSpPr txBox="1"/>
      </xdr:nvSpPr>
      <xdr:spPr>
        <a:xfrm>
          <a:off x="13436111" y="133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60728</xdr:rowOff>
    </xdr:from>
    <xdr:to>
      <xdr:col>18</xdr:col>
      <xdr:colOff>492125</xdr:colOff>
      <xdr:row>77</xdr:row>
      <xdr:rowOff>162328</xdr:rowOff>
    </xdr:to>
    <xdr:sp macro="" textlink="">
      <xdr:nvSpPr>
        <xdr:cNvPr id="629" name="円/楕円 628"/>
        <xdr:cNvSpPr/>
      </xdr:nvSpPr>
      <xdr:spPr>
        <a:xfrm>
          <a:off x="12763500" y="132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153455</xdr:rowOff>
    </xdr:from>
    <xdr:ext cx="534377" cy="259045"/>
    <xdr:sp macro="" textlink="">
      <xdr:nvSpPr>
        <xdr:cNvPr id="630" name="テキスト ボックス 629"/>
        <xdr:cNvSpPr txBox="1"/>
      </xdr:nvSpPr>
      <xdr:spPr>
        <a:xfrm>
          <a:off x="12547111" y="1335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159550</xdr:rowOff>
    </xdr:from>
    <xdr:to>
      <xdr:col>23</xdr:col>
      <xdr:colOff>517525</xdr:colOff>
      <xdr:row>98</xdr:row>
      <xdr:rowOff>111316</xdr:rowOff>
    </xdr:to>
    <xdr:cxnSp macro="">
      <xdr:nvCxnSpPr>
        <xdr:cNvPr id="659" name="直線コネクタ 658"/>
        <xdr:cNvCxnSpPr/>
      </xdr:nvCxnSpPr>
      <xdr:spPr>
        <a:xfrm>
          <a:off x="15481300" y="16790200"/>
          <a:ext cx="8382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108319</xdr:rowOff>
    </xdr:from>
    <xdr:to>
      <xdr:col>22</xdr:col>
      <xdr:colOff>365125</xdr:colOff>
      <xdr:row>97</xdr:row>
      <xdr:rowOff>159550</xdr:rowOff>
    </xdr:to>
    <xdr:cxnSp macro="">
      <xdr:nvCxnSpPr>
        <xdr:cNvPr id="662" name="直線コネクタ 661"/>
        <xdr:cNvCxnSpPr/>
      </xdr:nvCxnSpPr>
      <xdr:spPr>
        <a:xfrm>
          <a:off x="14592300" y="16396069"/>
          <a:ext cx="889000" cy="39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108319</xdr:rowOff>
    </xdr:from>
    <xdr:to>
      <xdr:col>21</xdr:col>
      <xdr:colOff>161925</xdr:colOff>
      <xdr:row>97</xdr:row>
      <xdr:rowOff>140436</xdr:rowOff>
    </xdr:to>
    <xdr:cxnSp macro="">
      <xdr:nvCxnSpPr>
        <xdr:cNvPr id="665" name="直線コネクタ 664"/>
        <xdr:cNvCxnSpPr/>
      </xdr:nvCxnSpPr>
      <xdr:spPr>
        <a:xfrm flipV="1">
          <a:off x="13703300" y="16396069"/>
          <a:ext cx="889000" cy="37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140436</xdr:rowOff>
    </xdr:from>
    <xdr:to>
      <xdr:col>19</xdr:col>
      <xdr:colOff>644525</xdr:colOff>
      <xdr:row>98</xdr:row>
      <xdr:rowOff>85598</xdr:rowOff>
    </xdr:to>
    <xdr:cxnSp macro="">
      <xdr:nvCxnSpPr>
        <xdr:cNvPr id="668" name="直線コネクタ 667"/>
        <xdr:cNvCxnSpPr/>
      </xdr:nvCxnSpPr>
      <xdr:spPr>
        <a:xfrm flipV="1">
          <a:off x="12814300" y="16771086"/>
          <a:ext cx="889000" cy="1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60516</xdr:rowOff>
    </xdr:from>
    <xdr:to>
      <xdr:col>23</xdr:col>
      <xdr:colOff>568325</xdr:colOff>
      <xdr:row>98</xdr:row>
      <xdr:rowOff>162116</xdr:rowOff>
    </xdr:to>
    <xdr:sp macro="" textlink="">
      <xdr:nvSpPr>
        <xdr:cNvPr id="678" name="円/楕円 677"/>
        <xdr:cNvSpPr/>
      </xdr:nvSpPr>
      <xdr:spPr>
        <a:xfrm>
          <a:off x="16268700" y="16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146893</xdr:rowOff>
    </xdr:from>
    <xdr:ext cx="469744" cy="259045"/>
    <xdr:sp macro="" textlink="">
      <xdr:nvSpPr>
        <xdr:cNvPr id="679" name="積立金該当値テキスト"/>
        <xdr:cNvSpPr txBox="1"/>
      </xdr:nvSpPr>
      <xdr:spPr>
        <a:xfrm>
          <a:off x="16370300" y="167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108750</xdr:rowOff>
    </xdr:from>
    <xdr:to>
      <xdr:col>22</xdr:col>
      <xdr:colOff>415925</xdr:colOff>
      <xdr:row>98</xdr:row>
      <xdr:rowOff>38900</xdr:rowOff>
    </xdr:to>
    <xdr:sp macro="" textlink="">
      <xdr:nvSpPr>
        <xdr:cNvPr id="680" name="円/楕円 679"/>
        <xdr:cNvSpPr/>
      </xdr:nvSpPr>
      <xdr:spPr>
        <a:xfrm>
          <a:off x="15430500" y="167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55427</xdr:rowOff>
    </xdr:from>
    <xdr:ext cx="534377" cy="259045"/>
    <xdr:sp macro="" textlink="">
      <xdr:nvSpPr>
        <xdr:cNvPr id="681" name="テキスト ボックス 680"/>
        <xdr:cNvSpPr txBox="1"/>
      </xdr:nvSpPr>
      <xdr:spPr>
        <a:xfrm>
          <a:off x="15214111" y="165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57519</xdr:rowOff>
    </xdr:from>
    <xdr:to>
      <xdr:col>21</xdr:col>
      <xdr:colOff>212725</xdr:colOff>
      <xdr:row>95</xdr:row>
      <xdr:rowOff>159119</xdr:rowOff>
    </xdr:to>
    <xdr:sp macro="" textlink="">
      <xdr:nvSpPr>
        <xdr:cNvPr id="682" name="円/楕円 681"/>
        <xdr:cNvSpPr/>
      </xdr:nvSpPr>
      <xdr:spPr>
        <a:xfrm>
          <a:off x="14541500" y="163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4196</xdr:rowOff>
    </xdr:from>
    <xdr:ext cx="534377" cy="259045"/>
    <xdr:sp macro="" textlink="">
      <xdr:nvSpPr>
        <xdr:cNvPr id="683" name="テキスト ボックス 682"/>
        <xdr:cNvSpPr txBox="1"/>
      </xdr:nvSpPr>
      <xdr:spPr>
        <a:xfrm>
          <a:off x="14325111" y="161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89636</xdr:rowOff>
    </xdr:from>
    <xdr:to>
      <xdr:col>20</xdr:col>
      <xdr:colOff>9525</xdr:colOff>
      <xdr:row>98</xdr:row>
      <xdr:rowOff>19786</xdr:rowOff>
    </xdr:to>
    <xdr:sp macro="" textlink="">
      <xdr:nvSpPr>
        <xdr:cNvPr id="684" name="円/楕円 683"/>
        <xdr:cNvSpPr/>
      </xdr:nvSpPr>
      <xdr:spPr>
        <a:xfrm>
          <a:off x="13652500" y="167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36313</xdr:rowOff>
    </xdr:from>
    <xdr:ext cx="534377" cy="259045"/>
    <xdr:sp macro="" textlink="">
      <xdr:nvSpPr>
        <xdr:cNvPr id="685" name="テキスト ボックス 684"/>
        <xdr:cNvSpPr txBox="1"/>
      </xdr:nvSpPr>
      <xdr:spPr>
        <a:xfrm>
          <a:off x="13436111" y="164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34798</xdr:rowOff>
    </xdr:from>
    <xdr:to>
      <xdr:col>18</xdr:col>
      <xdr:colOff>492125</xdr:colOff>
      <xdr:row>98</xdr:row>
      <xdr:rowOff>136398</xdr:rowOff>
    </xdr:to>
    <xdr:sp macro="" textlink="">
      <xdr:nvSpPr>
        <xdr:cNvPr id="686" name="円/楕円 685"/>
        <xdr:cNvSpPr/>
      </xdr:nvSpPr>
      <xdr:spPr>
        <a:xfrm>
          <a:off x="12763500" y="168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127525</xdr:rowOff>
    </xdr:from>
    <xdr:ext cx="534377" cy="259045"/>
    <xdr:sp macro="" textlink="">
      <xdr:nvSpPr>
        <xdr:cNvPr id="687" name="テキスト ボックス 686"/>
        <xdr:cNvSpPr txBox="1"/>
      </xdr:nvSpPr>
      <xdr:spPr>
        <a:xfrm>
          <a:off x="12547111" y="1692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44397</xdr:rowOff>
    </xdr:from>
    <xdr:to>
      <xdr:col>32</xdr:col>
      <xdr:colOff>187325</xdr:colOff>
      <xdr:row>74</xdr:row>
      <xdr:rowOff>138534</xdr:rowOff>
    </xdr:to>
    <xdr:cxnSp macro="">
      <xdr:nvCxnSpPr>
        <xdr:cNvPr id="829" name="直線コネクタ 828"/>
        <xdr:cNvCxnSpPr/>
      </xdr:nvCxnSpPr>
      <xdr:spPr>
        <a:xfrm flipV="1">
          <a:off x="21323300" y="12731697"/>
          <a:ext cx="838200" cy="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138534</xdr:rowOff>
    </xdr:from>
    <xdr:to>
      <xdr:col>31</xdr:col>
      <xdr:colOff>34925</xdr:colOff>
      <xdr:row>75</xdr:row>
      <xdr:rowOff>165601</xdr:rowOff>
    </xdr:to>
    <xdr:cxnSp macro="">
      <xdr:nvCxnSpPr>
        <xdr:cNvPr id="832" name="直線コネクタ 831"/>
        <xdr:cNvCxnSpPr/>
      </xdr:nvCxnSpPr>
      <xdr:spPr>
        <a:xfrm flipV="1">
          <a:off x="20434300" y="12825834"/>
          <a:ext cx="889000" cy="19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165601</xdr:rowOff>
    </xdr:from>
    <xdr:to>
      <xdr:col>29</xdr:col>
      <xdr:colOff>517525</xdr:colOff>
      <xdr:row>76</xdr:row>
      <xdr:rowOff>171407</xdr:rowOff>
    </xdr:to>
    <xdr:cxnSp macro="">
      <xdr:nvCxnSpPr>
        <xdr:cNvPr id="835" name="直線コネクタ 834"/>
        <xdr:cNvCxnSpPr/>
      </xdr:nvCxnSpPr>
      <xdr:spPr>
        <a:xfrm flipV="1">
          <a:off x="19545300" y="13024351"/>
          <a:ext cx="889000" cy="1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171407</xdr:rowOff>
    </xdr:from>
    <xdr:to>
      <xdr:col>28</xdr:col>
      <xdr:colOff>314325</xdr:colOff>
      <xdr:row>77</xdr:row>
      <xdr:rowOff>11319</xdr:rowOff>
    </xdr:to>
    <xdr:cxnSp macro="">
      <xdr:nvCxnSpPr>
        <xdr:cNvPr id="838" name="直線コネクタ 837"/>
        <xdr:cNvCxnSpPr/>
      </xdr:nvCxnSpPr>
      <xdr:spPr>
        <a:xfrm flipV="1">
          <a:off x="18656300" y="13201607"/>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165047</xdr:rowOff>
    </xdr:from>
    <xdr:to>
      <xdr:col>32</xdr:col>
      <xdr:colOff>238125</xdr:colOff>
      <xdr:row>74</xdr:row>
      <xdr:rowOff>95197</xdr:rowOff>
    </xdr:to>
    <xdr:sp macro="" textlink="">
      <xdr:nvSpPr>
        <xdr:cNvPr id="848" name="円/楕円 847"/>
        <xdr:cNvSpPr/>
      </xdr:nvSpPr>
      <xdr:spPr>
        <a:xfrm>
          <a:off x="22110700" y="1268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16474</xdr:rowOff>
    </xdr:from>
    <xdr:ext cx="534377" cy="259045"/>
    <xdr:sp macro="" textlink="">
      <xdr:nvSpPr>
        <xdr:cNvPr id="849" name="繰出金該当値テキスト"/>
        <xdr:cNvSpPr txBox="1"/>
      </xdr:nvSpPr>
      <xdr:spPr>
        <a:xfrm>
          <a:off x="22212300" y="125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54,169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87734</xdr:rowOff>
    </xdr:from>
    <xdr:to>
      <xdr:col>31</xdr:col>
      <xdr:colOff>85725</xdr:colOff>
      <xdr:row>75</xdr:row>
      <xdr:rowOff>17884</xdr:rowOff>
    </xdr:to>
    <xdr:sp macro="" textlink="">
      <xdr:nvSpPr>
        <xdr:cNvPr id="850" name="円/楕円 849"/>
        <xdr:cNvSpPr/>
      </xdr:nvSpPr>
      <xdr:spPr>
        <a:xfrm>
          <a:off x="21272500" y="127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34411</xdr:rowOff>
    </xdr:from>
    <xdr:ext cx="534377" cy="259045"/>
    <xdr:sp macro="" textlink="">
      <xdr:nvSpPr>
        <xdr:cNvPr id="851" name="テキスト ボックス 850"/>
        <xdr:cNvSpPr txBox="1"/>
      </xdr:nvSpPr>
      <xdr:spPr>
        <a:xfrm>
          <a:off x="21056111" y="125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114801</xdr:rowOff>
    </xdr:from>
    <xdr:to>
      <xdr:col>29</xdr:col>
      <xdr:colOff>568325</xdr:colOff>
      <xdr:row>76</xdr:row>
      <xdr:rowOff>44951</xdr:rowOff>
    </xdr:to>
    <xdr:sp macro="" textlink="">
      <xdr:nvSpPr>
        <xdr:cNvPr id="852" name="円/楕円 851"/>
        <xdr:cNvSpPr/>
      </xdr:nvSpPr>
      <xdr:spPr>
        <a:xfrm>
          <a:off x="20383500" y="129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36078</xdr:rowOff>
    </xdr:from>
    <xdr:ext cx="534377" cy="259045"/>
    <xdr:sp macro="" textlink="">
      <xdr:nvSpPr>
        <xdr:cNvPr id="853" name="テキスト ボックス 852"/>
        <xdr:cNvSpPr txBox="1"/>
      </xdr:nvSpPr>
      <xdr:spPr>
        <a:xfrm>
          <a:off x="20167111" y="130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120607</xdr:rowOff>
    </xdr:from>
    <xdr:to>
      <xdr:col>28</xdr:col>
      <xdr:colOff>365125</xdr:colOff>
      <xdr:row>77</xdr:row>
      <xdr:rowOff>50757</xdr:rowOff>
    </xdr:to>
    <xdr:sp macro="" textlink="">
      <xdr:nvSpPr>
        <xdr:cNvPr id="854" name="円/楕円 853"/>
        <xdr:cNvSpPr/>
      </xdr:nvSpPr>
      <xdr:spPr>
        <a:xfrm>
          <a:off x="19494500" y="131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41884</xdr:rowOff>
    </xdr:from>
    <xdr:ext cx="534377" cy="259045"/>
    <xdr:sp macro="" textlink="">
      <xdr:nvSpPr>
        <xdr:cNvPr id="855" name="テキスト ボックス 854"/>
        <xdr:cNvSpPr txBox="1"/>
      </xdr:nvSpPr>
      <xdr:spPr>
        <a:xfrm>
          <a:off x="19278111" y="132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131969</xdr:rowOff>
    </xdr:from>
    <xdr:to>
      <xdr:col>27</xdr:col>
      <xdr:colOff>161925</xdr:colOff>
      <xdr:row>77</xdr:row>
      <xdr:rowOff>62119</xdr:rowOff>
    </xdr:to>
    <xdr:sp macro="" textlink="">
      <xdr:nvSpPr>
        <xdr:cNvPr id="856" name="円/楕円 855"/>
        <xdr:cNvSpPr/>
      </xdr:nvSpPr>
      <xdr:spPr>
        <a:xfrm>
          <a:off x="18605500" y="131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53246</xdr:rowOff>
    </xdr:from>
    <xdr:ext cx="534377" cy="259045"/>
    <xdr:sp macro="" textlink="">
      <xdr:nvSpPr>
        <xdr:cNvPr id="857" name="テキスト ボックス 856"/>
        <xdr:cNvSpPr txBox="1"/>
      </xdr:nvSpPr>
      <xdr:spPr>
        <a:xfrm>
          <a:off x="18389111" y="1325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latin typeface="+mn-lt"/>
              <a:ea typeface="+mn-ea"/>
              <a:cs typeface="+mn-cs"/>
            </a:rPr>
            <a:t>歳出決算総額は、住民一人当たり</a:t>
          </a:r>
          <a:r>
            <a:rPr kumimoji="1" lang="en-US" altLang="ja-JP" sz="1100">
              <a:solidFill>
                <a:sysClr val="windowText" lastClr="000000"/>
              </a:solidFill>
              <a:latin typeface="+mn-lt"/>
              <a:ea typeface="+mn-ea"/>
              <a:cs typeface="+mn-cs"/>
            </a:rPr>
            <a:t>396,229</a:t>
          </a:r>
          <a:r>
            <a:rPr kumimoji="1" lang="ja-JP" altLang="en-US" sz="1100">
              <a:solidFill>
                <a:sysClr val="windowText" lastClr="000000"/>
              </a:solidFill>
              <a:latin typeface="+mn-lt"/>
              <a:ea typeface="+mn-ea"/>
              <a:cs typeface="+mn-cs"/>
            </a:rPr>
            <a:t>円となっている。</a:t>
          </a:r>
          <a:r>
            <a:rPr kumimoji="1" lang="ja-JP" altLang="ja-JP" sz="1100">
              <a:solidFill>
                <a:sysClr val="windowText" lastClr="000000"/>
              </a:solidFill>
              <a:latin typeface="+mn-lt"/>
              <a:ea typeface="+mn-ea"/>
              <a:cs typeface="+mn-cs"/>
            </a:rPr>
            <a:t>人件費については、</a:t>
          </a:r>
          <a:r>
            <a:rPr kumimoji="1" lang="ja-JP" altLang="ja-JP" sz="1100">
              <a:solidFill>
                <a:schemeClr val="dk1"/>
              </a:solidFill>
              <a:latin typeface="+mn-lt"/>
              <a:ea typeface="+mn-ea"/>
              <a:cs typeface="+mn-cs"/>
            </a:rPr>
            <a:t>住民一人当たり</a:t>
          </a:r>
          <a:r>
            <a:rPr kumimoji="1" lang="en-US" altLang="ja-JP" sz="1100">
              <a:solidFill>
                <a:schemeClr val="dk1"/>
              </a:solidFill>
              <a:latin typeface="+mn-lt"/>
              <a:ea typeface="+mn-ea"/>
              <a:cs typeface="+mn-cs"/>
            </a:rPr>
            <a:t>51,088</a:t>
          </a:r>
          <a:r>
            <a:rPr kumimoji="1" lang="ja-JP" altLang="en-US" sz="1100">
              <a:solidFill>
                <a:schemeClr val="dk1"/>
              </a:solidFill>
              <a:latin typeface="+mn-lt"/>
              <a:ea typeface="+mn-ea"/>
              <a:cs typeface="+mn-cs"/>
            </a:rPr>
            <a:t>円であり、</a:t>
          </a:r>
          <a:r>
            <a:rPr kumimoji="1" lang="ja-JP" altLang="ja-JP" sz="1100">
              <a:solidFill>
                <a:sysClr val="windowText" lastClr="000000"/>
              </a:solidFill>
              <a:latin typeface="+mn-lt"/>
              <a:ea typeface="+mn-ea"/>
              <a:cs typeface="+mn-cs"/>
            </a:rPr>
            <a:t>類似団体をはじめ全国平均、沖縄県平均をも下回っている。これは少ない人員で行政サービスを提供していることの証左である。</a:t>
          </a:r>
          <a:r>
            <a:rPr kumimoji="1" lang="ja-JP" altLang="en-US" sz="1100">
              <a:solidFill>
                <a:sysClr val="windowText" lastClr="000000"/>
              </a:solidFill>
              <a:latin typeface="+mn-lt"/>
              <a:ea typeface="+mn-ea"/>
              <a:cs typeface="+mn-cs"/>
            </a:rPr>
            <a:t>また、</a:t>
          </a:r>
          <a:r>
            <a:rPr kumimoji="1" lang="ja-JP" altLang="ja-JP" sz="1100">
              <a:solidFill>
                <a:sysClr val="windowText" lastClr="000000"/>
              </a:solidFill>
              <a:latin typeface="+mn-lt"/>
              <a:ea typeface="+mn-ea"/>
              <a:cs typeface="+mn-cs"/>
            </a:rPr>
            <a:t>物件費</a:t>
          </a:r>
          <a:r>
            <a:rPr kumimoji="1" lang="ja-JP" altLang="en-US" sz="1100">
              <a:solidFill>
                <a:sysClr val="windowText" lastClr="000000"/>
              </a:solidFill>
              <a:latin typeface="+mn-lt"/>
              <a:ea typeface="+mn-ea"/>
              <a:cs typeface="+mn-cs"/>
            </a:rPr>
            <a:t>や維持補修費、補助費等も人件費同様、</a:t>
          </a:r>
          <a:r>
            <a:rPr kumimoji="1" lang="ja-JP" altLang="ja-JP" sz="1100">
              <a:solidFill>
                <a:schemeClr val="dk1"/>
              </a:solidFill>
              <a:latin typeface="+mn-lt"/>
              <a:ea typeface="+mn-ea"/>
              <a:cs typeface="+mn-cs"/>
            </a:rPr>
            <a:t>類似団体をはじめ全国平均、沖縄県平均をも下回っている。</a:t>
          </a:r>
          <a:r>
            <a:rPr kumimoji="1" lang="ja-JP" altLang="ja-JP" sz="1100">
              <a:solidFill>
                <a:sysClr val="windowText" lastClr="000000"/>
              </a:solidFill>
              <a:latin typeface="+mn-lt"/>
              <a:ea typeface="+mn-ea"/>
              <a:cs typeface="+mn-cs"/>
            </a:rPr>
            <a:t>扶助費</a:t>
          </a:r>
          <a:r>
            <a:rPr kumimoji="1" lang="ja-JP" altLang="en-US" sz="1100">
              <a:solidFill>
                <a:sysClr val="windowText" lastClr="000000"/>
              </a:solidFill>
              <a:latin typeface="+mn-lt"/>
              <a:ea typeface="+mn-ea"/>
              <a:cs typeface="+mn-cs"/>
            </a:rPr>
            <a:t>については、本町は類似団体平均値と比較し</a:t>
          </a:r>
          <a:r>
            <a:rPr kumimoji="1" lang="en-US" altLang="ja-JP" sz="1100">
              <a:solidFill>
                <a:sysClr val="windowText" lastClr="000000"/>
              </a:solidFill>
              <a:latin typeface="+mn-lt"/>
              <a:ea typeface="+mn-ea"/>
              <a:cs typeface="+mn-cs"/>
            </a:rPr>
            <a:t>25,001</a:t>
          </a:r>
          <a:r>
            <a:rPr kumimoji="1" lang="ja-JP" altLang="en-US" sz="1100">
              <a:solidFill>
                <a:sysClr val="windowText" lastClr="000000"/>
              </a:solidFill>
              <a:latin typeface="+mn-lt"/>
              <a:ea typeface="+mn-ea"/>
              <a:cs typeface="+mn-cs"/>
            </a:rPr>
            <a:t>円</a:t>
          </a:r>
          <a:r>
            <a:rPr kumimoji="1" lang="ja-JP" altLang="ja-JP" sz="1100">
              <a:solidFill>
                <a:sysClr val="windowText" lastClr="000000"/>
              </a:solidFill>
              <a:latin typeface="+mn-lt"/>
              <a:ea typeface="+mn-ea"/>
              <a:cs typeface="+mn-cs"/>
            </a:rPr>
            <a:t>上回って</a:t>
          </a:r>
          <a:r>
            <a:rPr kumimoji="1" lang="ja-JP" altLang="en-US" sz="1100">
              <a:solidFill>
                <a:sysClr val="windowText" lastClr="000000"/>
              </a:solidFill>
              <a:latin typeface="+mn-lt"/>
              <a:ea typeface="+mn-ea"/>
              <a:cs typeface="+mn-cs"/>
            </a:rPr>
            <a:t>おり、年々増加傾向にある。とはいえ、</a:t>
          </a:r>
          <a:r>
            <a:rPr kumimoji="1" lang="ja-JP" altLang="ja-JP" sz="1100">
              <a:solidFill>
                <a:sysClr val="windowText" lastClr="000000"/>
              </a:solidFill>
              <a:latin typeface="+mn-lt"/>
              <a:ea typeface="+mn-ea"/>
              <a:cs typeface="+mn-cs"/>
            </a:rPr>
            <a:t>全国平均より</a:t>
          </a:r>
          <a:r>
            <a:rPr kumimoji="1" lang="en-US" altLang="ja-JP" sz="1100">
              <a:solidFill>
                <a:sysClr val="windowText" lastClr="000000"/>
              </a:solidFill>
              <a:latin typeface="+mn-lt"/>
              <a:ea typeface="+mn-ea"/>
              <a:cs typeface="+mn-cs"/>
            </a:rPr>
            <a:t>10,626</a:t>
          </a:r>
          <a:r>
            <a:rPr kumimoji="1" lang="ja-JP" altLang="en-US" sz="1100">
              <a:solidFill>
                <a:sysClr val="windowText" lastClr="000000"/>
              </a:solidFill>
              <a:latin typeface="+mn-lt"/>
              <a:ea typeface="+mn-ea"/>
              <a:cs typeface="+mn-cs"/>
            </a:rPr>
            <a:t>円</a:t>
          </a:r>
          <a:r>
            <a:rPr kumimoji="1" lang="ja-JP" altLang="ja-JP" sz="1100">
              <a:solidFill>
                <a:sysClr val="windowText" lastClr="000000"/>
              </a:solidFill>
              <a:latin typeface="+mn-lt"/>
              <a:ea typeface="+mn-ea"/>
              <a:cs typeface="+mn-cs"/>
            </a:rPr>
            <a:t>、沖縄県平均と比較すると</a:t>
          </a:r>
          <a:r>
            <a:rPr kumimoji="1" lang="en-US" altLang="ja-JP" sz="1100">
              <a:solidFill>
                <a:sysClr val="windowText" lastClr="000000"/>
              </a:solidFill>
              <a:latin typeface="+mn-lt"/>
              <a:ea typeface="+mn-ea"/>
              <a:cs typeface="+mn-cs"/>
            </a:rPr>
            <a:t>43,563</a:t>
          </a:r>
          <a:r>
            <a:rPr kumimoji="1" lang="ja-JP" altLang="en-US" sz="1100">
              <a:solidFill>
                <a:sysClr val="windowText" lastClr="000000"/>
              </a:solidFill>
              <a:latin typeface="+mn-lt"/>
              <a:ea typeface="+mn-ea"/>
              <a:cs typeface="+mn-cs"/>
            </a:rPr>
            <a:t>円</a:t>
          </a:r>
          <a:r>
            <a:rPr kumimoji="1" lang="ja-JP" altLang="ja-JP" sz="1100">
              <a:solidFill>
                <a:sysClr val="windowText" lastClr="000000"/>
              </a:solidFill>
              <a:latin typeface="+mn-lt"/>
              <a:ea typeface="+mn-ea"/>
              <a:cs typeface="+mn-cs"/>
            </a:rPr>
            <a:t>も下回っている</a:t>
          </a:r>
          <a:r>
            <a:rPr kumimoji="1" lang="ja-JP" altLang="en-US" sz="1100">
              <a:solidFill>
                <a:sysClr val="windowText" lastClr="000000"/>
              </a:solidFill>
              <a:latin typeface="+mn-lt"/>
              <a:ea typeface="+mn-ea"/>
              <a:cs typeface="+mn-cs"/>
            </a:rPr>
            <a:t>ことから、</a:t>
          </a:r>
          <a:r>
            <a:rPr kumimoji="1" lang="ja-JP" altLang="ja-JP" sz="1100">
              <a:solidFill>
                <a:sysClr val="windowText" lastClr="000000"/>
              </a:solidFill>
              <a:latin typeface="+mn-lt"/>
              <a:ea typeface="+mn-ea"/>
              <a:cs typeface="+mn-cs"/>
            </a:rPr>
            <a:t>沖縄県全体</a:t>
          </a:r>
          <a:r>
            <a:rPr kumimoji="1" lang="ja-JP" altLang="en-US" sz="1100">
              <a:solidFill>
                <a:sysClr val="windowText" lastClr="000000"/>
              </a:solidFill>
              <a:latin typeface="+mn-lt"/>
              <a:ea typeface="+mn-ea"/>
              <a:cs typeface="+mn-cs"/>
            </a:rPr>
            <a:t>として扶助費が</a:t>
          </a:r>
          <a:r>
            <a:rPr kumimoji="1" lang="ja-JP" altLang="ja-JP" sz="1100">
              <a:solidFill>
                <a:sysClr val="windowText" lastClr="000000"/>
              </a:solidFill>
              <a:latin typeface="+mn-lt"/>
              <a:ea typeface="+mn-ea"/>
              <a:cs typeface="+mn-cs"/>
            </a:rPr>
            <a:t>高い傾向にあ</a:t>
          </a:r>
          <a:r>
            <a:rPr kumimoji="1" lang="ja-JP" altLang="en-US" sz="1100">
              <a:solidFill>
                <a:sysClr val="windowText" lastClr="000000"/>
              </a:solidFill>
              <a:latin typeface="+mn-lt"/>
              <a:ea typeface="+mn-ea"/>
              <a:cs typeface="+mn-cs"/>
            </a:rPr>
            <a:t>るといえる。</a:t>
          </a:r>
          <a:r>
            <a:rPr kumimoji="1" lang="ja-JP" altLang="ja-JP" sz="1100">
              <a:solidFill>
                <a:sysClr val="windowText" lastClr="000000"/>
              </a:solidFill>
              <a:latin typeface="+mn-lt"/>
              <a:ea typeface="+mn-ea"/>
              <a:cs typeface="+mn-cs"/>
            </a:rPr>
            <a:t>普通建設事業費については、庁舎等複合施設建設事業が</a:t>
          </a:r>
          <a:r>
            <a:rPr kumimoji="1" lang="ja-JP" altLang="en-US" sz="1100">
              <a:solidFill>
                <a:sysClr val="windowText" lastClr="000000"/>
              </a:solidFill>
              <a:latin typeface="+mn-lt"/>
              <a:ea typeface="+mn-ea"/>
              <a:cs typeface="+mn-cs"/>
            </a:rPr>
            <a:t>終了した平成</a:t>
          </a:r>
          <a:r>
            <a:rPr kumimoji="1" lang="en-US" altLang="ja-JP" sz="1100">
              <a:solidFill>
                <a:sysClr val="windowText" lastClr="000000"/>
              </a:solidFill>
              <a:latin typeface="+mn-lt"/>
              <a:ea typeface="+mn-ea"/>
              <a:cs typeface="+mn-cs"/>
            </a:rPr>
            <a:t>26</a:t>
          </a:r>
          <a:r>
            <a:rPr kumimoji="1" lang="ja-JP" altLang="en-US" sz="1100">
              <a:solidFill>
                <a:sysClr val="windowText" lastClr="000000"/>
              </a:solidFill>
              <a:latin typeface="+mn-lt"/>
              <a:ea typeface="+mn-ea"/>
              <a:cs typeface="+mn-cs"/>
            </a:rPr>
            <a:t>年度は</a:t>
          </a:r>
          <a:r>
            <a:rPr kumimoji="1" lang="ja-JP" altLang="ja-JP" sz="1100">
              <a:solidFill>
                <a:sysClr val="windowText" lastClr="000000"/>
              </a:solidFill>
              <a:latin typeface="+mn-lt"/>
              <a:ea typeface="+mn-ea"/>
              <a:cs typeface="+mn-cs"/>
            </a:rPr>
            <a:t>落ち着いた</a:t>
          </a:r>
          <a:r>
            <a:rPr kumimoji="1" lang="ja-JP" altLang="en-US" sz="1100">
              <a:solidFill>
                <a:sysClr val="windowText" lastClr="000000"/>
              </a:solidFill>
              <a:latin typeface="+mn-lt"/>
              <a:ea typeface="+mn-ea"/>
              <a:cs typeface="+mn-cs"/>
            </a:rPr>
            <a:t>ものの</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から</a:t>
          </a:r>
          <a:r>
            <a:rPr kumimoji="1" lang="ja-JP" altLang="ja-JP" sz="1100">
              <a:solidFill>
                <a:sysClr val="windowText" lastClr="000000"/>
              </a:solidFill>
              <a:latin typeface="+mn-lt"/>
              <a:ea typeface="+mn-ea"/>
              <a:cs typeface="+mn-cs"/>
            </a:rPr>
            <a:t>増加に転じ</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年度では</a:t>
          </a:r>
          <a:r>
            <a:rPr kumimoji="1" lang="ja-JP" altLang="ja-JP" sz="1100">
              <a:solidFill>
                <a:schemeClr val="dk1"/>
              </a:solidFill>
              <a:latin typeface="+mn-lt"/>
              <a:ea typeface="+mn-ea"/>
              <a:cs typeface="+mn-cs"/>
            </a:rPr>
            <a:t>住民一人当たり</a:t>
          </a:r>
          <a:r>
            <a:rPr kumimoji="1" lang="en-US" altLang="ja-JP" sz="1100">
              <a:solidFill>
                <a:sysClr val="windowText" lastClr="000000"/>
              </a:solidFill>
              <a:latin typeface="+mn-lt"/>
              <a:ea typeface="+mn-ea"/>
              <a:cs typeface="+mn-cs"/>
            </a:rPr>
            <a:t>86,458</a:t>
          </a:r>
          <a:r>
            <a:rPr kumimoji="1" lang="ja-JP" altLang="en-US" sz="1100">
              <a:solidFill>
                <a:sysClr val="windowText" lastClr="000000"/>
              </a:solidFill>
              <a:latin typeface="+mn-lt"/>
              <a:ea typeface="+mn-ea"/>
              <a:cs typeface="+mn-cs"/>
            </a:rPr>
            <a:t>円となっている。特に</a:t>
          </a:r>
          <a:r>
            <a:rPr kumimoji="1" lang="ja-JP" altLang="ja-JP" sz="1100">
              <a:solidFill>
                <a:schemeClr val="dk1"/>
              </a:solidFill>
              <a:latin typeface="+mn-lt"/>
              <a:ea typeface="+mn-ea"/>
              <a:cs typeface="+mn-cs"/>
            </a:rPr>
            <a:t>普通建設事業費</a:t>
          </a:r>
          <a:r>
            <a:rPr kumimoji="1" lang="ja-JP" altLang="en-US" sz="1100">
              <a:solidFill>
                <a:schemeClr val="dk1"/>
              </a:solidFill>
              <a:latin typeface="+mn-lt"/>
              <a:ea typeface="+mn-ea"/>
              <a:cs typeface="+mn-cs"/>
            </a:rPr>
            <a:t>（うち新規整備）</a:t>
          </a:r>
          <a:r>
            <a:rPr kumimoji="1" lang="ja-JP" altLang="ja-JP" sz="1100">
              <a:solidFill>
                <a:schemeClr val="dk1"/>
              </a:solidFill>
              <a:latin typeface="+mn-lt"/>
              <a:ea typeface="+mn-ea"/>
              <a:cs typeface="+mn-cs"/>
            </a:rPr>
            <a:t>について、類似団体をはじめ全国平均、沖縄県平均をも</a:t>
          </a:r>
          <a:r>
            <a:rPr kumimoji="1" lang="ja-JP" altLang="en-US" sz="1100">
              <a:solidFill>
                <a:schemeClr val="dk1"/>
              </a:solidFill>
              <a:latin typeface="+mn-lt"/>
              <a:ea typeface="+mn-ea"/>
              <a:cs typeface="+mn-cs"/>
            </a:rPr>
            <a:t>大きく上回っている要因は、</a:t>
          </a:r>
          <a:r>
            <a:rPr kumimoji="1" lang="ja-JP" altLang="ja-JP" sz="1100">
              <a:solidFill>
                <a:sysClr val="windowText" lastClr="000000"/>
              </a:solidFill>
              <a:latin typeface="+mn-lt"/>
              <a:ea typeface="+mn-ea"/>
              <a:cs typeface="+mn-cs"/>
            </a:rPr>
            <a:t>坂田小学校校舎危険建物新増改築事業</a:t>
          </a:r>
          <a:r>
            <a:rPr kumimoji="1" lang="ja-JP" altLang="en-US" sz="1100">
              <a:solidFill>
                <a:sysClr val="windowText" lastClr="000000"/>
              </a:solidFill>
              <a:latin typeface="+mn-lt"/>
              <a:ea typeface="+mn-ea"/>
              <a:cs typeface="+mn-cs"/>
            </a:rPr>
            <a:t>や</a:t>
          </a:r>
          <a:r>
            <a:rPr kumimoji="1" lang="ja-JP" altLang="ja-JP" sz="1100">
              <a:solidFill>
                <a:schemeClr val="dk1"/>
              </a:solidFill>
              <a:latin typeface="+mn-lt"/>
              <a:ea typeface="+mn-ea"/>
              <a:cs typeface="+mn-cs"/>
            </a:rPr>
            <a:t>農水産物流通・加工・観光拠点施設整備事業</a:t>
          </a:r>
          <a:r>
            <a:rPr kumimoji="1" lang="ja-JP" altLang="ja-JP" sz="1100">
              <a:solidFill>
                <a:sysClr val="windowText" lastClr="000000"/>
              </a:solidFill>
              <a:latin typeface="+mn-lt"/>
              <a:ea typeface="+mn-ea"/>
              <a:cs typeface="+mn-cs"/>
            </a:rPr>
            <a:t>の影響である。</a:t>
          </a:r>
          <a:r>
            <a:rPr kumimoji="1" lang="ja-JP" altLang="ja-JP" sz="1100">
              <a:solidFill>
                <a:schemeClr val="dk1"/>
              </a:solidFill>
              <a:latin typeface="+mn-lt"/>
              <a:ea typeface="+mn-ea"/>
              <a:cs typeface="+mn-cs"/>
            </a:rPr>
            <a:t>普通建設事業費</a:t>
          </a:r>
          <a:r>
            <a:rPr kumimoji="1" lang="ja-JP" altLang="en-US" sz="1100">
              <a:solidFill>
                <a:schemeClr val="dk1"/>
              </a:solidFill>
              <a:latin typeface="+mn-lt"/>
              <a:ea typeface="+mn-ea"/>
              <a:cs typeface="+mn-cs"/>
            </a:rPr>
            <a:t>（うち</a:t>
          </a:r>
          <a:r>
            <a:rPr kumimoji="1" lang="ja-JP" altLang="ja-JP" sz="1100">
              <a:solidFill>
                <a:sysClr val="windowText" lastClr="000000"/>
              </a:solidFill>
              <a:latin typeface="+mn-lt"/>
              <a:ea typeface="+mn-ea"/>
              <a:cs typeface="+mn-cs"/>
            </a:rPr>
            <a:t>更新整備</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について</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類似団体、全国平均、沖縄県平均と比較して低い状況となっている</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、今後</a:t>
          </a:r>
          <a:r>
            <a:rPr kumimoji="1" lang="ja-JP" altLang="en-US" sz="1100">
              <a:solidFill>
                <a:sysClr val="windowText" lastClr="000000"/>
              </a:solidFill>
              <a:latin typeface="+mn-lt"/>
              <a:ea typeface="+mn-ea"/>
              <a:cs typeface="+mn-cs"/>
            </a:rPr>
            <a:t>、公共施設の老朽化に伴い、更新整備も増加していく見込みであることから、事業の取捨選択を徹底していかなければならない。</a:t>
          </a:r>
          <a:r>
            <a:rPr kumimoji="1" lang="ja-JP" altLang="ja-JP" sz="1100">
              <a:solidFill>
                <a:sysClr val="windowText" lastClr="000000"/>
              </a:solidFill>
              <a:latin typeface="+mn-lt"/>
              <a:ea typeface="+mn-ea"/>
              <a:cs typeface="+mn-cs"/>
            </a:rPr>
            <a:t>積立金について</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26</a:t>
          </a:r>
          <a:r>
            <a:rPr kumimoji="1" lang="ja-JP" altLang="ja-JP" sz="1100">
              <a:solidFill>
                <a:sysClr val="windowText" lastClr="000000"/>
              </a:solidFill>
              <a:latin typeface="+mn-lt"/>
              <a:ea typeface="+mn-ea"/>
              <a:cs typeface="+mn-cs"/>
            </a:rPr>
            <a:t>年度に町有地の普通財産処分による</a:t>
          </a:r>
          <a:r>
            <a:rPr kumimoji="1" lang="ja-JP" altLang="en-US" sz="1100">
              <a:solidFill>
                <a:sysClr val="windowText" lastClr="000000"/>
              </a:solidFill>
              <a:latin typeface="+mn-lt"/>
              <a:ea typeface="+mn-ea"/>
              <a:cs typeface="+mn-cs"/>
            </a:rPr>
            <a:t>多額の</a:t>
          </a:r>
          <a:r>
            <a:rPr kumimoji="1" lang="ja-JP" altLang="ja-JP" sz="1100">
              <a:solidFill>
                <a:sysClr val="windowText" lastClr="000000"/>
              </a:solidFill>
              <a:latin typeface="+mn-lt"/>
              <a:ea typeface="+mn-ea"/>
              <a:cs typeface="+mn-cs"/>
            </a:rPr>
            <a:t>財産収入</a:t>
          </a:r>
          <a:r>
            <a:rPr kumimoji="1" lang="ja-JP" altLang="en-US" sz="1100">
              <a:solidFill>
                <a:sysClr val="windowText" lastClr="000000"/>
              </a:solidFill>
              <a:latin typeface="+mn-lt"/>
              <a:ea typeface="+mn-ea"/>
              <a:cs typeface="+mn-cs"/>
            </a:rPr>
            <a:t>を</a:t>
          </a:r>
          <a:r>
            <a:rPr kumimoji="1" lang="ja-JP" altLang="en-US" sz="1100">
              <a:solidFill>
                <a:schemeClr val="dk1"/>
              </a:solidFill>
              <a:latin typeface="+mn-lt"/>
              <a:ea typeface="+mn-ea"/>
              <a:cs typeface="+mn-cs"/>
            </a:rPr>
            <a:t>積み立てたことで、一時的に大幅な増となったが、平成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年度及び平成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年度は</a:t>
          </a:r>
          <a:r>
            <a:rPr kumimoji="1" lang="ja-JP" altLang="ja-JP" sz="1100">
              <a:solidFill>
                <a:schemeClr val="dk1"/>
              </a:solidFill>
              <a:latin typeface="+mn-lt"/>
              <a:ea typeface="+mn-ea"/>
              <a:cs typeface="+mn-cs"/>
            </a:rPr>
            <a:t>国民健康保険特別会計への</a:t>
          </a:r>
          <a:r>
            <a:rPr kumimoji="1" lang="ja-JP" altLang="en-US" sz="1100">
              <a:solidFill>
                <a:schemeClr val="dk1"/>
              </a:solidFill>
              <a:latin typeface="+mn-lt"/>
              <a:ea typeface="+mn-ea"/>
              <a:cs typeface="+mn-cs"/>
            </a:rPr>
            <a:t>赤字補てん的な</a:t>
          </a:r>
          <a:r>
            <a:rPr kumimoji="1" lang="ja-JP" altLang="ja-JP" sz="1100">
              <a:solidFill>
                <a:schemeClr val="dk1"/>
              </a:solidFill>
              <a:latin typeface="+mn-lt"/>
              <a:ea typeface="+mn-ea"/>
              <a:cs typeface="+mn-cs"/>
            </a:rPr>
            <a:t>法定外繰出</a:t>
          </a:r>
          <a:r>
            <a:rPr kumimoji="1" lang="ja-JP" altLang="en-US" sz="1100">
              <a:solidFill>
                <a:schemeClr val="dk1"/>
              </a:solidFill>
              <a:latin typeface="+mn-lt"/>
              <a:ea typeface="+mn-ea"/>
              <a:cs typeface="+mn-cs"/>
            </a:rPr>
            <a:t>を基金から捻出した影響で</a:t>
          </a:r>
          <a:r>
            <a:rPr kumimoji="1" lang="ja-JP" altLang="ja-JP" sz="1100">
              <a:solidFill>
                <a:schemeClr val="dk1"/>
              </a:solidFill>
              <a:latin typeface="+mn-lt"/>
              <a:ea typeface="+mn-ea"/>
              <a:cs typeface="+mn-cs"/>
            </a:rPr>
            <a:t>大幅な減と</a:t>
          </a:r>
          <a:r>
            <a:rPr kumimoji="1" lang="ja-JP" altLang="en-US" sz="1100">
              <a:solidFill>
                <a:schemeClr val="dk1"/>
              </a:solidFill>
              <a:latin typeface="+mn-lt"/>
              <a:ea typeface="+mn-ea"/>
              <a:cs typeface="+mn-cs"/>
            </a:rPr>
            <a:t>なり、</a:t>
          </a:r>
          <a:r>
            <a:rPr kumimoji="1" lang="ja-JP" altLang="ja-JP" sz="1100">
              <a:solidFill>
                <a:schemeClr val="dk1"/>
              </a:solidFill>
              <a:latin typeface="+mn-lt"/>
              <a:ea typeface="+mn-ea"/>
              <a:cs typeface="+mn-cs"/>
            </a:rPr>
            <a:t>住民一人当たり</a:t>
          </a:r>
          <a:r>
            <a:rPr kumimoji="1" lang="en-US" altLang="ja-JP" sz="1100">
              <a:solidFill>
                <a:schemeClr val="dk1"/>
              </a:solidFill>
              <a:latin typeface="+mn-lt"/>
              <a:ea typeface="+mn-ea"/>
              <a:cs typeface="+mn-cs"/>
            </a:rPr>
            <a:t>8,235</a:t>
          </a:r>
          <a:r>
            <a:rPr kumimoji="1" lang="ja-JP" altLang="en-US" sz="1100">
              <a:solidFill>
                <a:schemeClr val="dk1"/>
              </a:solidFill>
              <a:latin typeface="+mn-lt"/>
              <a:ea typeface="+mn-ea"/>
              <a:cs typeface="+mn-cs"/>
            </a:rPr>
            <a:t>円となった。この額は、</a:t>
          </a:r>
          <a:r>
            <a:rPr kumimoji="1" lang="ja-JP" altLang="ja-JP" sz="1100">
              <a:solidFill>
                <a:schemeClr val="dk1"/>
              </a:solidFill>
              <a:latin typeface="+mn-lt"/>
              <a:ea typeface="+mn-ea"/>
              <a:cs typeface="+mn-cs"/>
            </a:rPr>
            <a:t>類似団体をはじめ全国平均、沖縄県平均をも</a:t>
          </a:r>
          <a:r>
            <a:rPr kumimoji="1" lang="ja-JP" altLang="en-US" sz="1100">
              <a:solidFill>
                <a:schemeClr val="dk1"/>
              </a:solidFill>
              <a:latin typeface="+mn-lt"/>
              <a:ea typeface="+mn-ea"/>
              <a:cs typeface="+mn-cs"/>
            </a:rPr>
            <a:t>かなり</a:t>
          </a:r>
          <a:r>
            <a:rPr kumimoji="1" lang="ja-JP" altLang="ja-JP" sz="1100">
              <a:solidFill>
                <a:schemeClr val="dk1"/>
              </a:solidFill>
              <a:latin typeface="+mn-lt"/>
              <a:ea typeface="+mn-ea"/>
              <a:cs typeface="+mn-cs"/>
            </a:rPr>
            <a:t>下回って</a:t>
          </a:r>
          <a:r>
            <a:rPr kumimoji="1" lang="ja-JP" altLang="en-US" sz="1100">
              <a:solidFill>
                <a:schemeClr val="dk1"/>
              </a:solidFill>
              <a:latin typeface="+mn-lt"/>
              <a:ea typeface="+mn-ea"/>
              <a:cs typeface="+mn-cs"/>
            </a:rPr>
            <a:t>おり、災害や緊急的な財政措置に備えて、財政基盤を強化していく必要がある。繰出金については</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年度と</a:t>
          </a:r>
          <a:r>
            <a:rPr kumimoji="1" lang="ja-JP" altLang="ja-JP" sz="1100">
              <a:solidFill>
                <a:sysClr val="windowText" lastClr="000000"/>
              </a:solidFill>
              <a:latin typeface="+mn-lt"/>
              <a:ea typeface="+mn-ea"/>
              <a:cs typeface="+mn-cs"/>
            </a:rPr>
            <a:t>増加に転じている</a:t>
          </a:r>
          <a:r>
            <a:rPr kumimoji="1" lang="ja-JP" altLang="en-US" sz="1100">
              <a:solidFill>
                <a:sysClr val="windowText" lastClr="000000"/>
              </a:solidFill>
              <a:latin typeface="+mn-lt"/>
              <a:ea typeface="+mn-ea"/>
              <a:cs typeface="+mn-cs"/>
            </a:rPr>
            <a:t>要因</a:t>
          </a:r>
          <a:r>
            <a:rPr kumimoji="1" lang="ja-JP" altLang="ja-JP" sz="1100">
              <a:solidFill>
                <a:sysClr val="windowText" lastClr="000000"/>
              </a:solidFill>
              <a:latin typeface="+mn-lt"/>
              <a:ea typeface="+mn-ea"/>
              <a:cs typeface="+mn-cs"/>
            </a:rPr>
            <a:t>として、</a:t>
          </a:r>
          <a:r>
            <a:rPr kumimoji="1" lang="ja-JP" altLang="en-US" sz="1100">
              <a:solidFill>
                <a:sysClr val="windowText" lastClr="000000"/>
              </a:solidFill>
              <a:latin typeface="+mn-lt"/>
              <a:ea typeface="+mn-ea"/>
              <a:cs typeface="+mn-cs"/>
            </a:rPr>
            <a:t>県への広域化へ向けた</a:t>
          </a:r>
          <a:r>
            <a:rPr kumimoji="1" lang="ja-JP" altLang="ja-JP" sz="1100">
              <a:solidFill>
                <a:sysClr val="windowText" lastClr="000000"/>
              </a:solidFill>
              <a:latin typeface="+mn-lt"/>
              <a:ea typeface="+mn-ea"/>
              <a:cs typeface="+mn-cs"/>
            </a:rPr>
            <a:t>国民健康保険特別会計</a:t>
          </a:r>
          <a:r>
            <a:rPr kumimoji="1" lang="ja-JP" altLang="en-US" sz="1100">
              <a:solidFill>
                <a:sysClr val="windowText" lastClr="000000"/>
              </a:solidFill>
              <a:latin typeface="+mn-lt"/>
              <a:ea typeface="+mn-ea"/>
              <a:cs typeface="+mn-cs"/>
            </a:rPr>
            <a:t>の累積赤字解消のために行った</a:t>
          </a:r>
          <a:r>
            <a:rPr kumimoji="1" lang="ja-JP" altLang="ja-JP" sz="1100">
              <a:solidFill>
                <a:sysClr val="windowText" lastClr="000000"/>
              </a:solidFill>
              <a:latin typeface="+mn-lt"/>
              <a:ea typeface="+mn-ea"/>
              <a:cs typeface="+mn-cs"/>
            </a:rPr>
            <a:t>法定外繰出が増加した影響となっている。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35,146
34,718
15.90
14,313,568
13,925,860
325,481
6,487,539
11,403,649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65024</xdr:rowOff>
    </xdr:from>
    <xdr:to>
      <xdr:col>6</xdr:col>
      <xdr:colOff>511175</xdr:colOff>
      <xdr:row>35</xdr:row>
      <xdr:rowOff>67310</xdr:rowOff>
    </xdr:to>
    <xdr:cxnSp macro="">
      <xdr:nvCxnSpPr>
        <xdr:cNvPr id="61" name="直線コネクタ 60"/>
        <xdr:cNvCxnSpPr/>
      </xdr:nvCxnSpPr>
      <xdr:spPr>
        <a:xfrm>
          <a:off x="3797300" y="589432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65024</xdr:rowOff>
    </xdr:from>
    <xdr:to>
      <xdr:col>5</xdr:col>
      <xdr:colOff>358775</xdr:colOff>
      <xdr:row>34</xdr:row>
      <xdr:rowOff>154940</xdr:rowOff>
    </xdr:to>
    <xdr:cxnSp macro="">
      <xdr:nvCxnSpPr>
        <xdr:cNvPr id="64" name="直線コネクタ 63"/>
        <xdr:cNvCxnSpPr/>
      </xdr:nvCxnSpPr>
      <xdr:spPr>
        <a:xfrm flipV="1">
          <a:off x="2908300" y="5894324"/>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154940</xdr:rowOff>
    </xdr:from>
    <xdr:to>
      <xdr:col>4</xdr:col>
      <xdr:colOff>155575</xdr:colOff>
      <xdr:row>35</xdr:row>
      <xdr:rowOff>1778</xdr:rowOff>
    </xdr:to>
    <xdr:cxnSp macro="">
      <xdr:nvCxnSpPr>
        <xdr:cNvPr id="67" name="直線コネクタ 66"/>
        <xdr:cNvCxnSpPr/>
      </xdr:nvCxnSpPr>
      <xdr:spPr>
        <a:xfrm flipV="1">
          <a:off x="2019300" y="5984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148082</xdr:rowOff>
    </xdr:from>
    <xdr:to>
      <xdr:col>2</xdr:col>
      <xdr:colOff>638175</xdr:colOff>
      <xdr:row>35</xdr:row>
      <xdr:rowOff>1778</xdr:rowOff>
    </xdr:to>
    <xdr:cxnSp macro="">
      <xdr:nvCxnSpPr>
        <xdr:cNvPr id="70" name="直線コネクタ 69"/>
        <xdr:cNvCxnSpPr/>
      </xdr:nvCxnSpPr>
      <xdr:spPr>
        <a:xfrm>
          <a:off x="1130300" y="59773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16510</xdr:rowOff>
    </xdr:from>
    <xdr:to>
      <xdr:col>6</xdr:col>
      <xdr:colOff>561975</xdr:colOff>
      <xdr:row>35</xdr:row>
      <xdr:rowOff>118110</xdr:rowOff>
    </xdr:to>
    <xdr:sp macro="" textlink="">
      <xdr:nvSpPr>
        <xdr:cNvPr id="80" name="円/楕円 79"/>
        <xdr:cNvSpPr/>
      </xdr:nvSpPr>
      <xdr:spPr>
        <a:xfrm>
          <a:off x="45847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166387</xdr:rowOff>
    </xdr:from>
    <xdr:ext cx="469744" cy="259045"/>
    <xdr:sp macro="" textlink="">
      <xdr:nvSpPr>
        <xdr:cNvPr id="81" name="議会費該当値テキスト"/>
        <xdr:cNvSpPr txBox="1"/>
      </xdr:nvSpPr>
      <xdr:spPr>
        <a:xfrm>
          <a:off x="4686300"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14224</xdr:rowOff>
    </xdr:from>
    <xdr:to>
      <xdr:col>5</xdr:col>
      <xdr:colOff>409575</xdr:colOff>
      <xdr:row>34</xdr:row>
      <xdr:rowOff>115824</xdr:rowOff>
    </xdr:to>
    <xdr:sp macro="" textlink="">
      <xdr:nvSpPr>
        <xdr:cNvPr id="82" name="円/楕円 81"/>
        <xdr:cNvSpPr/>
      </xdr:nvSpPr>
      <xdr:spPr>
        <a:xfrm>
          <a:off x="3746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132351</xdr:rowOff>
    </xdr:from>
    <xdr:ext cx="469744" cy="259045"/>
    <xdr:sp macro="" textlink="">
      <xdr:nvSpPr>
        <xdr:cNvPr id="83" name="テキスト ボックス 82"/>
        <xdr:cNvSpPr txBox="1"/>
      </xdr:nvSpPr>
      <xdr:spPr>
        <a:xfrm>
          <a:off x="3562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104140</xdr:rowOff>
    </xdr:from>
    <xdr:to>
      <xdr:col>4</xdr:col>
      <xdr:colOff>206375</xdr:colOff>
      <xdr:row>35</xdr:row>
      <xdr:rowOff>34290</xdr:rowOff>
    </xdr:to>
    <xdr:sp macro="" textlink="">
      <xdr:nvSpPr>
        <xdr:cNvPr id="84" name="円/楕円 83"/>
        <xdr:cNvSpPr/>
      </xdr:nvSpPr>
      <xdr:spPr>
        <a:xfrm>
          <a:off x="2857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25417</xdr:rowOff>
    </xdr:from>
    <xdr:ext cx="469744" cy="259045"/>
    <xdr:sp macro="" textlink="">
      <xdr:nvSpPr>
        <xdr:cNvPr id="85" name="テキスト ボックス 84"/>
        <xdr:cNvSpPr txBox="1"/>
      </xdr:nvSpPr>
      <xdr:spPr>
        <a:xfrm>
          <a:off x="26734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122428</xdr:rowOff>
    </xdr:from>
    <xdr:to>
      <xdr:col>3</xdr:col>
      <xdr:colOff>3175</xdr:colOff>
      <xdr:row>35</xdr:row>
      <xdr:rowOff>52578</xdr:rowOff>
    </xdr:to>
    <xdr:sp macro="" textlink="">
      <xdr:nvSpPr>
        <xdr:cNvPr id="86" name="円/楕円 85"/>
        <xdr:cNvSpPr/>
      </xdr:nvSpPr>
      <xdr:spPr>
        <a:xfrm>
          <a:off x="1968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43705</xdr:rowOff>
    </xdr:from>
    <xdr:ext cx="469744" cy="259045"/>
    <xdr:sp macro="" textlink="">
      <xdr:nvSpPr>
        <xdr:cNvPr id="87" name="テキスト ボックス 86"/>
        <xdr:cNvSpPr txBox="1"/>
      </xdr:nvSpPr>
      <xdr:spPr>
        <a:xfrm>
          <a:off x="1784427" y="604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97282</xdr:rowOff>
    </xdr:from>
    <xdr:to>
      <xdr:col>1</xdr:col>
      <xdr:colOff>485775</xdr:colOff>
      <xdr:row>35</xdr:row>
      <xdr:rowOff>27432</xdr:rowOff>
    </xdr:to>
    <xdr:sp macro="" textlink="">
      <xdr:nvSpPr>
        <xdr:cNvPr id="88" name="円/楕円 87"/>
        <xdr:cNvSpPr/>
      </xdr:nvSpPr>
      <xdr:spPr>
        <a:xfrm>
          <a:off x="1079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18559</xdr:rowOff>
    </xdr:from>
    <xdr:ext cx="469744" cy="259045"/>
    <xdr:sp macro="" textlink="">
      <xdr:nvSpPr>
        <xdr:cNvPr id="89" name="テキスト ボックス 88"/>
        <xdr:cNvSpPr txBox="1"/>
      </xdr:nvSpPr>
      <xdr:spPr>
        <a:xfrm>
          <a:off x="895427" y="601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28074</xdr:rowOff>
    </xdr:from>
    <xdr:to>
      <xdr:col>6</xdr:col>
      <xdr:colOff>511175</xdr:colOff>
      <xdr:row>57</xdr:row>
      <xdr:rowOff>97058</xdr:rowOff>
    </xdr:to>
    <xdr:cxnSp macro="">
      <xdr:nvCxnSpPr>
        <xdr:cNvPr id="118" name="直線コネクタ 117"/>
        <xdr:cNvCxnSpPr/>
      </xdr:nvCxnSpPr>
      <xdr:spPr>
        <a:xfrm>
          <a:off x="3797300" y="9800724"/>
          <a:ext cx="838200" cy="6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67188</xdr:rowOff>
    </xdr:from>
    <xdr:to>
      <xdr:col>5</xdr:col>
      <xdr:colOff>358775</xdr:colOff>
      <xdr:row>57</xdr:row>
      <xdr:rowOff>28074</xdr:rowOff>
    </xdr:to>
    <xdr:cxnSp macro="">
      <xdr:nvCxnSpPr>
        <xdr:cNvPr id="121" name="直線コネクタ 120"/>
        <xdr:cNvCxnSpPr/>
      </xdr:nvCxnSpPr>
      <xdr:spPr>
        <a:xfrm>
          <a:off x="2908300" y="9496938"/>
          <a:ext cx="889000" cy="30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158689</xdr:rowOff>
    </xdr:from>
    <xdr:to>
      <xdr:col>4</xdr:col>
      <xdr:colOff>155575</xdr:colOff>
      <xdr:row>55</xdr:row>
      <xdr:rowOff>67188</xdr:rowOff>
    </xdr:to>
    <xdr:cxnSp macro="">
      <xdr:nvCxnSpPr>
        <xdr:cNvPr id="124" name="直線コネクタ 123"/>
        <xdr:cNvCxnSpPr/>
      </xdr:nvCxnSpPr>
      <xdr:spPr>
        <a:xfrm>
          <a:off x="2019300" y="9245539"/>
          <a:ext cx="889000" cy="2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158689</xdr:rowOff>
    </xdr:from>
    <xdr:to>
      <xdr:col>2</xdr:col>
      <xdr:colOff>638175</xdr:colOff>
      <xdr:row>56</xdr:row>
      <xdr:rowOff>47978</xdr:rowOff>
    </xdr:to>
    <xdr:cxnSp macro="">
      <xdr:nvCxnSpPr>
        <xdr:cNvPr id="127" name="直線コネクタ 126"/>
        <xdr:cNvCxnSpPr/>
      </xdr:nvCxnSpPr>
      <xdr:spPr>
        <a:xfrm flipV="1">
          <a:off x="1130300" y="9245539"/>
          <a:ext cx="889000" cy="40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1" name="テキスト ボックス 130"/>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46258</xdr:rowOff>
    </xdr:from>
    <xdr:to>
      <xdr:col>6</xdr:col>
      <xdr:colOff>561975</xdr:colOff>
      <xdr:row>57</xdr:row>
      <xdr:rowOff>147858</xdr:rowOff>
    </xdr:to>
    <xdr:sp macro="" textlink="">
      <xdr:nvSpPr>
        <xdr:cNvPr id="137" name="円/楕円 136"/>
        <xdr:cNvSpPr/>
      </xdr:nvSpPr>
      <xdr:spPr>
        <a:xfrm>
          <a:off x="4584700" y="98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132635</xdr:rowOff>
    </xdr:from>
    <xdr:ext cx="534377" cy="259045"/>
    <xdr:sp macro="" textlink="">
      <xdr:nvSpPr>
        <xdr:cNvPr id="138" name="総務費該当値テキスト"/>
        <xdr:cNvSpPr txBox="1"/>
      </xdr:nvSpPr>
      <xdr:spPr>
        <a:xfrm>
          <a:off x="4686300" y="973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148724</xdr:rowOff>
    </xdr:from>
    <xdr:to>
      <xdr:col>5</xdr:col>
      <xdr:colOff>409575</xdr:colOff>
      <xdr:row>57</xdr:row>
      <xdr:rowOff>78874</xdr:rowOff>
    </xdr:to>
    <xdr:sp macro="" textlink="">
      <xdr:nvSpPr>
        <xdr:cNvPr id="139" name="円/楕円 138"/>
        <xdr:cNvSpPr/>
      </xdr:nvSpPr>
      <xdr:spPr>
        <a:xfrm>
          <a:off x="3746500" y="97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70001</xdr:rowOff>
    </xdr:from>
    <xdr:ext cx="534377" cy="259045"/>
    <xdr:sp macro="" textlink="">
      <xdr:nvSpPr>
        <xdr:cNvPr id="140" name="テキスト ボックス 139"/>
        <xdr:cNvSpPr txBox="1"/>
      </xdr:nvSpPr>
      <xdr:spPr>
        <a:xfrm>
          <a:off x="3530111" y="984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16388</xdr:rowOff>
    </xdr:from>
    <xdr:to>
      <xdr:col>4</xdr:col>
      <xdr:colOff>206375</xdr:colOff>
      <xdr:row>55</xdr:row>
      <xdr:rowOff>117988</xdr:rowOff>
    </xdr:to>
    <xdr:sp macro="" textlink="">
      <xdr:nvSpPr>
        <xdr:cNvPr id="141" name="円/楕円 140"/>
        <xdr:cNvSpPr/>
      </xdr:nvSpPr>
      <xdr:spPr>
        <a:xfrm>
          <a:off x="2857500" y="94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134515</xdr:rowOff>
    </xdr:from>
    <xdr:ext cx="534377" cy="259045"/>
    <xdr:sp macro="" textlink="">
      <xdr:nvSpPr>
        <xdr:cNvPr id="142" name="テキスト ボックス 141"/>
        <xdr:cNvSpPr txBox="1"/>
      </xdr:nvSpPr>
      <xdr:spPr>
        <a:xfrm>
          <a:off x="2641111" y="922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107889</xdr:rowOff>
    </xdr:from>
    <xdr:to>
      <xdr:col>3</xdr:col>
      <xdr:colOff>3175</xdr:colOff>
      <xdr:row>54</xdr:row>
      <xdr:rowOff>38039</xdr:rowOff>
    </xdr:to>
    <xdr:sp macro="" textlink="">
      <xdr:nvSpPr>
        <xdr:cNvPr id="143" name="円/楕円 142"/>
        <xdr:cNvSpPr/>
      </xdr:nvSpPr>
      <xdr:spPr>
        <a:xfrm>
          <a:off x="1968500" y="91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54566</xdr:rowOff>
    </xdr:from>
    <xdr:ext cx="599010" cy="259045"/>
    <xdr:sp macro="" textlink="">
      <xdr:nvSpPr>
        <xdr:cNvPr id="144" name="テキスト ボックス 143"/>
        <xdr:cNvSpPr txBox="1"/>
      </xdr:nvSpPr>
      <xdr:spPr>
        <a:xfrm>
          <a:off x="1719794" y="896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168628</xdr:rowOff>
    </xdr:from>
    <xdr:to>
      <xdr:col>1</xdr:col>
      <xdr:colOff>485775</xdr:colOff>
      <xdr:row>56</xdr:row>
      <xdr:rowOff>98778</xdr:rowOff>
    </xdr:to>
    <xdr:sp macro="" textlink="">
      <xdr:nvSpPr>
        <xdr:cNvPr id="145" name="円/楕円 144"/>
        <xdr:cNvSpPr/>
      </xdr:nvSpPr>
      <xdr:spPr>
        <a:xfrm>
          <a:off x="1079500" y="95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115305</xdr:rowOff>
    </xdr:from>
    <xdr:ext cx="534377" cy="259045"/>
    <xdr:sp macro="" textlink="">
      <xdr:nvSpPr>
        <xdr:cNvPr id="146" name="テキスト ボックス 145"/>
        <xdr:cNvSpPr txBox="1"/>
      </xdr:nvSpPr>
      <xdr:spPr>
        <a:xfrm>
          <a:off x="863111" y="93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161569</xdr:rowOff>
    </xdr:from>
    <xdr:to>
      <xdr:col>6</xdr:col>
      <xdr:colOff>511175</xdr:colOff>
      <xdr:row>76</xdr:row>
      <xdr:rowOff>13764</xdr:rowOff>
    </xdr:to>
    <xdr:cxnSp macro="">
      <xdr:nvCxnSpPr>
        <xdr:cNvPr id="178" name="直線コネクタ 177"/>
        <xdr:cNvCxnSpPr/>
      </xdr:nvCxnSpPr>
      <xdr:spPr>
        <a:xfrm flipV="1">
          <a:off x="3797300" y="12848869"/>
          <a:ext cx="838200" cy="19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13764</xdr:rowOff>
    </xdr:from>
    <xdr:to>
      <xdr:col>5</xdr:col>
      <xdr:colOff>358775</xdr:colOff>
      <xdr:row>76</xdr:row>
      <xdr:rowOff>169038</xdr:rowOff>
    </xdr:to>
    <xdr:cxnSp macro="">
      <xdr:nvCxnSpPr>
        <xdr:cNvPr id="181" name="直線コネクタ 180"/>
        <xdr:cNvCxnSpPr/>
      </xdr:nvCxnSpPr>
      <xdr:spPr>
        <a:xfrm flipV="1">
          <a:off x="2908300" y="13043964"/>
          <a:ext cx="889000" cy="15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169038</xdr:rowOff>
    </xdr:from>
    <xdr:to>
      <xdr:col>4</xdr:col>
      <xdr:colOff>155575</xdr:colOff>
      <xdr:row>77</xdr:row>
      <xdr:rowOff>122870</xdr:rowOff>
    </xdr:to>
    <xdr:cxnSp macro="">
      <xdr:nvCxnSpPr>
        <xdr:cNvPr id="184" name="直線コネクタ 183"/>
        <xdr:cNvCxnSpPr/>
      </xdr:nvCxnSpPr>
      <xdr:spPr>
        <a:xfrm flipV="1">
          <a:off x="2019300" y="13199238"/>
          <a:ext cx="889000" cy="1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122740</xdr:rowOff>
    </xdr:from>
    <xdr:to>
      <xdr:col>2</xdr:col>
      <xdr:colOff>638175</xdr:colOff>
      <xdr:row>77</xdr:row>
      <xdr:rowOff>122870</xdr:rowOff>
    </xdr:to>
    <xdr:cxnSp macro="">
      <xdr:nvCxnSpPr>
        <xdr:cNvPr id="187" name="直線コネクタ 186"/>
        <xdr:cNvCxnSpPr/>
      </xdr:nvCxnSpPr>
      <xdr:spPr>
        <a:xfrm>
          <a:off x="1130300" y="1332439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110769</xdr:rowOff>
    </xdr:from>
    <xdr:to>
      <xdr:col>6</xdr:col>
      <xdr:colOff>561975</xdr:colOff>
      <xdr:row>75</xdr:row>
      <xdr:rowOff>40919</xdr:rowOff>
    </xdr:to>
    <xdr:sp macro="" textlink="">
      <xdr:nvSpPr>
        <xdr:cNvPr id="197" name="円/楕円 196"/>
        <xdr:cNvSpPr/>
      </xdr:nvSpPr>
      <xdr:spPr>
        <a:xfrm>
          <a:off x="4584700" y="127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133646</xdr:rowOff>
    </xdr:from>
    <xdr:ext cx="599010" cy="259045"/>
    <xdr:sp macro="" textlink="">
      <xdr:nvSpPr>
        <xdr:cNvPr id="198" name="民生費該当値テキスト"/>
        <xdr:cNvSpPr txBox="1"/>
      </xdr:nvSpPr>
      <xdr:spPr>
        <a:xfrm>
          <a:off x="4686300" y="126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134414</xdr:rowOff>
    </xdr:from>
    <xdr:to>
      <xdr:col>5</xdr:col>
      <xdr:colOff>409575</xdr:colOff>
      <xdr:row>76</xdr:row>
      <xdr:rowOff>64564</xdr:rowOff>
    </xdr:to>
    <xdr:sp macro="" textlink="">
      <xdr:nvSpPr>
        <xdr:cNvPr id="199" name="円/楕円 198"/>
        <xdr:cNvSpPr/>
      </xdr:nvSpPr>
      <xdr:spPr>
        <a:xfrm>
          <a:off x="3746500" y="129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81091</xdr:rowOff>
    </xdr:from>
    <xdr:ext cx="599010" cy="259045"/>
    <xdr:sp macro="" textlink="">
      <xdr:nvSpPr>
        <xdr:cNvPr id="200" name="テキスト ボックス 199"/>
        <xdr:cNvSpPr txBox="1"/>
      </xdr:nvSpPr>
      <xdr:spPr>
        <a:xfrm>
          <a:off x="3497794" y="1276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118238</xdr:rowOff>
    </xdr:from>
    <xdr:to>
      <xdr:col>4</xdr:col>
      <xdr:colOff>206375</xdr:colOff>
      <xdr:row>77</xdr:row>
      <xdr:rowOff>48388</xdr:rowOff>
    </xdr:to>
    <xdr:sp macro="" textlink="">
      <xdr:nvSpPr>
        <xdr:cNvPr id="201" name="円/楕円 200"/>
        <xdr:cNvSpPr/>
      </xdr:nvSpPr>
      <xdr:spPr>
        <a:xfrm>
          <a:off x="2857500" y="13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64914</xdr:rowOff>
    </xdr:from>
    <xdr:ext cx="599010" cy="259045"/>
    <xdr:sp macro="" textlink="">
      <xdr:nvSpPr>
        <xdr:cNvPr id="202" name="テキスト ボックス 201"/>
        <xdr:cNvSpPr txBox="1"/>
      </xdr:nvSpPr>
      <xdr:spPr>
        <a:xfrm>
          <a:off x="2608794" y="1292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72070</xdr:rowOff>
    </xdr:from>
    <xdr:to>
      <xdr:col>3</xdr:col>
      <xdr:colOff>3175</xdr:colOff>
      <xdr:row>78</xdr:row>
      <xdr:rowOff>2220</xdr:rowOff>
    </xdr:to>
    <xdr:sp macro="" textlink="">
      <xdr:nvSpPr>
        <xdr:cNvPr id="203" name="円/楕円 202"/>
        <xdr:cNvSpPr/>
      </xdr:nvSpPr>
      <xdr:spPr>
        <a:xfrm>
          <a:off x="1968500" y="1327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18747</xdr:rowOff>
    </xdr:from>
    <xdr:ext cx="599010" cy="259045"/>
    <xdr:sp macro="" textlink="">
      <xdr:nvSpPr>
        <xdr:cNvPr id="204" name="テキスト ボックス 203"/>
        <xdr:cNvSpPr txBox="1"/>
      </xdr:nvSpPr>
      <xdr:spPr>
        <a:xfrm>
          <a:off x="1719794" y="130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71940</xdr:rowOff>
    </xdr:from>
    <xdr:to>
      <xdr:col>1</xdr:col>
      <xdr:colOff>485775</xdr:colOff>
      <xdr:row>78</xdr:row>
      <xdr:rowOff>2090</xdr:rowOff>
    </xdr:to>
    <xdr:sp macro="" textlink="">
      <xdr:nvSpPr>
        <xdr:cNvPr id="205" name="円/楕円 204"/>
        <xdr:cNvSpPr/>
      </xdr:nvSpPr>
      <xdr:spPr>
        <a:xfrm>
          <a:off x="1079500" y="132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18617</xdr:rowOff>
    </xdr:from>
    <xdr:ext cx="599010" cy="259045"/>
    <xdr:sp macro="" textlink="">
      <xdr:nvSpPr>
        <xdr:cNvPr id="206" name="テキスト ボックス 205"/>
        <xdr:cNvSpPr txBox="1"/>
      </xdr:nvSpPr>
      <xdr:spPr>
        <a:xfrm>
          <a:off x="830794" y="130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145887</xdr:rowOff>
    </xdr:from>
    <xdr:to>
      <xdr:col>6</xdr:col>
      <xdr:colOff>511175</xdr:colOff>
      <xdr:row>98</xdr:row>
      <xdr:rowOff>146276</xdr:rowOff>
    </xdr:to>
    <xdr:cxnSp macro="">
      <xdr:nvCxnSpPr>
        <xdr:cNvPr id="235" name="直線コネクタ 234"/>
        <xdr:cNvCxnSpPr/>
      </xdr:nvCxnSpPr>
      <xdr:spPr>
        <a:xfrm flipV="1">
          <a:off x="3797300" y="16947987"/>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146276</xdr:rowOff>
    </xdr:from>
    <xdr:to>
      <xdr:col>5</xdr:col>
      <xdr:colOff>358775</xdr:colOff>
      <xdr:row>98</xdr:row>
      <xdr:rowOff>153057</xdr:rowOff>
    </xdr:to>
    <xdr:cxnSp macro="">
      <xdr:nvCxnSpPr>
        <xdr:cNvPr id="238" name="直線コネクタ 237"/>
        <xdr:cNvCxnSpPr/>
      </xdr:nvCxnSpPr>
      <xdr:spPr>
        <a:xfrm flipV="1">
          <a:off x="2908300" y="16948376"/>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153057</xdr:rowOff>
    </xdr:from>
    <xdr:to>
      <xdr:col>4</xdr:col>
      <xdr:colOff>155575</xdr:colOff>
      <xdr:row>98</xdr:row>
      <xdr:rowOff>153541</xdr:rowOff>
    </xdr:to>
    <xdr:cxnSp macro="">
      <xdr:nvCxnSpPr>
        <xdr:cNvPr id="241" name="直線コネクタ 240"/>
        <xdr:cNvCxnSpPr/>
      </xdr:nvCxnSpPr>
      <xdr:spPr>
        <a:xfrm flipV="1">
          <a:off x="2019300" y="16955157"/>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151609</xdr:rowOff>
    </xdr:from>
    <xdr:to>
      <xdr:col>2</xdr:col>
      <xdr:colOff>638175</xdr:colOff>
      <xdr:row>98</xdr:row>
      <xdr:rowOff>153541</xdr:rowOff>
    </xdr:to>
    <xdr:cxnSp macro="">
      <xdr:nvCxnSpPr>
        <xdr:cNvPr id="244" name="直線コネクタ 243"/>
        <xdr:cNvCxnSpPr/>
      </xdr:nvCxnSpPr>
      <xdr:spPr>
        <a:xfrm>
          <a:off x="1130300" y="16953709"/>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95087</xdr:rowOff>
    </xdr:from>
    <xdr:to>
      <xdr:col>6</xdr:col>
      <xdr:colOff>561975</xdr:colOff>
      <xdr:row>99</xdr:row>
      <xdr:rowOff>25237</xdr:rowOff>
    </xdr:to>
    <xdr:sp macro="" textlink="">
      <xdr:nvSpPr>
        <xdr:cNvPr id="254" name="円/楕円 253"/>
        <xdr:cNvSpPr/>
      </xdr:nvSpPr>
      <xdr:spPr>
        <a:xfrm>
          <a:off x="4584700" y="168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10014</xdr:rowOff>
    </xdr:from>
    <xdr:ext cx="534377" cy="259045"/>
    <xdr:sp macro="" textlink="">
      <xdr:nvSpPr>
        <xdr:cNvPr id="255" name="衛生費該当値テキスト"/>
        <xdr:cNvSpPr txBox="1"/>
      </xdr:nvSpPr>
      <xdr:spPr>
        <a:xfrm>
          <a:off x="4686300" y="168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95476</xdr:rowOff>
    </xdr:from>
    <xdr:to>
      <xdr:col>5</xdr:col>
      <xdr:colOff>409575</xdr:colOff>
      <xdr:row>99</xdr:row>
      <xdr:rowOff>25626</xdr:rowOff>
    </xdr:to>
    <xdr:sp macro="" textlink="">
      <xdr:nvSpPr>
        <xdr:cNvPr id="256" name="円/楕円 255"/>
        <xdr:cNvSpPr/>
      </xdr:nvSpPr>
      <xdr:spPr>
        <a:xfrm>
          <a:off x="3746500" y="168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16753</xdr:rowOff>
    </xdr:from>
    <xdr:ext cx="534377" cy="259045"/>
    <xdr:sp macro="" textlink="">
      <xdr:nvSpPr>
        <xdr:cNvPr id="257" name="テキスト ボックス 256"/>
        <xdr:cNvSpPr txBox="1"/>
      </xdr:nvSpPr>
      <xdr:spPr>
        <a:xfrm>
          <a:off x="3530111" y="169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102257</xdr:rowOff>
    </xdr:from>
    <xdr:to>
      <xdr:col>4</xdr:col>
      <xdr:colOff>206375</xdr:colOff>
      <xdr:row>99</xdr:row>
      <xdr:rowOff>32407</xdr:rowOff>
    </xdr:to>
    <xdr:sp macro="" textlink="">
      <xdr:nvSpPr>
        <xdr:cNvPr id="258" name="円/楕円 257"/>
        <xdr:cNvSpPr/>
      </xdr:nvSpPr>
      <xdr:spPr>
        <a:xfrm>
          <a:off x="2857500" y="169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23534</xdr:rowOff>
    </xdr:from>
    <xdr:ext cx="534377" cy="259045"/>
    <xdr:sp macro="" textlink="">
      <xdr:nvSpPr>
        <xdr:cNvPr id="259" name="テキスト ボックス 258"/>
        <xdr:cNvSpPr txBox="1"/>
      </xdr:nvSpPr>
      <xdr:spPr>
        <a:xfrm>
          <a:off x="2641111" y="1699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102741</xdr:rowOff>
    </xdr:from>
    <xdr:to>
      <xdr:col>3</xdr:col>
      <xdr:colOff>3175</xdr:colOff>
      <xdr:row>99</xdr:row>
      <xdr:rowOff>32891</xdr:rowOff>
    </xdr:to>
    <xdr:sp macro="" textlink="">
      <xdr:nvSpPr>
        <xdr:cNvPr id="260" name="円/楕円 259"/>
        <xdr:cNvSpPr/>
      </xdr:nvSpPr>
      <xdr:spPr>
        <a:xfrm>
          <a:off x="1968500" y="169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24018</xdr:rowOff>
    </xdr:from>
    <xdr:ext cx="534377" cy="259045"/>
    <xdr:sp macro="" textlink="">
      <xdr:nvSpPr>
        <xdr:cNvPr id="261" name="テキスト ボックス 260"/>
        <xdr:cNvSpPr txBox="1"/>
      </xdr:nvSpPr>
      <xdr:spPr>
        <a:xfrm>
          <a:off x="1752111" y="169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100809</xdr:rowOff>
    </xdr:from>
    <xdr:to>
      <xdr:col>1</xdr:col>
      <xdr:colOff>485775</xdr:colOff>
      <xdr:row>99</xdr:row>
      <xdr:rowOff>30959</xdr:rowOff>
    </xdr:to>
    <xdr:sp macro="" textlink="">
      <xdr:nvSpPr>
        <xdr:cNvPr id="262" name="円/楕円 261"/>
        <xdr:cNvSpPr/>
      </xdr:nvSpPr>
      <xdr:spPr>
        <a:xfrm>
          <a:off x="1079500" y="169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22086</xdr:rowOff>
    </xdr:from>
    <xdr:ext cx="534377" cy="259045"/>
    <xdr:sp macro="" textlink="">
      <xdr:nvSpPr>
        <xdr:cNvPr id="263" name="テキスト ボックス 262"/>
        <xdr:cNvSpPr txBox="1"/>
      </xdr:nvSpPr>
      <xdr:spPr>
        <a:xfrm>
          <a:off x="863111" y="169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124079</xdr:rowOff>
    </xdr:from>
    <xdr:to>
      <xdr:col>15</xdr:col>
      <xdr:colOff>180975</xdr:colOff>
      <xdr:row>37</xdr:row>
      <xdr:rowOff>10160</xdr:rowOff>
    </xdr:to>
    <xdr:cxnSp macro="">
      <xdr:nvCxnSpPr>
        <xdr:cNvPr id="292" name="直線コネクタ 291"/>
        <xdr:cNvCxnSpPr/>
      </xdr:nvCxnSpPr>
      <xdr:spPr>
        <a:xfrm>
          <a:off x="9639300" y="6296279"/>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124079</xdr:rowOff>
    </xdr:from>
    <xdr:to>
      <xdr:col>14</xdr:col>
      <xdr:colOff>28575</xdr:colOff>
      <xdr:row>37</xdr:row>
      <xdr:rowOff>126746</xdr:rowOff>
    </xdr:to>
    <xdr:cxnSp macro="">
      <xdr:nvCxnSpPr>
        <xdr:cNvPr id="295" name="直線コネクタ 294"/>
        <xdr:cNvCxnSpPr/>
      </xdr:nvCxnSpPr>
      <xdr:spPr>
        <a:xfrm flipV="1">
          <a:off x="8750300" y="6296279"/>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26543</xdr:rowOff>
    </xdr:from>
    <xdr:to>
      <xdr:col>12</xdr:col>
      <xdr:colOff>511175</xdr:colOff>
      <xdr:row>37</xdr:row>
      <xdr:rowOff>126746</xdr:rowOff>
    </xdr:to>
    <xdr:cxnSp macro="">
      <xdr:nvCxnSpPr>
        <xdr:cNvPr id="298" name="直線コネクタ 297"/>
        <xdr:cNvCxnSpPr/>
      </xdr:nvCxnSpPr>
      <xdr:spPr>
        <a:xfrm>
          <a:off x="7861300" y="6198743"/>
          <a:ext cx="889000" cy="27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26543</xdr:rowOff>
    </xdr:from>
    <xdr:to>
      <xdr:col>11</xdr:col>
      <xdr:colOff>307975</xdr:colOff>
      <xdr:row>37</xdr:row>
      <xdr:rowOff>162941</xdr:rowOff>
    </xdr:to>
    <xdr:cxnSp macro="">
      <xdr:nvCxnSpPr>
        <xdr:cNvPr id="301" name="直線コネクタ 300"/>
        <xdr:cNvCxnSpPr/>
      </xdr:nvCxnSpPr>
      <xdr:spPr>
        <a:xfrm flipV="1">
          <a:off x="6972300" y="6198743"/>
          <a:ext cx="889000" cy="30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130810</xdr:rowOff>
    </xdr:from>
    <xdr:to>
      <xdr:col>15</xdr:col>
      <xdr:colOff>231775</xdr:colOff>
      <xdr:row>37</xdr:row>
      <xdr:rowOff>60960</xdr:rowOff>
    </xdr:to>
    <xdr:sp macro="" textlink="">
      <xdr:nvSpPr>
        <xdr:cNvPr id="311" name="円/楕円 310"/>
        <xdr:cNvSpPr/>
      </xdr:nvSpPr>
      <xdr:spPr>
        <a:xfrm>
          <a:off x="10426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153687</xdr:rowOff>
    </xdr:from>
    <xdr:ext cx="378565" cy="259045"/>
    <xdr:sp macro="" textlink="">
      <xdr:nvSpPr>
        <xdr:cNvPr id="312" name="労働費該当値テキスト"/>
        <xdr:cNvSpPr txBox="1"/>
      </xdr:nvSpPr>
      <xdr:spPr>
        <a:xfrm>
          <a:off x="10528300" y="6154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73279</xdr:rowOff>
    </xdr:from>
    <xdr:to>
      <xdr:col>14</xdr:col>
      <xdr:colOff>79375</xdr:colOff>
      <xdr:row>37</xdr:row>
      <xdr:rowOff>3429</xdr:rowOff>
    </xdr:to>
    <xdr:sp macro="" textlink="">
      <xdr:nvSpPr>
        <xdr:cNvPr id="313" name="円/楕円 312"/>
        <xdr:cNvSpPr/>
      </xdr:nvSpPr>
      <xdr:spPr>
        <a:xfrm>
          <a:off x="9588500" y="62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19956</xdr:rowOff>
    </xdr:from>
    <xdr:ext cx="469744" cy="259045"/>
    <xdr:sp macro="" textlink="">
      <xdr:nvSpPr>
        <xdr:cNvPr id="314" name="テキスト ボックス 313"/>
        <xdr:cNvSpPr txBox="1"/>
      </xdr:nvSpPr>
      <xdr:spPr>
        <a:xfrm>
          <a:off x="9404427" y="602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75946</xdr:rowOff>
    </xdr:from>
    <xdr:to>
      <xdr:col>12</xdr:col>
      <xdr:colOff>561975</xdr:colOff>
      <xdr:row>38</xdr:row>
      <xdr:rowOff>6096</xdr:rowOff>
    </xdr:to>
    <xdr:sp macro="" textlink="">
      <xdr:nvSpPr>
        <xdr:cNvPr id="315" name="円/楕円 314"/>
        <xdr:cNvSpPr/>
      </xdr:nvSpPr>
      <xdr:spPr>
        <a:xfrm>
          <a:off x="8699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168673</xdr:rowOff>
    </xdr:from>
    <xdr:ext cx="378565" cy="259045"/>
    <xdr:sp macro="" textlink="">
      <xdr:nvSpPr>
        <xdr:cNvPr id="316" name="テキスト ボックス 315"/>
        <xdr:cNvSpPr txBox="1"/>
      </xdr:nvSpPr>
      <xdr:spPr>
        <a:xfrm>
          <a:off x="8561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147193</xdr:rowOff>
    </xdr:from>
    <xdr:to>
      <xdr:col>11</xdr:col>
      <xdr:colOff>358775</xdr:colOff>
      <xdr:row>36</xdr:row>
      <xdr:rowOff>77343</xdr:rowOff>
    </xdr:to>
    <xdr:sp macro="" textlink="">
      <xdr:nvSpPr>
        <xdr:cNvPr id="317" name="円/楕円 316"/>
        <xdr:cNvSpPr/>
      </xdr:nvSpPr>
      <xdr:spPr>
        <a:xfrm>
          <a:off x="7810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93870</xdr:rowOff>
    </xdr:from>
    <xdr:ext cx="469744" cy="259045"/>
    <xdr:sp macro="" textlink="">
      <xdr:nvSpPr>
        <xdr:cNvPr id="318" name="テキスト ボックス 317"/>
        <xdr:cNvSpPr txBox="1"/>
      </xdr:nvSpPr>
      <xdr:spPr>
        <a:xfrm>
          <a:off x="7626427"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112141</xdr:rowOff>
    </xdr:from>
    <xdr:to>
      <xdr:col>10</xdr:col>
      <xdr:colOff>155575</xdr:colOff>
      <xdr:row>38</xdr:row>
      <xdr:rowOff>42290</xdr:rowOff>
    </xdr:to>
    <xdr:sp macro="" textlink="">
      <xdr:nvSpPr>
        <xdr:cNvPr id="319" name="円/楕円 318"/>
        <xdr:cNvSpPr/>
      </xdr:nvSpPr>
      <xdr:spPr>
        <a:xfrm>
          <a:off x="6921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33418</xdr:rowOff>
    </xdr:from>
    <xdr:ext cx="378565" cy="259045"/>
    <xdr:sp macro="" textlink="">
      <xdr:nvSpPr>
        <xdr:cNvPr id="320" name="テキスト ボックス 319"/>
        <xdr:cNvSpPr txBox="1"/>
      </xdr:nvSpPr>
      <xdr:spPr>
        <a:xfrm>
          <a:off x="6783017"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161874</xdr:rowOff>
    </xdr:from>
    <xdr:to>
      <xdr:col>15</xdr:col>
      <xdr:colOff>180975</xdr:colOff>
      <xdr:row>58</xdr:row>
      <xdr:rowOff>138157</xdr:rowOff>
    </xdr:to>
    <xdr:cxnSp macro="">
      <xdr:nvCxnSpPr>
        <xdr:cNvPr id="349" name="直線コネクタ 348"/>
        <xdr:cNvCxnSpPr/>
      </xdr:nvCxnSpPr>
      <xdr:spPr>
        <a:xfrm flipV="1">
          <a:off x="9639300" y="9934524"/>
          <a:ext cx="838200" cy="1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138157</xdr:rowOff>
    </xdr:from>
    <xdr:to>
      <xdr:col>14</xdr:col>
      <xdr:colOff>28575</xdr:colOff>
      <xdr:row>58</xdr:row>
      <xdr:rowOff>149911</xdr:rowOff>
    </xdr:to>
    <xdr:cxnSp macro="">
      <xdr:nvCxnSpPr>
        <xdr:cNvPr id="352" name="直線コネクタ 351"/>
        <xdr:cNvCxnSpPr/>
      </xdr:nvCxnSpPr>
      <xdr:spPr>
        <a:xfrm flipV="1">
          <a:off x="8750300" y="10082257"/>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149911</xdr:rowOff>
    </xdr:from>
    <xdr:to>
      <xdr:col>12</xdr:col>
      <xdr:colOff>511175</xdr:colOff>
      <xdr:row>58</xdr:row>
      <xdr:rowOff>156255</xdr:rowOff>
    </xdr:to>
    <xdr:cxnSp macro="">
      <xdr:nvCxnSpPr>
        <xdr:cNvPr id="355" name="直線コネクタ 354"/>
        <xdr:cNvCxnSpPr/>
      </xdr:nvCxnSpPr>
      <xdr:spPr>
        <a:xfrm flipV="1">
          <a:off x="7861300" y="10094011"/>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144996</xdr:rowOff>
    </xdr:from>
    <xdr:to>
      <xdr:col>11</xdr:col>
      <xdr:colOff>307975</xdr:colOff>
      <xdr:row>58</xdr:row>
      <xdr:rowOff>156255</xdr:rowOff>
    </xdr:to>
    <xdr:cxnSp macro="">
      <xdr:nvCxnSpPr>
        <xdr:cNvPr id="358" name="直線コネクタ 357"/>
        <xdr:cNvCxnSpPr/>
      </xdr:nvCxnSpPr>
      <xdr:spPr>
        <a:xfrm>
          <a:off x="6972300" y="10089096"/>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111074</xdr:rowOff>
    </xdr:from>
    <xdr:to>
      <xdr:col>15</xdr:col>
      <xdr:colOff>231775</xdr:colOff>
      <xdr:row>58</xdr:row>
      <xdr:rowOff>41224</xdr:rowOff>
    </xdr:to>
    <xdr:sp macro="" textlink="">
      <xdr:nvSpPr>
        <xdr:cNvPr id="368" name="円/楕円 367"/>
        <xdr:cNvSpPr/>
      </xdr:nvSpPr>
      <xdr:spPr>
        <a:xfrm>
          <a:off x="104267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133951</xdr:rowOff>
    </xdr:from>
    <xdr:ext cx="534377" cy="259045"/>
    <xdr:sp macro="" textlink="">
      <xdr:nvSpPr>
        <xdr:cNvPr id="369" name="農林水産業費該当値テキスト"/>
        <xdr:cNvSpPr txBox="1"/>
      </xdr:nvSpPr>
      <xdr:spPr>
        <a:xfrm>
          <a:off x="10528300" y="9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87357</xdr:rowOff>
    </xdr:from>
    <xdr:to>
      <xdr:col>14</xdr:col>
      <xdr:colOff>79375</xdr:colOff>
      <xdr:row>59</xdr:row>
      <xdr:rowOff>17507</xdr:rowOff>
    </xdr:to>
    <xdr:sp macro="" textlink="">
      <xdr:nvSpPr>
        <xdr:cNvPr id="370" name="円/楕円 369"/>
        <xdr:cNvSpPr/>
      </xdr:nvSpPr>
      <xdr:spPr>
        <a:xfrm>
          <a:off x="9588500" y="100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8634</xdr:rowOff>
    </xdr:from>
    <xdr:ext cx="469744" cy="259045"/>
    <xdr:sp macro="" textlink="">
      <xdr:nvSpPr>
        <xdr:cNvPr id="371" name="テキスト ボックス 370"/>
        <xdr:cNvSpPr txBox="1"/>
      </xdr:nvSpPr>
      <xdr:spPr>
        <a:xfrm>
          <a:off x="9404427" y="1012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99111</xdr:rowOff>
    </xdr:from>
    <xdr:to>
      <xdr:col>12</xdr:col>
      <xdr:colOff>561975</xdr:colOff>
      <xdr:row>59</xdr:row>
      <xdr:rowOff>29261</xdr:rowOff>
    </xdr:to>
    <xdr:sp macro="" textlink="">
      <xdr:nvSpPr>
        <xdr:cNvPr id="372" name="円/楕円 371"/>
        <xdr:cNvSpPr/>
      </xdr:nvSpPr>
      <xdr:spPr>
        <a:xfrm>
          <a:off x="8699500" y="100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20388</xdr:rowOff>
    </xdr:from>
    <xdr:ext cx="469744" cy="259045"/>
    <xdr:sp macro="" textlink="">
      <xdr:nvSpPr>
        <xdr:cNvPr id="373" name="テキスト ボックス 372"/>
        <xdr:cNvSpPr txBox="1"/>
      </xdr:nvSpPr>
      <xdr:spPr>
        <a:xfrm>
          <a:off x="8515427" y="1013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105455</xdr:rowOff>
    </xdr:from>
    <xdr:to>
      <xdr:col>11</xdr:col>
      <xdr:colOff>358775</xdr:colOff>
      <xdr:row>59</xdr:row>
      <xdr:rowOff>35605</xdr:rowOff>
    </xdr:to>
    <xdr:sp macro="" textlink="">
      <xdr:nvSpPr>
        <xdr:cNvPr id="374" name="円/楕円 373"/>
        <xdr:cNvSpPr/>
      </xdr:nvSpPr>
      <xdr:spPr>
        <a:xfrm>
          <a:off x="7810500" y="100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26732</xdr:rowOff>
    </xdr:from>
    <xdr:ext cx="469744" cy="259045"/>
    <xdr:sp macro="" textlink="">
      <xdr:nvSpPr>
        <xdr:cNvPr id="375" name="テキスト ボックス 374"/>
        <xdr:cNvSpPr txBox="1"/>
      </xdr:nvSpPr>
      <xdr:spPr>
        <a:xfrm>
          <a:off x="7626427" y="1014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94196</xdr:rowOff>
    </xdr:from>
    <xdr:to>
      <xdr:col>10</xdr:col>
      <xdr:colOff>155575</xdr:colOff>
      <xdr:row>59</xdr:row>
      <xdr:rowOff>24346</xdr:rowOff>
    </xdr:to>
    <xdr:sp macro="" textlink="">
      <xdr:nvSpPr>
        <xdr:cNvPr id="376" name="円/楕円 375"/>
        <xdr:cNvSpPr/>
      </xdr:nvSpPr>
      <xdr:spPr>
        <a:xfrm>
          <a:off x="6921500" y="100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15473</xdr:rowOff>
    </xdr:from>
    <xdr:ext cx="469744" cy="259045"/>
    <xdr:sp macro="" textlink="">
      <xdr:nvSpPr>
        <xdr:cNvPr id="377" name="テキスト ボックス 376"/>
        <xdr:cNvSpPr txBox="1"/>
      </xdr:nvSpPr>
      <xdr:spPr>
        <a:xfrm>
          <a:off x="6737427" y="1013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140081</xdr:rowOff>
    </xdr:from>
    <xdr:to>
      <xdr:col>15</xdr:col>
      <xdr:colOff>180975</xdr:colOff>
      <xdr:row>78</xdr:row>
      <xdr:rowOff>143320</xdr:rowOff>
    </xdr:to>
    <xdr:cxnSp macro="">
      <xdr:nvCxnSpPr>
        <xdr:cNvPr id="406" name="直線コネクタ 405"/>
        <xdr:cNvCxnSpPr/>
      </xdr:nvCxnSpPr>
      <xdr:spPr>
        <a:xfrm>
          <a:off x="9639300" y="13341731"/>
          <a:ext cx="838200" cy="1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140081</xdr:rowOff>
    </xdr:from>
    <xdr:to>
      <xdr:col>14</xdr:col>
      <xdr:colOff>28575</xdr:colOff>
      <xdr:row>79</xdr:row>
      <xdr:rowOff>33440</xdr:rowOff>
    </xdr:to>
    <xdr:cxnSp macro="">
      <xdr:nvCxnSpPr>
        <xdr:cNvPr id="409" name="直線コネクタ 408"/>
        <xdr:cNvCxnSpPr/>
      </xdr:nvCxnSpPr>
      <xdr:spPr>
        <a:xfrm flipV="1">
          <a:off x="8750300" y="13341731"/>
          <a:ext cx="889000" cy="23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33440</xdr:rowOff>
    </xdr:from>
    <xdr:to>
      <xdr:col>12</xdr:col>
      <xdr:colOff>511175</xdr:colOff>
      <xdr:row>79</xdr:row>
      <xdr:rowOff>35077</xdr:rowOff>
    </xdr:to>
    <xdr:cxnSp macro="">
      <xdr:nvCxnSpPr>
        <xdr:cNvPr id="412" name="直線コネクタ 411"/>
        <xdr:cNvCxnSpPr/>
      </xdr:nvCxnSpPr>
      <xdr:spPr>
        <a:xfrm flipV="1">
          <a:off x="7861300" y="13577990"/>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32638</xdr:rowOff>
    </xdr:from>
    <xdr:to>
      <xdr:col>11</xdr:col>
      <xdr:colOff>307975</xdr:colOff>
      <xdr:row>79</xdr:row>
      <xdr:rowOff>35077</xdr:rowOff>
    </xdr:to>
    <xdr:cxnSp macro="">
      <xdr:nvCxnSpPr>
        <xdr:cNvPr id="415" name="直線コネクタ 414"/>
        <xdr:cNvCxnSpPr/>
      </xdr:nvCxnSpPr>
      <xdr:spPr>
        <a:xfrm>
          <a:off x="6972300" y="1357718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92520</xdr:rowOff>
    </xdr:from>
    <xdr:to>
      <xdr:col>15</xdr:col>
      <xdr:colOff>231775</xdr:colOff>
      <xdr:row>79</xdr:row>
      <xdr:rowOff>22670</xdr:rowOff>
    </xdr:to>
    <xdr:sp macro="" textlink="">
      <xdr:nvSpPr>
        <xdr:cNvPr id="425" name="円/楕円 424"/>
        <xdr:cNvSpPr/>
      </xdr:nvSpPr>
      <xdr:spPr>
        <a:xfrm>
          <a:off x="10426700" y="134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7447</xdr:rowOff>
    </xdr:from>
    <xdr:ext cx="469744" cy="259045"/>
    <xdr:sp macro="" textlink="">
      <xdr:nvSpPr>
        <xdr:cNvPr id="426" name="商工費該当値テキスト"/>
        <xdr:cNvSpPr txBox="1"/>
      </xdr:nvSpPr>
      <xdr:spPr>
        <a:xfrm>
          <a:off x="10528300" y="133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89281</xdr:rowOff>
    </xdr:from>
    <xdr:to>
      <xdr:col>14</xdr:col>
      <xdr:colOff>79375</xdr:colOff>
      <xdr:row>78</xdr:row>
      <xdr:rowOff>19431</xdr:rowOff>
    </xdr:to>
    <xdr:sp macro="" textlink="">
      <xdr:nvSpPr>
        <xdr:cNvPr id="427" name="円/楕円 426"/>
        <xdr:cNvSpPr/>
      </xdr:nvSpPr>
      <xdr:spPr>
        <a:xfrm>
          <a:off x="9588500" y="132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10558</xdr:rowOff>
    </xdr:from>
    <xdr:ext cx="469744" cy="259045"/>
    <xdr:sp macro="" textlink="">
      <xdr:nvSpPr>
        <xdr:cNvPr id="428" name="テキスト ボックス 427"/>
        <xdr:cNvSpPr txBox="1"/>
      </xdr:nvSpPr>
      <xdr:spPr>
        <a:xfrm>
          <a:off x="9404427" y="1338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154090</xdr:rowOff>
    </xdr:from>
    <xdr:to>
      <xdr:col>12</xdr:col>
      <xdr:colOff>561975</xdr:colOff>
      <xdr:row>79</xdr:row>
      <xdr:rowOff>84240</xdr:rowOff>
    </xdr:to>
    <xdr:sp macro="" textlink="">
      <xdr:nvSpPr>
        <xdr:cNvPr id="429" name="円/楕円 428"/>
        <xdr:cNvSpPr/>
      </xdr:nvSpPr>
      <xdr:spPr>
        <a:xfrm>
          <a:off x="8699500" y="135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75367</xdr:rowOff>
    </xdr:from>
    <xdr:ext cx="378565" cy="259045"/>
    <xdr:sp macro="" textlink="">
      <xdr:nvSpPr>
        <xdr:cNvPr id="430" name="テキスト ボックス 429"/>
        <xdr:cNvSpPr txBox="1"/>
      </xdr:nvSpPr>
      <xdr:spPr>
        <a:xfrm>
          <a:off x="8561017" y="1361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155727</xdr:rowOff>
    </xdr:from>
    <xdr:to>
      <xdr:col>11</xdr:col>
      <xdr:colOff>358775</xdr:colOff>
      <xdr:row>79</xdr:row>
      <xdr:rowOff>85877</xdr:rowOff>
    </xdr:to>
    <xdr:sp macro="" textlink="">
      <xdr:nvSpPr>
        <xdr:cNvPr id="431" name="円/楕円 430"/>
        <xdr:cNvSpPr/>
      </xdr:nvSpPr>
      <xdr:spPr>
        <a:xfrm>
          <a:off x="7810500" y="135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77004</xdr:rowOff>
    </xdr:from>
    <xdr:ext cx="378565" cy="259045"/>
    <xdr:sp macro="" textlink="">
      <xdr:nvSpPr>
        <xdr:cNvPr id="432" name="テキスト ボックス 431"/>
        <xdr:cNvSpPr txBox="1"/>
      </xdr:nvSpPr>
      <xdr:spPr>
        <a:xfrm>
          <a:off x="7672017" y="1362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153288</xdr:rowOff>
    </xdr:from>
    <xdr:to>
      <xdr:col>10</xdr:col>
      <xdr:colOff>155575</xdr:colOff>
      <xdr:row>79</xdr:row>
      <xdr:rowOff>83438</xdr:rowOff>
    </xdr:to>
    <xdr:sp macro="" textlink="">
      <xdr:nvSpPr>
        <xdr:cNvPr id="433" name="円/楕円 432"/>
        <xdr:cNvSpPr/>
      </xdr:nvSpPr>
      <xdr:spPr>
        <a:xfrm>
          <a:off x="6921500" y="135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74565</xdr:rowOff>
    </xdr:from>
    <xdr:ext cx="378565" cy="259045"/>
    <xdr:sp macro="" textlink="">
      <xdr:nvSpPr>
        <xdr:cNvPr id="434" name="テキスト ボックス 433"/>
        <xdr:cNvSpPr txBox="1"/>
      </xdr:nvSpPr>
      <xdr:spPr>
        <a:xfrm>
          <a:off x="6783017" y="1361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102639</xdr:rowOff>
    </xdr:from>
    <xdr:to>
      <xdr:col>15</xdr:col>
      <xdr:colOff>180975</xdr:colOff>
      <xdr:row>97</xdr:row>
      <xdr:rowOff>4530</xdr:rowOff>
    </xdr:to>
    <xdr:cxnSp macro="">
      <xdr:nvCxnSpPr>
        <xdr:cNvPr id="467" name="直線コネクタ 466"/>
        <xdr:cNvCxnSpPr/>
      </xdr:nvCxnSpPr>
      <xdr:spPr>
        <a:xfrm>
          <a:off x="9639300" y="16561839"/>
          <a:ext cx="838200" cy="7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102639</xdr:rowOff>
    </xdr:from>
    <xdr:to>
      <xdr:col>14</xdr:col>
      <xdr:colOff>28575</xdr:colOff>
      <xdr:row>97</xdr:row>
      <xdr:rowOff>59356</xdr:rowOff>
    </xdr:to>
    <xdr:cxnSp macro="">
      <xdr:nvCxnSpPr>
        <xdr:cNvPr id="470" name="直線コネクタ 469"/>
        <xdr:cNvCxnSpPr/>
      </xdr:nvCxnSpPr>
      <xdr:spPr>
        <a:xfrm flipV="1">
          <a:off x="8750300" y="16561839"/>
          <a:ext cx="889000" cy="1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107772</xdr:rowOff>
    </xdr:from>
    <xdr:to>
      <xdr:col>12</xdr:col>
      <xdr:colOff>511175</xdr:colOff>
      <xdr:row>97</xdr:row>
      <xdr:rowOff>59356</xdr:rowOff>
    </xdr:to>
    <xdr:cxnSp macro="">
      <xdr:nvCxnSpPr>
        <xdr:cNvPr id="473" name="直線コネクタ 472"/>
        <xdr:cNvCxnSpPr/>
      </xdr:nvCxnSpPr>
      <xdr:spPr>
        <a:xfrm>
          <a:off x="7861300" y="16566972"/>
          <a:ext cx="889000" cy="1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74912</xdr:rowOff>
    </xdr:from>
    <xdr:to>
      <xdr:col>11</xdr:col>
      <xdr:colOff>307975</xdr:colOff>
      <xdr:row>96</xdr:row>
      <xdr:rowOff>107772</xdr:rowOff>
    </xdr:to>
    <xdr:cxnSp macro="">
      <xdr:nvCxnSpPr>
        <xdr:cNvPr id="476" name="直線コネクタ 475"/>
        <xdr:cNvCxnSpPr/>
      </xdr:nvCxnSpPr>
      <xdr:spPr>
        <a:xfrm>
          <a:off x="6972300" y="16534112"/>
          <a:ext cx="889000" cy="3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125180</xdr:rowOff>
    </xdr:from>
    <xdr:to>
      <xdr:col>15</xdr:col>
      <xdr:colOff>231775</xdr:colOff>
      <xdr:row>97</xdr:row>
      <xdr:rowOff>55330</xdr:rowOff>
    </xdr:to>
    <xdr:sp macro="" textlink="">
      <xdr:nvSpPr>
        <xdr:cNvPr id="486" name="円/楕円 485"/>
        <xdr:cNvSpPr/>
      </xdr:nvSpPr>
      <xdr:spPr>
        <a:xfrm>
          <a:off x="10426700" y="165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148057</xdr:rowOff>
    </xdr:from>
    <xdr:ext cx="534377" cy="259045"/>
    <xdr:sp macro="" textlink="">
      <xdr:nvSpPr>
        <xdr:cNvPr id="487" name="土木費該当値テキスト"/>
        <xdr:cNvSpPr txBox="1"/>
      </xdr:nvSpPr>
      <xdr:spPr>
        <a:xfrm>
          <a:off x="10528300" y="164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50,191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51839</xdr:rowOff>
    </xdr:from>
    <xdr:to>
      <xdr:col>14</xdr:col>
      <xdr:colOff>79375</xdr:colOff>
      <xdr:row>96</xdr:row>
      <xdr:rowOff>153439</xdr:rowOff>
    </xdr:to>
    <xdr:sp macro="" textlink="">
      <xdr:nvSpPr>
        <xdr:cNvPr id="488" name="円/楕円 487"/>
        <xdr:cNvSpPr/>
      </xdr:nvSpPr>
      <xdr:spPr>
        <a:xfrm>
          <a:off x="9588500" y="165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169966</xdr:rowOff>
    </xdr:from>
    <xdr:ext cx="534377" cy="259045"/>
    <xdr:sp macro="" textlink="">
      <xdr:nvSpPr>
        <xdr:cNvPr id="489" name="テキスト ボックス 488"/>
        <xdr:cNvSpPr txBox="1"/>
      </xdr:nvSpPr>
      <xdr:spPr>
        <a:xfrm>
          <a:off x="9372111" y="162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8556</xdr:rowOff>
    </xdr:from>
    <xdr:to>
      <xdr:col>12</xdr:col>
      <xdr:colOff>561975</xdr:colOff>
      <xdr:row>97</xdr:row>
      <xdr:rowOff>110156</xdr:rowOff>
    </xdr:to>
    <xdr:sp macro="" textlink="">
      <xdr:nvSpPr>
        <xdr:cNvPr id="490" name="円/楕円 489"/>
        <xdr:cNvSpPr/>
      </xdr:nvSpPr>
      <xdr:spPr>
        <a:xfrm>
          <a:off x="8699500" y="166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126683</xdr:rowOff>
    </xdr:from>
    <xdr:ext cx="534377" cy="259045"/>
    <xdr:sp macro="" textlink="">
      <xdr:nvSpPr>
        <xdr:cNvPr id="491" name="テキスト ボックス 490"/>
        <xdr:cNvSpPr txBox="1"/>
      </xdr:nvSpPr>
      <xdr:spPr>
        <a:xfrm>
          <a:off x="8483111" y="164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56972</xdr:rowOff>
    </xdr:from>
    <xdr:to>
      <xdr:col>11</xdr:col>
      <xdr:colOff>358775</xdr:colOff>
      <xdr:row>96</xdr:row>
      <xdr:rowOff>158572</xdr:rowOff>
    </xdr:to>
    <xdr:sp macro="" textlink="">
      <xdr:nvSpPr>
        <xdr:cNvPr id="492" name="円/楕円 491"/>
        <xdr:cNvSpPr/>
      </xdr:nvSpPr>
      <xdr:spPr>
        <a:xfrm>
          <a:off x="7810500" y="165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3649</xdr:rowOff>
    </xdr:from>
    <xdr:ext cx="534377" cy="259045"/>
    <xdr:sp macro="" textlink="">
      <xdr:nvSpPr>
        <xdr:cNvPr id="493" name="テキスト ボックス 492"/>
        <xdr:cNvSpPr txBox="1"/>
      </xdr:nvSpPr>
      <xdr:spPr>
        <a:xfrm>
          <a:off x="7594111" y="162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24112</xdr:rowOff>
    </xdr:from>
    <xdr:to>
      <xdr:col>10</xdr:col>
      <xdr:colOff>155575</xdr:colOff>
      <xdr:row>96</xdr:row>
      <xdr:rowOff>125712</xdr:rowOff>
    </xdr:to>
    <xdr:sp macro="" textlink="">
      <xdr:nvSpPr>
        <xdr:cNvPr id="494" name="円/楕円 493"/>
        <xdr:cNvSpPr/>
      </xdr:nvSpPr>
      <xdr:spPr>
        <a:xfrm>
          <a:off x="6921500" y="164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142239</xdr:rowOff>
    </xdr:from>
    <xdr:ext cx="534377" cy="259045"/>
    <xdr:sp macro="" textlink="">
      <xdr:nvSpPr>
        <xdr:cNvPr id="495" name="テキスト ボックス 494"/>
        <xdr:cNvSpPr txBox="1"/>
      </xdr:nvSpPr>
      <xdr:spPr>
        <a:xfrm>
          <a:off x="6705111" y="1625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144912</xdr:rowOff>
    </xdr:from>
    <xdr:to>
      <xdr:col>23</xdr:col>
      <xdr:colOff>517525</xdr:colOff>
      <xdr:row>37</xdr:row>
      <xdr:rowOff>154513</xdr:rowOff>
    </xdr:to>
    <xdr:cxnSp macro="">
      <xdr:nvCxnSpPr>
        <xdr:cNvPr id="523" name="直線コネクタ 522"/>
        <xdr:cNvCxnSpPr/>
      </xdr:nvCxnSpPr>
      <xdr:spPr>
        <a:xfrm flipV="1">
          <a:off x="15481300" y="6488562"/>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144409</xdr:rowOff>
    </xdr:from>
    <xdr:to>
      <xdr:col>22</xdr:col>
      <xdr:colOff>365125</xdr:colOff>
      <xdr:row>37</xdr:row>
      <xdr:rowOff>154513</xdr:rowOff>
    </xdr:to>
    <xdr:cxnSp macro="">
      <xdr:nvCxnSpPr>
        <xdr:cNvPr id="526" name="直線コネクタ 525"/>
        <xdr:cNvCxnSpPr/>
      </xdr:nvCxnSpPr>
      <xdr:spPr>
        <a:xfrm>
          <a:off x="14592300" y="648805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132156</xdr:rowOff>
    </xdr:from>
    <xdr:to>
      <xdr:col>21</xdr:col>
      <xdr:colOff>161925</xdr:colOff>
      <xdr:row>37</xdr:row>
      <xdr:rowOff>144409</xdr:rowOff>
    </xdr:to>
    <xdr:cxnSp macro="">
      <xdr:nvCxnSpPr>
        <xdr:cNvPr id="529" name="直線コネクタ 528"/>
        <xdr:cNvCxnSpPr/>
      </xdr:nvCxnSpPr>
      <xdr:spPr>
        <a:xfrm>
          <a:off x="13703300" y="6475806"/>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132156</xdr:rowOff>
    </xdr:from>
    <xdr:to>
      <xdr:col>19</xdr:col>
      <xdr:colOff>644525</xdr:colOff>
      <xdr:row>37</xdr:row>
      <xdr:rowOff>138191</xdr:rowOff>
    </xdr:to>
    <xdr:cxnSp macro="">
      <xdr:nvCxnSpPr>
        <xdr:cNvPr id="532" name="直線コネクタ 531"/>
        <xdr:cNvCxnSpPr/>
      </xdr:nvCxnSpPr>
      <xdr:spPr>
        <a:xfrm flipV="1">
          <a:off x="12814300" y="6475806"/>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94112</xdr:rowOff>
    </xdr:from>
    <xdr:to>
      <xdr:col>23</xdr:col>
      <xdr:colOff>568325</xdr:colOff>
      <xdr:row>38</xdr:row>
      <xdr:rowOff>24262</xdr:rowOff>
    </xdr:to>
    <xdr:sp macro="" textlink="">
      <xdr:nvSpPr>
        <xdr:cNvPr id="542" name="円/楕円 541"/>
        <xdr:cNvSpPr/>
      </xdr:nvSpPr>
      <xdr:spPr>
        <a:xfrm>
          <a:off x="16268700" y="64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72539</xdr:rowOff>
    </xdr:from>
    <xdr:ext cx="534377" cy="259045"/>
    <xdr:sp macro="" textlink="">
      <xdr:nvSpPr>
        <xdr:cNvPr id="543" name="消防費該当値テキスト"/>
        <xdr:cNvSpPr txBox="1"/>
      </xdr:nvSpPr>
      <xdr:spPr>
        <a:xfrm>
          <a:off x="16370300" y="641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103713</xdr:rowOff>
    </xdr:from>
    <xdr:to>
      <xdr:col>22</xdr:col>
      <xdr:colOff>415925</xdr:colOff>
      <xdr:row>38</xdr:row>
      <xdr:rowOff>33863</xdr:rowOff>
    </xdr:to>
    <xdr:sp macro="" textlink="">
      <xdr:nvSpPr>
        <xdr:cNvPr id="544" name="円/楕円 543"/>
        <xdr:cNvSpPr/>
      </xdr:nvSpPr>
      <xdr:spPr>
        <a:xfrm>
          <a:off x="15430500" y="64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24990</xdr:rowOff>
    </xdr:from>
    <xdr:ext cx="534377" cy="259045"/>
    <xdr:sp macro="" textlink="">
      <xdr:nvSpPr>
        <xdr:cNvPr id="545" name="テキスト ボックス 544"/>
        <xdr:cNvSpPr txBox="1"/>
      </xdr:nvSpPr>
      <xdr:spPr>
        <a:xfrm>
          <a:off x="15214111" y="654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93609</xdr:rowOff>
    </xdr:from>
    <xdr:to>
      <xdr:col>21</xdr:col>
      <xdr:colOff>212725</xdr:colOff>
      <xdr:row>38</xdr:row>
      <xdr:rowOff>23759</xdr:rowOff>
    </xdr:to>
    <xdr:sp macro="" textlink="">
      <xdr:nvSpPr>
        <xdr:cNvPr id="546" name="円/楕円 545"/>
        <xdr:cNvSpPr/>
      </xdr:nvSpPr>
      <xdr:spPr>
        <a:xfrm>
          <a:off x="14541500" y="64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14886</xdr:rowOff>
    </xdr:from>
    <xdr:ext cx="534377" cy="259045"/>
    <xdr:sp macro="" textlink="">
      <xdr:nvSpPr>
        <xdr:cNvPr id="547" name="テキスト ボックス 546"/>
        <xdr:cNvSpPr txBox="1"/>
      </xdr:nvSpPr>
      <xdr:spPr>
        <a:xfrm>
          <a:off x="14325111" y="65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81356</xdr:rowOff>
    </xdr:from>
    <xdr:to>
      <xdr:col>20</xdr:col>
      <xdr:colOff>9525</xdr:colOff>
      <xdr:row>38</xdr:row>
      <xdr:rowOff>11506</xdr:rowOff>
    </xdr:to>
    <xdr:sp macro="" textlink="">
      <xdr:nvSpPr>
        <xdr:cNvPr id="548" name="円/楕円 547"/>
        <xdr:cNvSpPr/>
      </xdr:nvSpPr>
      <xdr:spPr>
        <a:xfrm>
          <a:off x="136525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2633</xdr:rowOff>
    </xdr:from>
    <xdr:ext cx="534377" cy="259045"/>
    <xdr:sp macro="" textlink="">
      <xdr:nvSpPr>
        <xdr:cNvPr id="549" name="テキスト ボックス 548"/>
        <xdr:cNvSpPr txBox="1"/>
      </xdr:nvSpPr>
      <xdr:spPr>
        <a:xfrm>
          <a:off x="13436111" y="65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87391</xdr:rowOff>
    </xdr:from>
    <xdr:to>
      <xdr:col>18</xdr:col>
      <xdr:colOff>492125</xdr:colOff>
      <xdr:row>38</xdr:row>
      <xdr:rowOff>17542</xdr:rowOff>
    </xdr:to>
    <xdr:sp macro="" textlink="">
      <xdr:nvSpPr>
        <xdr:cNvPr id="550" name="円/楕円 549"/>
        <xdr:cNvSpPr/>
      </xdr:nvSpPr>
      <xdr:spPr>
        <a:xfrm>
          <a:off x="12763500" y="6431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8669</xdr:rowOff>
    </xdr:from>
    <xdr:ext cx="534377" cy="259045"/>
    <xdr:sp macro="" textlink="">
      <xdr:nvSpPr>
        <xdr:cNvPr id="551" name="テキスト ボックス 550"/>
        <xdr:cNvSpPr txBox="1"/>
      </xdr:nvSpPr>
      <xdr:spPr>
        <a:xfrm>
          <a:off x="12547111" y="65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72024</xdr:rowOff>
    </xdr:from>
    <xdr:to>
      <xdr:col>23</xdr:col>
      <xdr:colOff>517525</xdr:colOff>
      <xdr:row>55</xdr:row>
      <xdr:rowOff>157444</xdr:rowOff>
    </xdr:to>
    <xdr:cxnSp macro="">
      <xdr:nvCxnSpPr>
        <xdr:cNvPr id="582" name="直線コネクタ 581"/>
        <xdr:cNvCxnSpPr/>
      </xdr:nvCxnSpPr>
      <xdr:spPr>
        <a:xfrm flipV="1">
          <a:off x="15481300" y="9501774"/>
          <a:ext cx="8382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157444</xdr:rowOff>
    </xdr:from>
    <xdr:to>
      <xdr:col>22</xdr:col>
      <xdr:colOff>365125</xdr:colOff>
      <xdr:row>56</xdr:row>
      <xdr:rowOff>90475</xdr:rowOff>
    </xdr:to>
    <xdr:cxnSp macro="">
      <xdr:nvCxnSpPr>
        <xdr:cNvPr id="585" name="直線コネクタ 584"/>
        <xdr:cNvCxnSpPr/>
      </xdr:nvCxnSpPr>
      <xdr:spPr>
        <a:xfrm flipV="1">
          <a:off x="14592300" y="9587194"/>
          <a:ext cx="889000" cy="10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90475</xdr:rowOff>
    </xdr:from>
    <xdr:to>
      <xdr:col>21</xdr:col>
      <xdr:colOff>161925</xdr:colOff>
      <xdr:row>57</xdr:row>
      <xdr:rowOff>31931</xdr:rowOff>
    </xdr:to>
    <xdr:cxnSp macro="">
      <xdr:nvCxnSpPr>
        <xdr:cNvPr id="588" name="直線コネクタ 587"/>
        <xdr:cNvCxnSpPr/>
      </xdr:nvCxnSpPr>
      <xdr:spPr>
        <a:xfrm flipV="1">
          <a:off x="13703300" y="9691675"/>
          <a:ext cx="889000" cy="1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31931</xdr:rowOff>
    </xdr:from>
    <xdr:to>
      <xdr:col>19</xdr:col>
      <xdr:colOff>644525</xdr:colOff>
      <xdr:row>57</xdr:row>
      <xdr:rowOff>53660</xdr:rowOff>
    </xdr:to>
    <xdr:cxnSp macro="">
      <xdr:nvCxnSpPr>
        <xdr:cNvPr id="591" name="直線コネクタ 590"/>
        <xdr:cNvCxnSpPr/>
      </xdr:nvCxnSpPr>
      <xdr:spPr>
        <a:xfrm flipV="1">
          <a:off x="12814300" y="9804581"/>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21224</xdr:rowOff>
    </xdr:from>
    <xdr:to>
      <xdr:col>23</xdr:col>
      <xdr:colOff>568325</xdr:colOff>
      <xdr:row>55</xdr:row>
      <xdr:rowOff>122824</xdr:rowOff>
    </xdr:to>
    <xdr:sp macro="" textlink="">
      <xdr:nvSpPr>
        <xdr:cNvPr id="601" name="円/楕円 600"/>
        <xdr:cNvSpPr/>
      </xdr:nvSpPr>
      <xdr:spPr>
        <a:xfrm>
          <a:off x="16268700" y="94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44101</xdr:rowOff>
    </xdr:from>
    <xdr:ext cx="534377" cy="259045"/>
    <xdr:sp macro="" textlink="">
      <xdr:nvSpPr>
        <xdr:cNvPr id="602" name="教育費該当値テキスト"/>
        <xdr:cNvSpPr txBox="1"/>
      </xdr:nvSpPr>
      <xdr:spPr>
        <a:xfrm>
          <a:off x="16370300" y="93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65,467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106644</xdr:rowOff>
    </xdr:from>
    <xdr:to>
      <xdr:col>22</xdr:col>
      <xdr:colOff>415925</xdr:colOff>
      <xdr:row>56</xdr:row>
      <xdr:rowOff>36794</xdr:rowOff>
    </xdr:to>
    <xdr:sp macro="" textlink="">
      <xdr:nvSpPr>
        <xdr:cNvPr id="603" name="円/楕円 602"/>
        <xdr:cNvSpPr/>
      </xdr:nvSpPr>
      <xdr:spPr>
        <a:xfrm>
          <a:off x="15430500" y="95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53321</xdr:rowOff>
    </xdr:from>
    <xdr:ext cx="534377" cy="259045"/>
    <xdr:sp macro="" textlink="">
      <xdr:nvSpPr>
        <xdr:cNvPr id="604" name="テキスト ボックス 603"/>
        <xdr:cNvSpPr txBox="1"/>
      </xdr:nvSpPr>
      <xdr:spPr>
        <a:xfrm>
          <a:off x="15214111" y="931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39675</xdr:rowOff>
    </xdr:from>
    <xdr:to>
      <xdr:col>21</xdr:col>
      <xdr:colOff>212725</xdr:colOff>
      <xdr:row>56</xdr:row>
      <xdr:rowOff>141275</xdr:rowOff>
    </xdr:to>
    <xdr:sp macro="" textlink="">
      <xdr:nvSpPr>
        <xdr:cNvPr id="605" name="円/楕円 604"/>
        <xdr:cNvSpPr/>
      </xdr:nvSpPr>
      <xdr:spPr>
        <a:xfrm>
          <a:off x="14541500" y="96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157802</xdr:rowOff>
    </xdr:from>
    <xdr:ext cx="534377" cy="259045"/>
    <xdr:sp macro="" textlink="">
      <xdr:nvSpPr>
        <xdr:cNvPr id="606" name="テキスト ボックス 605"/>
        <xdr:cNvSpPr txBox="1"/>
      </xdr:nvSpPr>
      <xdr:spPr>
        <a:xfrm>
          <a:off x="14325111" y="94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152581</xdr:rowOff>
    </xdr:from>
    <xdr:to>
      <xdr:col>20</xdr:col>
      <xdr:colOff>9525</xdr:colOff>
      <xdr:row>57</xdr:row>
      <xdr:rowOff>82731</xdr:rowOff>
    </xdr:to>
    <xdr:sp macro="" textlink="">
      <xdr:nvSpPr>
        <xdr:cNvPr id="607" name="円/楕円 606"/>
        <xdr:cNvSpPr/>
      </xdr:nvSpPr>
      <xdr:spPr>
        <a:xfrm>
          <a:off x="13652500" y="9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73858</xdr:rowOff>
    </xdr:from>
    <xdr:ext cx="534377" cy="259045"/>
    <xdr:sp macro="" textlink="">
      <xdr:nvSpPr>
        <xdr:cNvPr id="608" name="テキスト ボックス 607"/>
        <xdr:cNvSpPr txBox="1"/>
      </xdr:nvSpPr>
      <xdr:spPr>
        <a:xfrm>
          <a:off x="13436111" y="984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2860</xdr:rowOff>
    </xdr:from>
    <xdr:to>
      <xdr:col>18</xdr:col>
      <xdr:colOff>492125</xdr:colOff>
      <xdr:row>57</xdr:row>
      <xdr:rowOff>104460</xdr:rowOff>
    </xdr:to>
    <xdr:sp macro="" textlink="">
      <xdr:nvSpPr>
        <xdr:cNvPr id="609" name="円/楕円 608"/>
        <xdr:cNvSpPr/>
      </xdr:nvSpPr>
      <xdr:spPr>
        <a:xfrm>
          <a:off x="12763500" y="977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95587</xdr:rowOff>
    </xdr:from>
    <xdr:ext cx="534377" cy="259045"/>
    <xdr:sp macro="" textlink="">
      <xdr:nvSpPr>
        <xdr:cNvPr id="610" name="テキスト ボックス 609"/>
        <xdr:cNvSpPr txBox="1"/>
      </xdr:nvSpPr>
      <xdr:spPr>
        <a:xfrm>
          <a:off x="12547111" y="98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43307</xdr:rowOff>
    </xdr:from>
    <xdr:to>
      <xdr:col>23</xdr:col>
      <xdr:colOff>517525</xdr:colOff>
      <xdr:row>79</xdr:row>
      <xdr:rowOff>44450</xdr:rowOff>
    </xdr:to>
    <xdr:cxnSp macro="">
      <xdr:nvCxnSpPr>
        <xdr:cNvPr id="639" name="直線コネクタ 638"/>
        <xdr:cNvCxnSpPr/>
      </xdr:nvCxnSpPr>
      <xdr:spPr>
        <a:xfrm flipV="1">
          <a:off x="15481300" y="13587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34486</xdr:rowOff>
    </xdr:from>
    <xdr:to>
      <xdr:col>19</xdr:col>
      <xdr:colOff>644525</xdr:colOff>
      <xdr:row>79</xdr:row>
      <xdr:rowOff>44450</xdr:rowOff>
    </xdr:to>
    <xdr:cxnSp macro="">
      <xdr:nvCxnSpPr>
        <xdr:cNvPr id="648" name="直線コネクタ 647"/>
        <xdr:cNvCxnSpPr/>
      </xdr:nvCxnSpPr>
      <xdr:spPr>
        <a:xfrm>
          <a:off x="12814300" y="13579036"/>
          <a:ext cx="8890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163957</xdr:rowOff>
    </xdr:from>
    <xdr:to>
      <xdr:col>23</xdr:col>
      <xdr:colOff>568325</xdr:colOff>
      <xdr:row>79</xdr:row>
      <xdr:rowOff>94107</xdr:rowOff>
    </xdr:to>
    <xdr:sp macro="" textlink="">
      <xdr:nvSpPr>
        <xdr:cNvPr id="658" name="円/楕円 657"/>
        <xdr:cNvSpPr/>
      </xdr:nvSpPr>
      <xdr:spPr>
        <a:xfrm>
          <a:off x="162687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13932" cy="259045"/>
    <xdr:sp macro="" textlink="">
      <xdr:nvSpPr>
        <xdr:cNvPr id="659" name="災害復旧費該当値テキスト"/>
        <xdr:cNvSpPr txBox="1"/>
      </xdr:nvSpPr>
      <xdr:spPr>
        <a:xfrm>
          <a:off x="16370300" y="13482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155136</xdr:rowOff>
    </xdr:from>
    <xdr:to>
      <xdr:col>18</xdr:col>
      <xdr:colOff>492125</xdr:colOff>
      <xdr:row>79</xdr:row>
      <xdr:rowOff>85286</xdr:rowOff>
    </xdr:to>
    <xdr:sp macro="" textlink="">
      <xdr:nvSpPr>
        <xdr:cNvPr id="666" name="円/楕円 665"/>
        <xdr:cNvSpPr/>
      </xdr:nvSpPr>
      <xdr:spPr>
        <a:xfrm>
          <a:off x="12763500" y="13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76413</xdr:rowOff>
    </xdr:from>
    <xdr:ext cx="378565" cy="259045"/>
    <xdr:sp macro="" textlink="">
      <xdr:nvSpPr>
        <xdr:cNvPr id="667" name="テキスト ボックス 666"/>
        <xdr:cNvSpPr txBox="1"/>
      </xdr:nvSpPr>
      <xdr:spPr>
        <a:xfrm>
          <a:off x="12625017" y="1362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123219</xdr:rowOff>
    </xdr:from>
    <xdr:to>
      <xdr:col>23</xdr:col>
      <xdr:colOff>517525</xdr:colOff>
      <xdr:row>97</xdr:row>
      <xdr:rowOff>126724</xdr:rowOff>
    </xdr:to>
    <xdr:cxnSp macro="">
      <xdr:nvCxnSpPr>
        <xdr:cNvPr id="698" name="直線コネクタ 697"/>
        <xdr:cNvCxnSpPr/>
      </xdr:nvCxnSpPr>
      <xdr:spPr>
        <a:xfrm>
          <a:off x="15481300" y="16753869"/>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63849</xdr:rowOff>
    </xdr:from>
    <xdr:to>
      <xdr:col>22</xdr:col>
      <xdr:colOff>365125</xdr:colOff>
      <xdr:row>97</xdr:row>
      <xdr:rowOff>123219</xdr:rowOff>
    </xdr:to>
    <xdr:cxnSp macro="">
      <xdr:nvCxnSpPr>
        <xdr:cNvPr id="701" name="直線コネクタ 700"/>
        <xdr:cNvCxnSpPr/>
      </xdr:nvCxnSpPr>
      <xdr:spPr>
        <a:xfrm>
          <a:off x="14592300" y="16694499"/>
          <a:ext cx="8890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63849</xdr:rowOff>
    </xdr:from>
    <xdr:to>
      <xdr:col>21</xdr:col>
      <xdr:colOff>161925</xdr:colOff>
      <xdr:row>97</xdr:row>
      <xdr:rowOff>119822</xdr:rowOff>
    </xdr:to>
    <xdr:cxnSp macro="">
      <xdr:nvCxnSpPr>
        <xdr:cNvPr id="704" name="直線コネクタ 703"/>
        <xdr:cNvCxnSpPr/>
      </xdr:nvCxnSpPr>
      <xdr:spPr>
        <a:xfrm flipV="1">
          <a:off x="13703300" y="16694499"/>
          <a:ext cx="889000" cy="5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111528</xdr:rowOff>
    </xdr:from>
    <xdr:to>
      <xdr:col>19</xdr:col>
      <xdr:colOff>644525</xdr:colOff>
      <xdr:row>97</xdr:row>
      <xdr:rowOff>119822</xdr:rowOff>
    </xdr:to>
    <xdr:cxnSp macro="">
      <xdr:nvCxnSpPr>
        <xdr:cNvPr id="707" name="直線コネクタ 706"/>
        <xdr:cNvCxnSpPr/>
      </xdr:nvCxnSpPr>
      <xdr:spPr>
        <a:xfrm>
          <a:off x="12814300" y="16742178"/>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75924</xdr:rowOff>
    </xdr:from>
    <xdr:to>
      <xdr:col>23</xdr:col>
      <xdr:colOff>568325</xdr:colOff>
      <xdr:row>98</xdr:row>
      <xdr:rowOff>6074</xdr:rowOff>
    </xdr:to>
    <xdr:sp macro="" textlink="">
      <xdr:nvSpPr>
        <xdr:cNvPr id="717" name="円/楕円 716"/>
        <xdr:cNvSpPr/>
      </xdr:nvSpPr>
      <xdr:spPr>
        <a:xfrm>
          <a:off x="16268700" y="167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54351</xdr:rowOff>
    </xdr:from>
    <xdr:ext cx="534377" cy="259045"/>
    <xdr:sp macro="" textlink="">
      <xdr:nvSpPr>
        <xdr:cNvPr id="718" name="公債費該当値テキスト"/>
        <xdr:cNvSpPr txBox="1"/>
      </xdr:nvSpPr>
      <xdr:spPr>
        <a:xfrm>
          <a:off x="16370300" y="166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72419</xdr:rowOff>
    </xdr:from>
    <xdr:to>
      <xdr:col>22</xdr:col>
      <xdr:colOff>415925</xdr:colOff>
      <xdr:row>98</xdr:row>
      <xdr:rowOff>2569</xdr:rowOff>
    </xdr:to>
    <xdr:sp macro="" textlink="">
      <xdr:nvSpPr>
        <xdr:cNvPr id="719" name="円/楕円 718"/>
        <xdr:cNvSpPr/>
      </xdr:nvSpPr>
      <xdr:spPr>
        <a:xfrm>
          <a:off x="15430500" y="167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165146</xdr:rowOff>
    </xdr:from>
    <xdr:ext cx="534377" cy="259045"/>
    <xdr:sp macro="" textlink="">
      <xdr:nvSpPr>
        <xdr:cNvPr id="720" name="テキスト ボックス 719"/>
        <xdr:cNvSpPr txBox="1"/>
      </xdr:nvSpPr>
      <xdr:spPr>
        <a:xfrm>
          <a:off x="15214111" y="1679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13049</xdr:rowOff>
    </xdr:from>
    <xdr:to>
      <xdr:col>21</xdr:col>
      <xdr:colOff>212725</xdr:colOff>
      <xdr:row>97</xdr:row>
      <xdr:rowOff>114649</xdr:rowOff>
    </xdr:to>
    <xdr:sp macro="" textlink="">
      <xdr:nvSpPr>
        <xdr:cNvPr id="721" name="円/楕円 720"/>
        <xdr:cNvSpPr/>
      </xdr:nvSpPr>
      <xdr:spPr>
        <a:xfrm>
          <a:off x="14541500" y="166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131176</xdr:rowOff>
    </xdr:from>
    <xdr:ext cx="534377" cy="259045"/>
    <xdr:sp macro="" textlink="">
      <xdr:nvSpPr>
        <xdr:cNvPr id="722" name="テキスト ボックス 721"/>
        <xdr:cNvSpPr txBox="1"/>
      </xdr:nvSpPr>
      <xdr:spPr>
        <a:xfrm>
          <a:off x="14325111" y="164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69022</xdr:rowOff>
    </xdr:from>
    <xdr:to>
      <xdr:col>20</xdr:col>
      <xdr:colOff>9525</xdr:colOff>
      <xdr:row>97</xdr:row>
      <xdr:rowOff>170622</xdr:rowOff>
    </xdr:to>
    <xdr:sp macro="" textlink="">
      <xdr:nvSpPr>
        <xdr:cNvPr id="723" name="円/楕円 722"/>
        <xdr:cNvSpPr/>
      </xdr:nvSpPr>
      <xdr:spPr>
        <a:xfrm>
          <a:off x="13652500" y="166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161749</xdr:rowOff>
    </xdr:from>
    <xdr:ext cx="534377" cy="259045"/>
    <xdr:sp macro="" textlink="">
      <xdr:nvSpPr>
        <xdr:cNvPr id="724" name="テキスト ボックス 723"/>
        <xdr:cNvSpPr txBox="1"/>
      </xdr:nvSpPr>
      <xdr:spPr>
        <a:xfrm>
          <a:off x="13436111" y="1679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60728</xdr:rowOff>
    </xdr:from>
    <xdr:to>
      <xdr:col>18</xdr:col>
      <xdr:colOff>492125</xdr:colOff>
      <xdr:row>97</xdr:row>
      <xdr:rowOff>162328</xdr:rowOff>
    </xdr:to>
    <xdr:sp macro="" textlink="">
      <xdr:nvSpPr>
        <xdr:cNvPr id="725" name="円/楕円 724"/>
        <xdr:cNvSpPr/>
      </xdr:nvSpPr>
      <xdr:spPr>
        <a:xfrm>
          <a:off x="12763500" y="166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153455</xdr:rowOff>
    </xdr:from>
    <xdr:ext cx="534377" cy="259045"/>
    <xdr:sp macro="" textlink="">
      <xdr:nvSpPr>
        <xdr:cNvPr id="726" name="テキスト ボックス 725"/>
        <xdr:cNvSpPr txBox="1"/>
      </xdr:nvSpPr>
      <xdr:spPr>
        <a:xfrm>
          <a:off x="12547111" y="1678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目的別歳出決算額の住民一人当たりの議会費については、ほぼ類似団体</a:t>
          </a:r>
          <a:r>
            <a:rPr kumimoji="1" lang="ja-JP" altLang="en-US" sz="1100">
              <a:solidFill>
                <a:sysClr val="windowText" lastClr="000000"/>
              </a:solidFill>
              <a:latin typeface="+mn-lt"/>
              <a:ea typeface="+mn-ea"/>
              <a:cs typeface="+mn-cs"/>
            </a:rPr>
            <a:t>平均値</a:t>
          </a:r>
          <a:r>
            <a:rPr kumimoji="1" lang="ja-JP" altLang="ja-JP" sz="1100">
              <a:solidFill>
                <a:sysClr val="windowText" lastClr="000000"/>
              </a:solidFill>
              <a:latin typeface="+mn-lt"/>
              <a:ea typeface="+mn-ea"/>
              <a:cs typeface="+mn-cs"/>
            </a:rPr>
            <a:t>と同水準である。総務費</a:t>
          </a:r>
          <a:r>
            <a:rPr kumimoji="1" lang="ja-JP" altLang="en-US" sz="1100">
              <a:solidFill>
                <a:sysClr val="windowText" lastClr="000000"/>
              </a:solidFill>
              <a:latin typeface="+mn-lt"/>
              <a:ea typeface="+mn-ea"/>
              <a:cs typeface="+mn-cs"/>
            </a:rPr>
            <a:t>が</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年度に増加しているのは</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庁舎等複合施設建設事業の影響となっており、財産収入のあった平成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年度は基金へ</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積立がその要因である</a:t>
          </a:r>
          <a:r>
            <a:rPr kumimoji="1" lang="ja-JP" altLang="en-US" sz="1100">
              <a:solidFill>
                <a:schemeClr val="dk1"/>
              </a:solidFill>
              <a:latin typeface="+mn-lt"/>
              <a:ea typeface="+mn-ea"/>
              <a:cs typeface="+mn-cs"/>
            </a:rPr>
            <a:t>が、平成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年度から下がり始め、</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年度は</a:t>
          </a:r>
          <a:r>
            <a:rPr kumimoji="1" lang="ja-JP" altLang="ja-JP" sz="1100">
              <a:solidFill>
                <a:schemeClr val="dk1"/>
              </a:solidFill>
              <a:latin typeface="+mn-lt"/>
              <a:ea typeface="+mn-ea"/>
              <a:cs typeface="+mn-cs"/>
            </a:rPr>
            <a:t>類似団体をはじめ全国平均、沖縄県平均をも下回</a:t>
          </a:r>
          <a:r>
            <a:rPr kumimoji="1" lang="ja-JP" altLang="en-US" sz="1100">
              <a:solidFill>
                <a:schemeClr val="dk1"/>
              </a:solidFill>
              <a:latin typeface="+mn-lt"/>
              <a:ea typeface="+mn-ea"/>
              <a:cs typeface="+mn-cs"/>
            </a:rPr>
            <a:t>り、</a:t>
          </a:r>
          <a:r>
            <a:rPr kumimoji="1" lang="ja-JP" altLang="en-US" sz="1100">
              <a:solidFill>
                <a:sysClr val="windowText" lastClr="000000"/>
              </a:solidFill>
              <a:latin typeface="+mn-lt"/>
              <a:ea typeface="+mn-ea"/>
              <a:cs typeface="+mn-cs"/>
            </a:rPr>
            <a:t>住民一人当たり</a:t>
          </a:r>
          <a:r>
            <a:rPr kumimoji="1" lang="en-US" altLang="ja-JP" sz="1100">
              <a:solidFill>
                <a:sysClr val="windowText" lastClr="000000"/>
              </a:solidFill>
              <a:latin typeface="+mn-lt"/>
              <a:ea typeface="+mn-ea"/>
              <a:cs typeface="+mn-cs"/>
            </a:rPr>
            <a:t>38,096</a:t>
          </a:r>
          <a:r>
            <a:rPr kumimoji="1" lang="ja-JP" altLang="en-US" sz="1100">
              <a:solidFill>
                <a:sysClr val="windowText" lastClr="000000"/>
              </a:solidFill>
              <a:latin typeface="+mn-lt"/>
              <a:ea typeface="+mn-ea"/>
              <a:cs typeface="+mn-cs"/>
            </a:rPr>
            <a:t>円となった。</a:t>
          </a:r>
          <a:r>
            <a:rPr kumimoji="1" lang="ja-JP" altLang="ja-JP" sz="1100">
              <a:solidFill>
                <a:sysClr val="windowText" lastClr="000000"/>
              </a:solidFill>
              <a:latin typeface="+mn-lt"/>
              <a:ea typeface="+mn-ea"/>
              <a:cs typeface="+mn-cs"/>
            </a:rPr>
            <a:t>民生費については</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認可保育園への運営費負担金の増や国民健康保険特別会計への法定外繰出の増、保育所建設事業補助金の増が影響している。衛生費、労働費については比較的安定して推移している。</a:t>
          </a:r>
          <a:r>
            <a:rPr kumimoji="1" lang="ja-JP" altLang="en-US" sz="1100">
              <a:solidFill>
                <a:sysClr val="windowText" lastClr="000000"/>
              </a:solidFill>
              <a:latin typeface="+mn-lt"/>
              <a:ea typeface="+mn-ea"/>
              <a:cs typeface="+mn-cs"/>
            </a:rPr>
            <a:t>農林水産業費が平成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年度に大幅な額となったのは、農水産物流通・加工・観光拠点施設整備事業が要因である。</a:t>
          </a:r>
          <a:r>
            <a:rPr kumimoji="1" lang="ja-JP" altLang="ja-JP" sz="1100">
              <a:solidFill>
                <a:sysClr val="windowText" lastClr="000000"/>
              </a:solidFill>
              <a:latin typeface="+mn-lt"/>
              <a:ea typeface="+mn-ea"/>
              <a:cs typeface="+mn-cs"/>
            </a:rPr>
            <a:t>商工費が平成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年度に増加に転じているのは、キャラクタープロモーション事業や消費喚起プレミアム商品券発行事業といった一時的な影響</a:t>
          </a:r>
          <a:r>
            <a:rPr kumimoji="1" lang="ja-JP" altLang="en-US" sz="1100">
              <a:solidFill>
                <a:sysClr val="windowText" lastClr="000000"/>
              </a:solidFill>
              <a:latin typeface="+mn-lt"/>
              <a:ea typeface="+mn-ea"/>
              <a:cs typeface="+mn-cs"/>
            </a:rPr>
            <a:t>であり、平成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年度は落ち着いている。</a:t>
          </a:r>
          <a:r>
            <a:rPr kumimoji="1" lang="ja-JP" altLang="ja-JP" sz="1100">
              <a:solidFill>
                <a:sysClr val="windowText" lastClr="000000"/>
              </a:solidFill>
              <a:latin typeface="+mn-lt"/>
              <a:ea typeface="+mn-ea"/>
              <a:cs typeface="+mn-cs"/>
            </a:rPr>
            <a:t>土木費は</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東崎兼久線街路整備事業や西地区区画整理事業といった</a:t>
          </a:r>
          <a:r>
            <a:rPr kumimoji="1" lang="ja-JP" altLang="en-US" sz="1100">
              <a:solidFill>
                <a:sysClr val="windowText" lastClr="000000"/>
              </a:solidFill>
              <a:latin typeface="+mn-lt"/>
              <a:ea typeface="+mn-ea"/>
              <a:cs typeface="+mn-cs"/>
            </a:rPr>
            <a:t>大型</a:t>
          </a:r>
          <a:r>
            <a:rPr kumimoji="1" lang="ja-JP" altLang="ja-JP" sz="1100">
              <a:solidFill>
                <a:sysClr val="windowText" lastClr="000000"/>
              </a:solidFill>
              <a:latin typeface="+mn-lt"/>
              <a:ea typeface="+mn-ea"/>
              <a:cs typeface="+mn-cs"/>
            </a:rPr>
            <a:t>事業</a:t>
          </a:r>
          <a:r>
            <a:rPr kumimoji="1" lang="ja-JP" altLang="en-US" sz="1100">
              <a:solidFill>
                <a:sysClr val="windowText" lastClr="000000"/>
              </a:solidFill>
              <a:latin typeface="+mn-lt"/>
              <a:ea typeface="+mn-ea"/>
              <a:cs typeface="+mn-cs"/>
            </a:rPr>
            <a:t>が継続しているため、高どまりとなっている</a:t>
          </a:r>
          <a:r>
            <a:rPr kumimoji="1" lang="ja-JP" altLang="ja-JP" sz="1100">
              <a:solidFill>
                <a:sysClr val="windowText" lastClr="000000"/>
              </a:solidFill>
              <a:latin typeface="+mn-lt"/>
              <a:ea typeface="+mn-ea"/>
              <a:cs typeface="+mn-cs"/>
            </a:rPr>
            <a:t>。消防費につい</a:t>
          </a:r>
          <a:r>
            <a:rPr kumimoji="1" lang="ja-JP" altLang="en-US" sz="1100">
              <a:solidFill>
                <a:sysClr val="windowText" lastClr="000000"/>
              </a:solidFill>
              <a:latin typeface="+mn-lt"/>
              <a:ea typeface="+mn-ea"/>
              <a:cs typeface="+mn-cs"/>
            </a:rPr>
            <a:t>て</a:t>
          </a:r>
          <a:r>
            <a:rPr kumimoji="1" lang="ja-JP" altLang="ja-JP" sz="1100">
              <a:solidFill>
                <a:sysClr val="windowText" lastClr="000000"/>
              </a:solidFill>
              <a:latin typeface="+mn-lt"/>
              <a:ea typeface="+mn-ea"/>
              <a:cs typeface="+mn-cs"/>
            </a:rPr>
            <a:t>は安定的に推移しているが、教育費が増加傾向にあるのは</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27</a:t>
          </a:r>
          <a:r>
            <a:rPr kumimoji="1" lang="ja-JP" altLang="en-US" sz="1100">
              <a:solidFill>
                <a:sysClr val="windowText" lastClr="000000"/>
              </a:solidFill>
              <a:latin typeface="+mn-lt"/>
              <a:ea typeface="+mn-ea"/>
              <a:cs typeface="+mn-cs"/>
            </a:rPr>
            <a:t>年度から始まっている</a:t>
          </a:r>
          <a:r>
            <a:rPr kumimoji="1" lang="ja-JP" altLang="ja-JP" sz="1100">
              <a:solidFill>
                <a:sysClr val="windowText" lastClr="000000"/>
              </a:solidFill>
              <a:latin typeface="+mn-lt"/>
              <a:ea typeface="+mn-ea"/>
              <a:cs typeface="+mn-cs"/>
            </a:rPr>
            <a:t>坂田小学校危険建物新増改築事業の影響が大きい。公債費については</a:t>
          </a:r>
          <a:r>
            <a:rPr kumimoji="1" lang="ja-JP" altLang="en-US" sz="1100">
              <a:solidFill>
                <a:sysClr val="windowText" lastClr="000000"/>
              </a:solidFill>
              <a:latin typeface="+mn-lt"/>
              <a:ea typeface="+mn-ea"/>
              <a:cs typeface="+mn-cs"/>
            </a:rPr>
            <a:t>、新規発行分は近年、低金利で借入れができ、過去の</a:t>
          </a:r>
          <a:r>
            <a:rPr kumimoji="1" lang="ja-JP" altLang="ja-JP" sz="1100">
              <a:solidFill>
                <a:schemeClr val="dk1"/>
              </a:solidFill>
              <a:latin typeface="+mn-lt"/>
              <a:ea typeface="+mn-ea"/>
              <a:cs typeface="+mn-cs"/>
            </a:rPr>
            <a:t>高金利時</a:t>
          </a:r>
          <a:r>
            <a:rPr kumimoji="1" lang="ja-JP" altLang="en-US" sz="1100">
              <a:solidFill>
                <a:sysClr val="windowText" lastClr="000000"/>
              </a:solidFill>
              <a:latin typeface="+mn-lt"/>
              <a:ea typeface="+mn-ea"/>
              <a:cs typeface="+mn-cs"/>
            </a:rPr>
            <a:t>に起こした地方債は年々償還を終えていくため、</a:t>
          </a:r>
          <a:r>
            <a:rPr kumimoji="1" lang="ja-JP" altLang="ja-JP" sz="1100">
              <a:solidFill>
                <a:sysClr val="windowText" lastClr="000000"/>
              </a:solidFill>
              <a:latin typeface="+mn-lt"/>
              <a:ea typeface="+mn-ea"/>
              <a:cs typeface="+mn-cs"/>
            </a:rPr>
            <a:t>安定的に推移している。</a:t>
          </a:r>
          <a:endParaRPr lang="ja-JP" altLang="ja-JP" sz="1100">
            <a:solidFill>
              <a:sysClr val="windowText" lastClr="000000"/>
            </a:solidFill>
            <a:latin typeface="+mn-lt"/>
            <a:ea typeface="+mn-ea"/>
            <a:cs typeface="+mn-cs"/>
          </a:endParaRPr>
        </a:p>
        <a:p>
          <a:endParaRPr kumimoji="1" lang="ja-JP" altLang="ja-JP" sz="1100">
            <a:solidFill>
              <a:srgbClr val="FF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・財政調整基金残高は</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標準財政規模比で</a:t>
          </a:r>
          <a:r>
            <a:rPr kumimoji="1" lang="en-US" altLang="ja-JP" sz="1100">
              <a:solidFill>
                <a:sysClr val="windowText" lastClr="000000"/>
              </a:solidFill>
              <a:latin typeface="+mn-lt"/>
              <a:ea typeface="+mn-ea"/>
              <a:cs typeface="+mn-cs"/>
            </a:rPr>
            <a:t>10</a:t>
          </a:r>
          <a:r>
            <a:rPr kumimoji="1" lang="ja-JP" altLang="en-US" sz="1100">
              <a:solidFill>
                <a:sysClr val="windowText" lastClr="000000"/>
              </a:solidFill>
              <a:latin typeface="+mn-lt"/>
              <a:ea typeface="+mn-ea"/>
              <a:cs typeface="+mn-cs"/>
            </a:rPr>
            <a:t>％以上</a:t>
          </a:r>
          <a:r>
            <a:rPr kumimoji="1" lang="ja-JP" altLang="ja-JP" sz="1100">
              <a:solidFill>
                <a:sysClr val="windowText" lastClr="000000"/>
              </a:solidFill>
              <a:latin typeface="+mn-lt"/>
              <a:ea typeface="+mn-ea"/>
              <a:cs typeface="+mn-cs"/>
            </a:rPr>
            <a:t>を維持しているが、国民健康保険特別会計の累積赤字</a:t>
          </a:r>
          <a:r>
            <a:rPr kumimoji="1" lang="ja-JP" altLang="en-US" sz="1100">
              <a:solidFill>
                <a:sysClr val="windowText" lastClr="000000"/>
              </a:solidFill>
              <a:latin typeface="+mn-lt"/>
              <a:ea typeface="+mn-ea"/>
              <a:cs typeface="+mn-cs"/>
            </a:rPr>
            <a:t>解消のため</a:t>
          </a:r>
          <a:r>
            <a:rPr kumimoji="1" lang="ja-JP" altLang="ja-JP" sz="1100">
              <a:solidFill>
                <a:sysClr val="windowText" lastClr="000000"/>
              </a:solidFill>
              <a:latin typeface="+mn-lt"/>
              <a:ea typeface="+mn-ea"/>
              <a:cs typeface="+mn-cs"/>
            </a:rPr>
            <a:t>法定外繰出を行わなければならず、今後は</a:t>
          </a:r>
          <a:r>
            <a:rPr kumimoji="1" lang="ja-JP" altLang="en-US" sz="1100">
              <a:solidFill>
                <a:sysClr val="windowText" lastClr="000000"/>
              </a:solidFill>
              <a:latin typeface="+mn-lt"/>
              <a:ea typeface="+mn-ea"/>
              <a:cs typeface="+mn-cs"/>
            </a:rPr>
            <a:t>基金残高が</a:t>
          </a:r>
          <a:r>
            <a:rPr kumimoji="1" lang="ja-JP" altLang="ja-JP" sz="1100">
              <a:solidFill>
                <a:sysClr val="windowText" lastClr="000000"/>
              </a:solidFill>
              <a:latin typeface="+mn-lt"/>
              <a:ea typeface="+mn-ea"/>
              <a:cs typeface="+mn-cs"/>
            </a:rPr>
            <a:t>低下する見込み</a:t>
          </a:r>
          <a:r>
            <a:rPr kumimoji="1" lang="ja-JP" altLang="en-US" sz="1100">
              <a:solidFill>
                <a:sysClr val="windowText" lastClr="000000"/>
              </a:solidFill>
              <a:latin typeface="+mn-lt"/>
              <a:ea typeface="+mn-ea"/>
              <a:cs typeface="+mn-cs"/>
            </a:rPr>
            <a:t>のため、最低水準の取り崩しに努める。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・実質収支額</a:t>
          </a:r>
          <a:r>
            <a:rPr kumimoji="1" lang="ja-JP" altLang="en-US" sz="1100">
              <a:solidFill>
                <a:sysClr val="windowText" lastClr="000000"/>
              </a:solidFill>
              <a:latin typeface="+mn-lt"/>
              <a:ea typeface="+mn-ea"/>
              <a:cs typeface="+mn-cs"/>
            </a:rPr>
            <a:t>について</a:t>
          </a:r>
          <a:r>
            <a:rPr kumimoji="1" lang="ja-JP" altLang="ja-JP" sz="1100">
              <a:solidFill>
                <a:sysClr val="windowText" lastClr="000000"/>
              </a:solidFill>
              <a:latin typeface="+mn-lt"/>
              <a:ea typeface="+mn-ea"/>
              <a:cs typeface="+mn-cs"/>
            </a:rPr>
            <a:t>は</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税収の増</a:t>
          </a:r>
          <a:r>
            <a:rPr kumimoji="1" lang="ja-JP" altLang="en-US" sz="1100">
              <a:solidFill>
                <a:sysClr val="windowText" lastClr="000000"/>
              </a:solidFill>
              <a:latin typeface="+mn-lt"/>
              <a:ea typeface="+mn-ea"/>
              <a:cs typeface="+mn-cs"/>
            </a:rPr>
            <a:t>や財政調整基金等の取崩しにより黒字</a:t>
          </a:r>
          <a:r>
            <a:rPr kumimoji="1" lang="ja-JP" altLang="ja-JP" sz="1100">
              <a:solidFill>
                <a:sysClr val="windowText" lastClr="000000"/>
              </a:solidFill>
              <a:latin typeface="+mn-lt"/>
              <a:ea typeface="+mn-ea"/>
              <a:cs typeface="+mn-cs"/>
            </a:rPr>
            <a:t>となっている</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実質単年度収支は平成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年度とも</a:t>
          </a:r>
          <a:r>
            <a:rPr kumimoji="1" lang="ja-JP" altLang="ja-JP" sz="1100">
              <a:solidFill>
                <a:sysClr val="windowText" lastClr="000000"/>
              </a:solidFill>
              <a:latin typeface="+mn-lt"/>
              <a:ea typeface="+mn-ea"/>
              <a:cs typeface="+mn-cs"/>
            </a:rPr>
            <a:t>基金取崩額が</a:t>
          </a:r>
          <a:r>
            <a:rPr kumimoji="1" lang="ja-JP" altLang="en-US" sz="1100">
              <a:solidFill>
                <a:sysClr val="windowText" lastClr="000000"/>
              </a:solidFill>
              <a:latin typeface="+mn-lt"/>
              <a:ea typeface="+mn-ea"/>
              <a:cs typeface="+mn-cs"/>
            </a:rPr>
            <a:t>基金</a:t>
          </a:r>
          <a:r>
            <a:rPr kumimoji="1" lang="ja-JP" altLang="ja-JP" sz="1100">
              <a:solidFill>
                <a:sysClr val="windowText" lastClr="000000"/>
              </a:solidFill>
              <a:latin typeface="+mn-lt"/>
              <a:ea typeface="+mn-ea"/>
              <a:cs typeface="+mn-cs"/>
            </a:rPr>
            <a:t>積立額を上回ったことにより</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マイナスへ転じる結果となった。</a:t>
          </a:r>
          <a:endParaRPr kumimoji="1" lang="en-US" altLang="ja-JP" sz="110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・連結実質赤字比率の標準財政規模比</a:t>
          </a:r>
          <a:r>
            <a:rPr kumimoji="1" lang="ja-JP" altLang="en-US" sz="1100">
              <a:solidFill>
                <a:sysClr val="windowText" lastClr="000000"/>
              </a:solidFill>
              <a:latin typeface="+mn-lt"/>
              <a:ea typeface="+mn-ea"/>
              <a:cs typeface="+mn-cs"/>
            </a:rPr>
            <a:t>について、</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も</a:t>
          </a:r>
          <a:r>
            <a:rPr kumimoji="1" lang="ja-JP" altLang="ja-JP" sz="1100">
              <a:solidFill>
                <a:sysClr val="windowText" lastClr="000000"/>
              </a:solidFill>
              <a:latin typeface="+mn-lt"/>
              <a:ea typeface="+mn-ea"/>
              <a:cs typeface="+mn-cs"/>
            </a:rPr>
            <a:t>黒字額が赤字額を上回っている状況に変わりはない。</a:t>
          </a:r>
          <a:r>
            <a:rPr kumimoji="1" lang="ja-JP" altLang="en-US" sz="1100">
              <a:solidFill>
                <a:sysClr val="windowText" lastClr="000000"/>
              </a:solidFill>
              <a:latin typeface="+mn-lt"/>
              <a:ea typeface="+mn-ea"/>
              <a:cs typeface="+mn-cs"/>
            </a:rPr>
            <a:t>赤字額は</a:t>
          </a:r>
          <a:r>
            <a:rPr kumimoji="1" lang="ja-JP" altLang="ja-JP" sz="1100">
              <a:solidFill>
                <a:sysClr val="windowText" lastClr="000000"/>
              </a:solidFill>
              <a:latin typeface="+mn-lt"/>
              <a:ea typeface="+mn-ea"/>
              <a:cs typeface="+mn-cs"/>
            </a:rPr>
            <a:t>国民健康保険特別会計</a:t>
          </a:r>
          <a:r>
            <a:rPr kumimoji="1" lang="ja-JP" altLang="en-US" sz="1100">
              <a:solidFill>
                <a:sysClr val="windowText" lastClr="000000"/>
              </a:solidFill>
              <a:latin typeface="+mn-lt"/>
              <a:ea typeface="+mn-ea"/>
              <a:cs typeface="+mn-cs"/>
            </a:rPr>
            <a:t>であるが、黒字額で大きく占めているのは、水道事業会計であるため、当該水道事業会計で赤字を補っているといえる。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・国民健康保険特別会計の赤字額が減少傾向にあるのは、</a:t>
          </a:r>
          <a:r>
            <a:rPr kumimoji="1" lang="ja-JP" altLang="en-US" sz="1100">
              <a:solidFill>
                <a:sysClr val="windowText" lastClr="000000"/>
              </a:solidFill>
              <a:latin typeface="+mn-lt"/>
              <a:ea typeface="+mn-ea"/>
              <a:cs typeface="+mn-cs"/>
            </a:rPr>
            <a:t>基金を取り崩して</a:t>
          </a:r>
          <a:r>
            <a:rPr kumimoji="1" lang="ja-JP" altLang="ja-JP" sz="1100">
              <a:solidFill>
                <a:sysClr val="windowText" lastClr="000000"/>
              </a:solidFill>
              <a:latin typeface="+mn-lt"/>
              <a:ea typeface="+mn-ea"/>
              <a:cs typeface="+mn-cs"/>
            </a:rPr>
            <a:t>一般会計から平成</a:t>
          </a:r>
          <a:r>
            <a:rPr kumimoji="1" lang="en-US" altLang="ja-JP" sz="1100">
              <a:solidFill>
                <a:sysClr val="windowText" lastClr="000000"/>
              </a:solidFill>
              <a:latin typeface="+mn-lt"/>
              <a:ea typeface="+mn-ea"/>
              <a:cs typeface="+mn-cs"/>
            </a:rPr>
            <a:t>26</a:t>
          </a:r>
          <a:r>
            <a:rPr kumimoji="1" lang="ja-JP" altLang="ja-JP" sz="1100">
              <a:solidFill>
                <a:sysClr val="windowText" lastClr="000000"/>
              </a:solidFill>
              <a:latin typeface="+mn-lt"/>
              <a:ea typeface="+mn-ea"/>
              <a:cs typeface="+mn-cs"/>
            </a:rPr>
            <a:t>年度に</a:t>
          </a: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億円、平成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年度に</a:t>
          </a:r>
          <a:r>
            <a:rPr kumimoji="1" lang="en-US" altLang="ja-JP" sz="1100">
              <a:solidFill>
                <a:sysClr val="windowText" lastClr="000000"/>
              </a:solidFill>
              <a:latin typeface="+mn-lt"/>
              <a:ea typeface="+mn-ea"/>
              <a:cs typeface="+mn-cs"/>
            </a:rPr>
            <a:t>5</a:t>
          </a:r>
          <a:r>
            <a:rPr kumimoji="1" lang="ja-JP" altLang="ja-JP" sz="1100">
              <a:solidFill>
                <a:sysClr val="windowText" lastClr="000000"/>
              </a:solidFill>
              <a:latin typeface="+mn-lt"/>
              <a:ea typeface="+mn-ea"/>
              <a:cs typeface="+mn-cs"/>
            </a:rPr>
            <a:t>億円</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年度に</a:t>
          </a:r>
          <a:r>
            <a:rPr kumimoji="1" lang="en-US" altLang="ja-JP" sz="1100">
              <a:solidFill>
                <a:sysClr val="windowText" lastClr="000000"/>
              </a:solidFill>
              <a:latin typeface="+mn-lt"/>
              <a:ea typeface="+mn-ea"/>
              <a:cs typeface="+mn-cs"/>
            </a:rPr>
            <a:t>6</a:t>
          </a:r>
          <a:r>
            <a:rPr kumimoji="1" lang="ja-JP" altLang="ja-JP" sz="1100">
              <a:solidFill>
                <a:sysClr val="windowText" lastClr="000000"/>
              </a:solidFill>
              <a:latin typeface="+mn-lt"/>
              <a:ea typeface="+mn-ea"/>
              <a:cs typeface="+mn-cs"/>
            </a:rPr>
            <a:t>億円の法定外繰出を行ったことによるものである。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・国民健康保険特別会計の累積赤字解消のため、今後も一般会計からの法定外繰出</a:t>
          </a:r>
          <a:r>
            <a:rPr kumimoji="1" lang="ja-JP" altLang="en-US" sz="1100">
              <a:solidFill>
                <a:sysClr val="windowText" lastClr="000000"/>
              </a:solidFill>
              <a:latin typeface="+mn-lt"/>
              <a:ea typeface="+mn-ea"/>
              <a:cs typeface="+mn-cs"/>
            </a:rPr>
            <a:t>を</a:t>
          </a:r>
          <a:r>
            <a:rPr kumimoji="1" lang="ja-JP" altLang="ja-JP" sz="1100">
              <a:solidFill>
                <a:sysClr val="windowText" lastClr="000000"/>
              </a:solidFill>
              <a:latin typeface="+mn-lt"/>
              <a:ea typeface="+mn-ea"/>
              <a:cs typeface="+mn-cs"/>
            </a:rPr>
            <a:t>要</a:t>
          </a:r>
          <a:r>
            <a:rPr kumimoji="1" lang="ja-JP" altLang="en-US" sz="1100">
              <a:solidFill>
                <a:sysClr val="windowText" lastClr="000000"/>
              </a:solidFill>
              <a:latin typeface="+mn-lt"/>
              <a:ea typeface="+mn-ea"/>
              <a:cs typeface="+mn-cs"/>
            </a:rPr>
            <a:t>するため、計画的な財政運営に努める。</a:t>
          </a:r>
          <a:endParaRPr lang="ja-JP" altLang="ja-JP" sz="1100">
            <a:solidFill>
              <a:sysClr val="windowText" lastClr="000000"/>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14313568</v>
      </c>
      <c r="BO4" s="411"/>
      <c r="BP4" s="411"/>
      <c r="BQ4" s="411"/>
      <c r="BR4" s="411"/>
      <c r="BS4" s="411"/>
      <c r="BT4" s="411"/>
      <c r="BU4" s="412"/>
      <c r="BV4" s="410">
        <v>14069131</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5</v>
      </c>
      <c r="CU4" s="588"/>
      <c r="CV4" s="588"/>
      <c r="CW4" s="588"/>
      <c r="CX4" s="588"/>
      <c r="CY4" s="588"/>
      <c r="CZ4" s="588"/>
      <c r="DA4" s="589"/>
      <c r="DB4" s="587">
        <v>5.5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13925860</v>
      </c>
      <c r="BO5" s="416"/>
      <c r="BP5" s="416"/>
      <c r="BQ5" s="416"/>
      <c r="BR5" s="416"/>
      <c r="BS5" s="416"/>
      <c r="BT5" s="416"/>
      <c r="BU5" s="417"/>
      <c r="BV5" s="415">
        <v>13583295</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89.3</v>
      </c>
      <c r="CU5" s="386"/>
      <c r="CV5" s="386"/>
      <c r="CW5" s="386"/>
      <c r="CX5" s="386"/>
      <c r="CY5" s="386"/>
      <c r="CZ5" s="386"/>
      <c r="DA5" s="387"/>
      <c r="DB5" s="385">
        <v>87.3</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387708</v>
      </c>
      <c r="BO6" s="416"/>
      <c r="BP6" s="416"/>
      <c r="BQ6" s="416"/>
      <c r="BR6" s="416"/>
      <c r="BS6" s="416"/>
      <c r="BT6" s="416"/>
      <c r="BU6" s="417"/>
      <c r="BV6" s="415">
        <v>485836</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95.1</v>
      </c>
      <c r="CU6" s="562"/>
      <c r="CV6" s="562"/>
      <c r="CW6" s="562"/>
      <c r="CX6" s="562"/>
      <c r="CY6" s="562"/>
      <c r="CZ6" s="562"/>
      <c r="DA6" s="563"/>
      <c r="DB6" s="561">
        <v>93.4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62227</v>
      </c>
      <c r="BO7" s="416"/>
      <c r="BP7" s="416"/>
      <c r="BQ7" s="416"/>
      <c r="BR7" s="416"/>
      <c r="BS7" s="416"/>
      <c r="BT7" s="416"/>
      <c r="BU7" s="417"/>
      <c r="BV7" s="415">
        <v>127856</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6487539</v>
      </c>
      <c r="CU7" s="416"/>
      <c r="CV7" s="416"/>
      <c r="CW7" s="416"/>
      <c r="CX7" s="416"/>
      <c r="CY7" s="416"/>
      <c r="CZ7" s="416"/>
      <c r="DA7" s="417"/>
      <c r="DB7" s="415">
        <v>6456773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325481</v>
      </c>
      <c r="BO8" s="416"/>
      <c r="BP8" s="416"/>
      <c r="BQ8" s="416"/>
      <c r="BR8" s="416"/>
      <c r="BS8" s="416"/>
      <c r="BT8" s="416"/>
      <c r="BU8" s="417"/>
      <c r="BV8" s="415">
        <v>357980</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0.63</v>
      </c>
      <c r="CU8" s="525"/>
      <c r="CV8" s="525"/>
      <c r="CW8" s="525"/>
      <c r="CX8" s="525"/>
      <c r="CY8" s="525"/>
      <c r="CZ8" s="525"/>
      <c r="DA8" s="526"/>
      <c r="DB8" s="524">
        <v>0.62</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34508</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-32499</v>
      </c>
      <c r="BO9" s="416"/>
      <c r="BP9" s="416"/>
      <c r="BQ9" s="416"/>
      <c r="BR9" s="416"/>
      <c r="BS9" s="416"/>
      <c r="BT9" s="416"/>
      <c r="BU9" s="417"/>
      <c r="BV9" s="415">
        <v>-12496</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11.8</v>
      </c>
      <c r="CU9" s="386"/>
      <c r="CV9" s="386"/>
      <c r="CW9" s="386"/>
      <c r="CX9" s="386"/>
      <c r="CY9" s="386"/>
      <c r="CZ9" s="386"/>
      <c r="DA9" s="387"/>
      <c r="DB9" s="385">
        <v>11.8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34766</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209581</v>
      </c>
      <c r="BO10" s="416"/>
      <c r="BP10" s="416"/>
      <c r="BQ10" s="416"/>
      <c r="BR10" s="416"/>
      <c r="BS10" s="416"/>
      <c r="BT10" s="416"/>
      <c r="BU10" s="417"/>
      <c r="BV10" s="415">
        <v>589130</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35146</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424945</v>
      </c>
      <c r="BO12" s="416"/>
      <c r="BP12" s="416"/>
      <c r="BQ12" s="416"/>
      <c r="BR12" s="416"/>
      <c r="BS12" s="416"/>
      <c r="BT12" s="416"/>
      <c r="BU12" s="417"/>
      <c r="BV12" s="415">
        <v>682968</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34718</v>
      </c>
      <c r="S13" s="517"/>
      <c r="T13" s="517"/>
      <c r="U13" s="517"/>
      <c r="V13" s="518"/>
      <c r="W13" s="504" t="s">
        <v>122</v>
      </c>
      <c r="X13" s="428"/>
      <c r="Y13" s="428"/>
      <c r="Z13" s="428"/>
      <c r="AA13" s="428"/>
      <c r="AB13" s="429"/>
      <c r="AC13" s="391">
        <v>264</v>
      </c>
      <c r="AD13" s="392"/>
      <c r="AE13" s="392"/>
      <c r="AF13" s="392"/>
      <c r="AG13" s="393"/>
      <c r="AH13" s="391">
        <v>281</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-247863</v>
      </c>
      <c r="BO13" s="416"/>
      <c r="BP13" s="416"/>
      <c r="BQ13" s="416"/>
      <c r="BR13" s="416"/>
      <c r="BS13" s="416"/>
      <c r="BT13" s="416"/>
      <c r="BU13" s="417"/>
      <c r="BV13" s="415">
        <v>-106334</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8.1</v>
      </c>
      <c r="CU13" s="386"/>
      <c r="CV13" s="386"/>
      <c r="CW13" s="386"/>
      <c r="CX13" s="386"/>
      <c r="CY13" s="386"/>
      <c r="CZ13" s="386"/>
      <c r="DA13" s="387"/>
      <c r="DB13" s="385">
        <v>8.3000000000000007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35318</v>
      </c>
      <c r="S14" s="517"/>
      <c r="T14" s="517"/>
      <c r="U14" s="517"/>
      <c r="V14" s="518"/>
      <c r="W14" s="519"/>
      <c r="X14" s="431"/>
      <c r="Y14" s="431"/>
      <c r="Z14" s="431"/>
      <c r="AA14" s="431"/>
      <c r="AB14" s="432"/>
      <c r="AC14" s="509">
        <v>1.9</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99.6</v>
      </c>
      <c r="CU14" s="488"/>
      <c r="CV14" s="488"/>
      <c r="CW14" s="488"/>
      <c r="CX14" s="488"/>
      <c r="CY14" s="488"/>
      <c r="CZ14" s="488"/>
      <c r="DA14" s="489"/>
      <c r="DB14" s="520">
        <v>86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34886</v>
      </c>
      <c r="S15" s="517"/>
      <c r="T15" s="517"/>
      <c r="U15" s="517"/>
      <c r="V15" s="518"/>
      <c r="W15" s="504" t="s">
        <v>129</v>
      </c>
      <c r="X15" s="428"/>
      <c r="Y15" s="428"/>
      <c r="Z15" s="428"/>
      <c r="AA15" s="428"/>
      <c r="AB15" s="429"/>
      <c r="AC15" s="391">
        <v>2397</v>
      </c>
      <c r="AD15" s="392"/>
      <c r="AE15" s="392"/>
      <c r="AF15" s="392"/>
      <c r="AG15" s="393"/>
      <c r="AH15" s="391">
        <v>2310</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3298606</v>
      </c>
      <c r="BO15" s="411"/>
      <c r="BP15" s="411"/>
      <c r="BQ15" s="411"/>
      <c r="BR15" s="411"/>
      <c r="BS15" s="411"/>
      <c r="BT15" s="411"/>
      <c r="BU15" s="412"/>
      <c r="BV15" s="410">
        <v>3229688</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17.399999999999999</v>
      </c>
      <c r="AD16" s="510"/>
      <c r="AE16" s="510"/>
      <c r="AF16" s="510"/>
      <c r="AG16" s="511"/>
      <c r="AH16" s="509">
        <v>17.399999999999999</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5171101</v>
      </c>
      <c r="BO16" s="416"/>
      <c r="BP16" s="416"/>
      <c r="BQ16" s="416"/>
      <c r="BR16" s="416"/>
      <c r="BS16" s="416"/>
      <c r="BT16" s="416"/>
      <c r="BU16" s="417"/>
      <c r="BV16" s="415">
        <v>5099645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11141</v>
      </c>
      <c r="AD17" s="392"/>
      <c r="AE17" s="392"/>
      <c r="AF17" s="392"/>
      <c r="AG17" s="393"/>
      <c r="AH17" s="391">
        <v>10685</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4219744</v>
      </c>
      <c r="BO17" s="416"/>
      <c r="BP17" s="416"/>
      <c r="BQ17" s="416"/>
      <c r="BR17" s="416"/>
      <c r="BS17" s="416"/>
      <c r="BT17" s="416"/>
      <c r="BU17" s="417"/>
      <c r="BV17" s="415">
        <v>4123101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15.9</v>
      </c>
      <c r="M18" s="480"/>
      <c r="N18" s="480"/>
      <c r="O18" s="480"/>
      <c r="P18" s="480"/>
      <c r="Q18" s="480"/>
      <c r="R18" s="481"/>
      <c r="S18" s="481"/>
      <c r="T18" s="481"/>
      <c r="U18" s="481"/>
      <c r="V18" s="482"/>
      <c r="W18" s="496"/>
      <c r="X18" s="497"/>
      <c r="Y18" s="497"/>
      <c r="Z18" s="497"/>
      <c r="AA18" s="497"/>
      <c r="AB18" s="505"/>
      <c r="AC18" s="379">
        <v>80.7</v>
      </c>
      <c r="AD18" s="380"/>
      <c r="AE18" s="380"/>
      <c r="AF18" s="380"/>
      <c r="AG18" s="483"/>
      <c r="AH18" s="379">
        <v>80.5</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5860200</v>
      </c>
      <c r="BO18" s="416"/>
      <c r="BP18" s="416"/>
      <c r="BQ18" s="416"/>
      <c r="BR18" s="416"/>
      <c r="BS18" s="416"/>
      <c r="BT18" s="416"/>
      <c r="BU18" s="417"/>
      <c r="BV18" s="415">
        <v>5722401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2170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8192602</v>
      </c>
      <c r="BO19" s="416"/>
      <c r="BP19" s="416"/>
      <c r="BQ19" s="416"/>
      <c r="BR19" s="416"/>
      <c r="BS19" s="416"/>
      <c r="BT19" s="416"/>
      <c r="BU19" s="417"/>
      <c r="BV19" s="415">
        <v>8311500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12641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11403649</v>
      </c>
      <c r="BO23" s="416"/>
      <c r="BP23" s="416"/>
      <c r="BQ23" s="416"/>
      <c r="BR23" s="416"/>
      <c r="BS23" s="416"/>
      <c r="BT23" s="416"/>
      <c r="BU23" s="417"/>
      <c r="BV23" s="415">
        <v>11406727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7313</v>
      </c>
      <c r="R24" s="392"/>
      <c r="S24" s="392"/>
      <c r="T24" s="392"/>
      <c r="U24" s="392"/>
      <c r="V24" s="393"/>
      <c r="W24" s="457"/>
      <c r="X24" s="448"/>
      <c r="Y24" s="449"/>
      <c r="Z24" s="388" t="s">
        <v>152</v>
      </c>
      <c r="AA24" s="389"/>
      <c r="AB24" s="389"/>
      <c r="AC24" s="389"/>
      <c r="AD24" s="389"/>
      <c r="AE24" s="389"/>
      <c r="AF24" s="389"/>
      <c r="AG24" s="390"/>
      <c r="AH24" s="391">
        <v>175</v>
      </c>
      <c r="AI24" s="392"/>
      <c r="AJ24" s="392"/>
      <c r="AK24" s="392"/>
      <c r="AL24" s="393"/>
      <c r="AM24" s="391">
        <v>553175</v>
      </c>
      <c r="AN24" s="392"/>
      <c r="AO24" s="392"/>
      <c r="AP24" s="392"/>
      <c r="AQ24" s="392"/>
      <c r="AR24" s="393"/>
      <c r="AS24" s="391">
        <v>3161</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9488163</v>
      </c>
      <c r="BO24" s="416"/>
      <c r="BP24" s="416"/>
      <c r="BQ24" s="416"/>
      <c r="BR24" s="416"/>
      <c r="BS24" s="416"/>
      <c r="BT24" s="416"/>
      <c r="BU24" s="417"/>
      <c r="BV24" s="415">
        <v>9474817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1</v>
      </c>
      <c r="M25" s="392"/>
      <c r="N25" s="392"/>
      <c r="O25" s="392"/>
      <c r="P25" s="393"/>
      <c r="Q25" s="391">
        <v>5917</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89198</v>
      </c>
      <c r="BO25" s="411"/>
      <c r="BP25" s="411"/>
      <c r="BQ25" s="411"/>
      <c r="BR25" s="411"/>
      <c r="BS25" s="411"/>
      <c r="BT25" s="411"/>
      <c r="BU25" s="412"/>
      <c r="BV25" s="410">
        <v>1087058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5558</v>
      </c>
      <c r="R26" s="392"/>
      <c r="S26" s="392"/>
      <c r="T26" s="392"/>
      <c r="U26" s="392"/>
      <c r="V26" s="393"/>
      <c r="W26" s="457"/>
      <c r="X26" s="448"/>
      <c r="Y26" s="449"/>
      <c r="Z26" s="388" t="s">
        <v>158</v>
      </c>
      <c r="AA26" s="470"/>
      <c r="AB26" s="470"/>
      <c r="AC26" s="470"/>
      <c r="AD26" s="470"/>
      <c r="AE26" s="470"/>
      <c r="AF26" s="470"/>
      <c r="AG26" s="471"/>
      <c r="AH26" s="391">
        <v>16</v>
      </c>
      <c r="AI26" s="392"/>
      <c r="AJ26" s="392"/>
      <c r="AK26" s="392"/>
      <c r="AL26" s="393"/>
      <c r="AM26" s="391">
        <v>52496</v>
      </c>
      <c r="AN26" s="392"/>
      <c r="AO26" s="392"/>
      <c r="AP26" s="392"/>
      <c r="AQ26" s="392"/>
      <c r="AR26" s="393"/>
      <c r="AS26" s="391">
        <v>3281</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3180</v>
      </c>
      <c r="R27" s="392"/>
      <c r="S27" s="392"/>
      <c r="T27" s="392"/>
      <c r="U27" s="392"/>
      <c r="V27" s="393"/>
      <c r="W27" s="457"/>
      <c r="X27" s="448"/>
      <c r="Y27" s="449"/>
      <c r="Z27" s="388" t="s">
        <v>161</v>
      </c>
      <c r="AA27" s="389"/>
      <c r="AB27" s="389"/>
      <c r="AC27" s="389"/>
      <c r="AD27" s="389"/>
      <c r="AE27" s="389"/>
      <c r="AF27" s="389"/>
      <c r="AG27" s="390"/>
      <c r="AH27" s="391">
        <v>15</v>
      </c>
      <c r="AI27" s="392"/>
      <c r="AJ27" s="392"/>
      <c r="AK27" s="392"/>
      <c r="AL27" s="393"/>
      <c r="AM27" s="391">
        <v>46395</v>
      </c>
      <c r="AN27" s="392"/>
      <c r="AO27" s="392"/>
      <c r="AP27" s="392"/>
      <c r="AQ27" s="392"/>
      <c r="AR27" s="393"/>
      <c r="AS27" s="391">
        <v>3093</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163</v>
      </c>
      <c r="F28" s="389"/>
      <c r="G28" s="389"/>
      <c r="H28" s="389"/>
      <c r="I28" s="389"/>
      <c r="J28" s="389"/>
      <c r="K28" s="390"/>
      <c r="L28" s="391">
        <v>1</v>
      </c>
      <c r="M28" s="392"/>
      <c r="N28" s="392"/>
      <c r="O28" s="392"/>
      <c r="P28" s="393"/>
      <c r="Q28" s="391">
        <v>2660</v>
      </c>
      <c r="R28" s="392"/>
      <c r="S28" s="392"/>
      <c r="T28" s="392"/>
      <c r="U28" s="392"/>
      <c r="V28" s="393"/>
      <c r="W28" s="457"/>
      <c r="X28" s="448"/>
      <c r="Y28" s="449"/>
      <c r="Z28" s="388" t="s">
        <v>164</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802079</v>
      </c>
      <c r="BO28" s="411"/>
      <c r="BP28" s="411"/>
      <c r="BQ28" s="411"/>
      <c r="BR28" s="411"/>
      <c r="BS28" s="411"/>
      <c r="BT28" s="411"/>
      <c r="BU28" s="412"/>
      <c r="BV28" s="410">
        <v>1017443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167</v>
      </c>
      <c r="F29" s="389"/>
      <c r="G29" s="389"/>
      <c r="H29" s="389"/>
      <c r="I29" s="389"/>
      <c r="J29" s="389"/>
      <c r="K29" s="390"/>
      <c r="L29" s="391">
        <v>17</v>
      </c>
      <c r="M29" s="392"/>
      <c r="N29" s="392"/>
      <c r="O29" s="392"/>
      <c r="P29" s="393"/>
      <c r="Q29" s="391">
        <v>2430</v>
      </c>
      <c r="R29" s="392"/>
      <c r="S29" s="392"/>
      <c r="T29" s="392"/>
      <c r="U29" s="392"/>
      <c r="V29" s="393"/>
      <c r="W29" s="458"/>
      <c r="X29" s="459"/>
      <c r="Y29" s="460"/>
      <c r="Z29" s="388" t="s">
        <v>168</v>
      </c>
      <c r="AA29" s="389"/>
      <c r="AB29" s="389"/>
      <c r="AC29" s="389"/>
      <c r="AD29" s="389"/>
      <c r="AE29" s="389"/>
      <c r="AF29" s="389"/>
      <c r="AG29" s="390"/>
      <c r="AH29" s="391">
        <v>190</v>
      </c>
      <c r="AI29" s="392"/>
      <c r="AJ29" s="392"/>
      <c r="AK29" s="392"/>
      <c r="AL29" s="393"/>
      <c r="AM29" s="391">
        <v>599570</v>
      </c>
      <c r="AN29" s="392"/>
      <c r="AO29" s="392"/>
      <c r="AP29" s="392"/>
      <c r="AQ29" s="392"/>
      <c r="AR29" s="393"/>
      <c r="AS29" s="391">
        <v>3156</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50606</v>
      </c>
      <c r="BO29" s="416"/>
      <c r="BP29" s="416"/>
      <c r="BQ29" s="416"/>
      <c r="BR29" s="416"/>
      <c r="BS29" s="416"/>
      <c r="BT29" s="416"/>
      <c r="BU29" s="417"/>
      <c r="BV29" s="415">
        <v>500606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410419</v>
      </c>
      <c r="BO30" s="419"/>
      <c r="BP30" s="419"/>
      <c r="BQ30" s="419"/>
      <c r="BR30" s="419"/>
      <c r="BS30" s="419"/>
      <c r="BT30" s="419"/>
      <c r="BU30" s="420"/>
      <c r="BV30" s="418">
        <v>421889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東部消防組合　一般会計　</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沖縄県町村土地開発公社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土地区画整理事業特別会計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東部清掃施設組合　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南部広域行政組合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南部広域行政組合　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沖縄県市町村総合事務組合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中部広域市町村圏事務組合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中部広域市町村圏事務組合　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後期高齢者医療広域連合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後期高齢者医療広域連合　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沖縄県市町村自治会館管理組合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532</v>
      </c>
      <c r="D34" s="1184"/>
      <c r="E34" s="1185"/>
      <c r="F34" s="32" t="s">
        <v>533</v>
      </c>
      <c r="G34" s="33" t="s">
        <v>534</v>
      </c>
      <c r="H34" s="33" t="s">
        <v>535</v>
      </c>
      <c r="I34" s="33" t="s">
        <v>536</v>
      </c>
      <c r="J34" s="34" t="s">
        <v>537</v>
      </c>
      <c r="K34" s="22"/>
      <c r="L34" s="22"/>
      <c r="M34" s="22"/>
      <c r="N34" s="22"/>
      <c r="O34" s="22"/>
      <c r="P34" s="22"/>
    </row>
    <row r="35" spans="1:16" ht="39" customHeight="1">
      <c r="A35" s="22"/>
      <c r="B35" s="35"/>
      <c r="C35" s="1178" t="s">
        <v>538</v>
      </c>
      <c r="D35" s="1179"/>
      <c r="E35" s="1180"/>
      <c r="F35" s="36">
        <v>21.36</v>
      </c>
      <c r="G35" s="37">
        <v>22.97</v>
      </c>
      <c r="H35" s="37">
        <v>24.32</v>
      </c>
      <c r="I35" s="37">
        <v>24.64</v>
      </c>
      <c r="J35" s="38">
        <v>25.56</v>
      </c>
      <c r="K35" s="22"/>
      <c r="L35" s="22"/>
      <c r="M35" s="22"/>
      <c r="N35" s="22"/>
      <c r="O35" s="22"/>
      <c r="P35" s="22"/>
    </row>
    <row r="36" spans="1:16" ht="39" customHeight="1">
      <c r="A36" s="22"/>
      <c r="B36" s="35"/>
      <c r="C36" s="1178" t="s">
        <v>539</v>
      </c>
      <c r="D36" s="1179"/>
      <c r="E36" s="1180"/>
      <c r="F36" s="36">
        <v>5.76</v>
      </c>
      <c r="G36" s="37">
        <v>3.84</v>
      </c>
      <c r="H36" s="37">
        <v>5.87</v>
      </c>
      <c r="I36" s="37">
        <v>5.53</v>
      </c>
      <c r="J36" s="38">
        <v>5</v>
      </c>
      <c r="K36" s="22"/>
      <c r="L36" s="22"/>
      <c r="M36" s="22"/>
      <c r="N36" s="22"/>
      <c r="O36" s="22"/>
      <c r="P36" s="22"/>
    </row>
    <row r="37" spans="1:16" ht="39" customHeight="1">
      <c r="A37" s="22"/>
      <c r="B37" s="35"/>
      <c r="C37" s="1178" t="s">
        <v>540</v>
      </c>
      <c r="D37" s="1179"/>
      <c r="E37" s="1180"/>
      <c r="F37" s="36">
        <v>0.84</v>
      </c>
      <c r="G37" s="37">
        <v>0.7</v>
      </c>
      <c r="H37" s="37">
        <v>0.84</v>
      </c>
      <c r="I37" s="37">
        <v>0.93</v>
      </c>
      <c r="J37" s="38">
        <v>1.85</v>
      </c>
      <c r="K37" s="22"/>
      <c r="L37" s="22"/>
      <c r="M37" s="22"/>
      <c r="N37" s="22"/>
      <c r="O37" s="22"/>
      <c r="P37" s="22"/>
    </row>
    <row r="38" spans="1:16" ht="39" customHeight="1">
      <c r="A38" s="22"/>
      <c r="B38" s="35"/>
      <c r="C38" s="1178" t="s">
        <v>541</v>
      </c>
      <c r="D38" s="1179"/>
      <c r="E38" s="1180"/>
      <c r="F38" s="36">
        <v>0.32</v>
      </c>
      <c r="G38" s="37">
        <v>0.35</v>
      </c>
      <c r="H38" s="37">
        <v>0.28999999999999998</v>
      </c>
      <c r="I38" s="37">
        <v>0.25</v>
      </c>
      <c r="J38" s="38">
        <v>0.28999999999999998</v>
      </c>
      <c r="K38" s="22"/>
      <c r="L38" s="22"/>
      <c r="M38" s="22"/>
      <c r="N38" s="22"/>
      <c r="O38" s="22"/>
      <c r="P38" s="22"/>
    </row>
    <row r="39" spans="1:16" ht="39" customHeight="1">
      <c r="A39" s="22"/>
      <c r="B39" s="35"/>
      <c r="C39" s="1178" t="s">
        <v>542</v>
      </c>
      <c r="D39" s="1179"/>
      <c r="E39" s="1180"/>
      <c r="F39" s="36">
        <v>0.87</v>
      </c>
      <c r="G39" s="37">
        <v>0.36</v>
      </c>
      <c r="H39" s="37">
        <v>0.25</v>
      </c>
      <c r="I39" s="37">
        <v>0.08</v>
      </c>
      <c r="J39" s="38">
        <v>7.0000000000000007E-2</v>
      </c>
      <c r="K39" s="22"/>
      <c r="L39" s="22"/>
      <c r="M39" s="22"/>
      <c r="N39" s="22"/>
      <c r="O39" s="22"/>
      <c r="P39" s="22"/>
    </row>
    <row r="40" spans="1:16" ht="39" customHeight="1">
      <c r="A40" s="22"/>
      <c r="B40" s="35"/>
      <c r="C40" s="1178" t="s">
        <v>543</v>
      </c>
      <c r="D40" s="1179"/>
      <c r="E40" s="1180"/>
      <c r="F40" s="36">
        <v>0</v>
      </c>
      <c r="G40" s="37">
        <v>0</v>
      </c>
      <c r="H40" s="37">
        <v>0.02</v>
      </c>
      <c r="I40" s="37">
        <v>0.01</v>
      </c>
      <c r="J40" s="38">
        <v>0.01</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544</v>
      </c>
      <c r="D42" s="1179"/>
      <c r="E42" s="1180"/>
      <c r="F42" s="36" t="s">
        <v>485</v>
      </c>
      <c r="G42" s="37" t="s">
        <v>485</v>
      </c>
      <c r="H42" s="37" t="s">
        <v>485</v>
      </c>
      <c r="I42" s="37" t="s">
        <v>485</v>
      </c>
      <c r="J42" s="38" t="s">
        <v>485</v>
      </c>
      <c r="K42" s="22"/>
      <c r="L42" s="22"/>
      <c r="M42" s="22"/>
      <c r="N42" s="22"/>
      <c r="O42" s="22"/>
      <c r="P42" s="22"/>
    </row>
    <row r="43" spans="1:16" ht="39" customHeight="1" thickBot="1">
      <c r="A43" s="22"/>
      <c r="B43" s="40"/>
      <c r="C43" s="1181" t="s">
        <v>545</v>
      </c>
      <c r="D43" s="1182"/>
      <c r="E43" s="1183"/>
      <c r="F43" s="41" t="s">
        <v>485</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1064</v>
      </c>
      <c r="L45" s="60">
        <v>1044</v>
      </c>
      <c r="M45" s="60">
        <v>1061</v>
      </c>
      <c r="N45" s="60">
        <v>1033</v>
      </c>
      <c r="O45" s="61">
        <v>1016</v>
      </c>
      <c r="P45" s="48"/>
      <c r="Q45" s="48"/>
      <c r="R45" s="48"/>
      <c r="S45" s="48"/>
      <c r="T45" s="48"/>
      <c r="U45" s="48"/>
    </row>
    <row r="46" spans="1:21" ht="30.75" customHeight="1">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c r="A48" s="48"/>
      <c r="B48" s="1196"/>
      <c r="C48" s="1197"/>
      <c r="D48" s="62"/>
      <c r="E48" s="1188" t="s">
        <v>15</v>
      </c>
      <c r="F48" s="1188"/>
      <c r="G48" s="1188"/>
      <c r="H48" s="1188"/>
      <c r="I48" s="1188"/>
      <c r="J48" s="1189"/>
      <c r="K48" s="63">
        <v>171</v>
      </c>
      <c r="L48" s="64">
        <v>162</v>
      </c>
      <c r="M48" s="64">
        <v>170</v>
      </c>
      <c r="N48" s="64">
        <v>161</v>
      </c>
      <c r="O48" s="65">
        <v>169</v>
      </c>
      <c r="P48" s="48"/>
      <c r="Q48" s="48"/>
      <c r="R48" s="48"/>
      <c r="S48" s="48"/>
      <c r="T48" s="48"/>
      <c r="U48" s="48"/>
    </row>
    <row r="49" spans="1:21" ht="30.75" customHeight="1">
      <c r="A49" s="48"/>
      <c r="B49" s="1196"/>
      <c r="C49" s="1197"/>
      <c r="D49" s="62"/>
      <c r="E49" s="1188" t="s">
        <v>16</v>
      </c>
      <c r="F49" s="1188"/>
      <c r="G49" s="1188"/>
      <c r="H49" s="1188"/>
      <c r="I49" s="1188"/>
      <c r="J49" s="1189"/>
      <c r="K49" s="63">
        <v>58</v>
      </c>
      <c r="L49" s="64">
        <v>64</v>
      </c>
      <c r="M49" s="64">
        <v>48</v>
      </c>
      <c r="N49" s="64">
        <v>33</v>
      </c>
      <c r="O49" s="65">
        <v>50</v>
      </c>
      <c r="P49" s="48"/>
      <c r="Q49" s="48"/>
      <c r="R49" s="48"/>
      <c r="S49" s="48"/>
      <c r="T49" s="48"/>
      <c r="U49" s="48"/>
    </row>
    <row r="50" spans="1:21" ht="30.75" customHeight="1">
      <c r="A50" s="48"/>
      <c r="B50" s="1196"/>
      <c r="C50" s="1197"/>
      <c r="D50" s="62"/>
      <c r="E50" s="1188" t="s">
        <v>17</v>
      </c>
      <c r="F50" s="1188"/>
      <c r="G50" s="1188"/>
      <c r="H50" s="1188"/>
      <c r="I50" s="1188"/>
      <c r="J50" s="1189"/>
      <c r="K50" s="63" t="s">
        <v>485</v>
      </c>
      <c r="L50" s="64" t="s">
        <v>485</v>
      </c>
      <c r="M50" s="64" t="s">
        <v>485</v>
      </c>
      <c r="N50" s="64" t="s">
        <v>485</v>
      </c>
      <c r="O50" s="65" t="s">
        <v>485</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1</v>
      </c>
      <c r="N51" s="64">
        <v>1</v>
      </c>
      <c r="O51" s="65">
        <v>1</v>
      </c>
      <c r="P51" s="48"/>
      <c r="Q51" s="48"/>
      <c r="R51" s="48"/>
      <c r="S51" s="48"/>
      <c r="T51" s="48"/>
      <c r="U51" s="48"/>
    </row>
    <row r="52" spans="1:21" ht="30.75" customHeight="1">
      <c r="A52" s="48"/>
      <c r="B52" s="1186" t="s">
        <v>19</v>
      </c>
      <c r="C52" s="1187"/>
      <c r="D52" s="66"/>
      <c r="E52" s="1188" t="s">
        <v>20</v>
      </c>
      <c r="F52" s="1188"/>
      <c r="G52" s="1188"/>
      <c r="H52" s="1188"/>
      <c r="I52" s="1188"/>
      <c r="J52" s="1189"/>
      <c r="K52" s="63">
        <v>776</v>
      </c>
      <c r="L52" s="64">
        <v>790</v>
      </c>
      <c r="M52" s="64">
        <v>804</v>
      </c>
      <c r="N52" s="64">
        <v>775</v>
      </c>
      <c r="O52" s="65">
        <v>782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518</v>
      </c>
      <c r="L53" s="69">
        <v>481</v>
      </c>
      <c r="M53" s="69">
        <v>476</v>
      </c>
      <c r="N53" s="69">
        <v>453</v>
      </c>
      <c r="O53" s="70">
        <v>454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9"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4" t="s">
        <v>24</v>
      </c>
      <c r="C41" s="1215"/>
      <c r="D41" s="81"/>
      <c r="E41" s="1216" t="s">
        <v>25</v>
      </c>
      <c r="F41" s="1216"/>
      <c r="G41" s="1216"/>
      <c r="H41" s="1217"/>
      <c r="I41" s="82">
        <v>10570</v>
      </c>
      <c r="J41" s="83">
        <v>11895</v>
      </c>
      <c r="K41" s="83">
        <v>11456</v>
      </c>
      <c r="L41" s="83">
        <v>11407</v>
      </c>
      <c r="M41" s="84">
        <v>11404</v>
      </c>
    </row>
    <row r="42" spans="2:13" ht="27.75" customHeight="1">
      <c r="B42" s="1204"/>
      <c r="C42" s="1205"/>
      <c r="D42" s="85"/>
      <c r="E42" s="1208" t="s">
        <v>26</v>
      </c>
      <c r="F42" s="1208"/>
      <c r="G42" s="1208"/>
      <c r="H42" s="1209"/>
      <c r="I42" s="86" t="s">
        <v>485</v>
      </c>
      <c r="J42" s="87" t="s">
        <v>485</v>
      </c>
      <c r="K42" s="87" t="s">
        <v>485</v>
      </c>
      <c r="L42" s="87" t="s">
        <v>485</v>
      </c>
      <c r="M42" s="88">
        <v>64</v>
      </c>
    </row>
    <row r="43" spans="2:13" ht="27.75" customHeight="1">
      <c r="B43" s="1204"/>
      <c r="C43" s="1205"/>
      <c r="D43" s="85"/>
      <c r="E43" s="1208" t="s">
        <v>27</v>
      </c>
      <c r="F43" s="1208"/>
      <c r="G43" s="1208"/>
      <c r="H43" s="1209"/>
      <c r="I43" s="86">
        <v>3543</v>
      </c>
      <c r="J43" s="87">
        <v>3734</v>
      </c>
      <c r="K43" s="87">
        <v>3803</v>
      </c>
      <c r="L43" s="87">
        <v>3612</v>
      </c>
      <c r="M43" s="88">
        <v>3497</v>
      </c>
    </row>
    <row r="44" spans="2:13" ht="27.75" customHeight="1">
      <c r="B44" s="1204"/>
      <c r="C44" s="1205"/>
      <c r="D44" s="85"/>
      <c r="E44" s="1208" t="s">
        <v>28</v>
      </c>
      <c r="F44" s="1208"/>
      <c r="G44" s="1208"/>
      <c r="H44" s="1209"/>
      <c r="I44" s="86">
        <v>162</v>
      </c>
      <c r="J44" s="87">
        <v>464</v>
      </c>
      <c r="K44" s="87">
        <v>484</v>
      </c>
      <c r="L44" s="87">
        <v>563</v>
      </c>
      <c r="M44" s="88">
        <v>640</v>
      </c>
    </row>
    <row r="45" spans="2:13" ht="27.75" customHeight="1">
      <c r="B45" s="1204"/>
      <c r="C45" s="1205"/>
      <c r="D45" s="85"/>
      <c r="E45" s="1208" t="s">
        <v>29</v>
      </c>
      <c r="F45" s="1208"/>
      <c r="G45" s="1208"/>
      <c r="H45" s="1209"/>
      <c r="I45" s="86">
        <v>1255</v>
      </c>
      <c r="J45" s="87">
        <v>1117</v>
      </c>
      <c r="K45" s="87">
        <v>1017</v>
      </c>
      <c r="L45" s="87">
        <v>805</v>
      </c>
      <c r="M45" s="88">
        <v>845</v>
      </c>
    </row>
    <row r="46" spans="2:13" ht="27.75" customHeight="1">
      <c r="B46" s="1204"/>
      <c r="C46" s="1205"/>
      <c r="D46" s="89"/>
      <c r="E46" s="1208" t="s">
        <v>30</v>
      </c>
      <c r="F46" s="1208"/>
      <c r="G46" s="1208"/>
      <c r="H46" s="1209"/>
      <c r="I46" s="86" t="s">
        <v>485</v>
      </c>
      <c r="J46" s="87" t="s">
        <v>485</v>
      </c>
      <c r="K46" s="87" t="s">
        <v>485</v>
      </c>
      <c r="L46" s="87" t="s">
        <v>485</v>
      </c>
      <c r="M46" s="88" t="s">
        <v>485</v>
      </c>
    </row>
    <row r="47" spans="2:13" ht="27.75" customHeight="1">
      <c r="B47" s="1204"/>
      <c r="C47" s="1205"/>
      <c r="D47" s="90"/>
      <c r="E47" s="1218" t="s">
        <v>31</v>
      </c>
      <c r="F47" s="1219"/>
      <c r="G47" s="1219"/>
      <c r="H47" s="1220"/>
      <c r="I47" s="86" t="s">
        <v>485</v>
      </c>
      <c r="J47" s="87" t="s">
        <v>485</v>
      </c>
      <c r="K47" s="87" t="s">
        <v>485</v>
      </c>
      <c r="L47" s="87" t="s">
        <v>485</v>
      </c>
      <c r="M47" s="88" t="s">
        <v>485</v>
      </c>
    </row>
    <row r="48" spans="2:13" ht="27.75" customHeight="1">
      <c r="B48" s="1204"/>
      <c r="C48" s="1205"/>
      <c r="D48" s="85"/>
      <c r="E48" s="1208" t="s">
        <v>32</v>
      </c>
      <c r="F48" s="1208"/>
      <c r="G48" s="1208"/>
      <c r="H48" s="1209"/>
      <c r="I48" s="86" t="s">
        <v>485</v>
      </c>
      <c r="J48" s="87" t="s">
        <v>485</v>
      </c>
      <c r="K48" s="87" t="s">
        <v>485</v>
      </c>
      <c r="L48" s="87" t="s">
        <v>485</v>
      </c>
      <c r="M48" s="88" t="s">
        <v>485</v>
      </c>
    </row>
    <row r="49" spans="2:13" ht="27.75" customHeight="1">
      <c r="B49" s="1206"/>
      <c r="C49" s="1207"/>
      <c r="D49" s="85"/>
      <c r="E49" s="1208" t="s">
        <v>33</v>
      </c>
      <c r="F49" s="1208"/>
      <c r="G49" s="1208"/>
      <c r="H49" s="1209"/>
      <c r="I49" s="86" t="s">
        <v>485</v>
      </c>
      <c r="J49" s="87" t="s">
        <v>485</v>
      </c>
      <c r="K49" s="87" t="s">
        <v>485</v>
      </c>
      <c r="L49" s="87" t="s">
        <v>485</v>
      </c>
      <c r="M49" s="88" t="s">
        <v>485</v>
      </c>
    </row>
    <row r="50" spans="2:13" ht="27.75" customHeight="1">
      <c r="B50" s="1202" t="s">
        <v>34</v>
      </c>
      <c r="C50" s="1203"/>
      <c r="D50" s="91"/>
      <c r="E50" s="1208" t="s">
        <v>35</v>
      </c>
      <c r="F50" s="1208"/>
      <c r="G50" s="1208"/>
      <c r="H50" s="1209"/>
      <c r="I50" s="86">
        <v>1353</v>
      </c>
      <c r="J50" s="87">
        <v>1449</v>
      </c>
      <c r="K50" s="87">
        <v>2235</v>
      </c>
      <c r="L50" s="87">
        <v>1989</v>
      </c>
      <c r="M50" s="88">
        <v>1354</v>
      </c>
    </row>
    <row r="51" spans="2:13" ht="27.75" customHeight="1">
      <c r="B51" s="1204"/>
      <c r="C51" s="1205"/>
      <c r="D51" s="85"/>
      <c r="E51" s="1208" t="s">
        <v>36</v>
      </c>
      <c r="F51" s="1208"/>
      <c r="G51" s="1208"/>
      <c r="H51" s="1209"/>
      <c r="I51" s="86">
        <v>755</v>
      </c>
      <c r="J51" s="87">
        <v>660</v>
      </c>
      <c r="K51" s="87">
        <v>427</v>
      </c>
      <c r="L51" s="87">
        <v>373</v>
      </c>
      <c r="M51" s="88">
        <v>320</v>
      </c>
    </row>
    <row r="52" spans="2:13" ht="27.75" customHeight="1">
      <c r="B52" s="1206"/>
      <c r="C52" s="1207"/>
      <c r="D52" s="85"/>
      <c r="E52" s="1208" t="s">
        <v>37</v>
      </c>
      <c r="F52" s="1208"/>
      <c r="G52" s="1208"/>
      <c r="H52" s="1209"/>
      <c r="I52" s="86">
        <v>8502</v>
      </c>
      <c r="J52" s="87">
        <v>8903</v>
      </c>
      <c r="K52" s="87">
        <v>8960</v>
      </c>
      <c r="L52" s="87">
        <v>9090</v>
      </c>
      <c r="M52" s="88">
        <v>9040</v>
      </c>
    </row>
    <row r="53" spans="2:13" ht="27.75" customHeight="1" thickBot="1">
      <c r="B53" s="1210" t="s">
        <v>21</v>
      </c>
      <c r="C53" s="1211"/>
      <c r="D53" s="92"/>
      <c r="E53" s="1212" t="s">
        <v>38</v>
      </c>
      <c r="F53" s="1212"/>
      <c r="G53" s="1212"/>
      <c r="H53" s="1213"/>
      <c r="I53" s="93">
        <v>4919</v>
      </c>
      <c r="J53" s="94">
        <v>6199</v>
      </c>
      <c r="K53" s="94">
        <v>5139</v>
      </c>
      <c r="L53" s="94">
        <v>4933</v>
      </c>
      <c r="M53" s="95">
        <v>5736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6"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30"/>
      <c r="H50" s="1231"/>
      <c r="I50" s="1231"/>
      <c r="J50" s="1232"/>
      <c r="K50" s="356" t="s">
        <v>525</v>
      </c>
      <c r="L50" s="356" t="s">
        <v>526</v>
      </c>
      <c r="M50" s="356" t="s">
        <v>527</v>
      </c>
      <c r="N50" s="356" t="s">
        <v>528</v>
      </c>
      <c r="O50" s="356" t="s">
        <v>529</v>
      </c>
    </row>
    <row r="51" spans="1:17">
      <c r="B51" s="250"/>
      <c r="C51" s="246"/>
      <c r="D51" s="246"/>
      <c r="E51" s="246"/>
      <c r="F51" s="246"/>
      <c r="G51" s="1233" t="s">
        <v>565</v>
      </c>
      <c r="H51" s="1234"/>
      <c r="I51" s="1239" t="s">
        <v>566</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567</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568</v>
      </c>
      <c r="H55" s="1245"/>
      <c r="I55" s="1243" t="s">
        <v>566</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572</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21" t="s">
        <v>573</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30"/>
      <c r="H72" s="1231"/>
      <c r="I72" s="1231"/>
      <c r="J72" s="1232"/>
      <c r="K72" s="356" t="s">
        <v>525</v>
      </c>
      <c r="L72" s="356" t="s">
        <v>526</v>
      </c>
      <c r="M72" s="356" t="s">
        <v>527</v>
      </c>
      <c r="N72" s="356" t="s">
        <v>528</v>
      </c>
      <c r="O72" s="356" t="s">
        <v>529</v>
      </c>
    </row>
    <row r="73" spans="2:30">
      <c r="B73" s="250"/>
      <c r="C73" s="246"/>
      <c r="D73" s="246"/>
      <c r="E73" s="246"/>
      <c r="F73" s="246"/>
      <c r="G73" s="1233" t="s">
        <v>565</v>
      </c>
      <c r="H73" s="1234"/>
      <c r="I73" s="1239" t="s">
        <v>566</v>
      </c>
      <c r="J73" s="1239"/>
      <c r="K73" s="1253">
        <v>88.6</v>
      </c>
      <c r="L73" s="1253">
        <v>110.9</v>
      </c>
      <c r="M73" s="1242">
        <v>92.4</v>
      </c>
      <c r="N73" s="1242">
        <v>86</v>
      </c>
      <c r="O73" s="1242">
        <v>99.6</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571</v>
      </c>
      <c r="J75" s="1243"/>
      <c r="K75" s="1254">
        <v>9.6999999999999993</v>
      </c>
      <c r="L75" s="1254">
        <v>9.1999999999999993</v>
      </c>
      <c r="M75" s="1254">
        <v>8.8000000000000007</v>
      </c>
      <c r="N75" s="1254">
        <v>8.3000000000000007</v>
      </c>
      <c r="O75" s="1254">
        <v>8.1</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568</v>
      </c>
      <c r="H77" s="1245"/>
      <c r="I77" s="1243" t="s">
        <v>566</v>
      </c>
      <c r="J77" s="1243"/>
      <c r="K77" s="1253">
        <v>30.7</v>
      </c>
      <c r="L77" s="1253">
        <v>22.3</v>
      </c>
      <c r="M77" s="1242">
        <v>20.3</v>
      </c>
      <c r="N77" s="1242">
        <v>13</v>
      </c>
      <c r="O77" s="1242">
        <v>21</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571</v>
      </c>
      <c r="J79" s="1252"/>
      <c r="K79" s="1256">
        <v>9.1999999999999993</v>
      </c>
      <c r="L79" s="1256">
        <v>8.5</v>
      </c>
      <c r="M79" s="1256">
        <v>7.7</v>
      </c>
      <c r="N79" s="1256">
        <v>6.8</v>
      </c>
      <c r="O79" s="1256">
        <v>6.8</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80723</v>
      </c>
      <c r="E3" s="118"/>
      <c r="F3" s="119">
        <v>46819</v>
      </c>
      <c r="G3" s="120"/>
      <c r="H3" s="121"/>
    </row>
    <row r="4" spans="1:8">
      <c r="A4" s="122"/>
      <c r="B4" s="123"/>
      <c r="C4" s="124"/>
      <c r="D4" s="125">
        <v>24767</v>
      </c>
      <c r="E4" s="126"/>
      <c r="F4" s="127">
        <v>24121</v>
      </c>
      <c r="G4" s="128"/>
      <c r="H4" s="129"/>
    </row>
    <row r="5" spans="1:8">
      <c r="A5" s="110" t="s">
        <v>519</v>
      </c>
      <c r="B5" s="115"/>
      <c r="C5" s="116"/>
      <c r="D5" s="117">
        <v>120309</v>
      </c>
      <c r="E5" s="118"/>
      <c r="F5" s="119">
        <v>53270</v>
      </c>
      <c r="G5" s="120"/>
      <c r="H5" s="121"/>
    </row>
    <row r="6" spans="1:8">
      <c r="A6" s="122"/>
      <c r="B6" s="123"/>
      <c r="C6" s="124"/>
      <c r="D6" s="125">
        <v>43255</v>
      </c>
      <c r="E6" s="126"/>
      <c r="F6" s="127">
        <v>24316</v>
      </c>
      <c r="G6" s="128"/>
      <c r="H6" s="129"/>
    </row>
    <row r="7" spans="1:8">
      <c r="A7" s="110" t="s">
        <v>520</v>
      </c>
      <c r="B7" s="115"/>
      <c r="C7" s="116"/>
      <c r="D7" s="117">
        <v>47270</v>
      </c>
      <c r="E7" s="118"/>
      <c r="F7" s="119">
        <v>53292</v>
      </c>
      <c r="G7" s="120"/>
      <c r="H7" s="121"/>
    </row>
    <row r="8" spans="1:8">
      <c r="A8" s="122"/>
      <c r="B8" s="123"/>
      <c r="C8" s="124"/>
      <c r="D8" s="125">
        <v>21270</v>
      </c>
      <c r="E8" s="126"/>
      <c r="F8" s="127">
        <v>28900</v>
      </c>
      <c r="G8" s="128"/>
      <c r="H8" s="129"/>
    </row>
    <row r="9" spans="1:8">
      <c r="A9" s="110" t="s">
        <v>521</v>
      </c>
      <c r="B9" s="115"/>
      <c r="C9" s="116"/>
      <c r="D9" s="117">
        <v>66965</v>
      </c>
      <c r="E9" s="118"/>
      <c r="F9" s="119">
        <v>49919</v>
      </c>
      <c r="G9" s="120"/>
      <c r="H9" s="121"/>
    </row>
    <row r="10" spans="1:8">
      <c r="A10" s="122"/>
      <c r="B10" s="123"/>
      <c r="C10" s="124"/>
      <c r="D10" s="125">
        <v>18389</v>
      </c>
      <c r="E10" s="126"/>
      <c r="F10" s="127">
        <v>26398</v>
      </c>
      <c r="G10" s="128"/>
      <c r="H10" s="129"/>
    </row>
    <row r="11" spans="1:8">
      <c r="A11" s="110" t="s">
        <v>522</v>
      </c>
      <c r="B11" s="115"/>
      <c r="C11" s="116"/>
      <c r="D11" s="117">
        <v>86458</v>
      </c>
      <c r="E11" s="118"/>
      <c r="F11" s="119">
        <v>47738</v>
      </c>
      <c r="G11" s="120"/>
      <c r="H11" s="121"/>
    </row>
    <row r="12" spans="1:8">
      <c r="A12" s="122"/>
      <c r="B12" s="123"/>
      <c r="C12" s="130"/>
      <c r="D12" s="125">
        <v>19454</v>
      </c>
      <c r="E12" s="126"/>
      <c r="F12" s="127">
        <v>24937</v>
      </c>
      <c r="G12" s="128"/>
      <c r="H12" s="129"/>
    </row>
    <row r="13" spans="1:8">
      <c r="A13" s="110"/>
      <c r="B13" s="115"/>
      <c r="C13" s="131"/>
      <c r="D13" s="132">
        <v>80345</v>
      </c>
      <c r="E13" s="133"/>
      <c r="F13" s="134">
        <v>50208</v>
      </c>
      <c r="G13" s="135"/>
      <c r="H13" s="121"/>
    </row>
    <row r="14" spans="1:8">
      <c r="A14" s="122"/>
      <c r="B14" s="123"/>
      <c r="C14" s="124"/>
      <c r="D14" s="125">
        <v>25427</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5.81</v>
      </c>
      <c r="C19" s="136">
        <f>ROUND(VALUE(SUBSTITUTE(実質収支比率等に係る経年分析!G$48,"▲","-")),2)</f>
        <v>3.86</v>
      </c>
      <c r="D19" s="136">
        <f>ROUND(VALUE(SUBSTITUTE(実質収支比率等に係る経年分析!H$48,"▲","-")),2)</f>
        <v>5.89</v>
      </c>
      <c r="E19" s="136">
        <f>ROUND(VALUE(SUBSTITUTE(実質収支比率等に係る経年分析!I$48,"▲","-")),2)</f>
        <v>5.54</v>
      </c>
      <c r="F19" s="136">
        <f>ROUND(VALUE(SUBSTITUTE(実質収支比率等に係る経年分析!J$48,"▲","-")),2)</f>
        <v>5.0199999999999996</v>
      </c>
    </row>
    <row r="20" spans="1:11">
      <c r="A20" s="136" t="s">
        <v>43</v>
      </c>
      <c r="B20" s="136">
        <f>ROUND(VALUE(SUBSTITUTE(実質収支比率等に係る経年分析!F$47,"▲","-")),2)</f>
        <v>10.35</v>
      </c>
      <c r="C20" s="136">
        <f>ROUND(VALUE(SUBSTITUTE(実質収支比率等に係る経年分析!G$47,"▲","-")),2)</f>
        <v>16.12</v>
      </c>
      <c r="D20" s="136">
        <f>ROUND(VALUE(SUBSTITUTE(実質収支比率等に係る経年分析!H$47,"▲","-")),2)</f>
        <v>17.670000000000002</v>
      </c>
      <c r="E20" s="136">
        <f>ROUND(VALUE(SUBSTITUTE(実質収支比率等に係る経年分析!I$47,"▲","-")),2)</f>
        <v>15.76</v>
      </c>
      <c r="F20" s="136">
        <f>ROUND(VALUE(SUBSTITUTE(実質収支比率等に係る経年分析!J$47,"▲","-")),2)</f>
        <v>12.36</v>
      </c>
    </row>
    <row r="21" spans="1:11">
      <c r="A21" s="136" t="s">
        <v>44</v>
      </c>
      <c r="B21" s="136">
        <f>IF(ISNUMBER(VALUE(SUBSTITUTE(実質収支比率等に係る経年分析!F$49,"▲","-"))),ROUND(VALUE(SUBSTITUTE(実質収支比率等に係る経年分析!F$49,"▲","-")),2),NA())</f>
        <v>0.96</v>
      </c>
      <c r="C21" s="136">
        <f>IF(ISNUMBER(VALUE(SUBSTITUTE(実質収支比率等に係る経年分析!G$49,"▲","-"))),ROUND(VALUE(SUBSTITUTE(実質収支比率等に係る経年分析!G$49,"▲","-")),2),NA())</f>
        <v>3.96</v>
      </c>
      <c r="D21" s="136">
        <f>IF(ISNUMBER(VALUE(SUBSTITUTE(実質収支比率等に係る経年分析!H$49,"▲","-"))),ROUND(VALUE(SUBSTITUTE(実質収支比率等に係る経年分析!H$49,"▲","-")),2),NA())</f>
        <v>3.6</v>
      </c>
      <c r="E21" s="136">
        <f>IF(ISNUMBER(VALUE(SUBSTITUTE(実質収支比率等に係る経年分析!I$49,"▲","-"))),ROUND(VALUE(SUBSTITUTE(実質収支比率等に係る経年分析!I$49,"▲","-")),2),NA())</f>
        <v>-1.65</v>
      </c>
      <c r="F21" s="136">
        <f>IF(ISNUMBER(VALUE(SUBSTITUTE(実質収支比率等に係る経年分析!J$49,"▲","-"))),ROUND(VALUE(SUBSTITUTE(実質収支比率等に係る経年分析!J$49,"▲","-")),2),NA())</f>
        <v>-3.82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0.28999999999999998</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24.32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25.56</v>
      </c>
    </row>
    <row r="36" spans="1:16">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15.61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21.02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20.9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17.329999999999998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12.74</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776</v>
      </c>
      <c r="E42" s="138"/>
      <c r="F42" s="138"/>
      <c r="G42" s="138">
        <f>'実質公債費比率（分子）の構造'!L$52</f>
        <v>790</v>
      </c>
      <c r="H42" s="138"/>
      <c r="I42" s="138"/>
      <c r="J42" s="138">
        <f>'実質公債費比率（分子）の構造'!M$52</f>
        <v>804</v>
      </c>
      <c r="K42" s="138"/>
      <c r="L42" s="138"/>
      <c r="M42" s="138">
        <f>'実質公債費比率（分子）の構造'!N$52</f>
        <v>775</v>
      </c>
      <c r="N42" s="138"/>
      <c r="O42" s="138"/>
      <c r="P42" s="138">
        <f>'実質公債費比率（分子）の構造'!O$52</f>
        <v>782</v>
      </c>
    </row>
    <row r="43" spans="1:16">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58</v>
      </c>
      <c r="C45" s="138"/>
      <c r="D45" s="138"/>
      <c r="E45" s="138">
        <f>'実質公債費比率（分子）の構造'!L$49</f>
        <v>64</v>
      </c>
      <c r="F45" s="138"/>
      <c r="G45" s="138"/>
      <c r="H45" s="138">
        <f>'実質公債費比率（分子）の構造'!M$49</f>
        <v>48</v>
      </c>
      <c r="I45" s="138"/>
      <c r="J45" s="138"/>
      <c r="K45" s="138">
        <f>'実質公債費比率（分子）の構造'!N$49</f>
        <v>33</v>
      </c>
      <c r="L45" s="138"/>
      <c r="M45" s="138"/>
      <c r="N45" s="138">
        <f>'実質公債費比率（分子）の構造'!O$49</f>
        <v>50</v>
      </c>
      <c r="O45" s="138"/>
      <c r="P45" s="138"/>
    </row>
    <row r="46" spans="1:16">
      <c r="A46" s="138" t="s">
        <v>55</v>
      </c>
      <c r="B46" s="138">
        <f>'実質公債費比率（分子）の構造'!K$48</f>
        <v>171</v>
      </c>
      <c r="C46" s="138"/>
      <c r="D46" s="138"/>
      <c r="E46" s="138">
        <f>'実質公債費比率（分子）の構造'!L$48</f>
        <v>162</v>
      </c>
      <c r="F46" s="138"/>
      <c r="G46" s="138"/>
      <c r="H46" s="138">
        <f>'実質公債費比率（分子）の構造'!M$48</f>
        <v>170</v>
      </c>
      <c r="I46" s="138"/>
      <c r="J46" s="138"/>
      <c r="K46" s="138">
        <f>'実質公債費比率（分子）の構造'!N$48</f>
        <v>161</v>
      </c>
      <c r="L46" s="138"/>
      <c r="M46" s="138"/>
      <c r="N46" s="138">
        <f>'実質公債費比率（分子）の構造'!O$48</f>
        <v>169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1064</v>
      </c>
      <c r="C49" s="138"/>
      <c r="D49" s="138"/>
      <c r="E49" s="138">
        <f>'実質公債費比率（分子）の構造'!L$45</f>
        <v>1044</v>
      </c>
      <c r="F49" s="138"/>
      <c r="G49" s="138"/>
      <c r="H49" s="138">
        <f>'実質公債費比率（分子）の構造'!M$45</f>
        <v>1061</v>
      </c>
      <c r="I49" s="138"/>
      <c r="J49" s="138"/>
      <c r="K49" s="138">
        <f>'実質公債費比率（分子）の構造'!N$45</f>
        <v>1033</v>
      </c>
      <c r="L49" s="138"/>
      <c r="M49" s="138"/>
      <c r="N49" s="138">
        <f>'実質公債費比率（分子）の構造'!O$45</f>
        <v>1016</v>
      </c>
      <c r="O49" s="138"/>
      <c r="P49" s="138"/>
    </row>
    <row r="50" spans="1:16">
      <c r="A50" s="138" t="s">
        <v>58</v>
      </c>
      <c r="B50" s="138" t="e">
        <f>NA()</f>
        <v>#N/A</v>
      </c>
      <c r="C50" s="138">
        <f>IF(ISNUMBER('実質公債費比率（分子）の構造'!K$53),'実質公債費比率（分子）の構造'!K$53,NA())</f>
        <v>518</v>
      </c>
      <c r="D50" s="138" t="e">
        <f>NA()</f>
        <v>#N/A</v>
      </c>
      <c r="E50" s="138" t="e">
        <f>NA()</f>
        <v>#N/A</v>
      </c>
      <c r="F50" s="138">
        <f>IF(ISNUMBER('実質公債費比率（分子）の構造'!L$53),'実質公債費比率（分子）の構造'!L$53,NA())</f>
        <v>481</v>
      </c>
      <c r="G50" s="138" t="e">
        <f>NA()</f>
        <v>#N/A</v>
      </c>
      <c r="H50" s="138" t="e">
        <f>NA()</f>
        <v>#N/A</v>
      </c>
      <c r="I50" s="138">
        <f>IF(ISNUMBER('実質公債費比率（分子）の構造'!M$53),'実質公債費比率（分子）の構造'!M$53,NA())</f>
        <v>476</v>
      </c>
      <c r="J50" s="138" t="e">
        <f>NA()</f>
        <v>#N/A</v>
      </c>
      <c r="K50" s="138" t="e">
        <f>NA()</f>
        <v>#N/A</v>
      </c>
      <c r="L50" s="138">
        <f>IF(ISNUMBER('実質公債費比率（分子）の構造'!N$53),'実質公債費比率（分子）の構造'!N$53,NA())</f>
        <v>453</v>
      </c>
      <c r="M50" s="138" t="e">
        <f>NA()</f>
        <v>#N/A</v>
      </c>
      <c r="N50" s="138" t="e">
        <f>NA()</f>
        <v>#N/A</v>
      </c>
      <c r="O50" s="138">
        <f>IF(ISNUMBER('実質公債費比率（分子）の構造'!O$53),'実質公債費比率（分子）の構造'!O$53,NA())</f>
        <v>454</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37</v>
      </c>
      <c r="B56" s="137"/>
      <c r="C56" s="137"/>
      <c r="D56" s="137">
        <f>'将来負担比率（分子）の構造'!I$52</f>
        <v>8502</v>
      </c>
      <c r="E56" s="137"/>
      <c r="F56" s="137"/>
      <c r="G56" s="137">
        <f>'将来負担比率（分子）の構造'!J$52</f>
        <v>8903</v>
      </c>
      <c r="H56" s="137"/>
      <c r="I56" s="137"/>
      <c r="J56" s="137">
        <f>'将来負担比率（分子）の構造'!K$52</f>
        <v>8960</v>
      </c>
      <c r="K56" s="137"/>
      <c r="L56" s="137"/>
      <c r="M56" s="137">
        <f>'将来負担比率（分子）の構造'!L$52</f>
        <v>9090</v>
      </c>
      <c r="N56" s="137"/>
      <c r="O56" s="137"/>
      <c r="P56" s="137">
        <f>'将来負担比率（分子）の構造'!M$52</f>
        <v>9040</v>
      </c>
    </row>
    <row r="57" spans="1:16">
      <c r="A57" s="137" t="s">
        <v>36</v>
      </c>
      <c r="B57" s="137"/>
      <c r="C57" s="137"/>
      <c r="D57" s="137">
        <f>'将来負担比率（分子）の構造'!I$51</f>
        <v>755</v>
      </c>
      <c r="E57" s="137"/>
      <c r="F57" s="137"/>
      <c r="G57" s="137">
        <f>'将来負担比率（分子）の構造'!J$51</f>
        <v>660</v>
      </c>
      <c r="H57" s="137"/>
      <c r="I57" s="137"/>
      <c r="J57" s="137">
        <f>'将来負担比率（分子）の構造'!K$51</f>
        <v>427</v>
      </c>
      <c r="K57" s="137"/>
      <c r="L57" s="137"/>
      <c r="M57" s="137">
        <f>'将来負担比率（分子）の構造'!L$51</f>
        <v>373</v>
      </c>
      <c r="N57" s="137"/>
      <c r="O57" s="137"/>
      <c r="P57" s="137">
        <f>'将来負担比率（分子）の構造'!M$51</f>
        <v>320</v>
      </c>
    </row>
    <row r="58" spans="1:16">
      <c r="A58" s="137" t="s">
        <v>35</v>
      </c>
      <c r="B58" s="137"/>
      <c r="C58" s="137"/>
      <c r="D58" s="137">
        <f>'将来負担比率（分子）の構造'!I$50</f>
        <v>1353</v>
      </c>
      <c r="E58" s="137"/>
      <c r="F58" s="137"/>
      <c r="G58" s="137">
        <f>'将来負担比率（分子）の構造'!J$50</f>
        <v>1449</v>
      </c>
      <c r="H58" s="137"/>
      <c r="I58" s="137"/>
      <c r="J58" s="137">
        <f>'将来負担比率（分子）の構造'!K$50</f>
        <v>2235</v>
      </c>
      <c r="K58" s="137"/>
      <c r="L58" s="137"/>
      <c r="M58" s="137">
        <f>'将来負担比率（分子）の構造'!L$50</f>
        <v>1989</v>
      </c>
      <c r="N58" s="137"/>
      <c r="O58" s="137"/>
      <c r="P58" s="137">
        <f>'将来負担比率（分子）の構造'!M$50</f>
        <v>1354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1255</v>
      </c>
      <c r="C62" s="137"/>
      <c r="D62" s="137"/>
      <c r="E62" s="137">
        <f>'将来負担比率（分子）の構造'!J$45</f>
        <v>1117</v>
      </c>
      <c r="F62" s="137"/>
      <c r="G62" s="137"/>
      <c r="H62" s="137">
        <f>'将来負担比率（分子）の構造'!K$45</f>
        <v>1017</v>
      </c>
      <c r="I62" s="137"/>
      <c r="J62" s="137"/>
      <c r="K62" s="137">
        <f>'将来負担比率（分子）の構造'!L$45</f>
        <v>805</v>
      </c>
      <c r="L62" s="137"/>
      <c r="M62" s="137"/>
      <c r="N62" s="137">
        <f>'将来負担比率（分子）の構造'!M$45</f>
        <v>845</v>
      </c>
      <c r="O62" s="137"/>
      <c r="P62" s="137"/>
    </row>
    <row r="63" spans="1:16">
      <c r="A63" s="137" t="s">
        <v>28</v>
      </c>
      <c r="B63" s="137">
        <f>'将来負担比率（分子）の構造'!I$44</f>
        <v>162</v>
      </c>
      <c r="C63" s="137"/>
      <c r="D63" s="137"/>
      <c r="E63" s="137">
        <f>'将来負担比率（分子）の構造'!J$44</f>
        <v>464</v>
      </c>
      <c r="F63" s="137"/>
      <c r="G63" s="137"/>
      <c r="H63" s="137">
        <f>'将来負担比率（分子）の構造'!K$44</f>
        <v>484</v>
      </c>
      <c r="I63" s="137"/>
      <c r="J63" s="137"/>
      <c r="K63" s="137">
        <f>'将来負担比率（分子）の構造'!L$44</f>
        <v>563</v>
      </c>
      <c r="L63" s="137"/>
      <c r="M63" s="137"/>
      <c r="N63" s="137">
        <f>'将来負担比率（分子）の構造'!M$44</f>
        <v>640</v>
      </c>
      <c r="O63" s="137"/>
      <c r="P63" s="137"/>
    </row>
    <row r="64" spans="1:16">
      <c r="A64" s="137" t="s">
        <v>27</v>
      </c>
      <c r="B64" s="137">
        <f>'将来負担比率（分子）の構造'!I$43</f>
        <v>3543</v>
      </c>
      <c r="C64" s="137"/>
      <c r="D64" s="137"/>
      <c r="E64" s="137">
        <f>'将来負担比率（分子）の構造'!J$43</f>
        <v>3734</v>
      </c>
      <c r="F64" s="137"/>
      <c r="G64" s="137"/>
      <c r="H64" s="137">
        <f>'将来負担比率（分子）の構造'!K$43</f>
        <v>3803</v>
      </c>
      <c r="I64" s="137"/>
      <c r="J64" s="137"/>
      <c r="K64" s="137">
        <f>'将来負担比率（分子）の構造'!L$43</f>
        <v>3612</v>
      </c>
      <c r="L64" s="137"/>
      <c r="M64" s="137"/>
      <c r="N64" s="137">
        <f>'将来負担比率（分子）の構造'!M$43</f>
        <v>3497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64</v>
      </c>
      <c r="O65" s="137"/>
      <c r="P65" s="137"/>
    </row>
    <row r="66" spans="1:16">
      <c r="A66" s="137" t="s">
        <v>25</v>
      </c>
      <c r="B66" s="137">
        <f>'将来負担比率（分子）の構造'!I$41</f>
        <v>10570</v>
      </c>
      <c r="C66" s="137"/>
      <c r="D66" s="137"/>
      <c r="E66" s="137">
        <f>'将来負担比率（分子）の構造'!J$41</f>
        <v>11895</v>
      </c>
      <c r="F66" s="137"/>
      <c r="G66" s="137"/>
      <c r="H66" s="137">
        <f>'将来負担比率（分子）の構造'!K$41</f>
        <v>11456</v>
      </c>
      <c r="I66" s="137"/>
      <c r="J66" s="137"/>
      <c r="K66" s="137">
        <f>'将来負担比率（分子）の構造'!L$41</f>
        <v>11407</v>
      </c>
      <c r="L66" s="137"/>
      <c r="M66" s="137"/>
      <c r="N66" s="137">
        <f>'将来負担比率（分子）の構造'!M$41</f>
        <v>11404</v>
      </c>
      <c r="O66" s="137"/>
      <c r="P66" s="137"/>
    </row>
    <row r="67" spans="1:16">
      <c r="A67" s="137" t="s">
        <v>62</v>
      </c>
      <c r="B67" s="137" t="e">
        <f>NA()</f>
        <v>#N/A</v>
      </c>
      <c r="C67" s="137">
        <f>IF(ISNUMBER('将来負担比率（分子）の構造'!I$53), IF('将来負担比率（分子）の構造'!I$53 &lt; 0, 0, '将来負担比率（分子）の構造'!I$53), NA())</f>
        <v>4919</v>
      </c>
      <c r="D67" s="137" t="e">
        <f>NA()</f>
        <v>#N/A</v>
      </c>
      <c r="E67" s="137" t="e">
        <f>NA()</f>
        <v>#N/A</v>
      </c>
      <c r="F67" s="137">
        <f>IF(ISNUMBER('将来負担比率（分子）の構造'!J$53), IF('将来負担比率（分子）の構造'!J$53 &lt; 0, 0, '将来負担比率（分子）の構造'!J$53), NA())</f>
        <v>6199</v>
      </c>
      <c r="G67" s="137" t="e">
        <f>NA()</f>
        <v>#N/A</v>
      </c>
      <c r="H67" s="137" t="e">
        <f>NA()</f>
        <v>#N/A</v>
      </c>
      <c r="I67" s="137">
        <f>IF(ISNUMBER('将来負担比率（分子）の構造'!K$53), IF('将来負担比率（分子）の構造'!K$53 &lt; 0, 0, '将来負担比率（分子）の構造'!K$53), NA())</f>
        <v>5139</v>
      </c>
      <c r="J67" s="137" t="e">
        <f>NA()</f>
        <v>#N/A</v>
      </c>
      <c r="K67" s="137" t="e">
        <f>NA()</f>
        <v>#N/A</v>
      </c>
      <c r="L67" s="137">
        <f>IF(ISNUMBER('将来負担比率（分子）の構造'!L$53), IF('将来負担比率（分子）の構造'!L$53 &lt; 0, 0, '将来負担比率（分子）の構造'!L$53), NA())</f>
        <v>4933</v>
      </c>
      <c r="M67" s="137" t="e">
        <f>NA()</f>
        <v>#N/A</v>
      </c>
      <c r="N67" s="137" t="e">
        <f>NA()</f>
        <v>#N/A</v>
      </c>
      <c r="O67" s="137">
        <f>IF(ISNUMBER('将来負担比率（分子）の構造'!M$53), IF('将来負担比率（分子）の構造'!M$53 &lt; 0, 0, '将来負担比率（分子）の構造'!M$53), NA())</f>
        <v>5736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206</v>
      </c>
      <c r="C5" s="708"/>
      <c r="D5" s="708"/>
      <c r="E5" s="708"/>
      <c r="F5" s="708"/>
      <c r="G5" s="708"/>
      <c r="H5" s="708"/>
      <c r="I5" s="708"/>
      <c r="J5" s="708"/>
      <c r="K5" s="708"/>
      <c r="L5" s="708"/>
      <c r="M5" s="708"/>
      <c r="N5" s="708"/>
      <c r="O5" s="708"/>
      <c r="P5" s="708"/>
      <c r="Q5" s="709"/>
      <c r="R5" s="670">
        <v>3601484</v>
      </c>
      <c r="S5" s="671"/>
      <c r="T5" s="671"/>
      <c r="U5" s="671"/>
      <c r="V5" s="671"/>
      <c r="W5" s="671"/>
      <c r="X5" s="671"/>
      <c r="Y5" s="718"/>
      <c r="Z5" s="731">
        <v>25.2</v>
      </c>
      <c r="AA5" s="731"/>
      <c r="AB5" s="731"/>
      <c r="AC5" s="731"/>
      <c r="AD5" s="732">
        <v>3601484</v>
      </c>
      <c r="AE5" s="732"/>
      <c r="AF5" s="732"/>
      <c r="AG5" s="732"/>
      <c r="AH5" s="732"/>
      <c r="AI5" s="732"/>
      <c r="AJ5" s="732"/>
      <c r="AK5" s="732"/>
      <c r="AL5" s="719">
        <v>58.4</v>
      </c>
      <c r="AM5" s="688"/>
      <c r="AN5" s="688"/>
      <c r="AO5" s="720"/>
      <c r="AP5" s="707" t="s">
        <v>207</v>
      </c>
      <c r="AQ5" s="708"/>
      <c r="AR5" s="708"/>
      <c r="AS5" s="708"/>
      <c r="AT5" s="708"/>
      <c r="AU5" s="708"/>
      <c r="AV5" s="708"/>
      <c r="AW5" s="708"/>
      <c r="AX5" s="708"/>
      <c r="AY5" s="708"/>
      <c r="AZ5" s="708"/>
      <c r="BA5" s="708"/>
      <c r="BB5" s="708"/>
      <c r="BC5" s="708"/>
      <c r="BD5" s="708"/>
      <c r="BE5" s="708"/>
      <c r="BF5" s="709"/>
      <c r="BG5" s="620">
        <v>3601484</v>
      </c>
      <c r="BH5" s="621"/>
      <c r="BI5" s="621"/>
      <c r="BJ5" s="621"/>
      <c r="BK5" s="621"/>
      <c r="BL5" s="621"/>
      <c r="BM5" s="621"/>
      <c r="BN5" s="622"/>
      <c r="BO5" s="673">
        <v>100</v>
      </c>
      <c r="BP5" s="673"/>
      <c r="BQ5" s="673"/>
      <c r="BR5" s="673"/>
      <c r="BS5" s="674" t="s">
        <v>208</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200</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72606</v>
      </c>
      <c r="S6" s="621"/>
      <c r="T6" s="621"/>
      <c r="U6" s="621"/>
      <c r="V6" s="621"/>
      <c r="W6" s="621"/>
      <c r="X6" s="621"/>
      <c r="Y6" s="622"/>
      <c r="Z6" s="673">
        <v>0.5</v>
      </c>
      <c r="AA6" s="673"/>
      <c r="AB6" s="673"/>
      <c r="AC6" s="673"/>
      <c r="AD6" s="674">
        <v>72606</v>
      </c>
      <c r="AE6" s="674"/>
      <c r="AF6" s="674"/>
      <c r="AG6" s="674"/>
      <c r="AH6" s="674"/>
      <c r="AI6" s="674"/>
      <c r="AJ6" s="674"/>
      <c r="AK6" s="674"/>
      <c r="AL6" s="643">
        <v>1.2</v>
      </c>
      <c r="AM6" s="675"/>
      <c r="AN6" s="675"/>
      <c r="AO6" s="676"/>
      <c r="AP6" s="617" t="s">
        <v>213</v>
      </c>
      <c r="AQ6" s="618"/>
      <c r="AR6" s="618"/>
      <c r="AS6" s="618"/>
      <c r="AT6" s="618"/>
      <c r="AU6" s="618"/>
      <c r="AV6" s="618"/>
      <c r="AW6" s="618"/>
      <c r="AX6" s="618"/>
      <c r="AY6" s="618"/>
      <c r="AZ6" s="618"/>
      <c r="BA6" s="618"/>
      <c r="BB6" s="618"/>
      <c r="BC6" s="618"/>
      <c r="BD6" s="618"/>
      <c r="BE6" s="618"/>
      <c r="BF6" s="619"/>
      <c r="BG6" s="620">
        <v>3601484</v>
      </c>
      <c r="BH6" s="621"/>
      <c r="BI6" s="621"/>
      <c r="BJ6" s="621"/>
      <c r="BK6" s="621"/>
      <c r="BL6" s="621"/>
      <c r="BM6" s="621"/>
      <c r="BN6" s="622"/>
      <c r="BO6" s="673">
        <v>100</v>
      </c>
      <c r="BP6" s="673"/>
      <c r="BQ6" s="673"/>
      <c r="BR6" s="673"/>
      <c r="BS6" s="674" t="s">
        <v>208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131451</v>
      </c>
      <c r="CS6" s="621"/>
      <c r="CT6" s="621"/>
      <c r="CU6" s="621"/>
      <c r="CV6" s="621"/>
      <c r="CW6" s="621"/>
      <c r="CX6" s="621"/>
      <c r="CY6" s="622"/>
      <c r="CZ6" s="673">
        <v>0.9</v>
      </c>
      <c r="DA6" s="673"/>
      <c r="DB6" s="673"/>
      <c r="DC6" s="673"/>
      <c r="DD6" s="626" t="s">
        <v>208</v>
      </c>
      <c r="DE6" s="621"/>
      <c r="DF6" s="621"/>
      <c r="DG6" s="621"/>
      <c r="DH6" s="621"/>
      <c r="DI6" s="621"/>
      <c r="DJ6" s="621"/>
      <c r="DK6" s="621"/>
      <c r="DL6" s="621"/>
      <c r="DM6" s="621"/>
      <c r="DN6" s="621"/>
      <c r="DO6" s="621"/>
      <c r="DP6" s="622"/>
      <c r="DQ6" s="626">
        <v>131451</v>
      </c>
      <c r="DR6" s="621"/>
      <c r="DS6" s="621"/>
      <c r="DT6" s="621"/>
      <c r="DU6" s="621"/>
      <c r="DV6" s="621"/>
      <c r="DW6" s="621"/>
      <c r="DX6" s="621"/>
      <c r="DY6" s="621"/>
      <c r="DZ6" s="621"/>
      <c r="EA6" s="621"/>
      <c r="EB6" s="621"/>
      <c r="EC6" s="656"/>
    </row>
    <row r="7" spans="2:143" ht="11.25" customHeight="1">
      <c r="B7" s="617" t="s">
        <v>215</v>
      </c>
      <c r="C7" s="618"/>
      <c r="D7" s="618"/>
      <c r="E7" s="618"/>
      <c r="F7" s="618"/>
      <c r="G7" s="618"/>
      <c r="H7" s="618"/>
      <c r="I7" s="618"/>
      <c r="J7" s="618"/>
      <c r="K7" s="618"/>
      <c r="L7" s="618"/>
      <c r="M7" s="618"/>
      <c r="N7" s="618"/>
      <c r="O7" s="618"/>
      <c r="P7" s="618"/>
      <c r="Q7" s="619"/>
      <c r="R7" s="620">
        <v>2771</v>
      </c>
      <c r="S7" s="621"/>
      <c r="T7" s="621"/>
      <c r="U7" s="621"/>
      <c r="V7" s="621"/>
      <c r="W7" s="621"/>
      <c r="X7" s="621"/>
      <c r="Y7" s="622"/>
      <c r="Z7" s="673">
        <v>0</v>
      </c>
      <c r="AA7" s="673"/>
      <c r="AB7" s="673"/>
      <c r="AC7" s="673"/>
      <c r="AD7" s="674">
        <v>2771</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1478747</v>
      </c>
      <c r="BH7" s="621"/>
      <c r="BI7" s="621"/>
      <c r="BJ7" s="621"/>
      <c r="BK7" s="621"/>
      <c r="BL7" s="621"/>
      <c r="BM7" s="621"/>
      <c r="BN7" s="622"/>
      <c r="BO7" s="673">
        <v>41.1</v>
      </c>
      <c r="BP7" s="673"/>
      <c r="BQ7" s="673"/>
      <c r="BR7" s="673"/>
      <c r="BS7" s="674" t="s">
        <v>208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1338913</v>
      </c>
      <c r="CS7" s="621"/>
      <c r="CT7" s="621"/>
      <c r="CU7" s="621"/>
      <c r="CV7" s="621"/>
      <c r="CW7" s="621"/>
      <c r="CX7" s="621"/>
      <c r="CY7" s="622"/>
      <c r="CZ7" s="673">
        <v>9.6</v>
      </c>
      <c r="DA7" s="673"/>
      <c r="DB7" s="673"/>
      <c r="DC7" s="673"/>
      <c r="DD7" s="626">
        <v>47589</v>
      </c>
      <c r="DE7" s="621"/>
      <c r="DF7" s="621"/>
      <c r="DG7" s="621"/>
      <c r="DH7" s="621"/>
      <c r="DI7" s="621"/>
      <c r="DJ7" s="621"/>
      <c r="DK7" s="621"/>
      <c r="DL7" s="621"/>
      <c r="DM7" s="621"/>
      <c r="DN7" s="621"/>
      <c r="DO7" s="621"/>
      <c r="DP7" s="622"/>
      <c r="DQ7" s="626">
        <v>1162950</v>
      </c>
      <c r="DR7" s="621"/>
      <c r="DS7" s="621"/>
      <c r="DT7" s="621"/>
      <c r="DU7" s="621"/>
      <c r="DV7" s="621"/>
      <c r="DW7" s="621"/>
      <c r="DX7" s="621"/>
      <c r="DY7" s="621"/>
      <c r="DZ7" s="621"/>
      <c r="EA7" s="621"/>
      <c r="EB7" s="621"/>
      <c r="EC7" s="656"/>
    </row>
    <row r="8" spans="2:143" ht="11.25" customHeight="1">
      <c r="B8" s="617" t="s">
        <v>218</v>
      </c>
      <c r="C8" s="618"/>
      <c r="D8" s="618"/>
      <c r="E8" s="618"/>
      <c r="F8" s="618"/>
      <c r="G8" s="618"/>
      <c r="H8" s="618"/>
      <c r="I8" s="618"/>
      <c r="J8" s="618"/>
      <c r="K8" s="618"/>
      <c r="L8" s="618"/>
      <c r="M8" s="618"/>
      <c r="N8" s="618"/>
      <c r="O8" s="618"/>
      <c r="P8" s="618"/>
      <c r="Q8" s="619"/>
      <c r="R8" s="620">
        <v>4529</v>
      </c>
      <c r="S8" s="621"/>
      <c r="T8" s="621"/>
      <c r="U8" s="621"/>
      <c r="V8" s="621"/>
      <c r="W8" s="621"/>
      <c r="X8" s="621"/>
      <c r="Y8" s="622"/>
      <c r="Z8" s="673">
        <v>0</v>
      </c>
      <c r="AA8" s="673"/>
      <c r="AB8" s="673"/>
      <c r="AC8" s="673"/>
      <c r="AD8" s="674">
        <v>4529</v>
      </c>
      <c r="AE8" s="674"/>
      <c r="AF8" s="674"/>
      <c r="AG8" s="674"/>
      <c r="AH8" s="674"/>
      <c r="AI8" s="674"/>
      <c r="AJ8" s="674"/>
      <c r="AK8" s="674"/>
      <c r="AL8" s="643">
        <v>0.1</v>
      </c>
      <c r="AM8" s="675"/>
      <c r="AN8" s="675"/>
      <c r="AO8" s="676"/>
      <c r="AP8" s="617" t="s">
        <v>219</v>
      </c>
      <c r="AQ8" s="618"/>
      <c r="AR8" s="618"/>
      <c r="AS8" s="618"/>
      <c r="AT8" s="618"/>
      <c r="AU8" s="618"/>
      <c r="AV8" s="618"/>
      <c r="AW8" s="618"/>
      <c r="AX8" s="618"/>
      <c r="AY8" s="618"/>
      <c r="AZ8" s="618"/>
      <c r="BA8" s="618"/>
      <c r="BB8" s="618"/>
      <c r="BC8" s="618"/>
      <c r="BD8" s="618"/>
      <c r="BE8" s="618"/>
      <c r="BF8" s="619"/>
      <c r="BG8" s="620">
        <v>51092</v>
      </c>
      <c r="BH8" s="621"/>
      <c r="BI8" s="621"/>
      <c r="BJ8" s="621"/>
      <c r="BK8" s="621"/>
      <c r="BL8" s="621"/>
      <c r="BM8" s="621"/>
      <c r="BN8" s="622"/>
      <c r="BO8" s="673">
        <v>1.4</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5728485</v>
      </c>
      <c r="CS8" s="621"/>
      <c r="CT8" s="621"/>
      <c r="CU8" s="621"/>
      <c r="CV8" s="621"/>
      <c r="CW8" s="621"/>
      <c r="CX8" s="621"/>
      <c r="CY8" s="622"/>
      <c r="CZ8" s="673">
        <v>41.1</v>
      </c>
      <c r="DA8" s="673"/>
      <c r="DB8" s="673"/>
      <c r="DC8" s="673"/>
      <c r="DD8" s="626">
        <v>286699</v>
      </c>
      <c r="DE8" s="621"/>
      <c r="DF8" s="621"/>
      <c r="DG8" s="621"/>
      <c r="DH8" s="621"/>
      <c r="DI8" s="621"/>
      <c r="DJ8" s="621"/>
      <c r="DK8" s="621"/>
      <c r="DL8" s="621"/>
      <c r="DM8" s="621"/>
      <c r="DN8" s="621"/>
      <c r="DO8" s="621"/>
      <c r="DP8" s="622"/>
      <c r="DQ8" s="626">
        <v>2725550</v>
      </c>
      <c r="DR8" s="621"/>
      <c r="DS8" s="621"/>
      <c r="DT8" s="621"/>
      <c r="DU8" s="621"/>
      <c r="DV8" s="621"/>
      <c r="DW8" s="621"/>
      <c r="DX8" s="621"/>
      <c r="DY8" s="621"/>
      <c r="DZ8" s="621"/>
      <c r="EA8" s="621"/>
      <c r="EB8" s="621"/>
      <c r="EC8" s="656"/>
    </row>
    <row r="9" spans="2:143" ht="11.25" customHeight="1">
      <c r="B9" s="617" t="s">
        <v>221</v>
      </c>
      <c r="C9" s="618"/>
      <c r="D9" s="618"/>
      <c r="E9" s="618"/>
      <c r="F9" s="618"/>
      <c r="G9" s="618"/>
      <c r="H9" s="618"/>
      <c r="I9" s="618"/>
      <c r="J9" s="618"/>
      <c r="K9" s="618"/>
      <c r="L9" s="618"/>
      <c r="M9" s="618"/>
      <c r="N9" s="618"/>
      <c r="O9" s="618"/>
      <c r="P9" s="618"/>
      <c r="Q9" s="619"/>
      <c r="R9" s="620">
        <v>3568</v>
      </c>
      <c r="S9" s="621"/>
      <c r="T9" s="621"/>
      <c r="U9" s="621"/>
      <c r="V9" s="621"/>
      <c r="W9" s="621"/>
      <c r="X9" s="621"/>
      <c r="Y9" s="622"/>
      <c r="Z9" s="673">
        <v>0</v>
      </c>
      <c r="AA9" s="673"/>
      <c r="AB9" s="673"/>
      <c r="AC9" s="673"/>
      <c r="AD9" s="674">
        <v>3568</v>
      </c>
      <c r="AE9" s="674"/>
      <c r="AF9" s="674"/>
      <c r="AG9" s="674"/>
      <c r="AH9" s="674"/>
      <c r="AI9" s="674"/>
      <c r="AJ9" s="674"/>
      <c r="AK9" s="674"/>
      <c r="AL9" s="643">
        <v>0.1</v>
      </c>
      <c r="AM9" s="675"/>
      <c r="AN9" s="675"/>
      <c r="AO9" s="676"/>
      <c r="AP9" s="617" t="s">
        <v>222</v>
      </c>
      <c r="AQ9" s="618"/>
      <c r="AR9" s="618"/>
      <c r="AS9" s="618"/>
      <c r="AT9" s="618"/>
      <c r="AU9" s="618"/>
      <c r="AV9" s="618"/>
      <c r="AW9" s="618"/>
      <c r="AX9" s="618"/>
      <c r="AY9" s="618"/>
      <c r="AZ9" s="618"/>
      <c r="BA9" s="618"/>
      <c r="BB9" s="618"/>
      <c r="BC9" s="618"/>
      <c r="BD9" s="618"/>
      <c r="BE9" s="618"/>
      <c r="BF9" s="619"/>
      <c r="BG9" s="620">
        <v>1153966</v>
      </c>
      <c r="BH9" s="621"/>
      <c r="BI9" s="621"/>
      <c r="BJ9" s="621"/>
      <c r="BK9" s="621"/>
      <c r="BL9" s="621"/>
      <c r="BM9" s="621"/>
      <c r="BN9" s="622"/>
      <c r="BO9" s="673">
        <v>32</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645855</v>
      </c>
      <c r="CS9" s="621"/>
      <c r="CT9" s="621"/>
      <c r="CU9" s="621"/>
      <c r="CV9" s="621"/>
      <c r="CW9" s="621"/>
      <c r="CX9" s="621"/>
      <c r="CY9" s="622"/>
      <c r="CZ9" s="673">
        <v>4.5999999999999996</v>
      </c>
      <c r="DA9" s="673"/>
      <c r="DB9" s="673"/>
      <c r="DC9" s="673"/>
      <c r="DD9" s="626">
        <v>1096</v>
      </c>
      <c r="DE9" s="621"/>
      <c r="DF9" s="621"/>
      <c r="DG9" s="621"/>
      <c r="DH9" s="621"/>
      <c r="DI9" s="621"/>
      <c r="DJ9" s="621"/>
      <c r="DK9" s="621"/>
      <c r="DL9" s="621"/>
      <c r="DM9" s="621"/>
      <c r="DN9" s="621"/>
      <c r="DO9" s="621"/>
      <c r="DP9" s="622"/>
      <c r="DQ9" s="626">
        <v>543969</v>
      </c>
      <c r="DR9" s="621"/>
      <c r="DS9" s="621"/>
      <c r="DT9" s="621"/>
      <c r="DU9" s="621"/>
      <c r="DV9" s="621"/>
      <c r="DW9" s="621"/>
      <c r="DX9" s="621"/>
      <c r="DY9" s="621"/>
      <c r="DZ9" s="621"/>
      <c r="EA9" s="621"/>
      <c r="EB9" s="621"/>
      <c r="EC9" s="656"/>
    </row>
    <row r="10" spans="2:143" ht="11.25" customHeight="1">
      <c r="B10" s="617" t="s">
        <v>224</v>
      </c>
      <c r="C10" s="618"/>
      <c r="D10" s="618"/>
      <c r="E10" s="618"/>
      <c r="F10" s="618"/>
      <c r="G10" s="618"/>
      <c r="H10" s="618"/>
      <c r="I10" s="618"/>
      <c r="J10" s="618"/>
      <c r="K10" s="618"/>
      <c r="L10" s="618"/>
      <c r="M10" s="618"/>
      <c r="N10" s="618"/>
      <c r="O10" s="618"/>
      <c r="P10" s="618"/>
      <c r="Q10" s="619"/>
      <c r="R10" s="620">
        <v>549165</v>
      </c>
      <c r="S10" s="621"/>
      <c r="T10" s="621"/>
      <c r="U10" s="621"/>
      <c r="V10" s="621"/>
      <c r="W10" s="621"/>
      <c r="X10" s="621"/>
      <c r="Y10" s="622"/>
      <c r="Z10" s="673">
        <v>3.8</v>
      </c>
      <c r="AA10" s="673"/>
      <c r="AB10" s="673"/>
      <c r="AC10" s="673"/>
      <c r="AD10" s="674">
        <v>549165</v>
      </c>
      <c r="AE10" s="674"/>
      <c r="AF10" s="674"/>
      <c r="AG10" s="674"/>
      <c r="AH10" s="674"/>
      <c r="AI10" s="674"/>
      <c r="AJ10" s="674"/>
      <c r="AK10" s="674"/>
      <c r="AL10" s="643">
        <v>8.9</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83522</v>
      </c>
      <c r="BH10" s="621"/>
      <c r="BI10" s="621"/>
      <c r="BJ10" s="621"/>
      <c r="BK10" s="621"/>
      <c r="BL10" s="621"/>
      <c r="BM10" s="621"/>
      <c r="BN10" s="622"/>
      <c r="BO10" s="673">
        <v>2.2999999999999998</v>
      </c>
      <c r="BP10" s="673"/>
      <c r="BQ10" s="673"/>
      <c r="BR10" s="673"/>
      <c r="BS10" s="626" t="s">
        <v>110</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34781</v>
      </c>
      <c r="CS10" s="621"/>
      <c r="CT10" s="621"/>
      <c r="CU10" s="621"/>
      <c r="CV10" s="621"/>
      <c r="CW10" s="621"/>
      <c r="CX10" s="621"/>
      <c r="CY10" s="622"/>
      <c r="CZ10" s="673">
        <v>0.2</v>
      </c>
      <c r="DA10" s="673"/>
      <c r="DB10" s="673"/>
      <c r="DC10" s="673"/>
      <c r="DD10" s="626" t="s">
        <v>110</v>
      </c>
      <c r="DE10" s="621"/>
      <c r="DF10" s="621"/>
      <c r="DG10" s="621"/>
      <c r="DH10" s="621"/>
      <c r="DI10" s="621"/>
      <c r="DJ10" s="621"/>
      <c r="DK10" s="621"/>
      <c r="DL10" s="621"/>
      <c r="DM10" s="621"/>
      <c r="DN10" s="621"/>
      <c r="DO10" s="621"/>
      <c r="DP10" s="622"/>
      <c r="DQ10" s="626">
        <v>20401</v>
      </c>
      <c r="DR10" s="621"/>
      <c r="DS10" s="621"/>
      <c r="DT10" s="621"/>
      <c r="DU10" s="621"/>
      <c r="DV10" s="621"/>
      <c r="DW10" s="621"/>
      <c r="DX10" s="621"/>
      <c r="DY10" s="621"/>
      <c r="DZ10" s="621"/>
      <c r="EA10" s="621"/>
      <c r="EB10" s="621"/>
      <c r="EC10" s="656"/>
    </row>
    <row r="11" spans="2:143" ht="11.25" customHeight="1">
      <c r="B11" s="617" t="s">
        <v>227</v>
      </c>
      <c r="C11" s="618"/>
      <c r="D11" s="618"/>
      <c r="E11" s="618"/>
      <c r="F11" s="618"/>
      <c r="G11" s="618"/>
      <c r="H11" s="618"/>
      <c r="I11" s="618"/>
      <c r="J11" s="618"/>
      <c r="K11" s="618"/>
      <c r="L11" s="618"/>
      <c r="M11" s="618"/>
      <c r="N11" s="618"/>
      <c r="O11" s="618"/>
      <c r="P11" s="618"/>
      <c r="Q11" s="619"/>
      <c r="R11" s="620">
        <v>18871</v>
      </c>
      <c r="S11" s="621"/>
      <c r="T11" s="621"/>
      <c r="U11" s="621"/>
      <c r="V11" s="621"/>
      <c r="W11" s="621"/>
      <c r="X11" s="621"/>
      <c r="Y11" s="622"/>
      <c r="Z11" s="673">
        <v>0.1</v>
      </c>
      <c r="AA11" s="673"/>
      <c r="AB11" s="673"/>
      <c r="AC11" s="673"/>
      <c r="AD11" s="674">
        <v>18871</v>
      </c>
      <c r="AE11" s="674"/>
      <c r="AF11" s="674"/>
      <c r="AG11" s="674"/>
      <c r="AH11" s="674"/>
      <c r="AI11" s="674"/>
      <c r="AJ11" s="674"/>
      <c r="AK11" s="674"/>
      <c r="AL11" s="643">
        <v>0.3</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190167</v>
      </c>
      <c r="BH11" s="621"/>
      <c r="BI11" s="621"/>
      <c r="BJ11" s="621"/>
      <c r="BK11" s="621"/>
      <c r="BL11" s="621"/>
      <c r="BM11" s="621"/>
      <c r="BN11" s="622"/>
      <c r="BO11" s="673">
        <v>5.3</v>
      </c>
      <c r="BP11" s="673"/>
      <c r="BQ11" s="673"/>
      <c r="BR11" s="673"/>
      <c r="BS11" s="626" t="s">
        <v>110</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415997</v>
      </c>
      <c r="CS11" s="621"/>
      <c r="CT11" s="621"/>
      <c r="CU11" s="621"/>
      <c r="CV11" s="621"/>
      <c r="CW11" s="621"/>
      <c r="CX11" s="621"/>
      <c r="CY11" s="622"/>
      <c r="CZ11" s="673">
        <v>3</v>
      </c>
      <c r="DA11" s="673"/>
      <c r="DB11" s="673"/>
      <c r="DC11" s="673"/>
      <c r="DD11" s="626">
        <v>307917</v>
      </c>
      <c r="DE11" s="621"/>
      <c r="DF11" s="621"/>
      <c r="DG11" s="621"/>
      <c r="DH11" s="621"/>
      <c r="DI11" s="621"/>
      <c r="DJ11" s="621"/>
      <c r="DK11" s="621"/>
      <c r="DL11" s="621"/>
      <c r="DM11" s="621"/>
      <c r="DN11" s="621"/>
      <c r="DO11" s="621"/>
      <c r="DP11" s="622"/>
      <c r="DQ11" s="626">
        <v>88847</v>
      </c>
      <c r="DR11" s="621"/>
      <c r="DS11" s="621"/>
      <c r="DT11" s="621"/>
      <c r="DU11" s="621"/>
      <c r="DV11" s="621"/>
      <c r="DW11" s="621"/>
      <c r="DX11" s="621"/>
      <c r="DY11" s="621"/>
      <c r="DZ11" s="621"/>
      <c r="EA11" s="621"/>
      <c r="EB11" s="621"/>
      <c r="EC11" s="656"/>
    </row>
    <row r="12" spans="2:143" ht="11.25" customHeight="1">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1824938</v>
      </c>
      <c r="BH12" s="621"/>
      <c r="BI12" s="621"/>
      <c r="BJ12" s="621"/>
      <c r="BK12" s="621"/>
      <c r="BL12" s="621"/>
      <c r="BM12" s="621"/>
      <c r="BN12" s="622"/>
      <c r="BO12" s="673">
        <v>50.7</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66941</v>
      </c>
      <c r="CS12" s="621"/>
      <c r="CT12" s="621"/>
      <c r="CU12" s="621"/>
      <c r="CV12" s="621"/>
      <c r="CW12" s="621"/>
      <c r="CX12" s="621"/>
      <c r="CY12" s="622"/>
      <c r="CZ12" s="673">
        <v>0.5</v>
      </c>
      <c r="DA12" s="673"/>
      <c r="DB12" s="673"/>
      <c r="DC12" s="673"/>
      <c r="DD12" s="626">
        <v>100</v>
      </c>
      <c r="DE12" s="621"/>
      <c r="DF12" s="621"/>
      <c r="DG12" s="621"/>
      <c r="DH12" s="621"/>
      <c r="DI12" s="621"/>
      <c r="DJ12" s="621"/>
      <c r="DK12" s="621"/>
      <c r="DL12" s="621"/>
      <c r="DM12" s="621"/>
      <c r="DN12" s="621"/>
      <c r="DO12" s="621"/>
      <c r="DP12" s="622"/>
      <c r="DQ12" s="626">
        <v>64932</v>
      </c>
      <c r="DR12" s="621"/>
      <c r="DS12" s="621"/>
      <c r="DT12" s="621"/>
      <c r="DU12" s="621"/>
      <c r="DV12" s="621"/>
      <c r="DW12" s="621"/>
      <c r="DX12" s="621"/>
      <c r="DY12" s="621"/>
      <c r="DZ12" s="621"/>
      <c r="EA12" s="621"/>
      <c r="EB12" s="621"/>
      <c r="EC12" s="656"/>
    </row>
    <row r="13" spans="2:143" ht="11.25" customHeight="1">
      <c r="B13" s="617" t="s">
        <v>233</v>
      </c>
      <c r="C13" s="618"/>
      <c r="D13" s="618"/>
      <c r="E13" s="618"/>
      <c r="F13" s="618"/>
      <c r="G13" s="618"/>
      <c r="H13" s="618"/>
      <c r="I13" s="618"/>
      <c r="J13" s="618"/>
      <c r="K13" s="618"/>
      <c r="L13" s="618"/>
      <c r="M13" s="618"/>
      <c r="N13" s="618"/>
      <c r="O13" s="618"/>
      <c r="P13" s="618"/>
      <c r="Q13" s="619"/>
      <c r="R13" s="620">
        <v>12546</v>
      </c>
      <c r="S13" s="621"/>
      <c r="T13" s="621"/>
      <c r="U13" s="621"/>
      <c r="V13" s="621"/>
      <c r="W13" s="621"/>
      <c r="X13" s="621"/>
      <c r="Y13" s="622"/>
      <c r="Z13" s="673">
        <v>0.1</v>
      </c>
      <c r="AA13" s="673"/>
      <c r="AB13" s="673"/>
      <c r="AC13" s="673"/>
      <c r="AD13" s="674">
        <v>12546</v>
      </c>
      <c r="AE13" s="674"/>
      <c r="AF13" s="674"/>
      <c r="AG13" s="674"/>
      <c r="AH13" s="674"/>
      <c r="AI13" s="674"/>
      <c r="AJ13" s="674"/>
      <c r="AK13" s="674"/>
      <c r="AL13" s="643">
        <v>0.2</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1793716</v>
      </c>
      <c r="BH13" s="621"/>
      <c r="BI13" s="621"/>
      <c r="BJ13" s="621"/>
      <c r="BK13" s="621"/>
      <c r="BL13" s="621"/>
      <c r="BM13" s="621"/>
      <c r="BN13" s="622"/>
      <c r="BO13" s="673">
        <v>49.8</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1763997</v>
      </c>
      <c r="CS13" s="621"/>
      <c r="CT13" s="621"/>
      <c r="CU13" s="621"/>
      <c r="CV13" s="621"/>
      <c r="CW13" s="621"/>
      <c r="CX13" s="621"/>
      <c r="CY13" s="622"/>
      <c r="CZ13" s="673">
        <v>12.7</v>
      </c>
      <c r="DA13" s="673"/>
      <c r="DB13" s="673"/>
      <c r="DC13" s="673"/>
      <c r="DD13" s="626">
        <v>1403951</v>
      </c>
      <c r="DE13" s="621"/>
      <c r="DF13" s="621"/>
      <c r="DG13" s="621"/>
      <c r="DH13" s="621"/>
      <c r="DI13" s="621"/>
      <c r="DJ13" s="621"/>
      <c r="DK13" s="621"/>
      <c r="DL13" s="621"/>
      <c r="DM13" s="621"/>
      <c r="DN13" s="621"/>
      <c r="DO13" s="621"/>
      <c r="DP13" s="622"/>
      <c r="DQ13" s="626">
        <v>619639</v>
      </c>
      <c r="DR13" s="621"/>
      <c r="DS13" s="621"/>
      <c r="DT13" s="621"/>
      <c r="DU13" s="621"/>
      <c r="DV13" s="621"/>
      <c r="DW13" s="621"/>
      <c r="DX13" s="621"/>
      <c r="DY13" s="621"/>
      <c r="DZ13" s="621"/>
      <c r="EA13" s="621"/>
      <c r="EB13" s="621"/>
      <c r="EC13" s="656"/>
    </row>
    <row r="14" spans="2:143" ht="11.25" customHeight="1">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125857</v>
      </c>
      <c r="BH14" s="621"/>
      <c r="BI14" s="621"/>
      <c r="BJ14" s="621"/>
      <c r="BK14" s="621"/>
      <c r="BL14" s="621"/>
      <c r="BM14" s="621"/>
      <c r="BN14" s="622"/>
      <c r="BO14" s="673">
        <v>3.5</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479251</v>
      </c>
      <c r="CS14" s="621"/>
      <c r="CT14" s="621"/>
      <c r="CU14" s="621"/>
      <c r="CV14" s="621"/>
      <c r="CW14" s="621"/>
      <c r="CX14" s="621"/>
      <c r="CY14" s="622"/>
      <c r="CZ14" s="673">
        <v>3.4</v>
      </c>
      <c r="DA14" s="673"/>
      <c r="DB14" s="673"/>
      <c r="DC14" s="673"/>
      <c r="DD14" s="626" t="s">
        <v>110</v>
      </c>
      <c r="DE14" s="621"/>
      <c r="DF14" s="621"/>
      <c r="DG14" s="621"/>
      <c r="DH14" s="621"/>
      <c r="DI14" s="621"/>
      <c r="DJ14" s="621"/>
      <c r="DK14" s="621"/>
      <c r="DL14" s="621"/>
      <c r="DM14" s="621"/>
      <c r="DN14" s="621"/>
      <c r="DO14" s="621"/>
      <c r="DP14" s="622"/>
      <c r="DQ14" s="626">
        <v>479251</v>
      </c>
      <c r="DR14" s="621"/>
      <c r="DS14" s="621"/>
      <c r="DT14" s="621"/>
      <c r="DU14" s="621"/>
      <c r="DV14" s="621"/>
      <c r="DW14" s="621"/>
      <c r="DX14" s="621"/>
      <c r="DY14" s="621"/>
      <c r="DZ14" s="621"/>
      <c r="EA14" s="621"/>
      <c r="EB14" s="621"/>
      <c r="EC14" s="656"/>
    </row>
    <row r="15" spans="2:143" ht="11.25" customHeight="1">
      <c r="B15" s="617" t="s">
        <v>239</v>
      </c>
      <c r="C15" s="618"/>
      <c r="D15" s="618"/>
      <c r="E15" s="618"/>
      <c r="F15" s="618"/>
      <c r="G15" s="618"/>
      <c r="H15" s="618"/>
      <c r="I15" s="618"/>
      <c r="J15" s="618"/>
      <c r="K15" s="618"/>
      <c r="L15" s="618"/>
      <c r="M15" s="618"/>
      <c r="N15" s="618"/>
      <c r="O15" s="618"/>
      <c r="P15" s="618"/>
      <c r="Q15" s="619"/>
      <c r="R15" s="620">
        <v>11243</v>
      </c>
      <c r="S15" s="621"/>
      <c r="T15" s="621"/>
      <c r="U15" s="621"/>
      <c r="V15" s="621"/>
      <c r="W15" s="621"/>
      <c r="X15" s="621"/>
      <c r="Y15" s="622"/>
      <c r="Z15" s="673">
        <v>0.1</v>
      </c>
      <c r="AA15" s="673"/>
      <c r="AB15" s="673"/>
      <c r="AC15" s="673"/>
      <c r="AD15" s="674">
        <v>11243</v>
      </c>
      <c r="AE15" s="674"/>
      <c r="AF15" s="674"/>
      <c r="AG15" s="674"/>
      <c r="AH15" s="674"/>
      <c r="AI15" s="674"/>
      <c r="AJ15" s="674"/>
      <c r="AK15" s="674"/>
      <c r="AL15" s="643">
        <v>0.2</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171942</v>
      </c>
      <c r="BH15" s="621"/>
      <c r="BI15" s="621"/>
      <c r="BJ15" s="621"/>
      <c r="BK15" s="621"/>
      <c r="BL15" s="621"/>
      <c r="BM15" s="621"/>
      <c r="BN15" s="622"/>
      <c r="BO15" s="673">
        <v>4.8</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2300893</v>
      </c>
      <c r="CS15" s="621"/>
      <c r="CT15" s="621"/>
      <c r="CU15" s="621"/>
      <c r="CV15" s="621"/>
      <c r="CW15" s="621"/>
      <c r="CX15" s="621"/>
      <c r="CY15" s="622"/>
      <c r="CZ15" s="673">
        <v>16.5</v>
      </c>
      <c r="DA15" s="673"/>
      <c r="DB15" s="673"/>
      <c r="DC15" s="673"/>
      <c r="DD15" s="626">
        <v>991315</v>
      </c>
      <c r="DE15" s="621"/>
      <c r="DF15" s="621"/>
      <c r="DG15" s="621"/>
      <c r="DH15" s="621"/>
      <c r="DI15" s="621"/>
      <c r="DJ15" s="621"/>
      <c r="DK15" s="621"/>
      <c r="DL15" s="621"/>
      <c r="DM15" s="621"/>
      <c r="DN15" s="621"/>
      <c r="DO15" s="621"/>
      <c r="DP15" s="622"/>
      <c r="DQ15" s="626">
        <v>1001940</v>
      </c>
      <c r="DR15" s="621"/>
      <c r="DS15" s="621"/>
      <c r="DT15" s="621"/>
      <c r="DU15" s="621"/>
      <c r="DV15" s="621"/>
      <c r="DW15" s="621"/>
      <c r="DX15" s="621"/>
      <c r="DY15" s="621"/>
      <c r="DZ15" s="621"/>
      <c r="EA15" s="621"/>
      <c r="EB15" s="621"/>
      <c r="EC15" s="656"/>
    </row>
    <row r="16" spans="2:143" ht="11.25" customHeight="1">
      <c r="B16" s="617" t="s">
        <v>242</v>
      </c>
      <c r="C16" s="618"/>
      <c r="D16" s="618"/>
      <c r="E16" s="618"/>
      <c r="F16" s="618"/>
      <c r="G16" s="618"/>
      <c r="H16" s="618"/>
      <c r="I16" s="618"/>
      <c r="J16" s="618"/>
      <c r="K16" s="618"/>
      <c r="L16" s="618"/>
      <c r="M16" s="618"/>
      <c r="N16" s="618"/>
      <c r="O16" s="618"/>
      <c r="P16" s="618"/>
      <c r="Q16" s="619"/>
      <c r="R16" s="620">
        <v>2005052</v>
      </c>
      <c r="S16" s="621"/>
      <c r="T16" s="621"/>
      <c r="U16" s="621"/>
      <c r="V16" s="621"/>
      <c r="W16" s="621"/>
      <c r="X16" s="621"/>
      <c r="Y16" s="622"/>
      <c r="Z16" s="673">
        <v>14</v>
      </c>
      <c r="AA16" s="673"/>
      <c r="AB16" s="673"/>
      <c r="AC16" s="673"/>
      <c r="AD16" s="674">
        <v>1868241</v>
      </c>
      <c r="AE16" s="674"/>
      <c r="AF16" s="674"/>
      <c r="AG16" s="674"/>
      <c r="AH16" s="674"/>
      <c r="AI16" s="674"/>
      <c r="AJ16" s="674"/>
      <c r="AK16" s="674"/>
      <c r="AL16" s="643">
        <v>30.3</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2106</v>
      </c>
      <c r="CS16" s="621"/>
      <c r="CT16" s="621"/>
      <c r="CU16" s="621"/>
      <c r="CV16" s="621"/>
      <c r="CW16" s="621"/>
      <c r="CX16" s="621"/>
      <c r="CY16" s="622"/>
      <c r="CZ16" s="673">
        <v>0</v>
      </c>
      <c r="DA16" s="673"/>
      <c r="DB16" s="673"/>
      <c r="DC16" s="673"/>
      <c r="DD16" s="626" t="s">
        <v>110</v>
      </c>
      <c r="DE16" s="621"/>
      <c r="DF16" s="621"/>
      <c r="DG16" s="621"/>
      <c r="DH16" s="621"/>
      <c r="DI16" s="621"/>
      <c r="DJ16" s="621"/>
      <c r="DK16" s="621"/>
      <c r="DL16" s="621"/>
      <c r="DM16" s="621"/>
      <c r="DN16" s="621"/>
      <c r="DO16" s="621"/>
      <c r="DP16" s="622"/>
      <c r="DQ16" s="626">
        <v>2106</v>
      </c>
      <c r="DR16" s="621"/>
      <c r="DS16" s="621"/>
      <c r="DT16" s="621"/>
      <c r="DU16" s="621"/>
      <c r="DV16" s="621"/>
      <c r="DW16" s="621"/>
      <c r="DX16" s="621"/>
      <c r="DY16" s="621"/>
      <c r="DZ16" s="621"/>
      <c r="EA16" s="621"/>
      <c r="EB16" s="621"/>
      <c r="EC16" s="656"/>
    </row>
    <row r="17" spans="2:133" ht="11.25" customHeight="1">
      <c r="B17" s="617" t="s">
        <v>245</v>
      </c>
      <c r="C17" s="618"/>
      <c r="D17" s="618"/>
      <c r="E17" s="618"/>
      <c r="F17" s="618"/>
      <c r="G17" s="618"/>
      <c r="H17" s="618"/>
      <c r="I17" s="618"/>
      <c r="J17" s="618"/>
      <c r="K17" s="618"/>
      <c r="L17" s="618"/>
      <c r="M17" s="618"/>
      <c r="N17" s="618"/>
      <c r="O17" s="618"/>
      <c r="P17" s="618"/>
      <c r="Q17" s="619"/>
      <c r="R17" s="620">
        <v>1868241</v>
      </c>
      <c r="S17" s="621"/>
      <c r="T17" s="621"/>
      <c r="U17" s="621"/>
      <c r="V17" s="621"/>
      <c r="W17" s="621"/>
      <c r="X17" s="621"/>
      <c r="Y17" s="622"/>
      <c r="Z17" s="673">
        <v>13.1</v>
      </c>
      <c r="AA17" s="673"/>
      <c r="AB17" s="673"/>
      <c r="AC17" s="673"/>
      <c r="AD17" s="674">
        <v>1868241</v>
      </c>
      <c r="AE17" s="674"/>
      <c r="AF17" s="674"/>
      <c r="AG17" s="674"/>
      <c r="AH17" s="674"/>
      <c r="AI17" s="674"/>
      <c r="AJ17" s="674"/>
      <c r="AK17" s="674"/>
      <c r="AL17" s="643">
        <v>30.3</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1017190</v>
      </c>
      <c r="CS17" s="621"/>
      <c r="CT17" s="621"/>
      <c r="CU17" s="621"/>
      <c r="CV17" s="621"/>
      <c r="CW17" s="621"/>
      <c r="CX17" s="621"/>
      <c r="CY17" s="622"/>
      <c r="CZ17" s="673">
        <v>7.3</v>
      </c>
      <c r="DA17" s="673"/>
      <c r="DB17" s="673"/>
      <c r="DC17" s="673"/>
      <c r="DD17" s="626" t="s">
        <v>110</v>
      </c>
      <c r="DE17" s="621"/>
      <c r="DF17" s="621"/>
      <c r="DG17" s="621"/>
      <c r="DH17" s="621"/>
      <c r="DI17" s="621"/>
      <c r="DJ17" s="621"/>
      <c r="DK17" s="621"/>
      <c r="DL17" s="621"/>
      <c r="DM17" s="621"/>
      <c r="DN17" s="621"/>
      <c r="DO17" s="621"/>
      <c r="DP17" s="622"/>
      <c r="DQ17" s="626">
        <v>963858</v>
      </c>
      <c r="DR17" s="621"/>
      <c r="DS17" s="621"/>
      <c r="DT17" s="621"/>
      <c r="DU17" s="621"/>
      <c r="DV17" s="621"/>
      <c r="DW17" s="621"/>
      <c r="DX17" s="621"/>
      <c r="DY17" s="621"/>
      <c r="DZ17" s="621"/>
      <c r="EA17" s="621"/>
      <c r="EB17" s="621"/>
      <c r="EC17" s="656"/>
    </row>
    <row r="18" spans="2:133" ht="11.25" customHeight="1">
      <c r="B18" s="617" t="s">
        <v>248</v>
      </c>
      <c r="C18" s="618"/>
      <c r="D18" s="618"/>
      <c r="E18" s="618"/>
      <c r="F18" s="618"/>
      <c r="G18" s="618"/>
      <c r="H18" s="618"/>
      <c r="I18" s="618"/>
      <c r="J18" s="618"/>
      <c r="K18" s="618"/>
      <c r="L18" s="618"/>
      <c r="M18" s="618"/>
      <c r="N18" s="618"/>
      <c r="O18" s="618"/>
      <c r="P18" s="618"/>
      <c r="Q18" s="619"/>
      <c r="R18" s="620">
        <v>136811</v>
      </c>
      <c r="S18" s="621"/>
      <c r="T18" s="621"/>
      <c r="U18" s="621"/>
      <c r="V18" s="621"/>
      <c r="W18" s="621"/>
      <c r="X18" s="621"/>
      <c r="Y18" s="622"/>
      <c r="Z18" s="673">
        <v>1</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251</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t="s">
        <v>110</v>
      </c>
      <c r="BH19" s="621"/>
      <c r="BI19" s="621"/>
      <c r="BJ19" s="621"/>
      <c r="BK19" s="621"/>
      <c r="BL19" s="621"/>
      <c r="BM19" s="621"/>
      <c r="BN19" s="622"/>
      <c r="BO19" s="673" t="s">
        <v>110</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254</v>
      </c>
      <c r="C20" s="618"/>
      <c r="D20" s="618"/>
      <c r="E20" s="618"/>
      <c r="F20" s="618"/>
      <c r="G20" s="618"/>
      <c r="H20" s="618"/>
      <c r="I20" s="618"/>
      <c r="J20" s="618"/>
      <c r="K20" s="618"/>
      <c r="L20" s="618"/>
      <c r="M20" s="618"/>
      <c r="N20" s="618"/>
      <c r="O20" s="618"/>
      <c r="P20" s="618"/>
      <c r="Q20" s="619"/>
      <c r="R20" s="620">
        <v>6281835</v>
      </c>
      <c r="S20" s="621"/>
      <c r="T20" s="621"/>
      <c r="U20" s="621"/>
      <c r="V20" s="621"/>
      <c r="W20" s="621"/>
      <c r="X20" s="621"/>
      <c r="Y20" s="622"/>
      <c r="Z20" s="673">
        <v>43.9</v>
      </c>
      <c r="AA20" s="673"/>
      <c r="AB20" s="673"/>
      <c r="AC20" s="673"/>
      <c r="AD20" s="674">
        <v>6145024</v>
      </c>
      <c r="AE20" s="674"/>
      <c r="AF20" s="674"/>
      <c r="AG20" s="674"/>
      <c r="AH20" s="674"/>
      <c r="AI20" s="674"/>
      <c r="AJ20" s="674"/>
      <c r="AK20" s="674"/>
      <c r="AL20" s="643">
        <v>99.7</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t="s">
        <v>110</v>
      </c>
      <c r="BH20" s="621"/>
      <c r="BI20" s="621"/>
      <c r="BJ20" s="621"/>
      <c r="BK20" s="621"/>
      <c r="BL20" s="621"/>
      <c r="BM20" s="621"/>
      <c r="BN20" s="622"/>
      <c r="BO20" s="673" t="s">
        <v>110</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13925860</v>
      </c>
      <c r="CS20" s="621"/>
      <c r="CT20" s="621"/>
      <c r="CU20" s="621"/>
      <c r="CV20" s="621"/>
      <c r="CW20" s="621"/>
      <c r="CX20" s="621"/>
      <c r="CY20" s="622"/>
      <c r="CZ20" s="673">
        <v>100</v>
      </c>
      <c r="DA20" s="673"/>
      <c r="DB20" s="673"/>
      <c r="DC20" s="673"/>
      <c r="DD20" s="626">
        <v>3038667</v>
      </c>
      <c r="DE20" s="621"/>
      <c r="DF20" s="621"/>
      <c r="DG20" s="621"/>
      <c r="DH20" s="621"/>
      <c r="DI20" s="621"/>
      <c r="DJ20" s="621"/>
      <c r="DK20" s="621"/>
      <c r="DL20" s="621"/>
      <c r="DM20" s="621"/>
      <c r="DN20" s="621"/>
      <c r="DO20" s="621"/>
      <c r="DP20" s="622"/>
      <c r="DQ20" s="626">
        <v>7804894</v>
      </c>
      <c r="DR20" s="621"/>
      <c r="DS20" s="621"/>
      <c r="DT20" s="621"/>
      <c r="DU20" s="621"/>
      <c r="DV20" s="621"/>
      <c r="DW20" s="621"/>
      <c r="DX20" s="621"/>
      <c r="DY20" s="621"/>
      <c r="DZ20" s="621"/>
      <c r="EA20" s="621"/>
      <c r="EB20" s="621"/>
      <c r="EC20" s="656"/>
    </row>
    <row r="21" spans="2:133" ht="11.25" customHeight="1">
      <c r="B21" s="617" t="s">
        <v>257</v>
      </c>
      <c r="C21" s="618"/>
      <c r="D21" s="618"/>
      <c r="E21" s="618"/>
      <c r="F21" s="618"/>
      <c r="G21" s="618"/>
      <c r="H21" s="618"/>
      <c r="I21" s="618"/>
      <c r="J21" s="618"/>
      <c r="K21" s="618"/>
      <c r="L21" s="618"/>
      <c r="M21" s="618"/>
      <c r="N21" s="618"/>
      <c r="O21" s="618"/>
      <c r="P21" s="618"/>
      <c r="Q21" s="619"/>
      <c r="R21" s="620">
        <v>3676</v>
      </c>
      <c r="S21" s="621"/>
      <c r="T21" s="621"/>
      <c r="U21" s="621"/>
      <c r="V21" s="621"/>
      <c r="W21" s="621"/>
      <c r="X21" s="621"/>
      <c r="Y21" s="622"/>
      <c r="Z21" s="673">
        <v>0</v>
      </c>
      <c r="AA21" s="673"/>
      <c r="AB21" s="673"/>
      <c r="AC21" s="673"/>
      <c r="AD21" s="674">
        <v>3676</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259</v>
      </c>
      <c r="C22" s="618"/>
      <c r="D22" s="618"/>
      <c r="E22" s="618"/>
      <c r="F22" s="618"/>
      <c r="G22" s="618"/>
      <c r="H22" s="618"/>
      <c r="I22" s="618"/>
      <c r="J22" s="618"/>
      <c r="K22" s="618"/>
      <c r="L22" s="618"/>
      <c r="M22" s="618"/>
      <c r="N22" s="618"/>
      <c r="O22" s="618"/>
      <c r="P22" s="618"/>
      <c r="Q22" s="619"/>
      <c r="R22" s="620">
        <v>377440</v>
      </c>
      <c r="S22" s="621"/>
      <c r="T22" s="621"/>
      <c r="U22" s="621"/>
      <c r="V22" s="621"/>
      <c r="W22" s="621"/>
      <c r="X22" s="621"/>
      <c r="Y22" s="622"/>
      <c r="Z22" s="673">
        <v>2.6</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262</v>
      </c>
      <c r="C23" s="618"/>
      <c r="D23" s="618"/>
      <c r="E23" s="618"/>
      <c r="F23" s="618"/>
      <c r="G23" s="618"/>
      <c r="H23" s="618"/>
      <c r="I23" s="618"/>
      <c r="J23" s="618"/>
      <c r="K23" s="618"/>
      <c r="L23" s="618"/>
      <c r="M23" s="618"/>
      <c r="N23" s="618"/>
      <c r="O23" s="618"/>
      <c r="P23" s="618"/>
      <c r="Q23" s="619"/>
      <c r="R23" s="620">
        <v>95128</v>
      </c>
      <c r="S23" s="621"/>
      <c r="T23" s="621"/>
      <c r="U23" s="621"/>
      <c r="V23" s="621"/>
      <c r="W23" s="621"/>
      <c r="X23" s="621"/>
      <c r="Y23" s="622"/>
      <c r="Z23" s="673">
        <v>0.7</v>
      </c>
      <c r="AA23" s="673"/>
      <c r="AB23" s="673"/>
      <c r="AC23" s="673"/>
      <c r="AD23" s="674">
        <v>13882</v>
      </c>
      <c r="AE23" s="674"/>
      <c r="AF23" s="674"/>
      <c r="AG23" s="674"/>
      <c r="AH23" s="674"/>
      <c r="AI23" s="674"/>
      <c r="AJ23" s="674"/>
      <c r="AK23" s="674"/>
      <c r="AL23" s="643">
        <v>0.2</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c r="B24" s="617" t="s">
        <v>269</v>
      </c>
      <c r="C24" s="618"/>
      <c r="D24" s="618"/>
      <c r="E24" s="618"/>
      <c r="F24" s="618"/>
      <c r="G24" s="618"/>
      <c r="H24" s="618"/>
      <c r="I24" s="618"/>
      <c r="J24" s="618"/>
      <c r="K24" s="618"/>
      <c r="L24" s="618"/>
      <c r="M24" s="618"/>
      <c r="N24" s="618"/>
      <c r="O24" s="618"/>
      <c r="P24" s="618"/>
      <c r="Q24" s="619"/>
      <c r="R24" s="620">
        <v>79721</v>
      </c>
      <c r="S24" s="621"/>
      <c r="T24" s="621"/>
      <c r="U24" s="621"/>
      <c r="V24" s="621"/>
      <c r="W24" s="621"/>
      <c r="X24" s="621"/>
      <c r="Y24" s="622"/>
      <c r="Z24" s="673">
        <v>0.6</v>
      </c>
      <c r="AA24" s="673"/>
      <c r="AB24" s="673"/>
      <c r="AC24" s="673"/>
      <c r="AD24" s="674" t="s">
        <v>110</v>
      </c>
      <c r="AE24" s="674"/>
      <c r="AF24" s="674"/>
      <c r="AG24" s="674"/>
      <c r="AH24" s="674"/>
      <c r="AI24" s="674"/>
      <c r="AJ24" s="674"/>
      <c r="AK24" s="674"/>
      <c r="AL24" s="643" t="s">
        <v>110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5988693</v>
      </c>
      <c r="CS24" s="671"/>
      <c r="CT24" s="671"/>
      <c r="CU24" s="671"/>
      <c r="CV24" s="671"/>
      <c r="CW24" s="671"/>
      <c r="CX24" s="671"/>
      <c r="CY24" s="718"/>
      <c r="CZ24" s="722">
        <v>43</v>
      </c>
      <c r="DA24" s="723"/>
      <c r="DB24" s="723"/>
      <c r="DC24" s="724"/>
      <c r="DD24" s="717">
        <v>3305338</v>
      </c>
      <c r="DE24" s="671"/>
      <c r="DF24" s="671"/>
      <c r="DG24" s="671"/>
      <c r="DH24" s="671"/>
      <c r="DI24" s="671"/>
      <c r="DJ24" s="671"/>
      <c r="DK24" s="718"/>
      <c r="DL24" s="717">
        <v>3300532</v>
      </c>
      <c r="DM24" s="671"/>
      <c r="DN24" s="671"/>
      <c r="DO24" s="671"/>
      <c r="DP24" s="671"/>
      <c r="DQ24" s="671"/>
      <c r="DR24" s="671"/>
      <c r="DS24" s="671"/>
      <c r="DT24" s="671"/>
      <c r="DU24" s="671"/>
      <c r="DV24" s="718"/>
      <c r="DW24" s="719">
        <v>50.3</v>
      </c>
      <c r="DX24" s="688"/>
      <c r="DY24" s="688"/>
      <c r="DZ24" s="688"/>
      <c r="EA24" s="688"/>
      <c r="EB24" s="688"/>
      <c r="EC24" s="720"/>
    </row>
    <row r="25" spans="2:133" ht="11.25" customHeight="1">
      <c r="B25" s="617" t="s">
        <v>272</v>
      </c>
      <c r="C25" s="618"/>
      <c r="D25" s="618"/>
      <c r="E25" s="618"/>
      <c r="F25" s="618"/>
      <c r="G25" s="618"/>
      <c r="H25" s="618"/>
      <c r="I25" s="618"/>
      <c r="J25" s="618"/>
      <c r="K25" s="618"/>
      <c r="L25" s="618"/>
      <c r="M25" s="618"/>
      <c r="N25" s="618"/>
      <c r="O25" s="618"/>
      <c r="P25" s="618"/>
      <c r="Q25" s="619"/>
      <c r="R25" s="620">
        <v>2387328</v>
      </c>
      <c r="S25" s="621"/>
      <c r="T25" s="621"/>
      <c r="U25" s="621"/>
      <c r="V25" s="621"/>
      <c r="W25" s="621"/>
      <c r="X25" s="621"/>
      <c r="Y25" s="622"/>
      <c r="Z25" s="673">
        <v>16.7</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1795549</v>
      </c>
      <c r="CS25" s="639"/>
      <c r="CT25" s="639"/>
      <c r="CU25" s="639"/>
      <c r="CV25" s="639"/>
      <c r="CW25" s="639"/>
      <c r="CX25" s="639"/>
      <c r="CY25" s="640"/>
      <c r="CZ25" s="623">
        <v>12.9</v>
      </c>
      <c r="DA25" s="641"/>
      <c r="DB25" s="641"/>
      <c r="DC25" s="642"/>
      <c r="DD25" s="626">
        <v>1561056</v>
      </c>
      <c r="DE25" s="639"/>
      <c r="DF25" s="639"/>
      <c r="DG25" s="639"/>
      <c r="DH25" s="639"/>
      <c r="DI25" s="639"/>
      <c r="DJ25" s="639"/>
      <c r="DK25" s="640"/>
      <c r="DL25" s="626">
        <v>1556565</v>
      </c>
      <c r="DM25" s="639"/>
      <c r="DN25" s="639"/>
      <c r="DO25" s="639"/>
      <c r="DP25" s="639"/>
      <c r="DQ25" s="639"/>
      <c r="DR25" s="639"/>
      <c r="DS25" s="639"/>
      <c r="DT25" s="639"/>
      <c r="DU25" s="639"/>
      <c r="DV25" s="640"/>
      <c r="DW25" s="643">
        <v>23.7</v>
      </c>
      <c r="DX25" s="644"/>
      <c r="DY25" s="644"/>
      <c r="DZ25" s="644"/>
      <c r="EA25" s="644"/>
      <c r="EB25" s="644"/>
      <c r="EC25" s="645"/>
    </row>
    <row r="26" spans="2:133" ht="11.25" customHeight="1">
      <c r="B26" s="714" t="s">
        <v>275</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890132</v>
      </c>
      <c r="CS26" s="621"/>
      <c r="CT26" s="621"/>
      <c r="CU26" s="621"/>
      <c r="CV26" s="621"/>
      <c r="CW26" s="621"/>
      <c r="CX26" s="621"/>
      <c r="CY26" s="622"/>
      <c r="CZ26" s="623">
        <v>6.4</v>
      </c>
      <c r="DA26" s="641"/>
      <c r="DB26" s="641"/>
      <c r="DC26" s="642"/>
      <c r="DD26" s="626">
        <v>769058</v>
      </c>
      <c r="DE26" s="621"/>
      <c r="DF26" s="621"/>
      <c r="DG26" s="621"/>
      <c r="DH26" s="621"/>
      <c r="DI26" s="621"/>
      <c r="DJ26" s="621"/>
      <c r="DK26" s="622"/>
      <c r="DL26" s="626" t="s">
        <v>208</v>
      </c>
      <c r="DM26" s="621"/>
      <c r="DN26" s="621"/>
      <c r="DO26" s="621"/>
      <c r="DP26" s="621"/>
      <c r="DQ26" s="621"/>
      <c r="DR26" s="621"/>
      <c r="DS26" s="621"/>
      <c r="DT26" s="621"/>
      <c r="DU26" s="621"/>
      <c r="DV26" s="622"/>
      <c r="DW26" s="643" t="s">
        <v>208</v>
      </c>
      <c r="DX26" s="644"/>
      <c r="DY26" s="644"/>
      <c r="DZ26" s="644"/>
      <c r="EA26" s="644"/>
      <c r="EB26" s="644"/>
      <c r="EC26" s="645"/>
    </row>
    <row r="27" spans="2:133" ht="11.25" customHeight="1">
      <c r="B27" s="617" t="s">
        <v>278</v>
      </c>
      <c r="C27" s="618"/>
      <c r="D27" s="618"/>
      <c r="E27" s="618"/>
      <c r="F27" s="618"/>
      <c r="G27" s="618"/>
      <c r="H27" s="618"/>
      <c r="I27" s="618"/>
      <c r="J27" s="618"/>
      <c r="K27" s="618"/>
      <c r="L27" s="618"/>
      <c r="M27" s="618"/>
      <c r="N27" s="618"/>
      <c r="O27" s="618"/>
      <c r="P27" s="618"/>
      <c r="Q27" s="619"/>
      <c r="R27" s="620">
        <v>2590893</v>
      </c>
      <c r="S27" s="621"/>
      <c r="T27" s="621"/>
      <c r="U27" s="621"/>
      <c r="V27" s="621"/>
      <c r="W27" s="621"/>
      <c r="X27" s="621"/>
      <c r="Y27" s="622"/>
      <c r="Z27" s="673">
        <v>18.100000000000001</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3601484</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3175954</v>
      </c>
      <c r="CS27" s="639"/>
      <c r="CT27" s="639"/>
      <c r="CU27" s="639"/>
      <c r="CV27" s="639"/>
      <c r="CW27" s="639"/>
      <c r="CX27" s="639"/>
      <c r="CY27" s="640"/>
      <c r="CZ27" s="623">
        <v>22.8</v>
      </c>
      <c r="DA27" s="641"/>
      <c r="DB27" s="641"/>
      <c r="DC27" s="642"/>
      <c r="DD27" s="626">
        <v>780424</v>
      </c>
      <c r="DE27" s="639"/>
      <c r="DF27" s="639"/>
      <c r="DG27" s="639"/>
      <c r="DH27" s="639"/>
      <c r="DI27" s="639"/>
      <c r="DJ27" s="639"/>
      <c r="DK27" s="640"/>
      <c r="DL27" s="626">
        <v>780109</v>
      </c>
      <c r="DM27" s="639"/>
      <c r="DN27" s="639"/>
      <c r="DO27" s="639"/>
      <c r="DP27" s="639"/>
      <c r="DQ27" s="639"/>
      <c r="DR27" s="639"/>
      <c r="DS27" s="639"/>
      <c r="DT27" s="639"/>
      <c r="DU27" s="639"/>
      <c r="DV27" s="640"/>
      <c r="DW27" s="643">
        <v>11.9</v>
      </c>
      <c r="DX27" s="644"/>
      <c r="DY27" s="644"/>
      <c r="DZ27" s="644"/>
      <c r="EA27" s="644"/>
      <c r="EB27" s="644"/>
      <c r="EC27" s="645"/>
    </row>
    <row r="28" spans="2:133" ht="11.25" customHeight="1">
      <c r="B28" s="617" t="s">
        <v>281</v>
      </c>
      <c r="C28" s="618"/>
      <c r="D28" s="618"/>
      <c r="E28" s="618"/>
      <c r="F28" s="618"/>
      <c r="G28" s="618"/>
      <c r="H28" s="618"/>
      <c r="I28" s="618"/>
      <c r="J28" s="618"/>
      <c r="K28" s="618"/>
      <c r="L28" s="618"/>
      <c r="M28" s="618"/>
      <c r="N28" s="618"/>
      <c r="O28" s="618"/>
      <c r="P28" s="618"/>
      <c r="Q28" s="619"/>
      <c r="R28" s="620">
        <v>9992</v>
      </c>
      <c r="S28" s="621"/>
      <c r="T28" s="621"/>
      <c r="U28" s="621"/>
      <c r="V28" s="621"/>
      <c r="W28" s="621"/>
      <c r="X28" s="621"/>
      <c r="Y28" s="622"/>
      <c r="Z28" s="673">
        <v>0.1</v>
      </c>
      <c r="AA28" s="673"/>
      <c r="AB28" s="673"/>
      <c r="AC28" s="673"/>
      <c r="AD28" s="674">
        <v>1380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1017190</v>
      </c>
      <c r="CS28" s="621"/>
      <c r="CT28" s="621"/>
      <c r="CU28" s="621"/>
      <c r="CV28" s="621"/>
      <c r="CW28" s="621"/>
      <c r="CX28" s="621"/>
      <c r="CY28" s="622"/>
      <c r="CZ28" s="623">
        <v>7.3</v>
      </c>
      <c r="DA28" s="641"/>
      <c r="DB28" s="641"/>
      <c r="DC28" s="642"/>
      <c r="DD28" s="626">
        <v>963858</v>
      </c>
      <c r="DE28" s="621"/>
      <c r="DF28" s="621"/>
      <c r="DG28" s="621"/>
      <c r="DH28" s="621"/>
      <c r="DI28" s="621"/>
      <c r="DJ28" s="621"/>
      <c r="DK28" s="622"/>
      <c r="DL28" s="626">
        <v>963858</v>
      </c>
      <c r="DM28" s="621"/>
      <c r="DN28" s="621"/>
      <c r="DO28" s="621"/>
      <c r="DP28" s="621"/>
      <c r="DQ28" s="621"/>
      <c r="DR28" s="621"/>
      <c r="DS28" s="621"/>
      <c r="DT28" s="621"/>
      <c r="DU28" s="621"/>
      <c r="DV28" s="622"/>
      <c r="DW28" s="643">
        <v>14.7</v>
      </c>
      <c r="DX28" s="644"/>
      <c r="DY28" s="644"/>
      <c r="DZ28" s="644"/>
      <c r="EA28" s="644"/>
      <c r="EB28" s="644"/>
      <c r="EC28" s="645"/>
    </row>
    <row r="29" spans="2:133" ht="11.25" customHeight="1">
      <c r="B29" s="617" t="s">
        <v>283</v>
      </c>
      <c r="C29" s="618"/>
      <c r="D29" s="618"/>
      <c r="E29" s="618"/>
      <c r="F29" s="618"/>
      <c r="G29" s="618"/>
      <c r="H29" s="618"/>
      <c r="I29" s="618"/>
      <c r="J29" s="618"/>
      <c r="K29" s="618"/>
      <c r="L29" s="618"/>
      <c r="M29" s="618"/>
      <c r="N29" s="618"/>
      <c r="O29" s="618"/>
      <c r="P29" s="618"/>
      <c r="Q29" s="619"/>
      <c r="R29" s="620">
        <v>10034</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57</v>
      </c>
      <c r="CG29" s="654"/>
      <c r="CH29" s="654"/>
      <c r="CI29" s="654"/>
      <c r="CJ29" s="654"/>
      <c r="CK29" s="654"/>
      <c r="CL29" s="654"/>
      <c r="CM29" s="654"/>
      <c r="CN29" s="654"/>
      <c r="CO29" s="654"/>
      <c r="CP29" s="654"/>
      <c r="CQ29" s="655"/>
      <c r="CR29" s="620">
        <v>1016422</v>
      </c>
      <c r="CS29" s="639"/>
      <c r="CT29" s="639"/>
      <c r="CU29" s="639"/>
      <c r="CV29" s="639"/>
      <c r="CW29" s="639"/>
      <c r="CX29" s="639"/>
      <c r="CY29" s="640"/>
      <c r="CZ29" s="623">
        <v>7.3</v>
      </c>
      <c r="DA29" s="641"/>
      <c r="DB29" s="641"/>
      <c r="DC29" s="642"/>
      <c r="DD29" s="626">
        <v>963090</v>
      </c>
      <c r="DE29" s="639"/>
      <c r="DF29" s="639"/>
      <c r="DG29" s="639"/>
      <c r="DH29" s="639"/>
      <c r="DI29" s="639"/>
      <c r="DJ29" s="639"/>
      <c r="DK29" s="640"/>
      <c r="DL29" s="626">
        <v>963090</v>
      </c>
      <c r="DM29" s="639"/>
      <c r="DN29" s="639"/>
      <c r="DO29" s="639"/>
      <c r="DP29" s="639"/>
      <c r="DQ29" s="639"/>
      <c r="DR29" s="639"/>
      <c r="DS29" s="639"/>
      <c r="DT29" s="639"/>
      <c r="DU29" s="639"/>
      <c r="DV29" s="640"/>
      <c r="DW29" s="643">
        <v>14.7</v>
      </c>
      <c r="DX29" s="644"/>
      <c r="DY29" s="644"/>
      <c r="DZ29" s="644"/>
      <c r="EA29" s="644"/>
      <c r="EB29" s="644"/>
      <c r="EC29" s="645"/>
    </row>
    <row r="30" spans="2:133" ht="11.25" customHeight="1">
      <c r="B30" s="617" t="s">
        <v>287</v>
      </c>
      <c r="C30" s="618"/>
      <c r="D30" s="618"/>
      <c r="E30" s="618"/>
      <c r="F30" s="618"/>
      <c r="G30" s="618"/>
      <c r="H30" s="618"/>
      <c r="I30" s="618"/>
      <c r="J30" s="618"/>
      <c r="K30" s="618"/>
      <c r="L30" s="618"/>
      <c r="M30" s="618"/>
      <c r="N30" s="618"/>
      <c r="O30" s="618"/>
      <c r="P30" s="618"/>
      <c r="Q30" s="619"/>
      <c r="R30" s="620">
        <v>978026</v>
      </c>
      <c r="S30" s="621"/>
      <c r="T30" s="621"/>
      <c r="U30" s="621"/>
      <c r="V30" s="621"/>
      <c r="W30" s="621"/>
      <c r="X30" s="621"/>
      <c r="Y30" s="622"/>
      <c r="Z30" s="673">
        <v>6.8</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98.3</v>
      </c>
      <c r="BH30" s="687"/>
      <c r="BI30" s="687"/>
      <c r="BJ30" s="687"/>
      <c r="BK30" s="687"/>
      <c r="BL30" s="687"/>
      <c r="BM30" s="688">
        <v>96</v>
      </c>
      <c r="BN30" s="687"/>
      <c r="BO30" s="687"/>
      <c r="BP30" s="687"/>
      <c r="BQ30" s="689"/>
      <c r="BR30" s="686">
        <v>98.3</v>
      </c>
      <c r="BS30" s="687"/>
      <c r="BT30" s="687"/>
      <c r="BU30" s="687"/>
      <c r="BV30" s="687"/>
      <c r="BW30" s="687"/>
      <c r="BX30" s="688">
        <v>95.5</v>
      </c>
      <c r="BY30" s="687"/>
      <c r="BZ30" s="687"/>
      <c r="CA30" s="687"/>
      <c r="CB30" s="689"/>
      <c r="CD30" s="692"/>
      <c r="CE30" s="693"/>
      <c r="CF30" s="657" t="s">
        <v>290</v>
      </c>
      <c r="CG30" s="654"/>
      <c r="CH30" s="654"/>
      <c r="CI30" s="654"/>
      <c r="CJ30" s="654"/>
      <c r="CK30" s="654"/>
      <c r="CL30" s="654"/>
      <c r="CM30" s="654"/>
      <c r="CN30" s="654"/>
      <c r="CO30" s="654"/>
      <c r="CP30" s="654"/>
      <c r="CQ30" s="655"/>
      <c r="CR30" s="620">
        <v>906732</v>
      </c>
      <c r="CS30" s="621"/>
      <c r="CT30" s="621"/>
      <c r="CU30" s="621"/>
      <c r="CV30" s="621"/>
      <c r="CW30" s="621"/>
      <c r="CX30" s="621"/>
      <c r="CY30" s="622"/>
      <c r="CZ30" s="623">
        <v>6.5</v>
      </c>
      <c r="DA30" s="641"/>
      <c r="DB30" s="641"/>
      <c r="DC30" s="642"/>
      <c r="DD30" s="626">
        <v>853400</v>
      </c>
      <c r="DE30" s="621"/>
      <c r="DF30" s="621"/>
      <c r="DG30" s="621"/>
      <c r="DH30" s="621"/>
      <c r="DI30" s="621"/>
      <c r="DJ30" s="621"/>
      <c r="DK30" s="622"/>
      <c r="DL30" s="626">
        <v>853400</v>
      </c>
      <c r="DM30" s="621"/>
      <c r="DN30" s="621"/>
      <c r="DO30" s="621"/>
      <c r="DP30" s="621"/>
      <c r="DQ30" s="621"/>
      <c r="DR30" s="621"/>
      <c r="DS30" s="621"/>
      <c r="DT30" s="621"/>
      <c r="DU30" s="621"/>
      <c r="DV30" s="622"/>
      <c r="DW30" s="643">
        <v>13</v>
      </c>
      <c r="DX30" s="644"/>
      <c r="DY30" s="644"/>
      <c r="DZ30" s="644"/>
      <c r="EA30" s="644"/>
      <c r="EB30" s="644"/>
      <c r="EC30" s="645"/>
    </row>
    <row r="31" spans="2:133" ht="11.25" customHeight="1">
      <c r="B31" s="617" t="s">
        <v>291</v>
      </c>
      <c r="C31" s="618"/>
      <c r="D31" s="618"/>
      <c r="E31" s="618"/>
      <c r="F31" s="618"/>
      <c r="G31" s="618"/>
      <c r="H31" s="618"/>
      <c r="I31" s="618"/>
      <c r="J31" s="618"/>
      <c r="K31" s="618"/>
      <c r="L31" s="618"/>
      <c r="M31" s="618"/>
      <c r="N31" s="618"/>
      <c r="O31" s="618"/>
      <c r="P31" s="618"/>
      <c r="Q31" s="619"/>
      <c r="R31" s="620">
        <v>485836</v>
      </c>
      <c r="S31" s="621"/>
      <c r="T31" s="621"/>
      <c r="U31" s="621"/>
      <c r="V31" s="621"/>
      <c r="W31" s="621"/>
      <c r="X31" s="621"/>
      <c r="Y31" s="622"/>
      <c r="Z31" s="673">
        <v>3.4</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98.8</v>
      </c>
      <c r="BH31" s="639"/>
      <c r="BI31" s="639"/>
      <c r="BJ31" s="639"/>
      <c r="BK31" s="639"/>
      <c r="BL31" s="639"/>
      <c r="BM31" s="675">
        <v>96.8</v>
      </c>
      <c r="BN31" s="685"/>
      <c r="BO31" s="685"/>
      <c r="BP31" s="685"/>
      <c r="BQ31" s="649"/>
      <c r="BR31" s="684">
        <v>98.8</v>
      </c>
      <c r="BS31" s="639"/>
      <c r="BT31" s="639"/>
      <c r="BU31" s="639"/>
      <c r="BV31" s="639"/>
      <c r="BW31" s="639"/>
      <c r="BX31" s="675">
        <v>96.5</v>
      </c>
      <c r="BY31" s="685"/>
      <c r="BZ31" s="685"/>
      <c r="CA31" s="685"/>
      <c r="CB31" s="649"/>
      <c r="CD31" s="692"/>
      <c r="CE31" s="693"/>
      <c r="CF31" s="657" t="s">
        <v>294</v>
      </c>
      <c r="CG31" s="654"/>
      <c r="CH31" s="654"/>
      <c r="CI31" s="654"/>
      <c r="CJ31" s="654"/>
      <c r="CK31" s="654"/>
      <c r="CL31" s="654"/>
      <c r="CM31" s="654"/>
      <c r="CN31" s="654"/>
      <c r="CO31" s="654"/>
      <c r="CP31" s="654"/>
      <c r="CQ31" s="655"/>
      <c r="CR31" s="620">
        <v>109690</v>
      </c>
      <c r="CS31" s="639"/>
      <c r="CT31" s="639"/>
      <c r="CU31" s="639"/>
      <c r="CV31" s="639"/>
      <c r="CW31" s="639"/>
      <c r="CX31" s="639"/>
      <c r="CY31" s="640"/>
      <c r="CZ31" s="623">
        <v>0.8</v>
      </c>
      <c r="DA31" s="641"/>
      <c r="DB31" s="641"/>
      <c r="DC31" s="642"/>
      <c r="DD31" s="626">
        <v>109690</v>
      </c>
      <c r="DE31" s="639"/>
      <c r="DF31" s="639"/>
      <c r="DG31" s="639"/>
      <c r="DH31" s="639"/>
      <c r="DI31" s="639"/>
      <c r="DJ31" s="639"/>
      <c r="DK31" s="640"/>
      <c r="DL31" s="626">
        <v>109690</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295</v>
      </c>
      <c r="C32" s="618"/>
      <c r="D32" s="618"/>
      <c r="E32" s="618"/>
      <c r="F32" s="618"/>
      <c r="G32" s="618"/>
      <c r="H32" s="618"/>
      <c r="I32" s="618"/>
      <c r="J32" s="618"/>
      <c r="K32" s="618"/>
      <c r="L32" s="618"/>
      <c r="M32" s="618"/>
      <c r="N32" s="618"/>
      <c r="O32" s="618"/>
      <c r="P32" s="618"/>
      <c r="Q32" s="619"/>
      <c r="R32" s="620">
        <v>110005</v>
      </c>
      <c r="S32" s="621"/>
      <c r="T32" s="621"/>
      <c r="U32" s="621"/>
      <c r="V32" s="621"/>
      <c r="W32" s="621"/>
      <c r="X32" s="621"/>
      <c r="Y32" s="622"/>
      <c r="Z32" s="673">
        <v>0.8</v>
      </c>
      <c r="AA32" s="673"/>
      <c r="AB32" s="673"/>
      <c r="AC32" s="673"/>
      <c r="AD32" s="674" t="s">
        <v>110</v>
      </c>
      <c r="AE32" s="674"/>
      <c r="AF32" s="674"/>
      <c r="AG32" s="674"/>
      <c r="AH32" s="674"/>
      <c r="AI32" s="674"/>
      <c r="AJ32" s="674"/>
      <c r="AK32" s="674"/>
      <c r="AL32" s="643" t="s">
        <v>110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97.9</v>
      </c>
      <c r="BH32" s="605"/>
      <c r="BI32" s="605"/>
      <c r="BJ32" s="605"/>
      <c r="BK32" s="605"/>
      <c r="BL32" s="605"/>
      <c r="BM32" s="668">
        <v>95</v>
      </c>
      <c r="BN32" s="605"/>
      <c r="BO32" s="605"/>
      <c r="BP32" s="605"/>
      <c r="BQ32" s="662"/>
      <c r="BR32" s="683">
        <v>97.9</v>
      </c>
      <c r="BS32" s="605"/>
      <c r="BT32" s="605"/>
      <c r="BU32" s="605"/>
      <c r="BV32" s="605"/>
      <c r="BW32" s="605"/>
      <c r="BX32" s="668">
        <v>94.4</v>
      </c>
      <c r="BY32" s="605"/>
      <c r="BZ32" s="605"/>
      <c r="CA32" s="605"/>
      <c r="CB32" s="662"/>
      <c r="CD32" s="694"/>
      <c r="CE32" s="695"/>
      <c r="CF32" s="657" t="s">
        <v>297</v>
      </c>
      <c r="CG32" s="654"/>
      <c r="CH32" s="654"/>
      <c r="CI32" s="654"/>
      <c r="CJ32" s="654"/>
      <c r="CK32" s="654"/>
      <c r="CL32" s="654"/>
      <c r="CM32" s="654"/>
      <c r="CN32" s="654"/>
      <c r="CO32" s="654"/>
      <c r="CP32" s="654"/>
      <c r="CQ32" s="655"/>
      <c r="CR32" s="620">
        <v>768</v>
      </c>
      <c r="CS32" s="621"/>
      <c r="CT32" s="621"/>
      <c r="CU32" s="621"/>
      <c r="CV32" s="621"/>
      <c r="CW32" s="621"/>
      <c r="CX32" s="621"/>
      <c r="CY32" s="622"/>
      <c r="CZ32" s="623">
        <v>0</v>
      </c>
      <c r="DA32" s="641"/>
      <c r="DB32" s="641"/>
      <c r="DC32" s="642"/>
      <c r="DD32" s="626">
        <v>768</v>
      </c>
      <c r="DE32" s="621"/>
      <c r="DF32" s="621"/>
      <c r="DG32" s="621"/>
      <c r="DH32" s="621"/>
      <c r="DI32" s="621"/>
      <c r="DJ32" s="621"/>
      <c r="DK32" s="622"/>
      <c r="DL32" s="626">
        <v>768</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298</v>
      </c>
      <c r="C33" s="618"/>
      <c r="D33" s="618"/>
      <c r="E33" s="618"/>
      <c r="F33" s="618"/>
      <c r="G33" s="618"/>
      <c r="H33" s="618"/>
      <c r="I33" s="618"/>
      <c r="J33" s="618"/>
      <c r="K33" s="618"/>
      <c r="L33" s="618"/>
      <c r="M33" s="618"/>
      <c r="N33" s="618"/>
      <c r="O33" s="618"/>
      <c r="P33" s="618"/>
      <c r="Q33" s="619"/>
      <c r="R33" s="620">
        <v>903654</v>
      </c>
      <c r="S33" s="621"/>
      <c r="T33" s="621"/>
      <c r="U33" s="621"/>
      <c r="V33" s="621"/>
      <c r="W33" s="621"/>
      <c r="X33" s="621"/>
      <c r="Y33" s="622"/>
      <c r="Z33" s="673">
        <v>6.3</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4896394</v>
      </c>
      <c r="CS33" s="639"/>
      <c r="CT33" s="639"/>
      <c r="CU33" s="639"/>
      <c r="CV33" s="639"/>
      <c r="CW33" s="639"/>
      <c r="CX33" s="639"/>
      <c r="CY33" s="640"/>
      <c r="CZ33" s="623">
        <v>35.200000000000003</v>
      </c>
      <c r="DA33" s="641"/>
      <c r="DB33" s="641"/>
      <c r="DC33" s="642"/>
      <c r="DD33" s="626">
        <v>4014724</v>
      </c>
      <c r="DE33" s="639"/>
      <c r="DF33" s="639"/>
      <c r="DG33" s="639"/>
      <c r="DH33" s="639"/>
      <c r="DI33" s="639"/>
      <c r="DJ33" s="639"/>
      <c r="DK33" s="640"/>
      <c r="DL33" s="626">
        <v>2559668</v>
      </c>
      <c r="DM33" s="639"/>
      <c r="DN33" s="639"/>
      <c r="DO33" s="639"/>
      <c r="DP33" s="639"/>
      <c r="DQ33" s="639"/>
      <c r="DR33" s="639"/>
      <c r="DS33" s="639"/>
      <c r="DT33" s="639"/>
      <c r="DU33" s="639"/>
      <c r="DV33" s="640"/>
      <c r="DW33" s="643">
        <v>39</v>
      </c>
      <c r="DX33" s="644"/>
      <c r="DY33" s="644"/>
      <c r="DZ33" s="644"/>
      <c r="EA33" s="644"/>
      <c r="EB33" s="644"/>
      <c r="EC33" s="645"/>
    </row>
    <row r="34" spans="2:133" ht="11.25" customHeight="1">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1532415</v>
      </c>
      <c r="CS34" s="621"/>
      <c r="CT34" s="621"/>
      <c r="CU34" s="621"/>
      <c r="CV34" s="621"/>
      <c r="CW34" s="621"/>
      <c r="CX34" s="621"/>
      <c r="CY34" s="622"/>
      <c r="CZ34" s="623">
        <v>11</v>
      </c>
      <c r="DA34" s="641"/>
      <c r="DB34" s="641"/>
      <c r="DC34" s="642"/>
      <c r="DD34" s="626">
        <v>1022556</v>
      </c>
      <c r="DE34" s="621"/>
      <c r="DF34" s="621"/>
      <c r="DG34" s="621"/>
      <c r="DH34" s="621"/>
      <c r="DI34" s="621"/>
      <c r="DJ34" s="621"/>
      <c r="DK34" s="622"/>
      <c r="DL34" s="626">
        <v>898833</v>
      </c>
      <c r="DM34" s="621"/>
      <c r="DN34" s="621"/>
      <c r="DO34" s="621"/>
      <c r="DP34" s="621"/>
      <c r="DQ34" s="621"/>
      <c r="DR34" s="621"/>
      <c r="DS34" s="621"/>
      <c r="DT34" s="621"/>
      <c r="DU34" s="621"/>
      <c r="DV34" s="622"/>
      <c r="DW34" s="643">
        <v>13.7</v>
      </c>
      <c r="DX34" s="644"/>
      <c r="DY34" s="644"/>
      <c r="DZ34" s="644"/>
      <c r="EA34" s="644"/>
      <c r="EB34" s="644"/>
      <c r="EC34" s="645"/>
    </row>
    <row r="35" spans="2:133" ht="11.25" customHeight="1">
      <c r="B35" s="617" t="s">
        <v>304</v>
      </c>
      <c r="C35" s="618"/>
      <c r="D35" s="618"/>
      <c r="E35" s="618"/>
      <c r="F35" s="618"/>
      <c r="G35" s="618"/>
      <c r="H35" s="618"/>
      <c r="I35" s="618"/>
      <c r="J35" s="618"/>
      <c r="K35" s="618"/>
      <c r="L35" s="618"/>
      <c r="M35" s="618"/>
      <c r="N35" s="618"/>
      <c r="O35" s="618"/>
      <c r="P35" s="618"/>
      <c r="Q35" s="619"/>
      <c r="R35" s="620">
        <v>399554</v>
      </c>
      <c r="S35" s="621"/>
      <c r="T35" s="621"/>
      <c r="U35" s="621"/>
      <c r="V35" s="621"/>
      <c r="W35" s="621"/>
      <c r="X35" s="621"/>
      <c r="Y35" s="622"/>
      <c r="Z35" s="673">
        <v>2.8</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1903808</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-826560</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54611</v>
      </c>
      <c r="CS35" s="639"/>
      <c r="CT35" s="639"/>
      <c r="CU35" s="639"/>
      <c r="CV35" s="639"/>
      <c r="CW35" s="639"/>
      <c r="CX35" s="639"/>
      <c r="CY35" s="640"/>
      <c r="CZ35" s="623">
        <v>0.4</v>
      </c>
      <c r="DA35" s="641"/>
      <c r="DB35" s="641"/>
      <c r="DC35" s="642"/>
      <c r="DD35" s="626">
        <v>15076</v>
      </c>
      <c r="DE35" s="639"/>
      <c r="DF35" s="639"/>
      <c r="DG35" s="639"/>
      <c r="DH35" s="639"/>
      <c r="DI35" s="639"/>
      <c r="DJ35" s="639"/>
      <c r="DK35" s="640"/>
      <c r="DL35" s="626">
        <v>13341</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308</v>
      </c>
      <c r="C36" s="602"/>
      <c r="D36" s="602"/>
      <c r="E36" s="602"/>
      <c r="F36" s="602"/>
      <c r="G36" s="602"/>
      <c r="H36" s="602"/>
      <c r="I36" s="602"/>
      <c r="J36" s="602"/>
      <c r="K36" s="602"/>
      <c r="L36" s="602"/>
      <c r="M36" s="602"/>
      <c r="N36" s="602"/>
      <c r="O36" s="602"/>
      <c r="P36" s="602"/>
      <c r="Q36" s="603"/>
      <c r="R36" s="604">
        <v>14313568</v>
      </c>
      <c r="S36" s="661"/>
      <c r="T36" s="661"/>
      <c r="U36" s="661"/>
      <c r="V36" s="661"/>
      <c r="W36" s="661"/>
      <c r="X36" s="661"/>
      <c r="Y36" s="664"/>
      <c r="Z36" s="665">
        <v>100</v>
      </c>
      <c r="AA36" s="665"/>
      <c r="AB36" s="665"/>
      <c r="AC36" s="665"/>
      <c r="AD36" s="666">
        <v>6163962</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207500</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-1526399</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1116127</v>
      </c>
      <c r="CS36" s="621"/>
      <c r="CT36" s="621"/>
      <c r="CU36" s="621"/>
      <c r="CV36" s="621"/>
      <c r="CW36" s="621"/>
      <c r="CX36" s="621"/>
      <c r="CY36" s="622"/>
      <c r="CZ36" s="623">
        <v>8</v>
      </c>
      <c r="DA36" s="641"/>
      <c r="DB36" s="641"/>
      <c r="DC36" s="642"/>
      <c r="DD36" s="626">
        <v>990655</v>
      </c>
      <c r="DE36" s="621"/>
      <c r="DF36" s="621"/>
      <c r="DG36" s="621"/>
      <c r="DH36" s="621"/>
      <c r="DI36" s="621"/>
      <c r="DJ36" s="621"/>
      <c r="DK36" s="622"/>
      <c r="DL36" s="626">
        <v>720111</v>
      </c>
      <c r="DM36" s="621"/>
      <c r="DN36" s="621"/>
      <c r="DO36" s="621"/>
      <c r="DP36" s="621"/>
      <c r="DQ36" s="621"/>
      <c r="DR36" s="621"/>
      <c r="DS36" s="621"/>
      <c r="DT36" s="621"/>
      <c r="DU36" s="621"/>
      <c r="DV36" s="622"/>
      <c r="DW36" s="643">
        <v>11</v>
      </c>
      <c r="DX36" s="644"/>
      <c r="DY36" s="644"/>
      <c r="DZ36" s="644"/>
      <c r="EA36" s="644"/>
      <c r="EB36" s="644"/>
      <c r="EC36" s="645"/>
    </row>
    <row r="37" spans="2:133" ht="11.25" customHeight="1">
      <c r="AQ37" s="646" t="s">
        <v>312</v>
      </c>
      <c r="AR37" s="647"/>
      <c r="AS37" s="647"/>
      <c r="AT37" s="647"/>
      <c r="AU37" s="647"/>
      <c r="AV37" s="647"/>
      <c r="AW37" s="647"/>
      <c r="AX37" s="647"/>
      <c r="AY37" s="648"/>
      <c r="AZ37" s="620">
        <v>6147</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5290</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712858</v>
      </c>
      <c r="CS37" s="639"/>
      <c r="CT37" s="639"/>
      <c r="CU37" s="639"/>
      <c r="CV37" s="639"/>
      <c r="CW37" s="639"/>
      <c r="CX37" s="639"/>
      <c r="CY37" s="640"/>
      <c r="CZ37" s="623">
        <v>5.0999999999999996</v>
      </c>
      <c r="DA37" s="641"/>
      <c r="DB37" s="641"/>
      <c r="DC37" s="642"/>
      <c r="DD37" s="626">
        <v>712858</v>
      </c>
      <c r="DE37" s="639"/>
      <c r="DF37" s="639"/>
      <c r="DG37" s="639"/>
      <c r="DH37" s="639"/>
      <c r="DI37" s="639"/>
      <c r="DJ37" s="639"/>
      <c r="DK37" s="640"/>
      <c r="DL37" s="626">
        <v>630924</v>
      </c>
      <c r="DM37" s="639"/>
      <c r="DN37" s="639"/>
      <c r="DO37" s="639"/>
      <c r="DP37" s="639"/>
      <c r="DQ37" s="639"/>
      <c r="DR37" s="639"/>
      <c r="DS37" s="639"/>
      <c r="DT37" s="639"/>
      <c r="DU37" s="639"/>
      <c r="DV37" s="640"/>
      <c r="DW37" s="643">
        <v>9.6</v>
      </c>
      <c r="DX37" s="644"/>
      <c r="DY37" s="644"/>
      <c r="DZ37" s="644"/>
      <c r="EA37" s="644"/>
      <c r="EB37" s="644"/>
      <c r="EC37" s="645"/>
    </row>
    <row r="38" spans="2:133" ht="11.25" customHeight="1">
      <c r="AQ38" s="646" t="s">
        <v>315</v>
      </c>
      <c r="AR38" s="647"/>
      <c r="AS38" s="647"/>
      <c r="AT38" s="647"/>
      <c r="AU38" s="647"/>
      <c r="AV38" s="647"/>
      <c r="AW38" s="647"/>
      <c r="AX38" s="647"/>
      <c r="AY38" s="648"/>
      <c r="AZ38" s="620" t="s">
        <v>316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9760</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1903808</v>
      </c>
      <c r="CS38" s="621"/>
      <c r="CT38" s="621"/>
      <c r="CU38" s="621"/>
      <c r="CV38" s="621"/>
      <c r="CW38" s="621"/>
      <c r="CX38" s="621"/>
      <c r="CY38" s="622"/>
      <c r="CZ38" s="623">
        <v>13.7</v>
      </c>
      <c r="DA38" s="641"/>
      <c r="DB38" s="641"/>
      <c r="DC38" s="642"/>
      <c r="DD38" s="626">
        <v>1705856</v>
      </c>
      <c r="DE38" s="621"/>
      <c r="DF38" s="621"/>
      <c r="DG38" s="621"/>
      <c r="DH38" s="621"/>
      <c r="DI38" s="621"/>
      <c r="DJ38" s="621"/>
      <c r="DK38" s="622"/>
      <c r="DL38" s="626">
        <v>927383</v>
      </c>
      <c r="DM38" s="621"/>
      <c r="DN38" s="621"/>
      <c r="DO38" s="621"/>
      <c r="DP38" s="621"/>
      <c r="DQ38" s="621"/>
      <c r="DR38" s="621"/>
      <c r="DS38" s="621"/>
      <c r="DT38" s="621"/>
      <c r="DU38" s="621"/>
      <c r="DV38" s="622"/>
      <c r="DW38" s="643">
        <v>14.1</v>
      </c>
      <c r="DX38" s="644"/>
      <c r="DY38" s="644"/>
      <c r="DZ38" s="644"/>
      <c r="EA38" s="644"/>
      <c r="EB38" s="644"/>
      <c r="EC38" s="645"/>
    </row>
    <row r="39" spans="2:133" ht="11.25" customHeight="1">
      <c r="AQ39" s="646" t="s">
        <v>319</v>
      </c>
      <c r="AR39" s="647"/>
      <c r="AS39" s="647"/>
      <c r="AT39" s="647"/>
      <c r="AU39" s="647"/>
      <c r="AV39" s="647"/>
      <c r="AW39" s="647"/>
      <c r="AX39" s="647"/>
      <c r="AY39" s="648"/>
      <c r="AZ39" s="620" t="s">
        <v>316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64</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289433</v>
      </c>
      <c r="CS39" s="639"/>
      <c r="CT39" s="639"/>
      <c r="CU39" s="639"/>
      <c r="CV39" s="639"/>
      <c r="CW39" s="639"/>
      <c r="CX39" s="639"/>
      <c r="CY39" s="640"/>
      <c r="CZ39" s="623">
        <v>2.1</v>
      </c>
      <c r="DA39" s="641"/>
      <c r="DB39" s="641"/>
      <c r="DC39" s="642"/>
      <c r="DD39" s="626">
        <v>280581</v>
      </c>
      <c r="DE39" s="639"/>
      <c r="DF39" s="639"/>
      <c r="DG39" s="639"/>
      <c r="DH39" s="639"/>
      <c r="DI39" s="639"/>
      <c r="DJ39" s="639"/>
      <c r="DK39" s="640"/>
      <c r="DL39" s="626" t="s">
        <v>316</v>
      </c>
      <c r="DM39" s="639"/>
      <c r="DN39" s="639"/>
      <c r="DO39" s="639"/>
      <c r="DP39" s="639"/>
      <c r="DQ39" s="639"/>
      <c r="DR39" s="639"/>
      <c r="DS39" s="639"/>
      <c r="DT39" s="639"/>
      <c r="DU39" s="639"/>
      <c r="DV39" s="640"/>
      <c r="DW39" s="643" t="s">
        <v>316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1009140</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162</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t="s">
        <v>316</v>
      </c>
      <c r="CS40" s="621"/>
      <c r="CT40" s="621"/>
      <c r="CU40" s="621"/>
      <c r="CV40" s="621"/>
      <c r="CW40" s="621"/>
      <c r="CX40" s="621"/>
      <c r="CY40" s="622"/>
      <c r="CZ40" s="623" t="s">
        <v>316</v>
      </c>
      <c r="DA40" s="641"/>
      <c r="DB40" s="641"/>
      <c r="DC40" s="642"/>
      <c r="DD40" s="626" t="s">
        <v>316</v>
      </c>
      <c r="DE40" s="621"/>
      <c r="DF40" s="621"/>
      <c r="DG40" s="621"/>
      <c r="DH40" s="621"/>
      <c r="DI40" s="621"/>
      <c r="DJ40" s="621"/>
      <c r="DK40" s="622"/>
      <c r="DL40" s="626" t="s">
        <v>316</v>
      </c>
      <c r="DM40" s="621"/>
      <c r="DN40" s="621"/>
      <c r="DO40" s="621"/>
      <c r="DP40" s="621"/>
      <c r="DQ40" s="621"/>
      <c r="DR40" s="621"/>
      <c r="DS40" s="621"/>
      <c r="DT40" s="621"/>
      <c r="DU40" s="621"/>
      <c r="DV40" s="622"/>
      <c r="DW40" s="643" t="s">
        <v>316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681021</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289</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3040773</v>
      </c>
      <c r="CS42" s="621"/>
      <c r="CT42" s="621"/>
      <c r="CU42" s="621"/>
      <c r="CV42" s="621"/>
      <c r="CW42" s="621"/>
      <c r="CX42" s="621"/>
      <c r="CY42" s="622"/>
      <c r="CZ42" s="623">
        <v>21.8</v>
      </c>
      <c r="DA42" s="624"/>
      <c r="DB42" s="624"/>
      <c r="DC42" s="625"/>
      <c r="DD42" s="626">
        <v>484832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245834</v>
      </c>
      <c r="CS43" s="639"/>
      <c r="CT43" s="639"/>
      <c r="CU43" s="639"/>
      <c r="CV43" s="639"/>
      <c r="CW43" s="639"/>
      <c r="CX43" s="639"/>
      <c r="CY43" s="640"/>
      <c r="CZ43" s="623">
        <v>1.8</v>
      </c>
      <c r="DA43" s="641"/>
      <c r="DB43" s="641"/>
      <c r="DC43" s="642"/>
      <c r="DD43" s="626">
        <v>245673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334</v>
      </c>
      <c r="CD44" s="633" t="s">
        <v>286</v>
      </c>
      <c r="CE44" s="634"/>
      <c r="CF44" s="617" t="s">
        <v>335</v>
      </c>
      <c r="CG44" s="618"/>
      <c r="CH44" s="618"/>
      <c r="CI44" s="618"/>
      <c r="CJ44" s="618"/>
      <c r="CK44" s="618"/>
      <c r="CL44" s="618"/>
      <c r="CM44" s="618"/>
      <c r="CN44" s="618"/>
      <c r="CO44" s="618"/>
      <c r="CP44" s="618"/>
      <c r="CQ44" s="619"/>
      <c r="CR44" s="620">
        <v>3038667</v>
      </c>
      <c r="CS44" s="621"/>
      <c r="CT44" s="621"/>
      <c r="CU44" s="621"/>
      <c r="CV44" s="621"/>
      <c r="CW44" s="621"/>
      <c r="CX44" s="621"/>
      <c r="CY44" s="622"/>
      <c r="CZ44" s="623">
        <v>21.8</v>
      </c>
      <c r="DA44" s="624"/>
      <c r="DB44" s="624"/>
      <c r="DC44" s="625"/>
      <c r="DD44" s="626">
        <v>482726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336</v>
      </c>
      <c r="CG45" s="618"/>
      <c r="CH45" s="618"/>
      <c r="CI45" s="618"/>
      <c r="CJ45" s="618"/>
      <c r="CK45" s="618"/>
      <c r="CL45" s="618"/>
      <c r="CM45" s="618"/>
      <c r="CN45" s="618"/>
      <c r="CO45" s="618"/>
      <c r="CP45" s="618"/>
      <c r="CQ45" s="619"/>
      <c r="CR45" s="620">
        <v>2354926</v>
      </c>
      <c r="CS45" s="639"/>
      <c r="CT45" s="639"/>
      <c r="CU45" s="639"/>
      <c r="CV45" s="639"/>
      <c r="CW45" s="639"/>
      <c r="CX45" s="639"/>
      <c r="CY45" s="640"/>
      <c r="CZ45" s="623">
        <v>16.899999999999999</v>
      </c>
      <c r="DA45" s="641"/>
      <c r="DB45" s="641"/>
      <c r="DC45" s="642"/>
      <c r="DD45" s="626">
        <v>37738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337</v>
      </c>
      <c r="CG46" s="618"/>
      <c r="CH46" s="618"/>
      <c r="CI46" s="618"/>
      <c r="CJ46" s="618"/>
      <c r="CK46" s="618"/>
      <c r="CL46" s="618"/>
      <c r="CM46" s="618"/>
      <c r="CN46" s="618"/>
      <c r="CO46" s="618"/>
      <c r="CP46" s="618"/>
      <c r="CQ46" s="619"/>
      <c r="CR46" s="620">
        <v>683741</v>
      </c>
      <c r="CS46" s="621"/>
      <c r="CT46" s="621"/>
      <c r="CU46" s="621"/>
      <c r="CV46" s="621"/>
      <c r="CW46" s="621"/>
      <c r="CX46" s="621"/>
      <c r="CY46" s="622"/>
      <c r="CZ46" s="623">
        <v>4.9000000000000004</v>
      </c>
      <c r="DA46" s="624"/>
      <c r="DB46" s="624"/>
      <c r="DC46" s="625"/>
      <c r="DD46" s="626">
        <v>444988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338</v>
      </c>
      <c r="CG47" s="618"/>
      <c r="CH47" s="618"/>
      <c r="CI47" s="618"/>
      <c r="CJ47" s="618"/>
      <c r="CK47" s="618"/>
      <c r="CL47" s="618"/>
      <c r="CM47" s="618"/>
      <c r="CN47" s="618"/>
      <c r="CO47" s="618"/>
      <c r="CP47" s="618"/>
      <c r="CQ47" s="619"/>
      <c r="CR47" s="620">
        <v>2106</v>
      </c>
      <c r="CS47" s="639"/>
      <c r="CT47" s="639"/>
      <c r="CU47" s="639"/>
      <c r="CV47" s="639"/>
      <c r="CW47" s="639"/>
      <c r="CX47" s="639"/>
      <c r="CY47" s="640"/>
      <c r="CZ47" s="623">
        <v>0</v>
      </c>
      <c r="DA47" s="641"/>
      <c r="DB47" s="641"/>
      <c r="DC47" s="642"/>
      <c r="DD47" s="626">
        <v>2106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340</v>
      </c>
      <c r="CE49" s="602"/>
      <c r="CF49" s="602"/>
      <c r="CG49" s="602"/>
      <c r="CH49" s="602"/>
      <c r="CI49" s="602"/>
      <c r="CJ49" s="602"/>
      <c r="CK49" s="602"/>
      <c r="CL49" s="602"/>
      <c r="CM49" s="602"/>
      <c r="CN49" s="602"/>
      <c r="CO49" s="602"/>
      <c r="CP49" s="602"/>
      <c r="CQ49" s="603"/>
      <c r="CR49" s="604">
        <v>13925860</v>
      </c>
      <c r="CS49" s="605"/>
      <c r="CT49" s="605"/>
      <c r="CU49" s="605"/>
      <c r="CV49" s="605"/>
      <c r="CW49" s="605"/>
      <c r="CX49" s="605"/>
      <c r="CY49" s="606"/>
      <c r="CZ49" s="607">
        <v>100</v>
      </c>
      <c r="DA49" s="608"/>
      <c r="DB49" s="608"/>
      <c r="DC49" s="609"/>
      <c r="DD49" s="610">
        <v>7804894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topLeftCell="A103"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5" t="s">
        <v>346</v>
      </c>
      <c r="B5" s="1026"/>
      <c r="C5" s="1026"/>
      <c r="D5" s="1026"/>
      <c r="E5" s="1026"/>
      <c r="F5" s="1026"/>
      <c r="G5" s="1026"/>
      <c r="H5" s="1026"/>
      <c r="I5" s="1026"/>
      <c r="J5" s="1026"/>
      <c r="K5" s="1026"/>
      <c r="L5" s="1026"/>
      <c r="M5" s="1026"/>
      <c r="N5" s="1026"/>
      <c r="O5" s="1026"/>
      <c r="P5" s="1027"/>
      <c r="Q5" s="1031" t="s">
        <v>347</v>
      </c>
      <c r="R5" s="1032"/>
      <c r="S5" s="1032"/>
      <c r="T5" s="1032"/>
      <c r="U5" s="1033"/>
      <c r="V5" s="1031" t="s">
        <v>348</v>
      </c>
      <c r="W5" s="1032"/>
      <c r="X5" s="1032"/>
      <c r="Y5" s="1032"/>
      <c r="Z5" s="1033"/>
      <c r="AA5" s="1031" t="s">
        <v>349</v>
      </c>
      <c r="AB5" s="1032"/>
      <c r="AC5" s="1032"/>
      <c r="AD5" s="1032"/>
      <c r="AE5" s="1032"/>
      <c r="AF5" s="1142" t="s">
        <v>350</v>
      </c>
      <c r="AG5" s="1032"/>
      <c r="AH5" s="1032"/>
      <c r="AI5" s="1032"/>
      <c r="AJ5" s="1047"/>
      <c r="AK5" s="1032" t="s">
        <v>351</v>
      </c>
      <c r="AL5" s="1032"/>
      <c r="AM5" s="1032"/>
      <c r="AN5" s="1032"/>
      <c r="AO5" s="1033"/>
      <c r="AP5" s="1031" t="s">
        <v>352</v>
      </c>
      <c r="AQ5" s="1032"/>
      <c r="AR5" s="1032"/>
      <c r="AS5" s="1032"/>
      <c r="AT5" s="1033"/>
      <c r="AU5" s="1031" t="s">
        <v>353</v>
      </c>
      <c r="AV5" s="1032"/>
      <c r="AW5" s="1032"/>
      <c r="AX5" s="1032"/>
      <c r="AY5" s="1047"/>
      <c r="AZ5" s="209"/>
      <c r="BA5" s="209"/>
      <c r="BB5" s="209"/>
      <c r="BC5" s="209"/>
      <c r="BD5" s="209"/>
      <c r="BE5" s="210"/>
      <c r="BF5" s="210"/>
      <c r="BG5" s="210"/>
      <c r="BH5" s="210"/>
      <c r="BI5" s="210"/>
      <c r="BJ5" s="210"/>
      <c r="BK5" s="210"/>
      <c r="BL5" s="210"/>
      <c r="BM5" s="210"/>
      <c r="BN5" s="210"/>
      <c r="BO5" s="210"/>
      <c r="BP5" s="210"/>
      <c r="BQ5" s="1025" t="s">
        <v>354</v>
      </c>
      <c r="BR5" s="1026"/>
      <c r="BS5" s="1026"/>
      <c r="BT5" s="1026"/>
      <c r="BU5" s="1026"/>
      <c r="BV5" s="1026"/>
      <c r="BW5" s="1026"/>
      <c r="BX5" s="1026"/>
      <c r="BY5" s="1026"/>
      <c r="BZ5" s="1026"/>
      <c r="CA5" s="1026"/>
      <c r="CB5" s="1026"/>
      <c r="CC5" s="1026"/>
      <c r="CD5" s="1026"/>
      <c r="CE5" s="1026"/>
      <c r="CF5" s="1026"/>
      <c r="CG5" s="1027"/>
      <c r="CH5" s="1031" t="s">
        <v>355</v>
      </c>
      <c r="CI5" s="1032"/>
      <c r="CJ5" s="1032"/>
      <c r="CK5" s="1032"/>
      <c r="CL5" s="1033"/>
      <c r="CM5" s="1031" t="s">
        <v>356</v>
      </c>
      <c r="CN5" s="1032"/>
      <c r="CO5" s="1032"/>
      <c r="CP5" s="1032"/>
      <c r="CQ5" s="1033"/>
      <c r="CR5" s="1031" t="s">
        <v>357</v>
      </c>
      <c r="CS5" s="1032"/>
      <c r="CT5" s="1032"/>
      <c r="CU5" s="1032"/>
      <c r="CV5" s="1033"/>
      <c r="CW5" s="1031" t="s">
        <v>358</v>
      </c>
      <c r="CX5" s="1032"/>
      <c r="CY5" s="1032"/>
      <c r="CZ5" s="1032"/>
      <c r="DA5" s="1033"/>
      <c r="DB5" s="1031" t="s">
        <v>359</v>
      </c>
      <c r="DC5" s="1032"/>
      <c r="DD5" s="1032"/>
      <c r="DE5" s="1032"/>
      <c r="DF5" s="1033"/>
      <c r="DG5" s="1127" t="s">
        <v>360</v>
      </c>
      <c r="DH5" s="1128"/>
      <c r="DI5" s="1128"/>
      <c r="DJ5" s="1128"/>
      <c r="DK5" s="1129"/>
      <c r="DL5" s="1127" t="s">
        <v>361</v>
      </c>
      <c r="DM5" s="1128"/>
      <c r="DN5" s="1128"/>
      <c r="DO5" s="1128"/>
      <c r="DP5" s="1129"/>
      <c r="DQ5" s="1031" t="s">
        <v>362</v>
      </c>
      <c r="DR5" s="1032"/>
      <c r="DS5" s="1032"/>
      <c r="DT5" s="1032"/>
      <c r="DU5" s="1033"/>
      <c r="DV5" s="1031" t="s">
        <v>353</v>
      </c>
      <c r="DW5" s="1032"/>
      <c r="DX5" s="1032"/>
      <c r="DY5" s="1032"/>
      <c r="DZ5" s="1047"/>
      <c r="EA5" s="207"/>
    </row>
    <row r="6" spans="1:131" s="20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3"/>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0"/>
      <c r="DH6" s="1131"/>
      <c r="DI6" s="1131"/>
      <c r="DJ6" s="1131"/>
      <c r="DK6" s="1132"/>
      <c r="DL6" s="1130"/>
      <c r="DM6" s="1131"/>
      <c r="DN6" s="1131"/>
      <c r="DO6" s="1131"/>
      <c r="DP6" s="1132"/>
      <c r="DQ6" s="1034"/>
      <c r="DR6" s="1035"/>
      <c r="DS6" s="1035"/>
      <c r="DT6" s="1035"/>
      <c r="DU6" s="1036"/>
      <c r="DV6" s="1034"/>
      <c r="DW6" s="1035"/>
      <c r="DX6" s="1035"/>
      <c r="DY6" s="1035"/>
      <c r="DZ6" s="1048"/>
      <c r="EA6" s="207"/>
    </row>
    <row r="7" spans="1:131" s="208" customFormat="1" ht="26.25" customHeight="1" thickTop="1">
      <c r="A7" s="211">
        <v>1</v>
      </c>
      <c r="B7" s="1078" t="s">
        <v>363</v>
      </c>
      <c r="C7" s="1079"/>
      <c r="D7" s="1079"/>
      <c r="E7" s="1079"/>
      <c r="F7" s="1079"/>
      <c r="G7" s="1079"/>
      <c r="H7" s="1079"/>
      <c r="I7" s="1079"/>
      <c r="J7" s="1079"/>
      <c r="K7" s="1079"/>
      <c r="L7" s="1079"/>
      <c r="M7" s="1079"/>
      <c r="N7" s="1079"/>
      <c r="O7" s="1079"/>
      <c r="P7" s="1080"/>
      <c r="Q7" s="1133">
        <v>13908</v>
      </c>
      <c r="R7" s="1134"/>
      <c r="S7" s="1134"/>
      <c r="T7" s="1134"/>
      <c r="U7" s="1134"/>
      <c r="V7" s="1134">
        <v>13521</v>
      </c>
      <c r="W7" s="1134"/>
      <c r="X7" s="1134"/>
      <c r="Y7" s="1134"/>
      <c r="Z7" s="1134"/>
      <c r="AA7" s="1134">
        <v>387</v>
      </c>
      <c r="AB7" s="1134"/>
      <c r="AC7" s="1134"/>
      <c r="AD7" s="1134"/>
      <c r="AE7" s="1135"/>
      <c r="AF7" s="1136">
        <v>324</v>
      </c>
      <c r="AG7" s="1137"/>
      <c r="AH7" s="1137"/>
      <c r="AI7" s="1137"/>
      <c r="AJ7" s="1138"/>
      <c r="AK7" s="1120">
        <v>978</v>
      </c>
      <c r="AL7" s="1121"/>
      <c r="AM7" s="1121"/>
      <c r="AN7" s="1121"/>
      <c r="AO7" s="1121"/>
      <c r="AP7" s="1121">
        <v>11404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558</v>
      </c>
      <c r="BS7" s="1124" t="s">
        <v>559</v>
      </c>
      <c r="BT7" s="1125"/>
      <c r="BU7" s="1125"/>
      <c r="BV7" s="1125"/>
      <c r="BW7" s="1125"/>
      <c r="BX7" s="1125"/>
      <c r="BY7" s="1125"/>
      <c r="BZ7" s="1125"/>
      <c r="CA7" s="1125"/>
      <c r="CB7" s="1125"/>
      <c r="CC7" s="1125"/>
      <c r="CD7" s="1125"/>
      <c r="CE7" s="1125"/>
      <c r="CF7" s="1125"/>
      <c r="CG7" s="1126"/>
      <c r="CH7" s="1117">
        <v>11</v>
      </c>
      <c r="CI7" s="1118"/>
      <c r="CJ7" s="1118"/>
      <c r="CK7" s="1118"/>
      <c r="CL7" s="1119"/>
      <c r="CM7" s="1117">
        <v>3884</v>
      </c>
      <c r="CN7" s="1118"/>
      <c r="CO7" s="1118"/>
      <c r="CP7" s="1118"/>
      <c r="CQ7" s="1119"/>
      <c r="CR7" s="1117">
        <v>5</v>
      </c>
      <c r="CS7" s="1118"/>
      <c r="CT7" s="1118"/>
      <c r="CU7" s="1118"/>
      <c r="CV7" s="1119"/>
      <c r="CW7" s="1117" t="s">
        <v>546</v>
      </c>
      <c r="CX7" s="1118"/>
      <c r="CY7" s="1118"/>
      <c r="CZ7" s="1118"/>
      <c r="DA7" s="1119"/>
      <c r="DB7" s="1117" t="s">
        <v>546</v>
      </c>
      <c r="DC7" s="1118"/>
      <c r="DD7" s="1118"/>
      <c r="DE7" s="1118"/>
      <c r="DF7" s="1119"/>
      <c r="DG7" s="1117">
        <v>244</v>
      </c>
      <c r="DH7" s="1118"/>
      <c r="DI7" s="1118"/>
      <c r="DJ7" s="1118"/>
      <c r="DK7" s="1119"/>
      <c r="DL7" s="1117" t="s">
        <v>560</v>
      </c>
      <c r="DM7" s="1118"/>
      <c r="DN7" s="1118"/>
      <c r="DO7" s="1118"/>
      <c r="DP7" s="1119"/>
      <c r="DQ7" s="1117" t="s">
        <v>546</v>
      </c>
      <c r="DR7" s="1118"/>
      <c r="DS7" s="1118"/>
      <c r="DT7" s="1118"/>
      <c r="DU7" s="1119"/>
      <c r="DV7" s="1144"/>
      <c r="DW7" s="1145"/>
      <c r="DX7" s="1145"/>
      <c r="DY7" s="1145"/>
      <c r="DZ7" s="1146"/>
      <c r="EA7" s="207"/>
    </row>
    <row r="8" spans="1:131" s="208" customFormat="1" ht="26.25" customHeight="1">
      <c r="A8" s="214">
        <v>2</v>
      </c>
      <c r="B8" s="1067"/>
      <c r="C8" s="1068"/>
      <c r="D8" s="1068"/>
      <c r="E8" s="1068"/>
      <c r="F8" s="1068"/>
      <c r="G8" s="1068"/>
      <c r="H8" s="1068"/>
      <c r="I8" s="1068"/>
      <c r="J8" s="1068"/>
      <c r="K8" s="1068"/>
      <c r="L8" s="1068"/>
      <c r="M8" s="1068"/>
      <c r="N8" s="1068"/>
      <c r="O8" s="1068"/>
      <c r="P8" s="1069"/>
      <c r="Q8" s="1072"/>
      <c r="R8" s="1073"/>
      <c r="S8" s="1073"/>
      <c r="T8" s="1073"/>
      <c r="U8" s="1073"/>
      <c r="V8" s="1073"/>
      <c r="W8" s="1073"/>
      <c r="X8" s="1073"/>
      <c r="Y8" s="1073"/>
      <c r="Z8" s="1073"/>
      <c r="AA8" s="1073"/>
      <c r="AB8" s="1073"/>
      <c r="AC8" s="1073"/>
      <c r="AD8" s="1073"/>
      <c r="AE8" s="1074"/>
      <c r="AF8" s="1049"/>
      <c r="AG8" s="1050"/>
      <c r="AH8" s="1050"/>
      <c r="AI8" s="1050"/>
      <c r="AJ8" s="1051"/>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4"/>
      <c r="BT8" s="1045"/>
      <c r="BU8" s="1045"/>
      <c r="BV8" s="1045"/>
      <c r="BW8" s="1045"/>
      <c r="BX8" s="1045"/>
      <c r="BY8" s="1045"/>
      <c r="BZ8" s="1045"/>
      <c r="CA8" s="1045"/>
      <c r="CB8" s="1045"/>
      <c r="CC8" s="1045"/>
      <c r="CD8" s="1045"/>
      <c r="CE8" s="1045"/>
      <c r="CF8" s="1045"/>
      <c r="CG8" s="1046"/>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07"/>
    </row>
    <row r="9" spans="1:131" s="208" customFormat="1" ht="26.25" customHeight="1">
      <c r="A9" s="214">
        <v>3</v>
      </c>
      <c r="B9" s="1067"/>
      <c r="C9" s="1068"/>
      <c r="D9" s="1068"/>
      <c r="E9" s="1068"/>
      <c r="F9" s="1068"/>
      <c r="G9" s="1068"/>
      <c r="H9" s="1068"/>
      <c r="I9" s="1068"/>
      <c r="J9" s="1068"/>
      <c r="K9" s="1068"/>
      <c r="L9" s="1068"/>
      <c r="M9" s="1068"/>
      <c r="N9" s="1068"/>
      <c r="O9" s="1068"/>
      <c r="P9" s="1069"/>
      <c r="Q9" s="1072"/>
      <c r="R9" s="1073"/>
      <c r="S9" s="1073"/>
      <c r="T9" s="1073"/>
      <c r="U9" s="1073"/>
      <c r="V9" s="1073"/>
      <c r="W9" s="1073"/>
      <c r="X9" s="1073"/>
      <c r="Y9" s="1073"/>
      <c r="Z9" s="1073"/>
      <c r="AA9" s="1073"/>
      <c r="AB9" s="1073"/>
      <c r="AC9" s="1073"/>
      <c r="AD9" s="1073"/>
      <c r="AE9" s="1074"/>
      <c r="AF9" s="1049"/>
      <c r="AG9" s="1050"/>
      <c r="AH9" s="1050"/>
      <c r="AI9" s="1050"/>
      <c r="AJ9" s="1051"/>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7"/>
    </row>
    <row r="10" spans="1:131" s="208" customFormat="1" ht="26.25" customHeight="1">
      <c r="A10" s="214">
        <v>4</v>
      </c>
      <c r="B10" s="1067"/>
      <c r="C10" s="1068"/>
      <c r="D10" s="1068"/>
      <c r="E10" s="1068"/>
      <c r="F10" s="1068"/>
      <c r="G10" s="1068"/>
      <c r="H10" s="1068"/>
      <c r="I10" s="1068"/>
      <c r="J10" s="1068"/>
      <c r="K10" s="1068"/>
      <c r="L10" s="1068"/>
      <c r="M10" s="1068"/>
      <c r="N10" s="1068"/>
      <c r="O10" s="1068"/>
      <c r="P10" s="1069"/>
      <c r="Q10" s="1072"/>
      <c r="R10" s="1073"/>
      <c r="S10" s="1073"/>
      <c r="T10" s="1073"/>
      <c r="U10" s="1073"/>
      <c r="V10" s="1073"/>
      <c r="W10" s="1073"/>
      <c r="X10" s="1073"/>
      <c r="Y10" s="1073"/>
      <c r="Z10" s="1073"/>
      <c r="AA10" s="1073"/>
      <c r="AB10" s="1073"/>
      <c r="AC10" s="1073"/>
      <c r="AD10" s="1073"/>
      <c r="AE10" s="1074"/>
      <c r="AF10" s="1049"/>
      <c r="AG10" s="1050"/>
      <c r="AH10" s="1050"/>
      <c r="AI10" s="1050"/>
      <c r="AJ10" s="1051"/>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c r="A11" s="214">
        <v>5</v>
      </c>
      <c r="B11" s="1067"/>
      <c r="C11" s="1068"/>
      <c r="D11" s="1068"/>
      <c r="E11" s="1068"/>
      <c r="F11" s="1068"/>
      <c r="G11" s="1068"/>
      <c r="H11" s="1068"/>
      <c r="I11" s="1068"/>
      <c r="J11" s="1068"/>
      <c r="K11" s="1068"/>
      <c r="L11" s="1068"/>
      <c r="M11" s="1068"/>
      <c r="N11" s="1068"/>
      <c r="O11" s="1068"/>
      <c r="P11" s="1069"/>
      <c r="Q11" s="1072"/>
      <c r="R11" s="1073"/>
      <c r="S11" s="1073"/>
      <c r="T11" s="1073"/>
      <c r="U11" s="1073"/>
      <c r="V11" s="1073"/>
      <c r="W11" s="1073"/>
      <c r="X11" s="1073"/>
      <c r="Y11" s="1073"/>
      <c r="Z11" s="1073"/>
      <c r="AA11" s="1073"/>
      <c r="AB11" s="1073"/>
      <c r="AC11" s="1073"/>
      <c r="AD11" s="1073"/>
      <c r="AE11" s="1074"/>
      <c r="AF11" s="1049"/>
      <c r="AG11" s="1050"/>
      <c r="AH11" s="1050"/>
      <c r="AI11" s="1050"/>
      <c r="AJ11" s="1051"/>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c r="A12" s="214">
        <v>6</v>
      </c>
      <c r="B12" s="1067"/>
      <c r="C12" s="1068"/>
      <c r="D12" s="1068"/>
      <c r="E12" s="1068"/>
      <c r="F12" s="1068"/>
      <c r="G12" s="1068"/>
      <c r="H12" s="1068"/>
      <c r="I12" s="1068"/>
      <c r="J12" s="1068"/>
      <c r="K12" s="1068"/>
      <c r="L12" s="1068"/>
      <c r="M12" s="1068"/>
      <c r="N12" s="1068"/>
      <c r="O12" s="1068"/>
      <c r="P12" s="1069"/>
      <c r="Q12" s="1072"/>
      <c r="R12" s="1073"/>
      <c r="S12" s="1073"/>
      <c r="T12" s="1073"/>
      <c r="U12" s="1073"/>
      <c r="V12" s="1073"/>
      <c r="W12" s="1073"/>
      <c r="X12" s="1073"/>
      <c r="Y12" s="1073"/>
      <c r="Z12" s="1073"/>
      <c r="AA12" s="1073"/>
      <c r="AB12" s="1073"/>
      <c r="AC12" s="1073"/>
      <c r="AD12" s="1073"/>
      <c r="AE12" s="1074"/>
      <c r="AF12" s="1049"/>
      <c r="AG12" s="1050"/>
      <c r="AH12" s="1050"/>
      <c r="AI12" s="1050"/>
      <c r="AJ12" s="1051"/>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c r="A13" s="214">
        <v>7</v>
      </c>
      <c r="B13" s="1067"/>
      <c r="C13" s="1068"/>
      <c r="D13" s="1068"/>
      <c r="E13" s="1068"/>
      <c r="F13" s="1068"/>
      <c r="G13" s="1068"/>
      <c r="H13" s="1068"/>
      <c r="I13" s="1068"/>
      <c r="J13" s="1068"/>
      <c r="K13" s="1068"/>
      <c r="L13" s="1068"/>
      <c r="M13" s="1068"/>
      <c r="N13" s="1068"/>
      <c r="O13" s="1068"/>
      <c r="P13" s="1069"/>
      <c r="Q13" s="1072"/>
      <c r="R13" s="1073"/>
      <c r="S13" s="1073"/>
      <c r="T13" s="1073"/>
      <c r="U13" s="1073"/>
      <c r="V13" s="1073"/>
      <c r="W13" s="1073"/>
      <c r="X13" s="1073"/>
      <c r="Y13" s="1073"/>
      <c r="Z13" s="1073"/>
      <c r="AA13" s="1073"/>
      <c r="AB13" s="1073"/>
      <c r="AC13" s="1073"/>
      <c r="AD13" s="1073"/>
      <c r="AE13" s="1074"/>
      <c r="AF13" s="1049"/>
      <c r="AG13" s="1050"/>
      <c r="AH13" s="1050"/>
      <c r="AI13" s="1050"/>
      <c r="AJ13" s="1051"/>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c r="A14" s="214">
        <v>8</v>
      </c>
      <c r="B14" s="1067"/>
      <c r="C14" s="1068"/>
      <c r="D14" s="1068"/>
      <c r="E14" s="1068"/>
      <c r="F14" s="1068"/>
      <c r="G14" s="1068"/>
      <c r="H14" s="1068"/>
      <c r="I14" s="1068"/>
      <c r="J14" s="1068"/>
      <c r="K14" s="1068"/>
      <c r="L14" s="1068"/>
      <c r="M14" s="1068"/>
      <c r="N14" s="1068"/>
      <c r="O14" s="1068"/>
      <c r="P14" s="1069"/>
      <c r="Q14" s="1072"/>
      <c r="R14" s="1073"/>
      <c r="S14" s="1073"/>
      <c r="T14" s="1073"/>
      <c r="U14" s="1073"/>
      <c r="V14" s="1073"/>
      <c r="W14" s="1073"/>
      <c r="X14" s="1073"/>
      <c r="Y14" s="1073"/>
      <c r="Z14" s="1073"/>
      <c r="AA14" s="1073"/>
      <c r="AB14" s="1073"/>
      <c r="AC14" s="1073"/>
      <c r="AD14" s="1073"/>
      <c r="AE14" s="1074"/>
      <c r="AF14" s="1049"/>
      <c r="AG14" s="1050"/>
      <c r="AH14" s="1050"/>
      <c r="AI14" s="1050"/>
      <c r="AJ14" s="1051"/>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c r="A15" s="214">
        <v>9</v>
      </c>
      <c r="B15" s="1067"/>
      <c r="C15" s="1068"/>
      <c r="D15" s="1068"/>
      <c r="E15" s="1068"/>
      <c r="F15" s="1068"/>
      <c r="G15" s="1068"/>
      <c r="H15" s="1068"/>
      <c r="I15" s="1068"/>
      <c r="J15" s="1068"/>
      <c r="K15" s="1068"/>
      <c r="L15" s="1068"/>
      <c r="M15" s="1068"/>
      <c r="N15" s="1068"/>
      <c r="O15" s="1068"/>
      <c r="P15" s="1069"/>
      <c r="Q15" s="1072"/>
      <c r="R15" s="1073"/>
      <c r="S15" s="1073"/>
      <c r="T15" s="1073"/>
      <c r="U15" s="1073"/>
      <c r="V15" s="1073"/>
      <c r="W15" s="1073"/>
      <c r="X15" s="1073"/>
      <c r="Y15" s="1073"/>
      <c r="Z15" s="1073"/>
      <c r="AA15" s="1073"/>
      <c r="AB15" s="1073"/>
      <c r="AC15" s="1073"/>
      <c r="AD15" s="1073"/>
      <c r="AE15" s="1074"/>
      <c r="AF15" s="1049"/>
      <c r="AG15" s="1050"/>
      <c r="AH15" s="1050"/>
      <c r="AI15" s="1050"/>
      <c r="AJ15" s="1051"/>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c r="A16" s="214">
        <v>10</v>
      </c>
      <c r="B16" s="1067"/>
      <c r="C16" s="1068"/>
      <c r="D16" s="1068"/>
      <c r="E16" s="1068"/>
      <c r="F16" s="1068"/>
      <c r="G16" s="1068"/>
      <c r="H16" s="1068"/>
      <c r="I16" s="1068"/>
      <c r="J16" s="1068"/>
      <c r="K16" s="1068"/>
      <c r="L16" s="1068"/>
      <c r="M16" s="1068"/>
      <c r="N16" s="1068"/>
      <c r="O16" s="1068"/>
      <c r="P16" s="1069"/>
      <c r="Q16" s="1072"/>
      <c r="R16" s="1073"/>
      <c r="S16" s="1073"/>
      <c r="T16" s="1073"/>
      <c r="U16" s="1073"/>
      <c r="V16" s="1073"/>
      <c r="W16" s="1073"/>
      <c r="X16" s="1073"/>
      <c r="Y16" s="1073"/>
      <c r="Z16" s="1073"/>
      <c r="AA16" s="1073"/>
      <c r="AB16" s="1073"/>
      <c r="AC16" s="1073"/>
      <c r="AD16" s="1073"/>
      <c r="AE16" s="1074"/>
      <c r="AF16" s="1049"/>
      <c r="AG16" s="1050"/>
      <c r="AH16" s="1050"/>
      <c r="AI16" s="1050"/>
      <c r="AJ16" s="1051"/>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c r="A17" s="214">
        <v>11</v>
      </c>
      <c r="B17" s="1067"/>
      <c r="C17" s="1068"/>
      <c r="D17" s="1068"/>
      <c r="E17" s="1068"/>
      <c r="F17" s="1068"/>
      <c r="G17" s="1068"/>
      <c r="H17" s="1068"/>
      <c r="I17" s="1068"/>
      <c r="J17" s="1068"/>
      <c r="K17" s="1068"/>
      <c r="L17" s="1068"/>
      <c r="M17" s="1068"/>
      <c r="N17" s="1068"/>
      <c r="O17" s="1068"/>
      <c r="P17" s="1069"/>
      <c r="Q17" s="1072"/>
      <c r="R17" s="1073"/>
      <c r="S17" s="1073"/>
      <c r="T17" s="1073"/>
      <c r="U17" s="1073"/>
      <c r="V17" s="1073"/>
      <c r="W17" s="1073"/>
      <c r="X17" s="1073"/>
      <c r="Y17" s="1073"/>
      <c r="Z17" s="1073"/>
      <c r="AA17" s="1073"/>
      <c r="AB17" s="1073"/>
      <c r="AC17" s="1073"/>
      <c r="AD17" s="1073"/>
      <c r="AE17" s="1074"/>
      <c r="AF17" s="1049"/>
      <c r="AG17" s="1050"/>
      <c r="AH17" s="1050"/>
      <c r="AI17" s="1050"/>
      <c r="AJ17" s="1051"/>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c r="A18" s="214">
        <v>12</v>
      </c>
      <c r="B18" s="1067"/>
      <c r="C18" s="1068"/>
      <c r="D18" s="1068"/>
      <c r="E18" s="1068"/>
      <c r="F18" s="1068"/>
      <c r="G18" s="1068"/>
      <c r="H18" s="1068"/>
      <c r="I18" s="1068"/>
      <c r="J18" s="1068"/>
      <c r="K18" s="1068"/>
      <c r="L18" s="1068"/>
      <c r="M18" s="1068"/>
      <c r="N18" s="1068"/>
      <c r="O18" s="1068"/>
      <c r="P18" s="1069"/>
      <c r="Q18" s="1072"/>
      <c r="R18" s="1073"/>
      <c r="S18" s="1073"/>
      <c r="T18" s="1073"/>
      <c r="U18" s="1073"/>
      <c r="V18" s="1073"/>
      <c r="W18" s="1073"/>
      <c r="X18" s="1073"/>
      <c r="Y18" s="1073"/>
      <c r="Z18" s="1073"/>
      <c r="AA18" s="1073"/>
      <c r="AB18" s="1073"/>
      <c r="AC18" s="1073"/>
      <c r="AD18" s="1073"/>
      <c r="AE18" s="1074"/>
      <c r="AF18" s="1049"/>
      <c r="AG18" s="1050"/>
      <c r="AH18" s="1050"/>
      <c r="AI18" s="1050"/>
      <c r="AJ18" s="1051"/>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c r="A19" s="214">
        <v>13</v>
      </c>
      <c r="B19" s="1067"/>
      <c r="C19" s="1068"/>
      <c r="D19" s="1068"/>
      <c r="E19" s="1068"/>
      <c r="F19" s="1068"/>
      <c r="G19" s="1068"/>
      <c r="H19" s="1068"/>
      <c r="I19" s="1068"/>
      <c r="J19" s="1068"/>
      <c r="K19" s="1068"/>
      <c r="L19" s="1068"/>
      <c r="M19" s="1068"/>
      <c r="N19" s="1068"/>
      <c r="O19" s="1068"/>
      <c r="P19" s="1069"/>
      <c r="Q19" s="1072"/>
      <c r="R19" s="1073"/>
      <c r="S19" s="1073"/>
      <c r="T19" s="1073"/>
      <c r="U19" s="1073"/>
      <c r="V19" s="1073"/>
      <c r="W19" s="1073"/>
      <c r="X19" s="1073"/>
      <c r="Y19" s="1073"/>
      <c r="Z19" s="1073"/>
      <c r="AA19" s="1073"/>
      <c r="AB19" s="1073"/>
      <c r="AC19" s="1073"/>
      <c r="AD19" s="1073"/>
      <c r="AE19" s="1074"/>
      <c r="AF19" s="1049"/>
      <c r="AG19" s="1050"/>
      <c r="AH19" s="1050"/>
      <c r="AI19" s="1050"/>
      <c r="AJ19" s="1051"/>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c r="A20" s="214">
        <v>14</v>
      </c>
      <c r="B20" s="1067"/>
      <c r="C20" s="1068"/>
      <c r="D20" s="1068"/>
      <c r="E20" s="1068"/>
      <c r="F20" s="1068"/>
      <c r="G20" s="1068"/>
      <c r="H20" s="1068"/>
      <c r="I20" s="1068"/>
      <c r="J20" s="1068"/>
      <c r="K20" s="1068"/>
      <c r="L20" s="1068"/>
      <c r="M20" s="1068"/>
      <c r="N20" s="1068"/>
      <c r="O20" s="1068"/>
      <c r="P20" s="1069"/>
      <c r="Q20" s="1072"/>
      <c r="R20" s="1073"/>
      <c r="S20" s="1073"/>
      <c r="T20" s="1073"/>
      <c r="U20" s="1073"/>
      <c r="V20" s="1073"/>
      <c r="W20" s="1073"/>
      <c r="X20" s="1073"/>
      <c r="Y20" s="1073"/>
      <c r="Z20" s="1073"/>
      <c r="AA20" s="1073"/>
      <c r="AB20" s="1073"/>
      <c r="AC20" s="1073"/>
      <c r="AD20" s="1073"/>
      <c r="AE20" s="1074"/>
      <c r="AF20" s="1049"/>
      <c r="AG20" s="1050"/>
      <c r="AH20" s="1050"/>
      <c r="AI20" s="1050"/>
      <c r="AJ20" s="1051"/>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c r="A21" s="214">
        <v>15</v>
      </c>
      <c r="B21" s="1067"/>
      <c r="C21" s="1068"/>
      <c r="D21" s="1068"/>
      <c r="E21" s="1068"/>
      <c r="F21" s="1068"/>
      <c r="G21" s="1068"/>
      <c r="H21" s="1068"/>
      <c r="I21" s="1068"/>
      <c r="J21" s="1068"/>
      <c r="K21" s="1068"/>
      <c r="L21" s="1068"/>
      <c r="M21" s="1068"/>
      <c r="N21" s="1068"/>
      <c r="O21" s="1068"/>
      <c r="P21" s="1069"/>
      <c r="Q21" s="1072"/>
      <c r="R21" s="1073"/>
      <c r="S21" s="1073"/>
      <c r="T21" s="1073"/>
      <c r="U21" s="1073"/>
      <c r="V21" s="1073"/>
      <c r="W21" s="1073"/>
      <c r="X21" s="1073"/>
      <c r="Y21" s="1073"/>
      <c r="Z21" s="1073"/>
      <c r="AA21" s="1073"/>
      <c r="AB21" s="1073"/>
      <c r="AC21" s="1073"/>
      <c r="AD21" s="1073"/>
      <c r="AE21" s="1074"/>
      <c r="AF21" s="1049"/>
      <c r="AG21" s="1050"/>
      <c r="AH21" s="1050"/>
      <c r="AI21" s="1050"/>
      <c r="AJ21" s="1051"/>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c r="A22" s="214">
        <v>16</v>
      </c>
      <c r="B22" s="1067"/>
      <c r="C22" s="1068"/>
      <c r="D22" s="1068"/>
      <c r="E22" s="1068"/>
      <c r="F22" s="1068"/>
      <c r="G22" s="1068"/>
      <c r="H22" s="1068"/>
      <c r="I22" s="1068"/>
      <c r="J22" s="1068"/>
      <c r="K22" s="1068"/>
      <c r="L22" s="1068"/>
      <c r="M22" s="1068"/>
      <c r="N22" s="1068"/>
      <c r="O22" s="1068"/>
      <c r="P22" s="1069"/>
      <c r="Q22" s="1110"/>
      <c r="R22" s="1111"/>
      <c r="S22" s="1111"/>
      <c r="T22" s="1111"/>
      <c r="U22" s="1111"/>
      <c r="V22" s="1111"/>
      <c r="W22" s="1111"/>
      <c r="X22" s="1111"/>
      <c r="Y22" s="1111"/>
      <c r="Z22" s="1111"/>
      <c r="AA22" s="1111"/>
      <c r="AB22" s="1111"/>
      <c r="AC22" s="1111"/>
      <c r="AD22" s="1111"/>
      <c r="AE22" s="1112"/>
      <c r="AF22" s="1049"/>
      <c r="AG22" s="1050"/>
      <c r="AH22" s="1050"/>
      <c r="AI22" s="1050"/>
      <c r="AJ22" s="1051"/>
      <c r="AK22" s="1106"/>
      <c r="AL22" s="1107"/>
      <c r="AM22" s="1107"/>
      <c r="AN22" s="1107"/>
      <c r="AO22" s="1107"/>
      <c r="AP22" s="1107"/>
      <c r="AQ22" s="1107"/>
      <c r="AR22" s="1107"/>
      <c r="AS22" s="1107"/>
      <c r="AT22" s="1107"/>
      <c r="AU22" s="1108"/>
      <c r="AV22" s="1108"/>
      <c r="AW22" s="1108"/>
      <c r="AX22" s="1108"/>
      <c r="AY22" s="1109"/>
      <c r="AZ22" s="1065" t="s">
        <v>364</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c r="A23" s="217" t="s">
        <v>365</v>
      </c>
      <c r="B23" s="973" t="s">
        <v>366</v>
      </c>
      <c r="C23" s="974"/>
      <c r="D23" s="974"/>
      <c r="E23" s="974"/>
      <c r="F23" s="974"/>
      <c r="G23" s="974"/>
      <c r="H23" s="974"/>
      <c r="I23" s="974"/>
      <c r="J23" s="974"/>
      <c r="K23" s="974"/>
      <c r="L23" s="974"/>
      <c r="M23" s="974"/>
      <c r="N23" s="974"/>
      <c r="O23" s="974"/>
      <c r="P23" s="975"/>
      <c r="Q23" s="1097">
        <f>Q7</f>
        <v>13908</v>
      </c>
      <c r="R23" s="1098"/>
      <c r="S23" s="1098"/>
      <c r="T23" s="1098"/>
      <c r="U23" s="1098"/>
      <c r="V23" s="1098">
        <f t="shared" ref="V23" si="0">V7</f>
        <v>13521</v>
      </c>
      <c r="W23" s="1098"/>
      <c r="X23" s="1098"/>
      <c r="Y23" s="1098"/>
      <c r="Z23" s="1098"/>
      <c r="AA23" s="1098">
        <f t="shared" ref="AA23" si="1">AA7</f>
        <v>387</v>
      </c>
      <c r="AB23" s="1098"/>
      <c r="AC23" s="1098"/>
      <c r="AD23" s="1098"/>
      <c r="AE23" s="1099"/>
      <c r="AF23" s="1100">
        <f t="shared" ref="AF23" si="2">AF7</f>
        <v>324</v>
      </c>
      <c r="AG23" s="1098"/>
      <c r="AH23" s="1098"/>
      <c r="AI23" s="1098"/>
      <c r="AJ23" s="1101"/>
      <c r="AK23" s="1102"/>
      <c r="AL23" s="1103"/>
      <c r="AM23" s="1103"/>
      <c r="AN23" s="1103"/>
      <c r="AO23" s="1103"/>
      <c r="AP23" s="1098">
        <f t="shared" ref="AP23" si="3">AP7</f>
        <v>11404</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c r="A26" s="1025" t="s">
        <v>346</v>
      </c>
      <c r="B26" s="1026"/>
      <c r="C26" s="1026"/>
      <c r="D26" s="1026"/>
      <c r="E26" s="1026"/>
      <c r="F26" s="1026"/>
      <c r="G26" s="1026"/>
      <c r="H26" s="1026"/>
      <c r="I26" s="1026"/>
      <c r="J26" s="1026"/>
      <c r="K26" s="1026"/>
      <c r="L26" s="1026"/>
      <c r="M26" s="1026"/>
      <c r="N26" s="1026"/>
      <c r="O26" s="1026"/>
      <c r="P26" s="1027"/>
      <c r="Q26" s="1031" t="s">
        <v>369</v>
      </c>
      <c r="R26" s="1032"/>
      <c r="S26" s="1032"/>
      <c r="T26" s="1032"/>
      <c r="U26" s="1033"/>
      <c r="V26" s="1031" t="s">
        <v>370</v>
      </c>
      <c r="W26" s="1032"/>
      <c r="X26" s="1032"/>
      <c r="Y26" s="1032"/>
      <c r="Z26" s="1033"/>
      <c r="AA26" s="1031" t="s">
        <v>371</v>
      </c>
      <c r="AB26" s="1032"/>
      <c r="AC26" s="1032"/>
      <c r="AD26" s="1032"/>
      <c r="AE26" s="1032"/>
      <c r="AF26" s="1088" t="s">
        <v>372</v>
      </c>
      <c r="AG26" s="1038"/>
      <c r="AH26" s="1038"/>
      <c r="AI26" s="1038"/>
      <c r="AJ26" s="1089"/>
      <c r="AK26" s="1032" t="s">
        <v>373</v>
      </c>
      <c r="AL26" s="1032"/>
      <c r="AM26" s="1032"/>
      <c r="AN26" s="1032"/>
      <c r="AO26" s="1033"/>
      <c r="AP26" s="1031" t="s">
        <v>374</v>
      </c>
      <c r="AQ26" s="1032"/>
      <c r="AR26" s="1032"/>
      <c r="AS26" s="1032"/>
      <c r="AT26" s="1033"/>
      <c r="AU26" s="1031" t="s">
        <v>375</v>
      </c>
      <c r="AV26" s="1032"/>
      <c r="AW26" s="1032"/>
      <c r="AX26" s="1032"/>
      <c r="AY26" s="1033"/>
      <c r="AZ26" s="1031" t="s">
        <v>376</v>
      </c>
      <c r="BA26" s="1032"/>
      <c r="BB26" s="1032"/>
      <c r="BC26" s="1032"/>
      <c r="BD26" s="1033"/>
      <c r="BE26" s="1031" t="s">
        <v>353</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0"/>
      <c r="AG27" s="1041"/>
      <c r="AH27" s="1041"/>
      <c r="AI27" s="1041"/>
      <c r="AJ27" s="1091"/>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c r="A28" s="219">
        <v>1</v>
      </c>
      <c r="B28" s="1078" t="s">
        <v>377</v>
      </c>
      <c r="C28" s="1079"/>
      <c r="D28" s="1079"/>
      <c r="E28" s="1079"/>
      <c r="F28" s="1079"/>
      <c r="G28" s="1079"/>
      <c r="H28" s="1079"/>
      <c r="I28" s="1079"/>
      <c r="J28" s="1079"/>
      <c r="K28" s="1079"/>
      <c r="L28" s="1079"/>
      <c r="M28" s="1079"/>
      <c r="N28" s="1079"/>
      <c r="O28" s="1079"/>
      <c r="P28" s="1080"/>
      <c r="Q28" s="1081">
        <v>5517</v>
      </c>
      <c r="R28" s="1082"/>
      <c r="S28" s="1082"/>
      <c r="T28" s="1082"/>
      <c r="U28" s="1082"/>
      <c r="V28" s="1082">
        <v>6343</v>
      </c>
      <c r="W28" s="1082"/>
      <c r="X28" s="1082"/>
      <c r="Y28" s="1082"/>
      <c r="Z28" s="1082"/>
      <c r="AA28" s="1082">
        <v>-827</v>
      </c>
      <c r="AB28" s="1082"/>
      <c r="AC28" s="1082"/>
      <c r="AD28" s="1082"/>
      <c r="AE28" s="1083"/>
      <c r="AF28" s="1084">
        <v>-827</v>
      </c>
      <c r="AG28" s="1082"/>
      <c r="AH28" s="1082"/>
      <c r="AI28" s="1082"/>
      <c r="AJ28" s="1085"/>
      <c r="AK28" s="1086">
        <v>1009</v>
      </c>
      <c r="AL28" s="1087"/>
      <c r="AM28" s="1087"/>
      <c r="AN28" s="1087"/>
      <c r="AO28" s="1087"/>
      <c r="AP28" s="1075" t="s">
        <v>485</v>
      </c>
      <c r="AQ28" s="1075"/>
      <c r="AR28" s="1075"/>
      <c r="AS28" s="1075"/>
      <c r="AT28" s="1075"/>
      <c r="AU28" s="1075" t="s">
        <v>485</v>
      </c>
      <c r="AV28" s="1075"/>
      <c r="AW28" s="1075"/>
      <c r="AX28" s="1075"/>
      <c r="AY28" s="1075"/>
      <c r="AZ28" s="1075" t="s">
        <v>485</v>
      </c>
      <c r="BA28" s="1075"/>
      <c r="BB28" s="1075"/>
      <c r="BC28" s="1075"/>
      <c r="BD28" s="1075"/>
      <c r="BE28" s="1076"/>
      <c r="BF28" s="1076"/>
      <c r="BG28" s="1076"/>
      <c r="BH28" s="1076"/>
      <c r="BI28" s="1077"/>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c r="A29" s="219">
        <v>2</v>
      </c>
      <c r="B29" s="1067" t="s">
        <v>378</v>
      </c>
      <c r="C29" s="1068"/>
      <c r="D29" s="1068"/>
      <c r="E29" s="1068"/>
      <c r="F29" s="1068"/>
      <c r="G29" s="1068"/>
      <c r="H29" s="1068"/>
      <c r="I29" s="1068"/>
      <c r="J29" s="1068"/>
      <c r="K29" s="1068"/>
      <c r="L29" s="1068"/>
      <c r="M29" s="1068"/>
      <c r="N29" s="1068"/>
      <c r="O29" s="1068"/>
      <c r="P29" s="1069"/>
      <c r="Q29" s="1072">
        <v>2204</v>
      </c>
      <c r="R29" s="1073"/>
      <c r="S29" s="1073"/>
      <c r="T29" s="1073"/>
      <c r="U29" s="1073"/>
      <c r="V29" s="1073">
        <v>2083</v>
      </c>
      <c r="W29" s="1073"/>
      <c r="X29" s="1073"/>
      <c r="Y29" s="1073"/>
      <c r="Z29" s="1073"/>
      <c r="AA29" s="1073">
        <v>121</v>
      </c>
      <c r="AB29" s="1073"/>
      <c r="AC29" s="1073"/>
      <c r="AD29" s="1073"/>
      <c r="AE29" s="1074"/>
      <c r="AF29" s="1049">
        <v>121</v>
      </c>
      <c r="AG29" s="1050"/>
      <c r="AH29" s="1050"/>
      <c r="AI29" s="1050"/>
      <c r="AJ29" s="1051"/>
      <c r="AK29" s="1010">
        <v>390</v>
      </c>
      <c r="AL29" s="1000"/>
      <c r="AM29" s="1000"/>
      <c r="AN29" s="1000"/>
      <c r="AO29" s="1000"/>
      <c r="AP29" s="1007" t="s">
        <v>485</v>
      </c>
      <c r="AQ29" s="1007"/>
      <c r="AR29" s="1007"/>
      <c r="AS29" s="1007"/>
      <c r="AT29" s="1007"/>
      <c r="AU29" s="1007" t="s">
        <v>485</v>
      </c>
      <c r="AV29" s="1007"/>
      <c r="AW29" s="1007"/>
      <c r="AX29" s="1007"/>
      <c r="AY29" s="1007"/>
      <c r="AZ29" s="1007" t="s">
        <v>485</v>
      </c>
      <c r="BA29" s="1007"/>
      <c r="BB29" s="1007"/>
      <c r="BC29" s="1007"/>
      <c r="BD29" s="1007"/>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c r="A30" s="219">
        <v>3</v>
      </c>
      <c r="B30" s="1067" t="s">
        <v>379</v>
      </c>
      <c r="C30" s="1068"/>
      <c r="D30" s="1068"/>
      <c r="E30" s="1068"/>
      <c r="F30" s="1068"/>
      <c r="G30" s="1068"/>
      <c r="H30" s="1068"/>
      <c r="I30" s="1068"/>
      <c r="J30" s="1068"/>
      <c r="K30" s="1068"/>
      <c r="L30" s="1068"/>
      <c r="M30" s="1068"/>
      <c r="N30" s="1068"/>
      <c r="O30" s="1068"/>
      <c r="P30" s="1069"/>
      <c r="Q30" s="1072">
        <v>228</v>
      </c>
      <c r="R30" s="1073"/>
      <c r="S30" s="1073"/>
      <c r="T30" s="1073"/>
      <c r="U30" s="1073"/>
      <c r="V30" s="1073">
        <v>227</v>
      </c>
      <c r="W30" s="1073"/>
      <c r="X30" s="1073"/>
      <c r="Y30" s="1073"/>
      <c r="Z30" s="1073"/>
      <c r="AA30" s="1073">
        <v>1</v>
      </c>
      <c r="AB30" s="1073"/>
      <c r="AC30" s="1073"/>
      <c r="AD30" s="1073"/>
      <c r="AE30" s="1074"/>
      <c r="AF30" s="1049">
        <v>1</v>
      </c>
      <c r="AG30" s="1050"/>
      <c r="AH30" s="1050"/>
      <c r="AI30" s="1050"/>
      <c r="AJ30" s="1051"/>
      <c r="AK30" s="1010">
        <v>58</v>
      </c>
      <c r="AL30" s="1000"/>
      <c r="AM30" s="1000"/>
      <c r="AN30" s="1000"/>
      <c r="AO30" s="1000"/>
      <c r="AP30" s="1007" t="s">
        <v>485</v>
      </c>
      <c r="AQ30" s="1007"/>
      <c r="AR30" s="1007"/>
      <c r="AS30" s="1007"/>
      <c r="AT30" s="1007"/>
      <c r="AU30" s="1007" t="s">
        <v>485</v>
      </c>
      <c r="AV30" s="1007"/>
      <c r="AW30" s="1007"/>
      <c r="AX30" s="1007"/>
      <c r="AY30" s="1007"/>
      <c r="AZ30" s="1007" t="s">
        <v>485</v>
      </c>
      <c r="BA30" s="1007"/>
      <c r="BB30" s="1007"/>
      <c r="BC30" s="1007"/>
      <c r="BD30" s="1007"/>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c r="A31" s="219">
        <v>4</v>
      </c>
      <c r="B31" s="1067" t="s">
        <v>380</v>
      </c>
      <c r="C31" s="1068"/>
      <c r="D31" s="1068"/>
      <c r="E31" s="1068"/>
      <c r="F31" s="1068"/>
      <c r="G31" s="1068"/>
      <c r="H31" s="1068"/>
      <c r="I31" s="1068"/>
      <c r="J31" s="1068"/>
      <c r="K31" s="1068"/>
      <c r="L31" s="1068"/>
      <c r="M31" s="1068"/>
      <c r="N31" s="1068"/>
      <c r="O31" s="1068"/>
      <c r="P31" s="1069"/>
      <c r="Q31" s="1072">
        <v>840</v>
      </c>
      <c r="R31" s="1073"/>
      <c r="S31" s="1073"/>
      <c r="T31" s="1073"/>
      <c r="U31" s="1073"/>
      <c r="V31" s="1073">
        <v>775</v>
      </c>
      <c r="W31" s="1073"/>
      <c r="X31" s="1073"/>
      <c r="Y31" s="1073"/>
      <c r="Z31" s="1073"/>
      <c r="AA31" s="1073">
        <v>64</v>
      </c>
      <c r="AB31" s="1073"/>
      <c r="AC31" s="1073"/>
      <c r="AD31" s="1073"/>
      <c r="AE31" s="1074"/>
      <c r="AF31" s="1049">
        <v>1659</v>
      </c>
      <c r="AG31" s="1050"/>
      <c r="AH31" s="1050"/>
      <c r="AI31" s="1050"/>
      <c r="AJ31" s="1051"/>
      <c r="AK31" s="1007" t="s">
        <v>485</v>
      </c>
      <c r="AL31" s="1007"/>
      <c r="AM31" s="1007"/>
      <c r="AN31" s="1007"/>
      <c r="AO31" s="1007"/>
      <c r="AP31" s="1000">
        <v>243</v>
      </c>
      <c r="AQ31" s="1000"/>
      <c r="AR31" s="1000"/>
      <c r="AS31" s="1000"/>
      <c r="AT31" s="1000"/>
      <c r="AU31" s="1007" t="s">
        <v>485</v>
      </c>
      <c r="AV31" s="1007"/>
      <c r="AW31" s="1007"/>
      <c r="AX31" s="1007"/>
      <c r="AY31" s="1007"/>
      <c r="AZ31" s="1007" t="s">
        <v>546</v>
      </c>
      <c r="BA31" s="1007"/>
      <c r="BB31" s="1007"/>
      <c r="BC31" s="1007"/>
      <c r="BD31" s="1007"/>
      <c r="BE31" s="1062" t="s">
        <v>381</v>
      </c>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c r="A32" s="219">
        <v>5</v>
      </c>
      <c r="B32" s="1067" t="s">
        <v>382</v>
      </c>
      <c r="C32" s="1068"/>
      <c r="D32" s="1068"/>
      <c r="E32" s="1068"/>
      <c r="F32" s="1068"/>
      <c r="G32" s="1068"/>
      <c r="H32" s="1068"/>
      <c r="I32" s="1068"/>
      <c r="J32" s="1068"/>
      <c r="K32" s="1068"/>
      <c r="L32" s="1068"/>
      <c r="M32" s="1068"/>
      <c r="N32" s="1068"/>
      <c r="O32" s="1068"/>
      <c r="P32" s="1069"/>
      <c r="Q32" s="1072">
        <v>698</v>
      </c>
      <c r="R32" s="1073"/>
      <c r="S32" s="1073"/>
      <c r="T32" s="1073"/>
      <c r="U32" s="1073"/>
      <c r="V32" s="1073">
        <v>679</v>
      </c>
      <c r="W32" s="1073"/>
      <c r="X32" s="1073"/>
      <c r="Y32" s="1073"/>
      <c r="Z32" s="1073"/>
      <c r="AA32" s="1073">
        <v>19</v>
      </c>
      <c r="AB32" s="1073"/>
      <c r="AC32" s="1073"/>
      <c r="AD32" s="1073"/>
      <c r="AE32" s="1074"/>
      <c r="AF32" s="1049">
        <v>19</v>
      </c>
      <c r="AG32" s="1050"/>
      <c r="AH32" s="1050"/>
      <c r="AI32" s="1050"/>
      <c r="AJ32" s="1051"/>
      <c r="AK32" s="1010">
        <v>208</v>
      </c>
      <c r="AL32" s="1000"/>
      <c r="AM32" s="1000"/>
      <c r="AN32" s="1000"/>
      <c r="AO32" s="1000"/>
      <c r="AP32" s="1000">
        <v>4124</v>
      </c>
      <c r="AQ32" s="1000"/>
      <c r="AR32" s="1000"/>
      <c r="AS32" s="1000"/>
      <c r="AT32" s="1000"/>
      <c r="AU32" s="1000">
        <v>3497</v>
      </c>
      <c r="AV32" s="1000"/>
      <c r="AW32" s="1000"/>
      <c r="AX32" s="1000"/>
      <c r="AY32" s="1000"/>
      <c r="AZ32" s="1007" t="s">
        <v>546</v>
      </c>
      <c r="BA32" s="1007"/>
      <c r="BB32" s="1007"/>
      <c r="BC32" s="1007"/>
      <c r="BD32" s="1007"/>
      <c r="BE32" s="1062" t="s">
        <v>383</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c r="A33" s="219">
        <v>6</v>
      </c>
      <c r="B33" s="1067" t="s">
        <v>384</v>
      </c>
      <c r="C33" s="1068"/>
      <c r="D33" s="1068"/>
      <c r="E33" s="1068"/>
      <c r="F33" s="1068"/>
      <c r="G33" s="1068"/>
      <c r="H33" s="1068"/>
      <c r="I33" s="1068"/>
      <c r="J33" s="1068"/>
      <c r="K33" s="1068"/>
      <c r="L33" s="1068"/>
      <c r="M33" s="1068"/>
      <c r="N33" s="1068"/>
      <c r="O33" s="1068"/>
      <c r="P33" s="1069"/>
      <c r="Q33" s="1072">
        <v>607</v>
      </c>
      <c r="R33" s="1073"/>
      <c r="S33" s="1073"/>
      <c r="T33" s="1073"/>
      <c r="U33" s="1073"/>
      <c r="V33" s="1073">
        <v>602</v>
      </c>
      <c r="W33" s="1073"/>
      <c r="X33" s="1073"/>
      <c r="Y33" s="1073"/>
      <c r="Z33" s="1073"/>
      <c r="AA33" s="1073">
        <v>5</v>
      </c>
      <c r="AB33" s="1073"/>
      <c r="AC33" s="1073"/>
      <c r="AD33" s="1073"/>
      <c r="AE33" s="1074"/>
      <c r="AF33" s="1049">
        <v>5</v>
      </c>
      <c r="AG33" s="1050"/>
      <c r="AH33" s="1050"/>
      <c r="AI33" s="1050"/>
      <c r="AJ33" s="1051"/>
      <c r="AK33" s="1010">
        <v>195</v>
      </c>
      <c r="AL33" s="1000"/>
      <c r="AM33" s="1000"/>
      <c r="AN33" s="1000"/>
      <c r="AO33" s="1000"/>
      <c r="AP33" s="1007" t="s">
        <v>485</v>
      </c>
      <c r="AQ33" s="1007"/>
      <c r="AR33" s="1007"/>
      <c r="AS33" s="1007"/>
      <c r="AT33" s="1007"/>
      <c r="AU33" s="1007" t="s">
        <v>485</v>
      </c>
      <c r="AV33" s="1007"/>
      <c r="AW33" s="1007"/>
      <c r="AX33" s="1007"/>
      <c r="AY33" s="1007"/>
      <c r="AZ33" s="1007" t="s">
        <v>546</v>
      </c>
      <c r="BA33" s="1007"/>
      <c r="BB33" s="1007"/>
      <c r="BC33" s="1007"/>
      <c r="BD33" s="1007"/>
      <c r="BE33" s="1062" t="s">
        <v>383</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c r="A34" s="219">
        <v>7</v>
      </c>
      <c r="B34" s="1067"/>
      <c r="C34" s="1068"/>
      <c r="D34" s="1068"/>
      <c r="E34" s="1068"/>
      <c r="F34" s="1068"/>
      <c r="G34" s="1068"/>
      <c r="H34" s="1068"/>
      <c r="I34" s="1068"/>
      <c r="J34" s="1068"/>
      <c r="K34" s="1068"/>
      <c r="L34" s="1068"/>
      <c r="M34" s="1068"/>
      <c r="N34" s="1068"/>
      <c r="O34" s="1068"/>
      <c r="P34" s="1069"/>
      <c r="Q34" s="1072"/>
      <c r="R34" s="1073"/>
      <c r="S34" s="1073"/>
      <c r="T34" s="1073"/>
      <c r="U34" s="1073"/>
      <c r="V34" s="1073"/>
      <c r="W34" s="1073"/>
      <c r="X34" s="1073"/>
      <c r="Y34" s="1073"/>
      <c r="Z34" s="1073"/>
      <c r="AA34" s="1073"/>
      <c r="AB34" s="1073"/>
      <c r="AC34" s="1073"/>
      <c r="AD34" s="1073"/>
      <c r="AE34" s="1074"/>
      <c r="AF34" s="1049"/>
      <c r="AG34" s="1050"/>
      <c r="AH34" s="1050"/>
      <c r="AI34" s="1050"/>
      <c r="AJ34" s="1051"/>
      <c r="AK34" s="1010"/>
      <c r="AL34" s="1000"/>
      <c r="AM34" s="1000"/>
      <c r="AN34" s="1000"/>
      <c r="AO34" s="1000"/>
      <c r="AP34" s="1000"/>
      <c r="AQ34" s="1000"/>
      <c r="AR34" s="1000"/>
      <c r="AS34" s="1000"/>
      <c r="AT34" s="1000"/>
      <c r="AU34" s="1000"/>
      <c r="AV34" s="1000"/>
      <c r="AW34" s="1000"/>
      <c r="AX34" s="1000"/>
      <c r="AY34" s="1000"/>
      <c r="AZ34" s="1007"/>
      <c r="BA34" s="1007"/>
      <c r="BB34" s="1007"/>
      <c r="BC34" s="1007"/>
      <c r="BD34" s="1007"/>
      <c r="BE34" s="1062"/>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c r="A35" s="219">
        <v>8</v>
      </c>
      <c r="B35" s="1067"/>
      <c r="C35" s="1068"/>
      <c r="D35" s="1068"/>
      <c r="E35" s="1068"/>
      <c r="F35" s="1068"/>
      <c r="G35" s="1068"/>
      <c r="H35" s="1068"/>
      <c r="I35" s="1068"/>
      <c r="J35" s="1068"/>
      <c r="K35" s="1068"/>
      <c r="L35" s="1068"/>
      <c r="M35" s="1068"/>
      <c r="N35" s="1068"/>
      <c r="O35" s="1068"/>
      <c r="P35" s="1069"/>
      <c r="Q35" s="1072"/>
      <c r="R35" s="1073"/>
      <c r="S35" s="1073"/>
      <c r="T35" s="1073"/>
      <c r="U35" s="1073"/>
      <c r="V35" s="1073"/>
      <c r="W35" s="1073"/>
      <c r="X35" s="1073"/>
      <c r="Y35" s="1073"/>
      <c r="Z35" s="1073"/>
      <c r="AA35" s="1073"/>
      <c r="AB35" s="1073"/>
      <c r="AC35" s="1073"/>
      <c r="AD35" s="1073"/>
      <c r="AE35" s="1074"/>
      <c r="AF35" s="1049"/>
      <c r="AG35" s="1050"/>
      <c r="AH35" s="1050"/>
      <c r="AI35" s="1050"/>
      <c r="AJ35" s="1051"/>
      <c r="AK35" s="1010"/>
      <c r="AL35" s="1000"/>
      <c r="AM35" s="1000"/>
      <c r="AN35" s="1000"/>
      <c r="AO35" s="1000"/>
      <c r="AP35" s="1000"/>
      <c r="AQ35" s="1000"/>
      <c r="AR35" s="1000"/>
      <c r="AS35" s="1000"/>
      <c r="AT35" s="1000"/>
      <c r="AU35" s="1000"/>
      <c r="AV35" s="1000"/>
      <c r="AW35" s="1000"/>
      <c r="AX35" s="1000"/>
      <c r="AY35" s="1000"/>
      <c r="AZ35" s="1007"/>
      <c r="BA35" s="1007"/>
      <c r="BB35" s="1007"/>
      <c r="BC35" s="1007"/>
      <c r="BD35" s="1007"/>
      <c r="BE35" s="1062"/>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c r="A36" s="219">
        <v>9</v>
      </c>
      <c r="B36" s="1067"/>
      <c r="C36" s="1068"/>
      <c r="D36" s="1068"/>
      <c r="E36" s="1068"/>
      <c r="F36" s="1068"/>
      <c r="G36" s="1068"/>
      <c r="H36" s="1068"/>
      <c r="I36" s="1068"/>
      <c r="J36" s="1068"/>
      <c r="K36" s="1068"/>
      <c r="L36" s="1068"/>
      <c r="M36" s="1068"/>
      <c r="N36" s="1068"/>
      <c r="O36" s="1068"/>
      <c r="P36" s="1069"/>
      <c r="Q36" s="1072"/>
      <c r="R36" s="1073"/>
      <c r="S36" s="1073"/>
      <c r="T36" s="1073"/>
      <c r="U36" s="1073"/>
      <c r="V36" s="1073"/>
      <c r="W36" s="1073"/>
      <c r="X36" s="1073"/>
      <c r="Y36" s="1073"/>
      <c r="Z36" s="1073"/>
      <c r="AA36" s="1073"/>
      <c r="AB36" s="1073"/>
      <c r="AC36" s="1073"/>
      <c r="AD36" s="1073"/>
      <c r="AE36" s="1074"/>
      <c r="AF36" s="1049"/>
      <c r="AG36" s="1050"/>
      <c r="AH36" s="1050"/>
      <c r="AI36" s="1050"/>
      <c r="AJ36" s="1051"/>
      <c r="AK36" s="1010"/>
      <c r="AL36" s="1000"/>
      <c r="AM36" s="1000"/>
      <c r="AN36" s="1000"/>
      <c r="AO36" s="1000"/>
      <c r="AP36" s="1000"/>
      <c r="AQ36" s="1000"/>
      <c r="AR36" s="1000"/>
      <c r="AS36" s="1000"/>
      <c r="AT36" s="1000"/>
      <c r="AU36" s="1000"/>
      <c r="AV36" s="1000"/>
      <c r="AW36" s="1000"/>
      <c r="AX36" s="1000"/>
      <c r="AY36" s="1000"/>
      <c r="AZ36" s="1007"/>
      <c r="BA36" s="1007"/>
      <c r="BB36" s="1007"/>
      <c r="BC36" s="1007"/>
      <c r="BD36" s="1007"/>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c r="A37" s="219">
        <v>10</v>
      </c>
      <c r="B37" s="1067"/>
      <c r="C37" s="1068"/>
      <c r="D37" s="1068"/>
      <c r="E37" s="1068"/>
      <c r="F37" s="1068"/>
      <c r="G37" s="1068"/>
      <c r="H37" s="1068"/>
      <c r="I37" s="1068"/>
      <c r="J37" s="1068"/>
      <c r="K37" s="1068"/>
      <c r="L37" s="1068"/>
      <c r="M37" s="1068"/>
      <c r="N37" s="1068"/>
      <c r="O37" s="1068"/>
      <c r="P37" s="1069"/>
      <c r="Q37" s="1072"/>
      <c r="R37" s="1073"/>
      <c r="S37" s="1073"/>
      <c r="T37" s="1073"/>
      <c r="U37" s="1073"/>
      <c r="V37" s="1073"/>
      <c r="W37" s="1073"/>
      <c r="X37" s="1073"/>
      <c r="Y37" s="1073"/>
      <c r="Z37" s="1073"/>
      <c r="AA37" s="1073"/>
      <c r="AB37" s="1073"/>
      <c r="AC37" s="1073"/>
      <c r="AD37" s="1073"/>
      <c r="AE37" s="1074"/>
      <c r="AF37" s="1049"/>
      <c r="AG37" s="1050"/>
      <c r="AH37" s="1050"/>
      <c r="AI37" s="1050"/>
      <c r="AJ37" s="1051"/>
      <c r="AK37" s="1010"/>
      <c r="AL37" s="1000"/>
      <c r="AM37" s="1000"/>
      <c r="AN37" s="1000"/>
      <c r="AO37" s="1000"/>
      <c r="AP37" s="1000"/>
      <c r="AQ37" s="1000"/>
      <c r="AR37" s="1000"/>
      <c r="AS37" s="1000"/>
      <c r="AT37" s="1000"/>
      <c r="AU37" s="1000"/>
      <c r="AV37" s="1000"/>
      <c r="AW37" s="1000"/>
      <c r="AX37" s="1000"/>
      <c r="AY37" s="1000"/>
      <c r="AZ37" s="1007"/>
      <c r="BA37" s="1007"/>
      <c r="BB37" s="1007"/>
      <c r="BC37" s="1007"/>
      <c r="BD37" s="1007"/>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c r="A38" s="219">
        <v>11</v>
      </c>
      <c r="B38" s="1067"/>
      <c r="C38" s="1068"/>
      <c r="D38" s="1068"/>
      <c r="E38" s="1068"/>
      <c r="F38" s="1068"/>
      <c r="G38" s="1068"/>
      <c r="H38" s="1068"/>
      <c r="I38" s="1068"/>
      <c r="J38" s="1068"/>
      <c r="K38" s="1068"/>
      <c r="L38" s="1068"/>
      <c r="M38" s="1068"/>
      <c r="N38" s="1068"/>
      <c r="O38" s="1068"/>
      <c r="P38" s="1069"/>
      <c r="Q38" s="1072"/>
      <c r="R38" s="1073"/>
      <c r="S38" s="1073"/>
      <c r="T38" s="1073"/>
      <c r="U38" s="1073"/>
      <c r="V38" s="1073"/>
      <c r="W38" s="1073"/>
      <c r="X38" s="1073"/>
      <c r="Y38" s="1073"/>
      <c r="Z38" s="1073"/>
      <c r="AA38" s="1073"/>
      <c r="AB38" s="1073"/>
      <c r="AC38" s="1073"/>
      <c r="AD38" s="1073"/>
      <c r="AE38" s="1074"/>
      <c r="AF38" s="1049"/>
      <c r="AG38" s="1050"/>
      <c r="AH38" s="1050"/>
      <c r="AI38" s="1050"/>
      <c r="AJ38" s="1051"/>
      <c r="AK38" s="1010"/>
      <c r="AL38" s="1000"/>
      <c r="AM38" s="1000"/>
      <c r="AN38" s="1000"/>
      <c r="AO38" s="1000"/>
      <c r="AP38" s="1000"/>
      <c r="AQ38" s="1000"/>
      <c r="AR38" s="1000"/>
      <c r="AS38" s="1000"/>
      <c r="AT38" s="1000"/>
      <c r="AU38" s="1000"/>
      <c r="AV38" s="1000"/>
      <c r="AW38" s="1000"/>
      <c r="AX38" s="1000"/>
      <c r="AY38" s="1000"/>
      <c r="AZ38" s="1007"/>
      <c r="BA38" s="1007"/>
      <c r="BB38" s="1007"/>
      <c r="BC38" s="1007"/>
      <c r="BD38" s="1007"/>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c r="A39" s="219">
        <v>12</v>
      </c>
      <c r="B39" s="1067"/>
      <c r="C39" s="1068"/>
      <c r="D39" s="1068"/>
      <c r="E39" s="1068"/>
      <c r="F39" s="1068"/>
      <c r="G39" s="1068"/>
      <c r="H39" s="1068"/>
      <c r="I39" s="1068"/>
      <c r="J39" s="1068"/>
      <c r="K39" s="1068"/>
      <c r="L39" s="1068"/>
      <c r="M39" s="1068"/>
      <c r="N39" s="1068"/>
      <c r="O39" s="1068"/>
      <c r="P39" s="1069"/>
      <c r="Q39" s="1072"/>
      <c r="R39" s="1073"/>
      <c r="S39" s="1073"/>
      <c r="T39" s="1073"/>
      <c r="U39" s="1073"/>
      <c r="V39" s="1073"/>
      <c r="W39" s="1073"/>
      <c r="X39" s="1073"/>
      <c r="Y39" s="1073"/>
      <c r="Z39" s="1073"/>
      <c r="AA39" s="1073"/>
      <c r="AB39" s="1073"/>
      <c r="AC39" s="1073"/>
      <c r="AD39" s="1073"/>
      <c r="AE39" s="1074"/>
      <c r="AF39" s="1049"/>
      <c r="AG39" s="1050"/>
      <c r="AH39" s="1050"/>
      <c r="AI39" s="1050"/>
      <c r="AJ39" s="1051"/>
      <c r="AK39" s="1010"/>
      <c r="AL39" s="1000"/>
      <c r="AM39" s="1000"/>
      <c r="AN39" s="1000"/>
      <c r="AO39" s="1000"/>
      <c r="AP39" s="1000"/>
      <c r="AQ39" s="1000"/>
      <c r="AR39" s="1000"/>
      <c r="AS39" s="1000"/>
      <c r="AT39" s="1000"/>
      <c r="AU39" s="1000"/>
      <c r="AV39" s="1000"/>
      <c r="AW39" s="1000"/>
      <c r="AX39" s="1000"/>
      <c r="AY39" s="1000"/>
      <c r="AZ39" s="1007"/>
      <c r="BA39" s="1007"/>
      <c r="BB39" s="1007"/>
      <c r="BC39" s="1007"/>
      <c r="BD39" s="1007"/>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c r="A40" s="214">
        <v>13</v>
      </c>
      <c r="B40" s="1067"/>
      <c r="C40" s="1068"/>
      <c r="D40" s="1068"/>
      <c r="E40" s="1068"/>
      <c r="F40" s="1068"/>
      <c r="G40" s="1068"/>
      <c r="H40" s="1068"/>
      <c r="I40" s="1068"/>
      <c r="J40" s="1068"/>
      <c r="K40" s="1068"/>
      <c r="L40" s="1068"/>
      <c r="M40" s="1068"/>
      <c r="N40" s="1068"/>
      <c r="O40" s="1068"/>
      <c r="P40" s="1069"/>
      <c r="Q40" s="1072"/>
      <c r="R40" s="1073"/>
      <c r="S40" s="1073"/>
      <c r="T40" s="1073"/>
      <c r="U40" s="1073"/>
      <c r="V40" s="1073"/>
      <c r="W40" s="1073"/>
      <c r="X40" s="1073"/>
      <c r="Y40" s="1073"/>
      <c r="Z40" s="1073"/>
      <c r="AA40" s="1073"/>
      <c r="AB40" s="1073"/>
      <c r="AC40" s="1073"/>
      <c r="AD40" s="1073"/>
      <c r="AE40" s="1074"/>
      <c r="AF40" s="1049"/>
      <c r="AG40" s="1050"/>
      <c r="AH40" s="1050"/>
      <c r="AI40" s="1050"/>
      <c r="AJ40" s="1051"/>
      <c r="AK40" s="1010"/>
      <c r="AL40" s="1000"/>
      <c r="AM40" s="1000"/>
      <c r="AN40" s="1000"/>
      <c r="AO40" s="1000"/>
      <c r="AP40" s="1000"/>
      <c r="AQ40" s="1000"/>
      <c r="AR40" s="1000"/>
      <c r="AS40" s="1000"/>
      <c r="AT40" s="1000"/>
      <c r="AU40" s="1000"/>
      <c r="AV40" s="1000"/>
      <c r="AW40" s="1000"/>
      <c r="AX40" s="1000"/>
      <c r="AY40" s="1000"/>
      <c r="AZ40" s="1007"/>
      <c r="BA40" s="1007"/>
      <c r="BB40" s="1007"/>
      <c r="BC40" s="1007"/>
      <c r="BD40" s="1007"/>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c r="A41" s="214">
        <v>14</v>
      </c>
      <c r="B41" s="1067"/>
      <c r="C41" s="1068"/>
      <c r="D41" s="1068"/>
      <c r="E41" s="1068"/>
      <c r="F41" s="1068"/>
      <c r="G41" s="1068"/>
      <c r="H41" s="1068"/>
      <c r="I41" s="1068"/>
      <c r="J41" s="1068"/>
      <c r="K41" s="1068"/>
      <c r="L41" s="1068"/>
      <c r="M41" s="1068"/>
      <c r="N41" s="1068"/>
      <c r="O41" s="1068"/>
      <c r="P41" s="1069"/>
      <c r="Q41" s="1072"/>
      <c r="R41" s="1073"/>
      <c r="S41" s="1073"/>
      <c r="T41" s="1073"/>
      <c r="U41" s="1073"/>
      <c r="V41" s="1073"/>
      <c r="W41" s="1073"/>
      <c r="X41" s="1073"/>
      <c r="Y41" s="1073"/>
      <c r="Z41" s="1073"/>
      <c r="AA41" s="1073"/>
      <c r="AB41" s="1073"/>
      <c r="AC41" s="1073"/>
      <c r="AD41" s="1073"/>
      <c r="AE41" s="1074"/>
      <c r="AF41" s="1049"/>
      <c r="AG41" s="1050"/>
      <c r="AH41" s="1050"/>
      <c r="AI41" s="1050"/>
      <c r="AJ41" s="1051"/>
      <c r="AK41" s="1010"/>
      <c r="AL41" s="1000"/>
      <c r="AM41" s="1000"/>
      <c r="AN41" s="1000"/>
      <c r="AO41" s="1000"/>
      <c r="AP41" s="1000"/>
      <c r="AQ41" s="1000"/>
      <c r="AR41" s="1000"/>
      <c r="AS41" s="1000"/>
      <c r="AT41" s="1000"/>
      <c r="AU41" s="1000"/>
      <c r="AV41" s="1000"/>
      <c r="AW41" s="1000"/>
      <c r="AX41" s="1000"/>
      <c r="AY41" s="1000"/>
      <c r="AZ41" s="1007"/>
      <c r="BA41" s="1007"/>
      <c r="BB41" s="1007"/>
      <c r="BC41" s="1007"/>
      <c r="BD41" s="1007"/>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c r="A42" s="214">
        <v>15</v>
      </c>
      <c r="B42" s="1067"/>
      <c r="C42" s="1068"/>
      <c r="D42" s="1068"/>
      <c r="E42" s="1068"/>
      <c r="F42" s="1068"/>
      <c r="G42" s="1068"/>
      <c r="H42" s="1068"/>
      <c r="I42" s="1068"/>
      <c r="J42" s="1068"/>
      <c r="K42" s="1068"/>
      <c r="L42" s="1068"/>
      <c r="M42" s="1068"/>
      <c r="N42" s="1068"/>
      <c r="O42" s="1068"/>
      <c r="P42" s="1069"/>
      <c r="Q42" s="1072"/>
      <c r="R42" s="1073"/>
      <c r="S42" s="1073"/>
      <c r="T42" s="1073"/>
      <c r="U42" s="1073"/>
      <c r="V42" s="1073"/>
      <c r="W42" s="1073"/>
      <c r="X42" s="1073"/>
      <c r="Y42" s="1073"/>
      <c r="Z42" s="1073"/>
      <c r="AA42" s="1073"/>
      <c r="AB42" s="1073"/>
      <c r="AC42" s="1073"/>
      <c r="AD42" s="1073"/>
      <c r="AE42" s="1074"/>
      <c r="AF42" s="1049"/>
      <c r="AG42" s="1050"/>
      <c r="AH42" s="1050"/>
      <c r="AI42" s="1050"/>
      <c r="AJ42" s="1051"/>
      <c r="AK42" s="1010"/>
      <c r="AL42" s="1000"/>
      <c r="AM42" s="1000"/>
      <c r="AN42" s="1000"/>
      <c r="AO42" s="1000"/>
      <c r="AP42" s="1000"/>
      <c r="AQ42" s="1000"/>
      <c r="AR42" s="1000"/>
      <c r="AS42" s="1000"/>
      <c r="AT42" s="1000"/>
      <c r="AU42" s="1000"/>
      <c r="AV42" s="1000"/>
      <c r="AW42" s="1000"/>
      <c r="AX42" s="1000"/>
      <c r="AY42" s="1000"/>
      <c r="AZ42" s="1007"/>
      <c r="BA42" s="1007"/>
      <c r="BB42" s="1007"/>
      <c r="BC42" s="1007"/>
      <c r="BD42" s="1007"/>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c r="A43" s="214">
        <v>16</v>
      </c>
      <c r="B43" s="1067"/>
      <c r="C43" s="1068"/>
      <c r="D43" s="1068"/>
      <c r="E43" s="1068"/>
      <c r="F43" s="1068"/>
      <c r="G43" s="1068"/>
      <c r="H43" s="1068"/>
      <c r="I43" s="1068"/>
      <c r="J43" s="1068"/>
      <c r="K43" s="1068"/>
      <c r="L43" s="1068"/>
      <c r="M43" s="1068"/>
      <c r="N43" s="1068"/>
      <c r="O43" s="1068"/>
      <c r="P43" s="1069"/>
      <c r="Q43" s="1072"/>
      <c r="R43" s="1073"/>
      <c r="S43" s="1073"/>
      <c r="T43" s="1073"/>
      <c r="U43" s="1073"/>
      <c r="V43" s="1073"/>
      <c r="W43" s="1073"/>
      <c r="X43" s="1073"/>
      <c r="Y43" s="1073"/>
      <c r="Z43" s="1073"/>
      <c r="AA43" s="1073"/>
      <c r="AB43" s="1073"/>
      <c r="AC43" s="1073"/>
      <c r="AD43" s="1073"/>
      <c r="AE43" s="1074"/>
      <c r="AF43" s="1049"/>
      <c r="AG43" s="1050"/>
      <c r="AH43" s="1050"/>
      <c r="AI43" s="1050"/>
      <c r="AJ43" s="1051"/>
      <c r="AK43" s="1010"/>
      <c r="AL43" s="1000"/>
      <c r="AM43" s="1000"/>
      <c r="AN43" s="1000"/>
      <c r="AO43" s="1000"/>
      <c r="AP43" s="1000"/>
      <c r="AQ43" s="1000"/>
      <c r="AR43" s="1000"/>
      <c r="AS43" s="1000"/>
      <c r="AT43" s="1000"/>
      <c r="AU43" s="1000"/>
      <c r="AV43" s="1000"/>
      <c r="AW43" s="1000"/>
      <c r="AX43" s="1000"/>
      <c r="AY43" s="1000"/>
      <c r="AZ43" s="1007"/>
      <c r="BA43" s="1007"/>
      <c r="BB43" s="1007"/>
      <c r="BC43" s="1007"/>
      <c r="BD43" s="1007"/>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c r="A44" s="214">
        <v>17</v>
      </c>
      <c r="B44" s="1067"/>
      <c r="C44" s="1068"/>
      <c r="D44" s="1068"/>
      <c r="E44" s="1068"/>
      <c r="F44" s="1068"/>
      <c r="G44" s="1068"/>
      <c r="H44" s="1068"/>
      <c r="I44" s="1068"/>
      <c r="J44" s="1068"/>
      <c r="K44" s="1068"/>
      <c r="L44" s="1068"/>
      <c r="M44" s="1068"/>
      <c r="N44" s="1068"/>
      <c r="O44" s="1068"/>
      <c r="P44" s="1069"/>
      <c r="Q44" s="1072"/>
      <c r="R44" s="1073"/>
      <c r="S44" s="1073"/>
      <c r="T44" s="1073"/>
      <c r="U44" s="1073"/>
      <c r="V44" s="1073"/>
      <c r="W44" s="1073"/>
      <c r="X44" s="1073"/>
      <c r="Y44" s="1073"/>
      <c r="Z44" s="1073"/>
      <c r="AA44" s="1073"/>
      <c r="AB44" s="1073"/>
      <c r="AC44" s="1073"/>
      <c r="AD44" s="1073"/>
      <c r="AE44" s="1074"/>
      <c r="AF44" s="1049"/>
      <c r="AG44" s="1050"/>
      <c r="AH44" s="1050"/>
      <c r="AI44" s="1050"/>
      <c r="AJ44" s="1051"/>
      <c r="AK44" s="1010"/>
      <c r="AL44" s="1000"/>
      <c r="AM44" s="1000"/>
      <c r="AN44" s="1000"/>
      <c r="AO44" s="1000"/>
      <c r="AP44" s="1000"/>
      <c r="AQ44" s="1000"/>
      <c r="AR44" s="1000"/>
      <c r="AS44" s="1000"/>
      <c r="AT44" s="1000"/>
      <c r="AU44" s="1000"/>
      <c r="AV44" s="1000"/>
      <c r="AW44" s="1000"/>
      <c r="AX44" s="1000"/>
      <c r="AY44" s="1000"/>
      <c r="AZ44" s="1007"/>
      <c r="BA44" s="1007"/>
      <c r="BB44" s="1007"/>
      <c r="BC44" s="1007"/>
      <c r="BD44" s="1007"/>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c r="A45" s="214">
        <v>18</v>
      </c>
      <c r="B45" s="1067"/>
      <c r="C45" s="1068"/>
      <c r="D45" s="1068"/>
      <c r="E45" s="1068"/>
      <c r="F45" s="1068"/>
      <c r="G45" s="1068"/>
      <c r="H45" s="1068"/>
      <c r="I45" s="1068"/>
      <c r="J45" s="1068"/>
      <c r="K45" s="1068"/>
      <c r="L45" s="1068"/>
      <c r="M45" s="1068"/>
      <c r="N45" s="1068"/>
      <c r="O45" s="1068"/>
      <c r="P45" s="1069"/>
      <c r="Q45" s="1072"/>
      <c r="R45" s="1073"/>
      <c r="S45" s="1073"/>
      <c r="T45" s="1073"/>
      <c r="U45" s="1073"/>
      <c r="V45" s="1073"/>
      <c r="W45" s="1073"/>
      <c r="X45" s="1073"/>
      <c r="Y45" s="1073"/>
      <c r="Z45" s="1073"/>
      <c r="AA45" s="1073"/>
      <c r="AB45" s="1073"/>
      <c r="AC45" s="1073"/>
      <c r="AD45" s="1073"/>
      <c r="AE45" s="1074"/>
      <c r="AF45" s="1049"/>
      <c r="AG45" s="1050"/>
      <c r="AH45" s="1050"/>
      <c r="AI45" s="1050"/>
      <c r="AJ45" s="1051"/>
      <c r="AK45" s="1010"/>
      <c r="AL45" s="1000"/>
      <c r="AM45" s="1000"/>
      <c r="AN45" s="1000"/>
      <c r="AO45" s="1000"/>
      <c r="AP45" s="1000"/>
      <c r="AQ45" s="1000"/>
      <c r="AR45" s="1000"/>
      <c r="AS45" s="1000"/>
      <c r="AT45" s="1000"/>
      <c r="AU45" s="1000"/>
      <c r="AV45" s="1000"/>
      <c r="AW45" s="1000"/>
      <c r="AX45" s="1000"/>
      <c r="AY45" s="1000"/>
      <c r="AZ45" s="1007"/>
      <c r="BA45" s="1007"/>
      <c r="BB45" s="1007"/>
      <c r="BC45" s="1007"/>
      <c r="BD45" s="1007"/>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c r="A46" s="214">
        <v>19</v>
      </c>
      <c r="B46" s="1067"/>
      <c r="C46" s="1068"/>
      <c r="D46" s="1068"/>
      <c r="E46" s="1068"/>
      <c r="F46" s="1068"/>
      <c r="G46" s="1068"/>
      <c r="H46" s="1068"/>
      <c r="I46" s="1068"/>
      <c r="J46" s="1068"/>
      <c r="K46" s="1068"/>
      <c r="L46" s="1068"/>
      <c r="M46" s="1068"/>
      <c r="N46" s="1068"/>
      <c r="O46" s="1068"/>
      <c r="P46" s="1069"/>
      <c r="Q46" s="1072"/>
      <c r="R46" s="1073"/>
      <c r="S46" s="1073"/>
      <c r="T46" s="1073"/>
      <c r="U46" s="1073"/>
      <c r="V46" s="1073"/>
      <c r="W46" s="1073"/>
      <c r="X46" s="1073"/>
      <c r="Y46" s="1073"/>
      <c r="Z46" s="1073"/>
      <c r="AA46" s="1073"/>
      <c r="AB46" s="1073"/>
      <c r="AC46" s="1073"/>
      <c r="AD46" s="1073"/>
      <c r="AE46" s="1074"/>
      <c r="AF46" s="1049"/>
      <c r="AG46" s="1050"/>
      <c r="AH46" s="1050"/>
      <c r="AI46" s="1050"/>
      <c r="AJ46" s="1051"/>
      <c r="AK46" s="1010"/>
      <c r="AL46" s="1000"/>
      <c r="AM46" s="1000"/>
      <c r="AN46" s="1000"/>
      <c r="AO46" s="1000"/>
      <c r="AP46" s="1000"/>
      <c r="AQ46" s="1000"/>
      <c r="AR46" s="1000"/>
      <c r="AS46" s="1000"/>
      <c r="AT46" s="1000"/>
      <c r="AU46" s="1000"/>
      <c r="AV46" s="1000"/>
      <c r="AW46" s="1000"/>
      <c r="AX46" s="1000"/>
      <c r="AY46" s="1000"/>
      <c r="AZ46" s="1007"/>
      <c r="BA46" s="1007"/>
      <c r="BB46" s="1007"/>
      <c r="BC46" s="1007"/>
      <c r="BD46" s="1007"/>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c r="A47" s="214">
        <v>20</v>
      </c>
      <c r="B47" s="1067"/>
      <c r="C47" s="1068"/>
      <c r="D47" s="1068"/>
      <c r="E47" s="1068"/>
      <c r="F47" s="1068"/>
      <c r="G47" s="1068"/>
      <c r="H47" s="1068"/>
      <c r="I47" s="1068"/>
      <c r="J47" s="1068"/>
      <c r="K47" s="1068"/>
      <c r="L47" s="1068"/>
      <c r="M47" s="1068"/>
      <c r="N47" s="1068"/>
      <c r="O47" s="1068"/>
      <c r="P47" s="1069"/>
      <c r="Q47" s="1072"/>
      <c r="R47" s="1073"/>
      <c r="S47" s="1073"/>
      <c r="T47" s="1073"/>
      <c r="U47" s="1073"/>
      <c r="V47" s="1073"/>
      <c r="W47" s="1073"/>
      <c r="X47" s="1073"/>
      <c r="Y47" s="1073"/>
      <c r="Z47" s="1073"/>
      <c r="AA47" s="1073"/>
      <c r="AB47" s="1073"/>
      <c r="AC47" s="1073"/>
      <c r="AD47" s="1073"/>
      <c r="AE47" s="1074"/>
      <c r="AF47" s="1049"/>
      <c r="AG47" s="1050"/>
      <c r="AH47" s="1050"/>
      <c r="AI47" s="1050"/>
      <c r="AJ47" s="1051"/>
      <c r="AK47" s="1010"/>
      <c r="AL47" s="1000"/>
      <c r="AM47" s="1000"/>
      <c r="AN47" s="1000"/>
      <c r="AO47" s="1000"/>
      <c r="AP47" s="1000"/>
      <c r="AQ47" s="1000"/>
      <c r="AR47" s="1000"/>
      <c r="AS47" s="1000"/>
      <c r="AT47" s="1000"/>
      <c r="AU47" s="1000"/>
      <c r="AV47" s="1000"/>
      <c r="AW47" s="1000"/>
      <c r="AX47" s="1000"/>
      <c r="AY47" s="1000"/>
      <c r="AZ47" s="1007"/>
      <c r="BA47" s="1007"/>
      <c r="BB47" s="1007"/>
      <c r="BC47" s="1007"/>
      <c r="BD47" s="1007"/>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c r="A48" s="214">
        <v>21</v>
      </c>
      <c r="B48" s="1067"/>
      <c r="C48" s="1068"/>
      <c r="D48" s="1068"/>
      <c r="E48" s="1068"/>
      <c r="F48" s="1068"/>
      <c r="G48" s="1068"/>
      <c r="H48" s="1068"/>
      <c r="I48" s="1068"/>
      <c r="J48" s="1068"/>
      <c r="K48" s="1068"/>
      <c r="L48" s="1068"/>
      <c r="M48" s="1068"/>
      <c r="N48" s="1068"/>
      <c r="O48" s="1068"/>
      <c r="P48" s="1069"/>
      <c r="Q48" s="1072"/>
      <c r="R48" s="1073"/>
      <c r="S48" s="1073"/>
      <c r="T48" s="1073"/>
      <c r="U48" s="1073"/>
      <c r="V48" s="1073"/>
      <c r="W48" s="1073"/>
      <c r="X48" s="1073"/>
      <c r="Y48" s="1073"/>
      <c r="Z48" s="1073"/>
      <c r="AA48" s="1073"/>
      <c r="AB48" s="1073"/>
      <c r="AC48" s="1073"/>
      <c r="AD48" s="1073"/>
      <c r="AE48" s="1074"/>
      <c r="AF48" s="1049"/>
      <c r="AG48" s="1050"/>
      <c r="AH48" s="1050"/>
      <c r="AI48" s="1050"/>
      <c r="AJ48" s="1051"/>
      <c r="AK48" s="1010"/>
      <c r="AL48" s="1000"/>
      <c r="AM48" s="1000"/>
      <c r="AN48" s="1000"/>
      <c r="AO48" s="1000"/>
      <c r="AP48" s="1000"/>
      <c r="AQ48" s="1000"/>
      <c r="AR48" s="1000"/>
      <c r="AS48" s="1000"/>
      <c r="AT48" s="1000"/>
      <c r="AU48" s="1000"/>
      <c r="AV48" s="1000"/>
      <c r="AW48" s="1000"/>
      <c r="AX48" s="1000"/>
      <c r="AY48" s="1000"/>
      <c r="AZ48" s="1007"/>
      <c r="BA48" s="1007"/>
      <c r="BB48" s="1007"/>
      <c r="BC48" s="1007"/>
      <c r="BD48" s="1007"/>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c r="A49" s="214">
        <v>22</v>
      </c>
      <c r="B49" s="1067"/>
      <c r="C49" s="1068"/>
      <c r="D49" s="1068"/>
      <c r="E49" s="1068"/>
      <c r="F49" s="1068"/>
      <c r="G49" s="1068"/>
      <c r="H49" s="1068"/>
      <c r="I49" s="1068"/>
      <c r="J49" s="1068"/>
      <c r="K49" s="1068"/>
      <c r="L49" s="1068"/>
      <c r="M49" s="1068"/>
      <c r="N49" s="1068"/>
      <c r="O49" s="1068"/>
      <c r="P49" s="1069"/>
      <c r="Q49" s="1072"/>
      <c r="R49" s="1073"/>
      <c r="S49" s="1073"/>
      <c r="T49" s="1073"/>
      <c r="U49" s="1073"/>
      <c r="V49" s="1073"/>
      <c r="W49" s="1073"/>
      <c r="X49" s="1073"/>
      <c r="Y49" s="1073"/>
      <c r="Z49" s="1073"/>
      <c r="AA49" s="1073"/>
      <c r="AB49" s="1073"/>
      <c r="AC49" s="1073"/>
      <c r="AD49" s="1073"/>
      <c r="AE49" s="1074"/>
      <c r="AF49" s="1049"/>
      <c r="AG49" s="1050"/>
      <c r="AH49" s="1050"/>
      <c r="AI49" s="1050"/>
      <c r="AJ49" s="1051"/>
      <c r="AK49" s="1010"/>
      <c r="AL49" s="1000"/>
      <c r="AM49" s="1000"/>
      <c r="AN49" s="1000"/>
      <c r="AO49" s="1000"/>
      <c r="AP49" s="1000"/>
      <c r="AQ49" s="1000"/>
      <c r="AR49" s="1000"/>
      <c r="AS49" s="1000"/>
      <c r="AT49" s="1000"/>
      <c r="AU49" s="1000"/>
      <c r="AV49" s="1000"/>
      <c r="AW49" s="1000"/>
      <c r="AX49" s="1000"/>
      <c r="AY49" s="1000"/>
      <c r="AZ49" s="1007"/>
      <c r="BA49" s="1007"/>
      <c r="BB49" s="1007"/>
      <c r="BC49" s="1007"/>
      <c r="BD49" s="1007"/>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385</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c r="A63" s="217" t="s">
        <v>365</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977</v>
      </c>
      <c r="AG63" s="988"/>
      <c r="AH63" s="988"/>
      <c r="AI63" s="988"/>
      <c r="AJ63" s="1060"/>
      <c r="AK63" s="1061"/>
      <c r="AL63" s="992"/>
      <c r="AM63" s="992"/>
      <c r="AN63" s="992"/>
      <c r="AO63" s="992"/>
      <c r="AP63" s="988">
        <f t="shared" ref="AP63" si="4">SUM(AP28:AT62)</f>
        <v>4367</v>
      </c>
      <c r="AQ63" s="988"/>
      <c r="AR63" s="988"/>
      <c r="AS63" s="988"/>
      <c r="AT63" s="988"/>
      <c r="AU63" s="988">
        <f t="shared" ref="AU63" si="5">SUM(AU28:AY62)</f>
        <v>3497</v>
      </c>
      <c r="AV63" s="988"/>
      <c r="AW63" s="988"/>
      <c r="AX63" s="988"/>
      <c r="AY63" s="988"/>
      <c r="AZ63" s="1055"/>
      <c r="BA63" s="1055"/>
      <c r="BB63" s="1055"/>
      <c r="BC63" s="1055"/>
      <c r="BD63" s="1055"/>
      <c r="BE63" s="989"/>
      <c r="BF63" s="989"/>
      <c r="BG63" s="989"/>
      <c r="BH63" s="989"/>
      <c r="BI63" s="990"/>
      <c r="BJ63" s="1056" t="s">
        <v>387</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c r="A66" s="1025" t="s">
        <v>389</v>
      </c>
      <c r="B66" s="1026"/>
      <c r="C66" s="1026"/>
      <c r="D66" s="1026"/>
      <c r="E66" s="1026"/>
      <c r="F66" s="1026"/>
      <c r="G66" s="1026"/>
      <c r="H66" s="1026"/>
      <c r="I66" s="1026"/>
      <c r="J66" s="1026"/>
      <c r="K66" s="1026"/>
      <c r="L66" s="1026"/>
      <c r="M66" s="1026"/>
      <c r="N66" s="1026"/>
      <c r="O66" s="1026"/>
      <c r="P66" s="1027"/>
      <c r="Q66" s="1031" t="s">
        <v>390</v>
      </c>
      <c r="R66" s="1032"/>
      <c r="S66" s="1032"/>
      <c r="T66" s="1032"/>
      <c r="U66" s="1033"/>
      <c r="V66" s="1031" t="s">
        <v>391</v>
      </c>
      <c r="W66" s="1032"/>
      <c r="X66" s="1032"/>
      <c r="Y66" s="1032"/>
      <c r="Z66" s="1033"/>
      <c r="AA66" s="1031" t="s">
        <v>392</v>
      </c>
      <c r="AB66" s="1032"/>
      <c r="AC66" s="1032"/>
      <c r="AD66" s="1032"/>
      <c r="AE66" s="1033"/>
      <c r="AF66" s="1037" t="s">
        <v>393</v>
      </c>
      <c r="AG66" s="1038"/>
      <c r="AH66" s="1038"/>
      <c r="AI66" s="1038"/>
      <c r="AJ66" s="1039"/>
      <c r="AK66" s="1031" t="s">
        <v>394</v>
      </c>
      <c r="AL66" s="1026"/>
      <c r="AM66" s="1026"/>
      <c r="AN66" s="1026"/>
      <c r="AO66" s="1027"/>
      <c r="AP66" s="1031" t="s">
        <v>395</v>
      </c>
      <c r="AQ66" s="1032"/>
      <c r="AR66" s="1032"/>
      <c r="AS66" s="1032"/>
      <c r="AT66" s="1033"/>
      <c r="AU66" s="1031" t="s">
        <v>396</v>
      </c>
      <c r="AV66" s="1032"/>
      <c r="AW66" s="1032"/>
      <c r="AX66" s="1032"/>
      <c r="AY66" s="1033"/>
      <c r="AZ66" s="1031" t="s">
        <v>353</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5" t="s">
        <v>547</v>
      </c>
      <c r="C68" s="1016"/>
      <c r="D68" s="1016"/>
      <c r="E68" s="1016"/>
      <c r="F68" s="1016"/>
      <c r="G68" s="1016"/>
      <c r="H68" s="1016"/>
      <c r="I68" s="1016"/>
      <c r="J68" s="1016"/>
      <c r="K68" s="1016"/>
      <c r="L68" s="1016"/>
      <c r="M68" s="1016"/>
      <c r="N68" s="1016"/>
      <c r="O68" s="1016"/>
      <c r="P68" s="1017"/>
      <c r="Q68" s="1018">
        <v>1360</v>
      </c>
      <c r="R68" s="1012"/>
      <c r="S68" s="1012"/>
      <c r="T68" s="1012"/>
      <c r="U68" s="1012"/>
      <c r="V68" s="1012">
        <v>1328</v>
      </c>
      <c r="W68" s="1012"/>
      <c r="X68" s="1012"/>
      <c r="Y68" s="1012"/>
      <c r="Z68" s="1012"/>
      <c r="AA68" s="1012">
        <v>32</v>
      </c>
      <c r="AB68" s="1012"/>
      <c r="AC68" s="1012"/>
      <c r="AD68" s="1012"/>
      <c r="AE68" s="1012"/>
      <c r="AF68" s="1012">
        <v>32</v>
      </c>
      <c r="AG68" s="1012"/>
      <c r="AH68" s="1012"/>
      <c r="AI68" s="1012"/>
      <c r="AJ68" s="1012"/>
      <c r="AK68" s="1012" t="s">
        <v>485</v>
      </c>
      <c r="AL68" s="1012"/>
      <c r="AM68" s="1012"/>
      <c r="AN68" s="1012"/>
      <c r="AO68" s="1012"/>
      <c r="AP68" s="1012">
        <v>401</v>
      </c>
      <c r="AQ68" s="1012"/>
      <c r="AR68" s="1012"/>
      <c r="AS68" s="1012"/>
      <c r="AT68" s="1012"/>
      <c r="AU68" s="1012" t="s">
        <v>485</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548</v>
      </c>
      <c r="C69" s="1004"/>
      <c r="D69" s="1004"/>
      <c r="E69" s="1004"/>
      <c r="F69" s="1004"/>
      <c r="G69" s="1004"/>
      <c r="H69" s="1004"/>
      <c r="I69" s="1004"/>
      <c r="J69" s="1004"/>
      <c r="K69" s="1004"/>
      <c r="L69" s="1004"/>
      <c r="M69" s="1004"/>
      <c r="N69" s="1004"/>
      <c r="O69" s="1004"/>
      <c r="P69" s="1005"/>
      <c r="Q69" s="1006">
        <v>718</v>
      </c>
      <c r="R69" s="1000"/>
      <c r="S69" s="1000"/>
      <c r="T69" s="1000"/>
      <c r="U69" s="1000"/>
      <c r="V69" s="1000">
        <v>684</v>
      </c>
      <c r="W69" s="1000"/>
      <c r="X69" s="1000"/>
      <c r="Y69" s="1000"/>
      <c r="Z69" s="1000"/>
      <c r="AA69" s="1000">
        <v>33</v>
      </c>
      <c r="AB69" s="1000"/>
      <c r="AC69" s="1000"/>
      <c r="AD69" s="1000"/>
      <c r="AE69" s="1000"/>
      <c r="AF69" s="1000">
        <v>33</v>
      </c>
      <c r="AG69" s="1000"/>
      <c r="AH69" s="1000"/>
      <c r="AI69" s="1000"/>
      <c r="AJ69" s="1000"/>
      <c r="AK69" s="1000">
        <v>28</v>
      </c>
      <c r="AL69" s="1000"/>
      <c r="AM69" s="1000"/>
      <c r="AN69" s="1000"/>
      <c r="AO69" s="1000"/>
      <c r="AP69" s="1000">
        <v>768</v>
      </c>
      <c r="AQ69" s="1000"/>
      <c r="AR69" s="1000"/>
      <c r="AS69" s="1000"/>
      <c r="AT69" s="1000"/>
      <c r="AU69" s="1007">
        <v>354</v>
      </c>
      <c r="AV69" s="1007"/>
      <c r="AW69" s="1007"/>
      <c r="AX69" s="1007"/>
      <c r="AY69" s="1007"/>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549</v>
      </c>
      <c r="C70" s="1004"/>
      <c r="D70" s="1004"/>
      <c r="E70" s="1004"/>
      <c r="F70" s="1004"/>
      <c r="G70" s="1004"/>
      <c r="H70" s="1004"/>
      <c r="I70" s="1004"/>
      <c r="J70" s="1004"/>
      <c r="K70" s="1004"/>
      <c r="L70" s="1004"/>
      <c r="M70" s="1004"/>
      <c r="N70" s="1004"/>
      <c r="O70" s="1004"/>
      <c r="P70" s="1005"/>
      <c r="Q70" s="1006">
        <v>956</v>
      </c>
      <c r="R70" s="1000"/>
      <c r="S70" s="1000"/>
      <c r="T70" s="1000"/>
      <c r="U70" s="1000"/>
      <c r="V70" s="1000">
        <v>860</v>
      </c>
      <c r="W70" s="1000"/>
      <c r="X70" s="1000"/>
      <c r="Y70" s="1000"/>
      <c r="Z70" s="1000"/>
      <c r="AA70" s="1000">
        <v>96</v>
      </c>
      <c r="AB70" s="1000"/>
      <c r="AC70" s="1000"/>
      <c r="AD70" s="1000"/>
      <c r="AE70" s="1000"/>
      <c r="AF70" s="1000">
        <v>68</v>
      </c>
      <c r="AG70" s="1000"/>
      <c r="AH70" s="1000"/>
      <c r="AI70" s="1000"/>
      <c r="AJ70" s="1000"/>
      <c r="AK70" s="1000">
        <v>0</v>
      </c>
      <c r="AL70" s="1000"/>
      <c r="AM70" s="1000"/>
      <c r="AN70" s="1000"/>
      <c r="AO70" s="1000"/>
      <c r="AP70" s="1000">
        <v>274</v>
      </c>
      <c r="AQ70" s="1000"/>
      <c r="AR70" s="1000"/>
      <c r="AS70" s="1000"/>
      <c r="AT70" s="1000"/>
      <c r="AU70" s="1007">
        <v>78</v>
      </c>
      <c r="AV70" s="1007"/>
      <c r="AW70" s="1007"/>
      <c r="AX70" s="1007"/>
      <c r="AY70" s="1007"/>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550</v>
      </c>
      <c r="C71" s="1004"/>
      <c r="D71" s="1004"/>
      <c r="E71" s="1004"/>
      <c r="F71" s="1004"/>
      <c r="G71" s="1004"/>
      <c r="H71" s="1004"/>
      <c r="I71" s="1004"/>
      <c r="J71" s="1004"/>
      <c r="K71" s="1004"/>
      <c r="L71" s="1004"/>
      <c r="M71" s="1004"/>
      <c r="N71" s="1004"/>
      <c r="O71" s="1004"/>
      <c r="P71" s="1005"/>
      <c r="Q71" s="1006">
        <v>0</v>
      </c>
      <c r="R71" s="1000"/>
      <c r="S71" s="1000"/>
      <c r="T71" s="1000"/>
      <c r="U71" s="1000"/>
      <c r="V71" s="1000">
        <v>18</v>
      </c>
      <c r="W71" s="1000"/>
      <c r="X71" s="1000"/>
      <c r="Y71" s="1000"/>
      <c r="Z71" s="1000"/>
      <c r="AA71" s="1000">
        <v>-18</v>
      </c>
      <c r="AB71" s="1000"/>
      <c r="AC71" s="1000"/>
      <c r="AD71" s="1000"/>
      <c r="AE71" s="1000"/>
      <c r="AF71" s="1000">
        <v>0</v>
      </c>
      <c r="AG71" s="1000"/>
      <c r="AH71" s="1000"/>
      <c r="AI71" s="1000"/>
      <c r="AJ71" s="1000"/>
      <c r="AK71" s="1000">
        <v>18</v>
      </c>
      <c r="AL71" s="1000"/>
      <c r="AM71" s="1000"/>
      <c r="AN71" s="1000"/>
      <c r="AO71" s="1000"/>
      <c r="AP71" s="1000">
        <v>123</v>
      </c>
      <c r="AQ71" s="1000"/>
      <c r="AR71" s="1000"/>
      <c r="AS71" s="1000"/>
      <c r="AT71" s="1000"/>
      <c r="AU71" s="1007">
        <v>35</v>
      </c>
      <c r="AV71" s="1007"/>
      <c r="AW71" s="1007"/>
      <c r="AX71" s="1007"/>
      <c r="AY71" s="1007"/>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551</v>
      </c>
      <c r="C72" s="1004"/>
      <c r="D72" s="1004"/>
      <c r="E72" s="1004"/>
      <c r="F72" s="1004"/>
      <c r="G72" s="1004"/>
      <c r="H72" s="1004"/>
      <c r="I72" s="1004"/>
      <c r="J72" s="1004"/>
      <c r="K72" s="1004"/>
      <c r="L72" s="1004"/>
      <c r="M72" s="1004"/>
      <c r="N72" s="1004"/>
      <c r="O72" s="1004"/>
      <c r="P72" s="1005"/>
      <c r="Q72" s="1006">
        <v>9111</v>
      </c>
      <c r="R72" s="1000"/>
      <c r="S72" s="1000"/>
      <c r="T72" s="1000"/>
      <c r="U72" s="1000"/>
      <c r="V72" s="1000">
        <v>8473</v>
      </c>
      <c r="W72" s="1000"/>
      <c r="X72" s="1000"/>
      <c r="Y72" s="1000"/>
      <c r="Z72" s="1000"/>
      <c r="AA72" s="1000">
        <v>638</v>
      </c>
      <c r="AB72" s="1000"/>
      <c r="AC72" s="1000"/>
      <c r="AD72" s="1000"/>
      <c r="AE72" s="1000"/>
      <c r="AF72" s="1000">
        <v>638</v>
      </c>
      <c r="AG72" s="1000"/>
      <c r="AH72" s="1000"/>
      <c r="AI72" s="1000"/>
      <c r="AJ72" s="1000"/>
      <c r="AK72" s="1000">
        <v>3</v>
      </c>
      <c r="AL72" s="1000"/>
      <c r="AM72" s="1000"/>
      <c r="AN72" s="1000"/>
      <c r="AO72" s="1000"/>
      <c r="AP72" s="1007" t="s">
        <v>485</v>
      </c>
      <c r="AQ72" s="1007"/>
      <c r="AR72" s="1007"/>
      <c r="AS72" s="1007"/>
      <c r="AT72" s="1007"/>
      <c r="AU72" s="1007" t="s">
        <v>485</v>
      </c>
      <c r="AV72" s="1007"/>
      <c r="AW72" s="1007"/>
      <c r="AX72" s="1007"/>
      <c r="AY72" s="1007"/>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552</v>
      </c>
      <c r="C73" s="1004"/>
      <c r="D73" s="1004"/>
      <c r="E73" s="1004"/>
      <c r="F73" s="1004"/>
      <c r="G73" s="1004"/>
      <c r="H73" s="1004"/>
      <c r="I73" s="1004"/>
      <c r="J73" s="1004"/>
      <c r="K73" s="1004"/>
      <c r="L73" s="1004"/>
      <c r="M73" s="1004"/>
      <c r="N73" s="1004"/>
      <c r="O73" s="1004"/>
      <c r="P73" s="1005"/>
      <c r="Q73" s="1006">
        <v>153</v>
      </c>
      <c r="R73" s="1000"/>
      <c r="S73" s="1000"/>
      <c r="T73" s="1000"/>
      <c r="U73" s="1000"/>
      <c r="V73" s="1000">
        <v>142</v>
      </c>
      <c r="W73" s="1000"/>
      <c r="X73" s="1000"/>
      <c r="Y73" s="1000"/>
      <c r="Z73" s="1000"/>
      <c r="AA73" s="1000">
        <v>11</v>
      </c>
      <c r="AB73" s="1000"/>
      <c r="AC73" s="1000"/>
      <c r="AD73" s="1000"/>
      <c r="AE73" s="1000"/>
      <c r="AF73" s="1000">
        <v>11</v>
      </c>
      <c r="AG73" s="1000"/>
      <c r="AH73" s="1000"/>
      <c r="AI73" s="1000"/>
      <c r="AJ73" s="1000"/>
      <c r="AK73" s="1000">
        <v>18</v>
      </c>
      <c r="AL73" s="1000"/>
      <c r="AM73" s="1000"/>
      <c r="AN73" s="1000"/>
      <c r="AO73" s="1000"/>
      <c r="AP73" s="1007" t="s">
        <v>485</v>
      </c>
      <c r="AQ73" s="1007"/>
      <c r="AR73" s="1007"/>
      <c r="AS73" s="1007"/>
      <c r="AT73" s="1007"/>
      <c r="AU73" s="1007" t="s">
        <v>485</v>
      </c>
      <c r="AV73" s="1007"/>
      <c r="AW73" s="1007"/>
      <c r="AX73" s="1007"/>
      <c r="AY73" s="1007"/>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553</v>
      </c>
      <c r="C74" s="1004"/>
      <c r="D74" s="1004"/>
      <c r="E74" s="1004"/>
      <c r="F74" s="1004"/>
      <c r="G74" s="1004"/>
      <c r="H74" s="1004"/>
      <c r="I74" s="1004"/>
      <c r="J74" s="1004"/>
      <c r="K74" s="1004"/>
      <c r="L74" s="1004"/>
      <c r="M74" s="1004"/>
      <c r="N74" s="1004"/>
      <c r="O74" s="1004"/>
      <c r="P74" s="1005"/>
      <c r="Q74" s="1006">
        <v>47</v>
      </c>
      <c r="R74" s="1000"/>
      <c r="S74" s="1000"/>
      <c r="T74" s="1000"/>
      <c r="U74" s="1000"/>
      <c r="V74" s="1000">
        <v>14</v>
      </c>
      <c r="W74" s="1000"/>
      <c r="X74" s="1000"/>
      <c r="Y74" s="1000"/>
      <c r="Z74" s="1000"/>
      <c r="AA74" s="1000">
        <v>33</v>
      </c>
      <c r="AB74" s="1000"/>
      <c r="AC74" s="1000"/>
      <c r="AD74" s="1000"/>
      <c r="AE74" s="1000"/>
      <c r="AF74" s="1000">
        <v>33</v>
      </c>
      <c r="AG74" s="1000"/>
      <c r="AH74" s="1000"/>
      <c r="AI74" s="1000"/>
      <c r="AJ74" s="1000"/>
      <c r="AK74" s="1007" t="s">
        <v>485</v>
      </c>
      <c r="AL74" s="1007"/>
      <c r="AM74" s="1007"/>
      <c r="AN74" s="1007"/>
      <c r="AO74" s="1007"/>
      <c r="AP74" s="1007" t="s">
        <v>485</v>
      </c>
      <c r="AQ74" s="1007"/>
      <c r="AR74" s="1007"/>
      <c r="AS74" s="1007"/>
      <c r="AT74" s="1007"/>
      <c r="AU74" s="1007" t="s">
        <v>485</v>
      </c>
      <c r="AV74" s="1007"/>
      <c r="AW74" s="1007"/>
      <c r="AX74" s="1007"/>
      <c r="AY74" s="1007"/>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554</v>
      </c>
      <c r="C75" s="1004"/>
      <c r="D75" s="1004"/>
      <c r="E75" s="1004"/>
      <c r="F75" s="1004"/>
      <c r="G75" s="1004"/>
      <c r="H75" s="1004"/>
      <c r="I75" s="1004"/>
      <c r="J75" s="1004"/>
      <c r="K75" s="1004"/>
      <c r="L75" s="1004"/>
      <c r="M75" s="1004"/>
      <c r="N75" s="1004"/>
      <c r="O75" s="1004"/>
      <c r="P75" s="1005"/>
      <c r="Q75" s="1008">
        <v>135</v>
      </c>
      <c r="R75" s="1009"/>
      <c r="S75" s="1009"/>
      <c r="T75" s="1009"/>
      <c r="U75" s="1010"/>
      <c r="V75" s="1011">
        <v>113</v>
      </c>
      <c r="W75" s="1009"/>
      <c r="X75" s="1009"/>
      <c r="Y75" s="1009"/>
      <c r="Z75" s="1010"/>
      <c r="AA75" s="1011">
        <v>22</v>
      </c>
      <c r="AB75" s="1009"/>
      <c r="AC75" s="1009"/>
      <c r="AD75" s="1009"/>
      <c r="AE75" s="1010"/>
      <c r="AF75" s="1011">
        <v>22</v>
      </c>
      <c r="AG75" s="1009"/>
      <c r="AH75" s="1009"/>
      <c r="AI75" s="1009"/>
      <c r="AJ75" s="1010"/>
      <c r="AK75" s="1007" t="s">
        <v>485</v>
      </c>
      <c r="AL75" s="1007"/>
      <c r="AM75" s="1007"/>
      <c r="AN75" s="1007"/>
      <c r="AO75" s="1007"/>
      <c r="AP75" s="1007" t="s">
        <v>485</v>
      </c>
      <c r="AQ75" s="1007"/>
      <c r="AR75" s="1007"/>
      <c r="AS75" s="1007"/>
      <c r="AT75" s="1007"/>
      <c r="AU75" s="1007" t="s">
        <v>485</v>
      </c>
      <c r="AV75" s="1007"/>
      <c r="AW75" s="1007"/>
      <c r="AX75" s="1007"/>
      <c r="AY75" s="1007"/>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555</v>
      </c>
      <c r="C76" s="1004"/>
      <c r="D76" s="1004"/>
      <c r="E76" s="1004"/>
      <c r="F76" s="1004"/>
      <c r="G76" s="1004"/>
      <c r="H76" s="1004"/>
      <c r="I76" s="1004"/>
      <c r="J76" s="1004"/>
      <c r="K76" s="1004"/>
      <c r="L76" s="1004"/>
      <c r="M76" s="1004"/>
      <c r="N76" s="1004"/>
      <c r="O76" s="1004"/>
      <c r="P76" s="1005"/>
      <c r="Q76" s="1008">
        <v>142761</v>
      </c>
      <c r="R76" s="1009"/>
      <c r="S76" s="1009"/>
      <c r="T76" s="1009"/>
      <c r="U76" s="1010"/>
      <c r="V76" s="1011">
        <v>137131</v>
      </c>
      <c r="W76" s="1009"/>
      <c r="X76" s="1009"/>
      <c r="Y76" s="1009"/>
      <c r="Z76" s="1010"/>
      <c r="AA76" s="1011">
        <v>5631</v>
      </c>
      <c r="AB76" s="1009"/>
      <c r="AC76" s="1009"/>
      <c r="AD76" s="1009"/>
      <c r="AE76" s="1010"/>
      <c r="AF76" s="1011">
        <v>5631</v>
      </c>
      <c r="AG76" s="1009"/>
      <c r="AH76" s="1009"/>
      <c r="AI76" s="1009"/>
      <c r="AJ76" s="1010"/>
      <c r="AK76" s="1011">
        <v>1078</v>
      </c>
      <c r="AL76" s="1009"/>
      <c r="AM76" s="1009"/>
      <c r="AN76" s="1009"/>
      <c r="AO76" s="1010"/>
      <c r="AP76" s="1007" t="s">
        <v>485</v>
      </c>
      <c r="AQ76" s="1007"/>
      <c r="AR76" s="1007"/>
      <c r="AS76" s="1007"/>
      <c r="AT76" s="1007"/>
      <c r="AU76" s="1007" t="s">
        <v>485</v>
      </c>
      <c r="AV76" s="1007"/>
      <c r="AW76" s="1007"/>
      <c r="AX76" s="1007"/>
      <c r="AY76" s="1007"/>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556</v>
      </c>
      <c r="C77" s="1004"/>
      <c r="D77" s="1004"/>
      <c r="E77" s="1004"/>
      <c r="F77" s="1004"/>
      <c r="G77" s="1004"/>
      <c r="H77" s="1004"/>
      <c r="I77" s="1004"/>
      <c r="J77" s="1004"/>
      <c r="K77" s="1004"/>
      <c r="L77" s="1004"/>
      <c r="M77" s="1004"/>
      <c r="N77" s="1004"/>
      <c r="O77" s="1004"/>
      <c r="P77" s="1005"/>
      <c r="Q77" s="1008">
        <v>240</v>
      </c>
      <c r="R77" s="1009"/>
      <c r="S77" s="1009"/>
      <c r="T77" s="1009"/>
      <c r="U77" s="1010"/>
      <c r="V77" s="1011">
        <v>227</v>
      </c>
      <c r="W77" s="1009"/>
      <c r="X77" s="1009"/>
      <c r="Y77" s="1009"/>
      <c r="Z77" s="1010"/>
      <c r="AA77" s="1011">
        <v>13</v>
      </c>
      <c r="AB77" s="1009"/>
      <c r="AC77" s="1009"/>
      <c r="AD77" s="1009"/>
      <c r="AE77" s="1010"/>
      <c r="AF77" s="1011">
        <v>13</v>
      </c>
      <c r="AG77" s="1009"/>
      <c r="AH77" s="1009"/>
      <c r="AI77" s="1009"/>
      <c r="AJ77" s="1010"/>
      <c r="AK77" s="1011">
        <v>40</v>
      </c>
      <c r="AL77" s="1009"/>
      <c r="AM77" s="1009"/>
      <c r="AN77" s="1009"/>
      <c r="AO77" s="1010"/>
      <c r="AP77" s="1007" t="s">
        <v>485</v>
      </c>
      <c r="AQ77" s="1007"/>
      <c r="AR77" s="1007"/>
      <c r="AS77" s="1007"/>
      <c r="AT77" s="1007"/>
      <c r="AU77" s="1007" t="s">
        <v>485</v>
      </c>
      <c r="AV77" s="1007"/>
      <c r="AW77" s="1007"/>
      <c r="AX77" s="1007"/>
      <c r="AY77" s="1007"/>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557</v>
      </c>
      <c r="C78" s="1004"/>
      <c r="D78" s="1004"/>
      <c r="E78" s="1004"/>
      <c r="F78" s="1004"/>
      <c r="G78" s="1004"/>
      <c r="H78" s="1004"/>
      <c r="I78" s="1004"/>
      <c r="J78" s="1004"/>
      <c r="K78" s="1004"/>
      <c r="L78" s="1004"/>
      <c r="M78" s="1004"/>
      <c r="N78" s="1004"/>
      <c r="O78" s="1004"/>
      <c r="P78" s="1005"/>
      <c r="Q78" s="1007" t="s">
        <v>485</v>
      </c>
      <c r="R78" s="1007"/>
      <c r="S78" s="1007"/>
      <c r="T78" s="1007"/>
      <c r="U78" s="1007"/>
      <c r="V78" s="1007" t="s">
        <v>485</v>
      </c>
      <c r="W78" s="1007"/>
      <c r="X78" s="1007"/>
      <c r="Y78" s="1007"/>
      <c r="Z78" s="1007"/>
      <c r="AA78" s="1007" t="s">
        <v>485</v>
      </c>
      <c r="AB78" s="1007"/>
      <c r="AC78" s="1007"/>
      <c r="AD78" s="1007"/>
      <c r="AE78" s="1007"/>
      <c r="AF78" s="1000">
        <v>1</v>
      </c>
      <c r="AG78" s="1000"/>
      <c r="AH78" s="1000"/>
      <c r="AI78" s="1000"/>
      <c r="AJ78" s="1000"/>
      <c r="AK78" s="1007" t="s">
        <v>485</v>
      </c>
      <c r="AL78" s="1007"/>
      <c r="AM78" s="1007"/>
      <c r="AN78" s="1007"/>
      <c r="AO78" s="1007"/>
      <c r="AP78" s="1007" t="s">
        <v>485</v>
      </c>
      <c r="AQ78" s="1007"/>
      <c r="AR78" s="1007"/>
      <c r="AS78" s="1007"/>
      <c r="AT78" s="1007"/>
      <c r="AU78" s="1007" t="s">
        <v>485</v>
      </c>
      <c r="AV78" s="1007"/>
      <c r="AW78" s="1007"/>
      <c r="AX78" s="1007"/>
      <c r="AY78" s="1007"/>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365</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6481</v>
      </c>
      <c r="AG88" s="988"/>
      <c r="AH88" s="988"/>
      <c r="AI88" s="988"/>
      <c r="AJ88" s="988"/>
      <c r="AK88" s="992"/>
      <c r="AL88" s="992"/>
      <c r="AM88" s="992"/>
      <c r="AN88" s="992"/>
      <c r="AO88" s="992"/>
      <c r="AP88" s="988">
        <v>1567</v>
      </c>
      <c r="AQ88" s="988"/>
      <c r="AR88" s="988"/>
      <c r="AS88" s="988"/>
      <c r="AT88" s="988"/>
      <c r="AU88" s="988">
        <v>468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CR7</f>
        <v>5</v>
      </c>
      <c r="CS102" s="980"/>
      <c r="CT102" s="980"/>
      <c r="CU102" s="980"/>
      <c r="CV102" s="981"/>
      <c r="CW102" s="979" t="str">
        <f t="shared" ref="CW102" si="6">CW7</f>
        <v>-</v>
      </c>
      <c r="CX102" s="980"/>
      <c r="CY102" s="980"/>
      <c r="CZ102" s="980"/>
      <c r="DA102" s="981"/>
      <c r="DB102" s="979" t="str">
        <f t="shared" ref="DB102" si="7">DB7</f>
        <v>-</v>
      </c>
      <c r="DC102" s="980"/>
      <c r="DD102" s="980"/>
      <c r="DE102" s="980"/>
      <c r="DF102" s="981"/>
      <c r="DG102" s="979">
        <f t="shared" ref="DG102" si="8">DG7</f>
        <v>244</v>
      </c>
      <c r="DH102" s="980"/>
      <c r="DI102" s="980"/>
      <c r="DJ102" s="980"/>
      <c r="DK102" s="981"/>
      <c r="DL102" s="979" t="str">
        <f t="shared" ref="DL102" si="9">DL7</f>
        <v>-</v>
      </c>
      <c r="DM102" s="980"/>
      <c r="DN102" s="980"/>
      <c r="DO102" s="980"/>
      <c r="DP102" s="981"/>
      <c r="DQ102" s="979" t="str">
        <f t="shared" ref="DQ102" si="10">DQ7</f>
        <v>-</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285</v>
      </c>
      <c r="AG109" s="923"/>
      <c r="AH109" s="923"/>
      <c r="AI109" s="923"/>
      <c r="AJ109" s="924"/>
      <c r="AK109" s="925" t="s">
        <v>284</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285</v>
      </c>
      <c r="BW109" s="923"/>
      <c r="BX109" s="923"/>
      <c r="BY109" s="923"/>
      <c r="BZ109" s="924"/>
      <c r="CA109" s="925" t="s">
        <v>284</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285</v>
      </c>
      <c r="DM109" s="923"/>
      <c r="DN109" s="923"/>
      <c r="DO109" s="923"/>
      <c r="DP109" s="924"/>
      <c r="DQ109" s="925" t="s">
        <v>284</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1061049</v>
      </c>
      <c r="AB110" s="916"/>
      <c r="AC110" s="916"/>
      <c r="AD110" s="916"/>
      <c r="AE110" s="917"/>
      <c r="AF110" s="918">
        <v>1032844</v>
      </c>
      <c r="AG110" s="916"/>
      <c r="AH110" s="916"/>
      <c r="AI110" s="916"/>
      <c r="AJ110" s="917"/>
      <c r="AK110" s="918">
        <v>1016422</v>
      </c>
      <c r="AL110" s="916"/>
      <c r="AM110" s="916"/>
      <c r="AN110" s="916"/>
      <c r="AO110" s="917"/>
      <c r="AP110" s="919">
        <v>17.7</v>
      </c>
      <c r="AQ110" s="920"/>
      <c r="AR110" s="920"/>
      <c r="AS110" s="920"/>
      <c r="AT110" s="921"/>
      <c r="AU110" s="955" t="s">
        <v>60</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11456314</v>
      </c>
      <c r="BR110" s="863"/>
      <c r="BS110" s="863"/>
      <c r="BT110" s="863"/>
      <c r="BU110" s="863"/>
      <c r="BV110" s="863">
        <v>11406727</v>
      </c>
      <c r="BW110" s="863"/>
      <c r="BX110" s="863"/>
      <c r="BY110" s="863"/>
      <c r="BZ110" s="863"/>
      <c r="CA110" s="863">
        <v>11403649</v>
      </c>
      <c r="CB110" s="863"/>
      <c r="CC110" s="863"/>
      <c r="CD110" s="863"/>
      <c r="CE110" s="863"/>
      <c r="CF110" s="887">
        <v>198</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413</v>
      </c>
      <c r="DH110" s="863"/>
      <c r="DI110" s="863"/>
      <c r="DJ110" s="863"/>
      <c r="DK110" s="863"/>
      <c r="DL110" s="863" t="s">
        <v>413</v>
      </c>
      <c r="DM110" s="863"/>
      <c r="DN110" s="863"/>
      <c r="DO110" s="863"/>
      <c r="DP110" s="863"/>
      <c r="DQ110" s="863" t="s">
        <v>413</v>
      </c>
      <c r="DR110" s="863"/>
      <c r="DS110" s="863"/>
      <c r="DT110" s="863"/>
      <c r="DU110" s="863"/>
      <c r="DV110" s="864" t="s">
        <v>413</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t="s">
        <v>110</v>
      </c>
      <c r="BR111" s="835"/>
      <c r="BS111" s="835"/>
      <c r="BT111" s="835"/>
      <c r="BU111" s="835"/>
      <c r="BV111" s="835" t="s">
        <v>110</v>
      </c>
      <c r="BW111" s="835"/>
      <c r="BX111" s="835"/>
      <c r="BY111" s="835"/>
      <c r="BZ111" s="835"/>
      <c r="CA111" s="835">
        <v>63910</v>
      </c>
      <c r="CB111" s="835"/>
      <c r="CC111" s="835"/>
      <c r="CD111" s="835"/>
      <c r="CE111" s="835"/>
      <c r="CF111" s="896">
        <v>1.1000000000000001</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3802924</v>
      </c>
      <c r="BR112" s="835"/>
      <c r="BS112" s="835"/>
      <c r="BT112" s="835"/>
      <c r="BU112" s="835"/>
      <c r="BV112" s="835">
        <v>3611629</v>
      </c>
      <c r="BW112" s="835"/>
      <c r="BX112" s="835"/>
      <c r="BY112" s="835"/>
      <c r="BZ112" s="835"/>
      <c r="CA112" s="835">
        <v>3497101</v>
      </c>
      <c r="CB112" s="835"/>
      <c r="CC112" s="835"/>
      <c r="CD112" s="835"/>
      <c r="CE112" s="835"/>
      <c r="CF112" s="896">
        <v>60.7</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169565</v>
      </c>
      <c r="AB113" s="944"/>
      <c r="AC113" s="944"/>
      <c r="AD113" s="944"/>
      <c r="AE113" s="945"/>
      <c r="AF113" s="946">
        <v>161487</v>
      </c>
      <c r="AG113" s="944"/>
      <c r="AH113" s="944"/>
      <c r="AI113" s="944"/>
      <c r="AJ113" s="945"/>
      <c r="AK113" s="946">
        <v>168526</v>
      </c>
      <c r="AL113" s="944"/>
      <c r="AM113" s="944"/>
      <c r="AN113" s="944"/>
      <c r="AO113" s="945"/>
      <c r="AP113" s="947">
        <v>2.9</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484114</v>
      </c>
      <c r="BR113" s="835"/>
      <c r="BS113" s="835"/>
      <c r="BT113" s="835"/>
      <c r="BU113" s="835"/>
      <c r="BV113" s="835">
        <v>562665</v>
      </c>
      <c r="BW113" s="835"/>
      <c r="BX113" s="835"/>
      <c r="BY113" s="835"/>
      <c r="BZ113" s="835"/>
      <c r="CA113" s="835">
        <v>639742</v>
      </c>
      <c r="CB113" s="835"/>
      <c r="CC113" s="835"/>
      <c r="CD113" s="835"/>
      <c r="CE113" s="835"/>
      <c r="CF113" s="896">
        <v>11.1</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47794</v>
      </c>
      <c r="AB114" s="798"/>
      <c r="AC114" s="798"/>
      <c r="AD114" s="798"/>
      <c r="AE114" s="799"/>
      <c r="AF114" s="800">
        <v>32773</v>
      </c>
      <c r="AG114" s="798"/>
      <c r="AH114" s="798"/>
      <c r="AI114" s="798"/>
      <c r="AJ114" s="799"/>
      <c r="AK114" s="800">
        <v>50079</v>
      </c>
      <c r="AL114" s="798"/>
      <c r="AM114" s="798"/>
      <c r="AN114" s="798"/>
      <c r="AO114" s="799"/>
      <c r="AP114" s="845">
        <v>0.9</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1016843</v>
      </c>
      <c r="BR114" s="835"/>
      <c r="BS114" s="835"/>
      <c r="BT114" s="835"/>
      <c r="BU114" s="835"/>
      <c r="BV114" s="835">
        <v>804895</v>
      </c>
      <c r="BW114" s="835"/>
      <c r="BX114" s="835"/>
      <c r="BY114" s="835"/>
      <c r="BZ114" s="835"/>
      <c r="CA114" s="835">
        <v>845285</v>
      </c>
      <c r="CB114" s="835"/>
      <c r="CC114" s="835"/>
      <c r="CD114" s="835"/>
      <c r="CE114" s="835"/>
      <c r="CF114" s="896">
        <v>14.7</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110</v>
      </c>
      <c r="AB115" s="944"/>
      <c r="AC115" s="944"/>
      <c r="AD115" s="944"/>
      <c r="AE115" s="945"/>
      <c r="AF115" s="946" t="s">
        <v>110</v>
      </c>
      <c r="AG115" s="944"/>
      <c r="AH115" s="944"/>
      <c r="AI115" s="944"/>
      <c r="AJ115" s="945"/>
      <c r="AK115" s="946" t="s">
        <v>110</v>
      </c>
      <c r="AL115" s="944"/>
      <c r="AM115" s="944"/>
      <c r="AN115" s="944"/>
      <c r="AO115" s="945"/>
      <c r="AP115" s="947" t="s">
        <v>110</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v>63910</v>
      </c>
      <c r="DR115" s="798"/>
      <c r="DS115" s="798"/>
      <c r="DT115" s="798"/>
      <c r="DU115" s="799"/>
      <c r="DV115" s="845">
        <v>1.1000000000000001</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1136</v>
      </c>
      <c r="AB116" s="798"/>
      <c r="AC116" s="798"/>
      <c r="AD116" s="798"/>
      <c r="AE116" s="799"/>
      <c r="AF116" s="800">
        <v>697</v>
      </c>
      <c r="AG116" s="798"/>
      <c r="AH116" s="798"/>
      <c r="AI116" s="798"/>
      <c r="AJ116" s="799"/>
      <c r="AK116" s="800">
        <v>768</v>
      </c>
      <c r="AL116" s="798"/>
      <c r="AM116" s="798"/>
      <c r="AN116" s="798"/>
      <c r="AO116" s="799"/>
      <c r="AP116" s="845">
        <v>0</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1279544</v>
      </c>
      <c r="AB117" s="930"/>
      <c r="AC117" s="930"/>
      <c r="AD117" s="930"/>
      <c r="AE117" s="931"/>
      <c r="AF117" s="932">
        <v>1227801</v>
      </c>
      <c r="AG117" s="930"/>
      <c r="AH117" s="930"/>
      <c r="AI117" s="930"/>
      <c r="AJ117" s="931"/>
      <c r="AK117" s="932">
        <v>1235795</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435</v>
      </c>
      <c r="BR117" s="835"/>
      <c r="BS117" s="835"/>
      <c r="BT117" s="835"/>
      <c r="BU117" s="835"/>
      <c r="BV117" s="835" t="s">
        <v>435</v>
      </c>
      <c r="BW117" s="835"/>
      <c r="BX117" s="835"/>
      <c r="BY117" s="835"/>
      <c r="BZ117" s="835"/>
      <c r="CA117" s="835" t="s">
        <v>435</v>
      </c>
      <c r="CB117" s="835"/>
      <c r="CC117" s="835"/>
      <c r="CD117" s="835"/>
      <c r="CE117" s="835"/>
      <c r="CF117" s="896" t="s">
        <v>435</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435</v>
      </c>
      <c r="DH117" s="798"/>
      <c r="DI117" s="798"/>
      <c r="DJ117" s="798"/>
      <c r="DK117" s="799"/>
      <c r="DL117" s="800" t="s">
        <v>435</v>
      </c>
      <c r="DM117" s="798"/>
      <c r="DN117" s="798"/>
      <c r="DO117" s="798"/>
      <c r="DP117" s="799"/>
      <c r="DQ117" s="800" t="s">
        <v>435</v>
      </c>
      <c r="DR117" s="798"/>
      <c r="DS117" s="798"/>
      <c r="DT117" s="798"/>
      <c r="DU117" s="799"/>
      <c r="DV117" s="845" t="s">
        <v>435</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285</v>
      </c>
      <c r="AG118" s="923"/>
      <c r="AH118" s="923"/>
      <c r="AI118" s="923"/>
      <c r="AJ118" s="924"/>
      <c r="AK118" s="925" t="s">
        <v>284</v>
      </c>
      <c r="AL118" s="923"/>
      <c r="AM118" s="923"/>
      <c r="AN118" s="923"/>
      <c r="AO118" s="924"/>
      <c r="AP118" s="926" t="s">
        <v>407</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438</v>
      </c>
      <c r="BR118" s="866"/>
      <c r="BS118" s="866"/>
      <c r="BT118" s="866"/>
      <c r="BU118" s="866"/>
      <c r="BV118" s="866" t="s">
        <v>438</v>
      </c>
      <c r="BW118" s="866"/>
      <c r="BX118" s="866"/>
      <c r="BY118" s="866"/>
      <c r="BZ118" s="866"/>
      <c r="CA118" s="866" t="s">
        <v>438</v>
      </c>
      <c r="CB118" s="866"/>
      <c r="CC118" s="866"/>
      <c r="CD118" s="866"/>
      <c r="CE118" s="866"/>
      <c r="CF118" s="896" t="s">
        <v>438</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438</v>
      </c>
      <c r="DH118" s="798"/>
      <c r="DI118" s="798"/>
      <c r="DJ118" s="798"/>
      <c r="DK118" s="799"/>
      <c r="DL118" s="800" t="s">
        <v>438</v>
      </c>
      <c r="DM118" s="798"/>
      <c r="DN118" s="798"/>
      <c r="DO118" s="798"/>
      <c r="DP118" s="799"/>
      <c r="DQ118" s="800" t="s">
        <v>438</v>
      </c>
      <c r="DR118" s="798"/>
      <c r="DS118" s="798"/>
      <c r="DT118" s="798"/>
      <c r="DU118" s="799"/>
      <c r="DV118" s="845" t="s">
        <v>438</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438</v>
      </c>
      <c r="AB119" s="916"/>
      <c r="AC119" s="916"/>
      <c r="AD119" s="916"/>
      <c r="AE119" s="917"/>
      <c r="AF119" s="918" t="s">
        <v>438</v>
      </c>
      <c r="AG119" s="916"/>
      <c r="AH119" s="916"/>
      <c r="AI119" s="916"/>
      <c r="AJ119" s="917"/>
      <c r="AK119" s="918" t="s">
        <v>438</v>
      </c>
      <c r="AL119" s="916"/>
      <c r="AM119" s="916"/>
      <c r="AN119" s="916"/>
      <c r="AO119" s="917"/>
      <c r="AP119" s="919" t="s">
        <v>438</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440</v>
      </c>
      <c r="BP119" s="899"/>
      <c r="BQ119" s="903">
        <v>16760195</v>
      </c>
      <c r="BR119" s="866"/>
      <c r="BS119" s="866"/>
      <c r="BT119" s="866"/>
      <c r="BU119" s="866"/>
      <c r="BV119" s="866">
        <v>16385916</v>
      </c>
      <c r="BW119" s="866"/>
      <c r="BX119" s="866"/>
      <c r="BY119" s="866"/>
      <c r="BZ119" s="866"/>
      <c r="CA119" s="866">
        <v>16449687</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2234640</v>
      </c>
      <c r="BR120" s="863"/>
      <c r="BS120" s="863"/>
      <c r="BT120" s="863"/>
      <c r="BU120" s="863"/>
      <c r="BV120" s="863">
        <v>1989074</v>
      </c>
      <c r="BW120" s="863"/>
      <c r="BX120" s="863"/>
      <c r="BY120" s="863"/>
      <c r="BZ120" s="863"/>
      <c r="CA120" s="863">
        <v>1353938</v>
      </c>
      <c r="CB120" s="863"/>
      <c r="CC120" s="863"/>
      <c r="CD120" s="863"/>
      <c r="CE120" s="863"/>
      <c r="CF120" s="887">
        <v>23.5</v>
      </c>
      <c r="CG120" s="888"/>
      <c r="CH120" s="888"/>
      <c r="CI120" s="888"/>
      <c r="CJ120" s="888"/>
      <c r="CK120" s="889" t="s">
        <v>444</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3802924</v>
      </c>
      <c r="DH120" s="863"/>
      <c r="DI120" s="863"/>
      <c r="DJ120" s="863"/>
      <c r="DK120" s="863"/>
      <c r="DL120" s="863">
        <v>3611629</v>
      </c>
      <c r="DM120" s="863"/>
      <c r="DN120" s="863"/>
      <c r="DO120" s="863"/>
      <c r="DP120" s="863"/>
      <c r="DQ120" s="863">
        <v>3497101</v>
      </c>
      <c r="DR120" s="863"/>
      <c r="DS120" s="863"/>
      <c r="DT120" s="863"/>
      <c r="DU120" s="863"/>
      <c r="DV120" s="864">
        <v>60.7</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426672</v>
      </c>
      <c r="BR121" s="835"/>
      <c r="BS121" s="835"/>
      <c r="BT121" s="835"/>
      <c r="BU121" s="835"/>
      <c r="BV121" s="835">
        <v>373340</v>
      </c>
      <c r="BW121" s="835"/>
      <c r="BX121" s="835"/>
      <c r="BY121" s="835"/>
      <c r="BZ121" s="835"/>
      <c r="CA121" s="835">
        <v>320008</v>
      </c>
      <c r="CB121" s="835"/>
      <c r="CC121" s="835"/>
      <c r="CD121" s="835"/>
      <c r="CE121" s="835"/>
      <c r="CF121" s="896">
        <v>5.6</v>
      </c>
      <c r="CG121" s="897"/>
      <c r="CH121" s="897"/>
      <c r="CI121" s="897"/>
      <c r="CJ121" s="897"/>
      <c r="CK121" s="890"/>
      <c r="CL121" s="876"/>
      <c r="CM121" s="876"/>
      <c r="CN121" s="876"/>
      <c r="CO121" s="877"/>
      <c r="CP121" s="856" t="s">
        <v>378</v>
      </c>
      <c r="CQ121" s="857"/>
      <c r="CR121" s="857"/>
      <c r="CS121" s="857"/>
      <c r="CT121" s="857"/>
      <c r="CU121" s="857"/>
      <c r="CV121" s="857"/>
      <c r="CW121" s="857"/>
      <c r="CX121" s="857"/>
      <c r="CY121" s="857"/>
      <c r="CZ121" s="857"/>
      <c r="DA121" s="857"/>
      <c r="DB121" s="857"/>
      <c r="DC121" s="857"/>
      <c r="DD121" s="857"/>
      <c r="DE121" s="857"/>
      <c r="DF121" s="858"/>
      <c r="DG121" s="834" t="s">
        <v>110</v>
      </c>
      <c r="DH121" s="835"/>
      <c r="DI121" s="835"/>
      <c r="DJ121" s="835"/>
      <c r="DK121" s="835"/>
      <c r="DL121" s="835" t="s">
        <v>110</v>
      </c>
      <c r="DM121" s="835"/>
      <c r="DN121" s="835"/>
      <c r="DO121" s="835"/>
      <c r="DP121" s="835"/>
      <c r="DQ121" s="835" t="s">
        <v>110</v>
      </c>
      <c r="DR121" s="835"/>
      <c r="DS121" s="835"/>
      <c r="DT121" s="835"/>
      <c r="DU121" s="835"/>
      <c r="DV121" s="812" t="s">
        <v>110</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8959914</v>
      </c>
      <c r="BR122" s="866"/>
      <c r="BS122" s="866"/>
      <c r="BT122" s="866"/>
      <c r="BU122" s="866"/>
      <c r="BV122" s="866">
        <v>9090173</v>
      </c>
      <c r="BW122" s="866"/>
      <c r="BX122" s="866"/>
      <c r="BY122" s="866"/>
      <c r="BZ122" s="866"/>
      <c r="CA122" s="866">
        <v>9040171</v>
      </c>
      <c r="CB122" s="866"/>
      <c r="CC122" s="866"/>
      <c r="CD122" s="866"/>
      <c r="CE122" s="866"/>
      <c r="CF122" s="867">
        <v>157</v>
      </c>
      <c r="CG122" s="868"/>
      <c r="CH122" s="868"/>
      <c r="CI122" s="868"/>
      <c r="CJ122" s="868"/>
      <c r="CK122" s="890"/>
      <c r="CL122" s="876"/>
      <c r="CM122" s="876"/>
      <c r="CN122" s="876"/>
      <c r="CO122" s="877"/>
      <c r="CP122" s="856" t="s">
        <v>379</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448</v>
      </c>
      <c r="BP123" s="899"/>
      <c r="BQ123" s="853">
        <v>11621226</v>
      </c>
      <c r="BR123" s="854"/>
      <c r="BS123" s="854"/>
      <c r="BT123" s="854"/>
      <c r="BU123" s="854"/>
      <c r="BV123" s="854">
        <v>11452587</v>
      </c>
      <c r="BW123" s="854"/>
      <c r="BX123" s="854"/>
      <c r="BY123" s="854"/>
      <c r="BZ123" s="854"/>
      <c r="CA123" s="854">
        <v>10714117</v>
      </c>
      <c r="CB123" s="854"/>
      <c r="CC123" s="854"/>
      <c r="CD123" s="854"/>
      <c r="CE123" s="854"/>
      <c r="CF123" s="764"/>
      <c r="CG123" s="765"/>
      <c r="CH123" s="765"/>
      <c r="CI123" s="765"/>
      <c r="CJ123" s="855"/>
      <c r="CK123" s="890"/>
      <c r="CL123" s="876"/>
      <c r="CM123" s="876"/>
      <c r="CN123" s="876"/>
      <c r="CO123" s="877"/>
      <c r="CP123" s="856" t="s">
        <v>377</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92.4</v>
      </c>
      <c r="BR124" s="852"/>
      <c r="BS124" s="852"/>
      <c r="BT124" s="852"/>
      <c r="BU124" s="852"/>
      <c r="BV124" s="852">
        <v>86</v>
      </c>
      <c r="BW124" s="852"/>
      <c r="BX124" s="852"/>
      <c r="BY124" s="852"/>
      <c r="BZ124" s="852"/>
      <c r="CA124" s="852">
        <v>99.6</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74020</v>
      </c>
      <c r="AB128" s="819"/>
      <c r="AC128" s="819"/>
      <c r="AD128" s="819"/>
      <c r="AE128" s="820"/>
      <c r="AF128" s="821">
        <v>53332</v>
      </c>
      <c r="AG128" s="819"/>
      <c r="AH128" s="819"/>
      <c r="AI128" s="819"/>
      <c r="AJ128" s="820"/>
      <c r="AK128" s="821">
        <v>53332</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387</v>
      </c>
      <c r="BG128" s="805"/>
      <c r="BH128" s="805"/>
      <c r="BI128" s="805"/>
      <c r="BJ128" s="805"/>
      <c r="BK128" s="805"/>
      <c r="BL128" s="828"/>
      <c r="BM128" s="804">
        <v>14.24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6289306</v>
      </c>
      <c r="AB129" s="798"/>
      <c r="AC129" s="798"/>
      <c r="AD129" s="798"/>
      <c r="AE129" s="799"/>
      <c r="AF129" s="800">
        <v>6456773</v>
      </c>
      <c r="AG129" s="798"/>
      <c r="AH129" s="798"/>
      <c r="AI129" s="798"/>
      <c r="AJ129" s="799"/>
      <c r="AK129" s="800">
        <v>6487539</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413</v>
      </c>
      <c r="BG129" s="788"/>
      <c r="BH129" s="788"/>
      <c r="BI129" s="788"/>
      <c r="BJ129" s="788"/>
      <c r="BK129" s="788"/>
      <c r="BL129" s="789"/>
      <c r="BM129" s="787">
        <v>19.239999999999998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729345</v>
      </c>
      <c r="AB130" s="798"/>
      <c r="AC130" s="798"/>
      <c r="AD130" s="798"/>
      <c r="AE130" s="799"/>
      <c r="AF130" s="800">
        <v>722420</v>
      </c>
      <c r="AG130" s="798"/>
      <c r="AH130" s="798"/>
      <c r="AI130" s="798"/>
      <c r="AJ130" s="799"/>
      <c r="AK130" s="800">
        <v>728990</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8.1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5559961</v>
      </c>
      <c r="AB131" s="781"/>
      <c r="AC131" s="781"/>
      <c r="AD131" s="781"/>
      <c r="AE131" s="782"/>
      <c r="AF131" s="783">
        <v>5734353</v>
      </c>
      <c r="AG131" s="781"/>
      <c r="AH131" s="781"/>
      <c r="AI131" s="781"/>
      <c r="AJ131" s="782"/>
      <c r="AK131" s="783">
        <v>5758549</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99.6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8.5644305779999996</v>
      </c>
      <c r="AB132" s="761"/>
      <c r="AC132" s="761"/>
      <c r="AD132" s="761"/>
      <c r="AE132" s="762"/>
      <c r="AF132" s="763">
        <v>7.8831735680000001</v>
      </c>
      <c r="AG132" s="761"/>
      <c r="AH132" s="761"/>
      <c r="AI132" s="761"/>
      <c r="AJ132" s="762"/>
      <c r="AK132" s="763">
        <v>7.8747788720000003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8.8000000000000007</v>
      </c>
      <c r="AB133" s="740"/>
      <c r="AC133" s="740"/>
      <c r="AD133" s="740"/>
      <c r="AE133" s="741"/>
      <c r="AF133" s="739">
        <v>8.3000000000000007</v>
      </c>
      <c r="AG133" s="740"/>
      <c r="AH133" s="740"/>
      <c r="AI133" s="740"/>
      <c r="AJ133" s="741"/>
      <c r="AK133" s="739">
        <v>8.1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8"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2" t="s">
        <v>476</v>
      </c>
      <c r="L7" s="256"/>
      <c r="M7" s="257" t="s">
        <v>477</v>
      </c>
      <c r="N7" s="258"/>
    </row>
    <row r="8" spans="1:16">
      <c r="A8" s="250"/>
      <c r="B8" s="246"/>
      <c r="C8" s="246"/>
      <c r="D8" s="246"/>
      <c r="E8" s="246"/>
      <c r="F8" s="246"/>
      <c r="G8" s="259"/>
      <c r="H8" s="260"/>
      <c r="I8" s="260"/>
      <c r="J8" s="261"/>
      <c r="K8" s="1153"/>
      <c r="L8" s="262" t="s">
        <v>478</v>
      </c>
      <c r="M8" s="263" t="s">
        <v>479</v>
      </c>
      <c r="N8" s="264" t="s">
        <v>480</v>
      </c>
    </row>
    <row r="9" spans="1:16">
      <c r="A9" s="250"/>
      <c r="B9" s="246"/>
      <c r="C9" s="246"/>
      <c r="D9" s="246"/>
      <c r="E9" s="246"/>
      <c r="F9" s="246"/>
      <c r="G9" s="1166" t="s">
        <v>481</v>
      </c>
      <c r="H9" s="1167"/>
      <c r="I9" s="1167"/>
      <c r="J9" s="1168"/>
      <c r="K9" s="265">
        <v>1795549</v>
      </c>
      <c r="L9" s="266">
        <v>51088</v>
      </c>
      <c r="M9" s="267">
        <v>55845</v>
      </c>
      <c r="N9" s="268">
        <v>-8.5</v>
      </c>
    </row>
    <row r="10" spans="1:16">
      <c r="A10" s="250"/>
      <c r="B10" s="246"/>
      <c r="C10" s="246"/>
      <c r="D10" s="246"/>
      <c r="E10" s="246"/>
      <c r="F10" s="246"/>
      <c r="G10" s="1166" t="s">
        <v>482</v>
      </c>
      <c r="H10" s="1167"/>
      <c r="I10" s="1167"/>
      <c r="J10" s="1168"/>
      <c r="K10" s="269">
        <v>49459</v>
      </c>
      <c r="L10" s="270">
        <v>1407</v>
      </c>
      <c r="M10" s="271">
        <v>5607</v>
      </c>
      <c r="N10" s="272">
        <v>-74.900000000000006</v>
      </c>
    </row>
    <row r="11" spans="1:16" ht="13.5" customHeight="1">
      <c r="A11" s="250"/>
      <c r="B11" s="246"/>
      <c r="C11" s="246"/>
      <c r="D11" s="246"/>
      <c r="E11" s="246"/>
      <c r="F11" s="246"/>
      <c r="G11" s="1166" t="s">
        <v>483</v>
      </c>
      <c r="H11" s="1167"/>
      <c r="I11" s="1167"/>
      <c r="J11" s="1168"/>
      <c r="K11" s="269">
        <v>422471</v>
      </c>
      <c r="L11" s="270">
        <v>12020</v>
      </c>
      <c r="M11" s="271">
        <v>8384</v>
      </c>
      <c r="N11" s="272">
        <v>43.4</v>
      </c>
    </row>
    <row r="12" spans="1:16" ht="13.5" customHeight="1">
      <c r="A12" s="250"/>
      <c r="B12" s="246"/>
      <c r="C12" s="246"/>
      <c r="D12" s="246"/>
      <c r="E12" s="246"/>
      <c r="F12" s="246"/>
      <c r="G12" s="1166" t="s">
        <v>484</v>
      </c>
      <c r="H12" s="1167"/>
      <c r="I12" s="1167"/>
      <c r="J12" s="1168"/>
      <c r="K12" s="269" t="s">
        <v>485</v>
      </c>
      <c r="L12" s="270" t="s">
        <v>485</v>
      </c>
      <c r="M12" s="271">
        <v>147</v>
      </c>
      <c r="N12" s="272" t="s">
        <v>485</v>
      </c>
    </row>
    <row r="13" spans="1:16" ht="13.5" customHeight="1">
      <c r="A13" s="250"/>
      <c r="B13" s="246"/>
      <c r="C13" s="246"/>
      <c r="D13" s="246"/>
      <c r="E13" s="246"/>
      <c r="F13" s="246"/>
      <c r="G13" s="1166" t="s">
        <v>486</v>
      </c>
      <c r="H13" s="1167"/>
      <c r="I13" s="1167"/>
      <c r="J13" s="1168"/>
      <c r="K13" s="269" t="s">
        <v>485</v>
      </c>
      <c r="L13" s="270" t="s">
        <v>485</v>
      </c>
      <c r="M13" s="271">
        <v>6</v>
      </c>
      <c r="N13" s="272" t="s">
        <v>485</v>
      </c>
    </row>
    <row r="14" spans="1:16" ht="13.5" customHeight="1">
      <c r="A14" s="250"/>
      <c r="B14" s="246"/>
      <c r="C14" s="246"/>
      <c r="D14" s="246"/>
      <c r="E14" s="246"/>
      <c r="F14" s="246"/>
      <c r="G14" s="1166" t="s">
        <v>487</v>
      </c>
      <c r="H14" s="1167"/>
      <c r="I14" s="1167"/>
      <c r="J14" s="1168"/>
      <c r="K14" s="269">
        <v>210932</v>
      </c>
      <c r="L14" s="270">
        <v>6002</v>
      </c>
      <c r="M14" s="271">
        <v>2653</v>
      </c>
      <c r="N14" s="272">
        <v>126.2</v>
      </c>
    </row>
    <row r="15" spans="1:16" ht="13.5" customHeight="1">
      <c r="A15" s="250"/>
      <c r="B15" s="246"/>
      <c r="C15" s="246"/>
      <c r="D15" s="246"/>
      <c r="E15" s="246"/>
      <c r="F15" s="246"/>
      <c r="G15" s="1166" t="s">
        <v>488</v>
      </c>
      <c r="H15" s="1167"/>
      <c r="I15" s="1167"/>
      <c r="J15" s="1168"/>
      <c r="K15" s="269">
        <v>245834</v>
      </c>
      <c r="L15" s="270">
        <v>6995</v>
      </c>
      <c r="M15" s="271">
        <v>1240</v>
      </c>
      <c r="N15" s="272">
        <v>464.1</v>
      </c>
    </row>
    <row r="16" spans="1:16">
      <c r="A16" s="250"/>
      <c r="B16" s="246"/>
      <c r="C16" s="246"/>
      <c r="D16" s="246"/>
      <c r="E16" s="246"/>
      <c r="F16" s="246"/>
      <c r="G16" s="1169" t="s">
        <v>489</v>
      </c>
      <c r="H16" s="1170"/>
      <c r="I16" s="1170"/>
      <c r="J16" s="1171"/>
      <c r="K16" s="270">
        <v>-219036</v>
      </c>
      <c r="L16" s="270">
        <v>-6232</v>
      </c>
      <c r="M16" s="271">
        <v>-5294</v>
      </c>
      <c r="N16" s="272">
        <v>17.7</v>
      </c>
    </row>
    <row r="17" spans="1:16">
      <c r="A17" s="250"/>
      <c r="B17" s="246"/>
      <c r="C17" s="246"/>
      <c r="D17" s="246"/>
      <c r="E17" s="246"/>
      <c r="F17" s="246"/>
      <c r="G17" s="1169" t="s">
        <v>168</v>
      </c>
      <c r="H17" s="1170"/>
      <c r="I17" s="1170"/>
      <c r="J17" s="1171"/>
      <c r="K17" s="270">
        <v>2505209</v>
      </c>
      <c r="L17" s="270">
        <v>71280</v>
      </c>
      <c r="M17" s="271">
        <v>68586</v>
      </c>
      <c r="N17" s="272">
        <v>3.9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63" t="s">
        <v>494</v>
      </c>
      <c r="H21" s="1164"/>
      <c r="I21" s="1164"/>
      <c r="J21" s="1165"/>
      <c r="K21" s="282">
        <v>5.41</v>
      </c>
      <c r="L21" s="283">
        <v>6.42</v>
      </c>
      <c r="M21" s="284">
        <v>-1.01</v>
      </c>
      <c r="N21" s="251"/>
      <c r="O21" s="285"/>
      <c r="P21" s="281"/>
    </row>
    <row r="22" spans="1:16" s="286" customFormat="1">
      <c r="A22" s="281"/>
      <c r="B22" s="251"/>
      <c r="C22" s="251"/>
      <c r="D22" s="251"/>
      <c r="E22" s="251"/>
      <c r="F22" s="251"/>
      <c r="G22" s="1163" t="s">
        <v>495</v>
      </c>
      <c r="H22" s="1164"/>
      <c r="I22" s="1164"/>
      <c r="J22" s="1165"/>
      <c r="K22" s="287">
        <v>98.8</v>
      </c>
      <c r="L22" s="288">
        <v>97.3</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2" t="s">
        <v>476</v>
      </c>
      <c r="L30" s="256"/>
      <c r="M30" s="257" t="s">
        <v>477</v>
      </c>
      <c r="N30" s="258"/>
    </row>
    <row r="31" spans="1:16">
      <c r="A31" s="250"/>
      <c r="B31" s="246"/>
      <c r="C31" s="246"/>
      <c r="D31" s="246"/>
      <c r="E31" s="246"/>
      <c r="F31" s="246"/>
      <c r="G31" s="259"/>
      <c r="H31" s="260"/>
      <c r="I31" s="260"/>
      <c r="J31" s="261"/>
      <c r="K31" s="1153"/>
      <c r="L31" s="262" t="s">
        <v>478</v>
      </c>
      <c r="M31" s="263" t="s">
        <v>479</v>
      </c>
      <c r="N31" s="264" t="s">
        <v>480</v>
      </c>
    </row>
    <row r="32" spans="1:16" ht="27" customHeight="1">
      <c r="A32" s="250"/>
      <c r="B32" s="246"/>
      <c r="C32" s="246"/>
      <c r="D32" s="246"/>
      <c r="E32" s="246"/>
      <c r="F32" s="246"/>
      <c r="G32" s="1154" t="s">
        <v>499</v>
      </c>
      <c r="H32" s="1155"/>
      <c r="I32" s="1155"/>
      <c r="J32" s="1156"/>
      <c r="K32" s="296">
        <v>1016422</v>
      </c>
      <c r="L32" s="296">
        <v>28920</v>
      </c>
      <c r="M32" s="297">
        <v>31128</v>
      </c>
      <c r="N32" s="298">
        <v>-7.1</v>
      </c>
    </row>
    <row r="33" spans="1:16" ht="13.5" customHeight="1">
      <c r="A33" s="250"/>
      <c r="B33" s="246"/>
      <c r="C33" s="246"/>
      <c r="D33" s="246"/>
      <c r="E33" s="246"/>
      <c r="F33" s="246"/>
      <c r="G33" s="1154" t="s">
        <v>500</v>
      </c>
      <c r="H33" s="1155"/>
      <c r="I33" s="1155"/>
      <c r="J33" s="1156"/>
      <c r="K33" s="296" t="s">
        <v>485</v>
      </c>
      <c r="L33" s="296" t="s">
        <v>485</v>
      </c>
      <c r="M33" s="297" t="s">
        <v>485</v>
      </c>
      <c r="N33" s="298" t="s">
        <v>485</v>
      </c>
    </row>
    <row r="34" spans="1:16" ht="27" customHeight="1">
      <c r="A34" s="250"/>
      <c r="B34" s="246"/>
      <c r="C34" s="246"/>
      <c r="D34" s="246"/>
      <c r="E34" s="246"/>
      <c r="F34" s="246"/>
      <c r="G34" s="1154" t="s">
        <v>501</v>
      </c>
      <c r="H34" s="1155"/>
      <c r="I34" s="1155"/>
      <c r="J34" s="1156"/>
      <c r="K34" s="296" t="s">
        <v>485</v>
      </c>
      <c r="L34" s="296" t="s">
        <v>485</v>
      </c>
      <c r="M34" s="297" t="s">
        <v>485</v>
      </c>
      <c r="N34" s="298" t="s">
        <v>485</v>
      </c>
    </row>
    <row r="35" spans="1:16" ht="27" customHeight="1">
      <c r="A35" s="250"/>
      <c r="B35" s="246"/>
      <c r="C35" s="246"/>
      <c r="D35" s="246"/>
      <c r="E35" s="246"/>
      <c r="F35" s="246"/>
      <c r="G35" s="1154" t="s">
        <v>502</v>
      </c>
      <c r="H35" s="1155"/>
      <c r="I35" s="1155"/>
      <c r="J35" s="1156"/>
      <c r="K35" s="296">
        <v>168526</v>
      </c>
      <c r="L35" s="296">
        <v>4795</v>
      </c>
      <c r="M35" s="297">
        <v>9784</v>
      </c>
      <c r="N35" s="298">
        <v>-51</v>
      </c>
    </row>
    <row r="36" spans="1:16" ht="27" customHeight="1">
      <c r="A36" s="250"/>
      <c r="B36" s="246"/>
      <c r="C36" s="246"/>
      <c r="D36" s="246"/>
      <c r="E36" s="246"/>
      <c r="F36" s="246"/>
      <c r="G36" s="1154" t="s">
        <v>503</v>
      </c>
      <c r="H36" s="1155"/>
      <c r="I36" s="1155"/>
      <c r="J36" s="1156"/>
      <c r="K36" s="296">
        <v>50079</v>
      </c>
      <c r="L36" s="296">
        <v>1425</v>
      </c>
      <c r="M36" s="297">
        <v>2611</v>
      </c>
      <c r="N36" s="298">
        <v>-45.4</v>
      </c>
    </row>
    <row r="37" spans="1:16" ht="13.5" customHeight="1">
      <c r="A37" s="250"/>
      <c r="B37" s="246"/>
      <c r="C37" s="246"/>
      <c r="D37" s="246"/>
      <c r="E37" s="246"/>
      <c r="F37" s="246"/>
      <c r="G37" s="1154" t="s">
        <v>504</v>
      </c>
      <c r="H37" s="1155"/>
      <c r="I37" s="1155"/>
      <c r="J37" s="1156"/>
      <c r="K37" s="296" t="s">
        <v>485</v>
      </c>
      <c r="L37" s="296" t="s">
        <v>485</v>
      </c>
      <c r="M37" s="297">
        <v>1177</v>
      </c>
      <c r="N37" s="298" t="s">
        <v>485</v>
      </c>
    </row>
    <row r="38" spans="1:16" ht="27" customHeight="1">
      <c r="A38" s="250"/>
      <c r="B38" s="246"/>
      <c r="C38" s="246"/>
      <c r="D38" s="246"/>
      <c r="E38" s="246"/>
      <c r="F38" s="246"/>
      <c r="G38" s="1157" t="s">
        <v>505</v>
      </c>
      <c r="H38" s="1158"/>
      <c r="I38" s="1158"/>
      <c r="J38" s="1159"/>
      <c r="K38" s="299">
        <v>768</v>
      </c>
      <c r="L38" s="299">
        <v>22</v>
      </c>
      <c r="M38" s="300">
        <v>1</v>
      </c>
      <c r="N38" s="301">
        <v>2100</v>
      </c>
      <c r="O38" s="295"/>
    </row>
    <row r="39" spans="1:16">
      <c r="A39" s="250"/>
      <c r="B39" s="246"/>
      <c r="C39" s="246"/>
      <c r="D39" s="246"/>
      <c r="E39" s="246"/>
      <c r="F39" s="246"/>
      <c r="G39" s="1157" t="s">
        <v>506</v>
      </c>
      <c r="H39" s="1158"/>
      <c r="I39" s="1158"/>
      <c r="J39" s="1159"/>
      <c r="K39" s="302">
        <v>-53332</v>
      </c>
      <c r="L39" s="302">
        <v>-1517</v>
      </c>
      <c r="M39" s="303">
        <v>-3247</v>
      </c>
      <c r="N39" s="304">
        <v>-53.3</v>
      </c>
      <c r="O39" s="295"/>
    </row>
    <row r="40" spans="1:16" ht="27" customHeight="1">
      <c r="A40" s="250"/>
      <c r="B40" s="246"/>
      <c r="C40" s="246"/>
      <c r="D40" s="246"/>
      <c r="E40" s="246"/>
      <c r="F40" s="246"/>
      <c r="G40" s="1154" t="s">
        <v>507</v>
      </c>
      <c r="H40" s="1155"/>
      <c r="I40" s="1155"/>
      <c r="J40" s="1156"/>
      <c r="K40" s="302">
        <v>-728990</v>
      </c>
      <c r="L40" s="302">
        <v>-20742</v>
      </c>
      <c r="M40" s="303">
        <v>-28558</v>
      </c>
      <c r="N40" s="304">
        <v>-27.4</v>
      </c>
      <c r="O40" s="295"/>
    </row>
    <row r="41" spans="1:16">
      <c r="A41" s="250"/>
      <c r="B41" s="246"/>
      <c r="C41" s="246"/>
      <c r="D41" s="246"/>
      <c r="E41" s="246"/>
      <c r="F41" s="246"/>
      <c r="G41" s="1160" t="s">
        <v>279</v>
      </c>
      <c r="H41" s="1161"/>
      <c r="I41" s="1161"/>
      <c r="J41" s="1162"/>
      <c r="K41" s="296">
        <v>453473</v>
      </c>
      <c r="L41" s="302">
        <v>12903</v>
      </c>
      <c r="M41" s="303">
        <v>12895</v>
      </c>
      <c r="N41" s="304">
        <v>0.1</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47" t="s">
        <v>476</v>
      </c>
      <c r="J49" s="1149" t="s">
        <v>511</v>
      </c>
      <c r="K49" s="1150"/>
      <c r="L49" s="1150"/>
      <c r="M49" s="1150"/>
      <c r="N49" s="1151"/>
    </row>
    <row r="50" spans="1:14">
      <c r="A50" s="250"/>
      <c r="B50" s="246"/>
      <c r="C50" s="246"/>
      <c r="D50" s="246"/>
      <c r="E50" s="246"/>
      <c r="F50" s="246"/>
      <c r="G50" s="314"/>
      <c r="H50" s="315"/>
      <c r="I50" s="1148"/>
      <c r="J50" s="316" t="s">
        <v>512</v>
      </c>
      <c r="K50" s="317" t="s">
        <v>513</v>
      </c>
      <c r="L50" s="318" t="s">
        <v>514</v>
      </c>
      <c r="M50" s="319" t="s">
        <v>515</v>
      </c>
      <c r="N50" s="320" t="s">
        <v>516</v>
      </c>
    </row>
    <row r="51" spans="1:14">
      <c r="A51" s="250"/>
      <c r="B51" s="246"/>
      <c r="C51" s="246"/>
      <c r="D51" s="246"/>
      <c r="E51" s="246"/>
      <c r="F51" s="246"/>
      <c r="G51" s="312" t="s">
        <v>517</v>
      </c>
      <c r="H51" s="313"/>
      <c r="I51" s="321">
        <v>2833470</v>
      </c>
      <c r="J51" s="322">
        <v>80723</v>
      </c>
      <c r="K51" s="323">
        <v>103.6</v>
      </c>
      <c r="L51" s="324">
        <v>46819</v>
      </c>
      <c r="M51" s="325">
        <v>9.3000000000000007</v>
      </c>
      <c r="N51" s="326">
        <v>94.3</v>
      </c>
    </row>
    <row r="52" spans="1:14">
      <c r="A52" s="250"/>
      <c r="B52" s="246"/>
      <c r="C52" s="246"/>
      <c r="D52" s="246"/>
      <c r="E52" s="246"/>
      <c r="F52" s="246"/>
      <c r="G52" s="327"/>
      <c r="H52" s="328" t="s">
        <v>518</v>
      </c>
      <c r="I52" s="329">
        <v>869360</v>
      </c>
      <c r="J52" s="330">
        <v>24767</v>
      </c>
      <c r="K52" s="331">
        <v>45.5</v>
      </c>
      <c r="L52" s="332">
        <v>24121</v>
      </c>
      <c r="M52" s="333">
        <v>9.5</v>
      </c>
      <c r="N52" s="334">
        <v>36</v>
      </c>
    </row>
    <row r="53" spans="1:14">
      <c r="A53" s="250"/>
      <c r="B53" s="246"/>
      <c r="C53" s="246"/>
      <c r="D53" s="246"/>
      <c r="E53" s="246"/>
      <c r="F53" s="246"/>
      <c r="G53" s="312" t="s">
        <v>519</v>
      </c>
      <c r="H53" s="313"/>
      <c r="I53" s="321">
        <v>4251356</v>
      </c>
      <c r="J53" s="322">
        <v>120309</v>
      </c>
      <c r="K53" s="323">
        <v>49</v>
      </c>
      <c r="L53" s="324">
        <v>53270</v>
      </c>
      <c r="M53" s="325">
        <v>13.8</v>
      </c>
      <c r="N53" s="326">
        <v>35.200000000000003</v>
      </c>
    </row>
    <row r="54" spans="1:14">
      <c r="A54" s="250"/>
      <c r="B54" s="246"/>
      <c r="C54" s="246"/>
      <c r="D54" s="246"/>
      <c r="E54" s="246"/>
      <c r="F54" s="246"/>
      <c r="G54" s="327"/>
      <c r="H54" s="328" t="s">
        <v>518</v>
      </c>
      <c r="I54" s="329">
        <v>1528507</v>
      </c>
      <c r="J54" s="330">
        <v>43255</v>
      </c>
      <c r="K54" s="331">
        <v>74.599999999999994</v>
      </c>
      <c r="L54" s="332">
        <v>24316</v>
      </c>
      <c r="M54" s="333">
        <v>0.8</v>
      </c>
      <c r="N54" s="334">
        <v>73.8</v>
      </c>
    </row>
    <row r="55" spans="1:14">
      <c r="A55" s="250"/>
      <c r="B55" s="246"/>
      <c r="C55" s="246"/>
      <c r="D55" s="246"/>
      <c r="E55" s="246"/>
      <c r="F55" s="246"/>
      <c r="G55" s="312" t="s">
        <v>520</v>
      </c>
      <c r="H55" s="313"/>
      <c r="I55" s="321">
        <v>1663802</v>
      </c>
      <c r="J55" s="322">
        <v>47270</v>
      </c>
      <c r="K55" s="323">
        <v>-60.7</v>
      </c>
      <c r="L55" s="324">
        <v>53292</v>
      </c>
      <c r="M55" s="325">
        <v>0</v>
      </c>
      <c r="N55" s="326">
        <v>-60.7</v>
      </c>
    </row>
    <row r="56" spans="1:14">
      <c r="A56" s="250"/>
      <c r="B56" s="246"/>
      <c r="C56" s="246"/>
      <c r="D56" s="246"/>
      <c r="E56" s="246"/>
      <c r="F56" s="246"/>
      <c r="G56" s="327"/>
      <c r="H56" s="328" t="s">
        <v>518</v>
      </c>
      <c r="I56" s="329">
        <v>748663</v>
      </c>
      <c r="J56" s="330">
        <v>21270</v>
      </c>
      <c r="K56" s="331">
        <v>-50.8</v>
      </c>
      <c r="L56" s="332">
        <v>28900</v>
      </c>
      <c r="M56" s="333">
        <v>18.899999999999999</v>
      </c>
      <c r="N56" s="334">
        <v>-69.7</v>
      </c>
    </row>
    <row r="57" spans="1:14">
      <c r="A57" s="250"/>
      <c r="B57" s="246"/>
      <c r="C57" s="246"/>
      <c r="D57" s="246"/>
      <c r="E57" s="246"/>
      <c r="F57" s="246"/>
      <c r="G57" s="312" t="s">
        <v>521</v>
      </c>
      <c r="H57" s="313"/>
      <c r="I57" s="321">
        <v>2365080</v>
      </c>
      <c r="J57" s="322">
        <v>66965</v>
      </c>
      <c r="K57" s="323">
        <v>41.7</v>
      </c>
      <c r="L57" s="324">
        <v>49919</v>
      </c>
      <c r="M57" s="325">
        <v>-6.3</v>
      </c>
      <c r="N57" s="326">
        <v>48</v>
      </c>
    </row>
    <row r="58" spans="1:14">
      <c r="A58" s="250"/>
      <c r="B58" s="246"/>
      <c r="C58" s="246"/>
      <c r="D58" s="246"/>
      <c r="E58" s="246"/>
      <c r="F58" s="246"/>
      <c r="G58" s="327"/>
      <c r="H58" s="328" t="s">
        <v>518</v>
      </c>
      <c r="I58" s="329">
        <v>649464</v>
      </c>
      <c r="J58" s="330">
        <v>18389</v>
      </c>
      <c r="K58" s="331">
        <v>-13.5</v>
      </c>
      <c r="L58" s="332">
        <v>26398</v>
      </c>
      <c r="M58" s="333">
        <v>-8.6999999999999993</v>
      </c>
      <c r="N58" s="334">
        <v>-4.8</v>
      </c>
    </row>
    <row r="59" spans="1:14">
      <c r="A59" s="250"/>
      <c r="B59" s="246"/>
      <c r="C59" s="246"/>
      <c r="D59" s="246"/>
      <c r="E59" s="246"/>
      <c r="F59" s="246"/>
      <c r="G59" s="312" t="s">
        <v>522</v>
      </c>
      <c r="H59" s="313"/>
      <c r="I59" s="321">
        <v>3038667</v>
      </c>
      <c r="J59" s="322">
        <v>86458</v>
      </c>
      <c r="K59" s="323">
        <v>29.1</v>
      </c>
      <c r="L59" s="324">
        <v>47738</v>
      </c>
      <c r="M59" s="325">
        <v>-4.4000000000000004</v>
      </c>
      <c r="N59" s="326">
        <v>33.5</v>
      </c>
    </row>
    <row r="60" spans="1:14">
      <c r="A60" s="250"/>
      <c r="B60" s="246"/>
      <c r="C60" s="246"/>
      <c r="D60" s="246"/>
      <c r="E60" s="246"/>
      <c r="F60" s="246"/>
      <c r="G60" s="327"/>
      <c r="H60" s="328" t="s">
        <v>518</v>
      </c>
      <c r="I60" s="335">
        <v>683741</v>
      </c>
      <c r="J60" s="330">
        <v>19454</v>
      </c>
      <c r="K60" s="331">
        <v>5.8</v>
      </c>
      <c r="L60" s="332">
        <v>24937</v>
      </c>
      <c r="M60" s="333">
        <v>-5.5</v>
      </c>
      <c r="N60" s="334">
        <v>11.3</v>
      </c>
    </row>
    <row r="61" spans="1:14">
      <c r="A61" s="250"/>
      <c r="B61" s="246"/>
      <c r="C61" s="246"/>
      <c r="D61" s="246"/>
      <c r="E61" s="246"/>
      <c r="F61" s="246"/>
      <c r="G61" s="312" t="s">
        <v>523</v>
      </c>
      <c r="H61" s="336"/>
      <c r="I61" s="337">
        <v>2830475</v>
      </c>
      <c r="J61" s="338">
        <v>80345</v>
      </c>
      <c r="K61" s="339">
        <v>32.5</v>
      </c>
      <c r="L61" s="340">
        <v>50208</v>
      </c>
      <c r="M61" s="341">
        <v>2.5</v>
      </c>
      <c r="N61" s="326">
        <v>30</v>
      </c>
    </row>
    <row r="62" spans="1:14">
      <c r="A62" s="250"/>
      <c r="B62" s="246"/>
      <c r="C62" s="246"/>
      <c r="D62" s="246"/>
      <c r="E62" s="246"/>
      <c r="F62" s="246"/>
      <c r="G62" s="327"/>
      <c r="H62" s="328" t="s">
        <v>518</v>
      </c>
      <c r="I62" s="329">
        <v>895947</v>
      </c>
      <c r="J62" s="330">
        <v>25427</v>
      </c>
      <c r="K62" s="331">
        <v>12.3</v>
      </c>
      <c r="L62" s="332">
        <v>25734</v>
      </c>
      <c r="M62" s="333">
        <v>3</v>
      </c>
      <c r="N62" s="334">
        <v>9.3000000000000007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10.35</v>
      </c>
      <c r="G47" s="12">
        <v>16.12</v>
      </c>
      <c r="H47" s="12">
        <v>17.670000000000002</v>
      </c>
      <c r="I47" s="12">
        <v>15.76</v>
      </c>
      <c r="J47" s="13">
        <v>12.36</v>
      </c>
    </row>
    <row r="48" spans="2:10" ht="57.75" customHeight="1">
      <c r="B48" s="14"/>
      <c r="C48" s="1174" t="s">
        <v>4</v>
      </c>
      <c r="D48" s="1174"/>
      <c r="E48" s="1175"/>
      <c r="F48" s="15">
        <v>5.81</v>
      </c>
      <c r="G48" s="16">
        <v>3.86</v>
      </c>
      <c r="H48" s="16">
        <v>5.89</v>
      </c>
      <c r="I48" s="16">
        <v>5.54</v>
      </c>
      <c r="J48" s="17">
        <v>5.0199999999999996</v>
      </c>
    </row>
    <row r="49" spans="2:10" ht="57.75" customHeight="1" thickBot="1">
      <c r="B49" s="18"/>
      <c r="C49" s="1176" t="s">
        <v>5</v>
      </c>
      <c r="D49" s="1176"/>
      <c r="E49" s="1177"/>
      <c r="F49" s="19">
        <v>0.96</v>
      </c>
      <c r="G49" s="20">
        <v>3.96</v>
      </c>
      <c r="H49" s="20">
        <v>3.6</v>
      </c>
      <c r="I49" s="20" t="s">
        <v>530</v>
      </c>
      <c r="J49" s="21" t="s">
        <v>531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2018-04-20T04:46:12Z</cp:lastPrinted>
  <dcterms:created xsi:type="dcterms:W3CDTF">2018-01-24T06:48:20Z</dcterms:created>
  <dcterms:modified xsi:type="dcterms:W3CDTF">2018-11-26T02:20:12Z</dcterms:modified>
  <cp:category/>
</cp:coreProperties>
</file>