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concurrentManualCount="2"/>
</workbook>
</file>

<file path=xl/calcChain.xml><?xml version="1.0" encoding="utf-8"?>
<calcChain xmlns="http://schemas.openxmlformats.org/spreadsheetml/2006/main">
  <c r="AU63" i="11" l="1"/>
  <c r="AP63" i="11"/>
  <c r="AP23" i="11" l="1"/>
  <c r="AA23" i="11"/>
  <c r="V23" i="11"/>
  <c r="Q23" i="11"/>
  <c r="AU88" i="11" l="1"/>
  <c r="AF88" i="11"/>
  <c r="BG34"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BE35" i="9"/>
  <c r="AM35" i="9"/>
  <c r="CO34" i="9"/>
  <c r="BW34" i="9"/>
  <c r="BW35" i="9" s="1"/>
  <c r="BW36" i="9" s="1"/>
  <c r="BW37" i="9" s="1"/>
  <c r="BW38" i="9" s="1"/>
  <c r="BW39" i="9" s="1"/>
  <c r="BW40" i="9" s="1"/>
  <c r="BW41" i="9" s="1"/>
  <c r="BW42" i="9" s="1"/>
  <c r="BW43" i="9" s="1"/>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U34" i="9"/>
  <c r="U35" i="9" s="1"/>
  <c r="AM34" i="9"/>
  <c r="AP88" i="11"/>
</calcChain>
</file>

<file path=xl/sharedStrings.xml><?xml version="1.0" encoding="utf-8"?>
<sst xmlns="http://schemas.openxmlformats.org/spreadsheetml/2006/main" count="1070" uniqueCount="556">
  <si>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</si>
  <si>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</si>
  <si>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</si>
  <si>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</si>
  <si>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</si>
  <si>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</si>
  <si>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</si>
  <si>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</si>
  <si>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</si>
  <si>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</si>
  <si>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</si>
  <si>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</si>
  <si>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</si>
  <si>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</si>
  <si>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</si>
  <si>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</si>
  <si>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</si>
  <si>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</si>
  <si>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</si>
  <si>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</si>
  <si>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</si>
  <si>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</si>
  <si>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</si>
  <si>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</si>
  <si>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</si>
  <si>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</si>
  <si>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</si>
  <si>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</si>
  <si>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</si>
  <si>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</si>
  <si>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</si>
  <si>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</si>
  <si>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</si>
  <si>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</si>
  <si>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</si>
  <si>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</si>
  <si>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</si>
  <si>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</si>
  <si>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</si>
  <si>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</si>
  <si>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</si>
  <si>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</si>
  <si>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</si>
  <si>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</si>
  <si>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</si>
  <si>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</si>
  <si>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</si>
  <si>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</si>
  <si>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</si>
  <si>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</si>
  <si>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</si>
  <si>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</si>
  <si>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</si>
  <si>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</si>
  <si>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</si>
  <si>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</si>
  <si>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</si>
  <si>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</si>
  <si>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</si>
  <si>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</si>
  <si>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</si>
  <si>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</si>
  <si>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</si>
  <si>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</si>
  <si>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</si>
  <si>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</si>
  <si>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</si>
  <si>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</si>
  <si>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</si>
  <si>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Ⅴ－２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</si>
  <si>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</si>
  <si>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</si>
  <si>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</si>
  <si>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</si>
  <si>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</si>
  <si>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</si>
  <si>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</si>
  <si>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</si>
  <si>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</si>
  <si>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</si>
  <si>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</si>
  <si>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</si>
  <si>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読谷村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</si>
  <si>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</si>
  <si>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</si>
  <si>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</si>
  <si>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</si>
  <si>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</si>
  <si>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</si>
  <si>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</si>
  <si>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</si>
  <si>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</si>
  <si>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</si>
  <si>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</si>
  <si>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</si>
  <si>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</si>
  <si>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</si>
  <si>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</si>
  <si>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</si>
  <si>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</si>
  <si>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</si>
  <si>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</si>
  <si>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</si>
  <si>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</si>
  <si>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</si>
  <si>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</si>
  <si>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</si>
  <si>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</si>
  <si>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</si>
  <si>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</si>
  <si>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</si>
  <si>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</si>
  <si>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</si>
  <si>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</si>
  <si>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</si>
  <si>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</si>
  <si>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</si>
  <si>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</si>
  <si>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</si>
  <si>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</si>
  <si>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</si>
  <si>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</si>
  <si>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</si>
  <si>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</si>
  <si>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</si>
  <si>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</si>
  <si>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</si>
  <si>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</si>
  <si>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</si>
  <si>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</si>
  <si>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</si>
  <si>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</si>
  <si>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</si>
  <si>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</si>
  <si>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</si>
  <si>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</si>
  <si>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</si>
  <si>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</si>
  <si>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</si>
  <si>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</si>
  <si>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</si>
  <si>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</si>
  <si>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</si>
  <si>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</si>
  <si>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</si>
  <si>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</si>
  <si>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</si>
  <si>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</si>
  <si>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</si>
  <si>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</si>
  <si>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</si>
  <si>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</si>
  <si>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</si>
  <si>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</si>
  <si>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</si>
  <si>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</si>
  <si>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</si>
  <si>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</si>
  <si>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</si>
  <si>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</si>
  <si>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</si>
  <si>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</si>
  <si>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</si>
  <si>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</si>
  <si>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</si>
  <si>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</si>
  <si>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</si>
  <si>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</si>
  <si>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</si>
  <si>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</si>
  <si>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</si>
  <si>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</si>
  <si>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</si>
  <si>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</si>
  <si>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</si>
  <si>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</si>
  <si>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</si>
  <si>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</si>
  <si>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</si>
  <si>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</si>
  <si>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</si>
  <si>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</si>
  <si>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</si>
  <si>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</si>
  <si>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</si>
  <si>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</si>
  <si>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</si>
  <si>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</si>
  <si>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</si>
  <si>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</si>
  <si>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</si>
  <si>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</si>
  <si>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</si>
  <si>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</si>
  <si>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</si>
  <si>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</si>
  <si>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沖縄県読谷村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</si>
  <si>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</si>
  <si>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</si>
  <si>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</si>
  <si>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</si>
  <si>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</si>
  <si>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</si>
  <si>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</si>
  <si>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</si>
  <si>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</si>
  <si>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</si>
  <si>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</si>
  <si>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</si>
  <si>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</si>
  <si>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</si>
  <si>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</si>
  <si>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</si>
  <si>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</si>
  <si>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</si>
  <si>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</si>
  <si>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</si>
  <si>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</si>
  <si>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</si>
  <si>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</si>
  <si>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</si>
  <si>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</si>
  <si>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</si>
  <si>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</si>
  <si>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</si>
  <si>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</si>
  <si>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</si>
  <si>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</si>
  <si>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</si>
  <si>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</si>
  <si>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</si>
  <si>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</si>
  <si>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</si>
  <si>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</si>
  <si>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</si>
  <si>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</si>
  <si>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</si>
  <si>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</si>
  <si>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</si>
  <si>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</si>
  <si>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</si>
  <si>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</si>
  <si>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</si>
  <si>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</si>
  <si>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</si>
  <si>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</si>
  <si>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</si>
  <si>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</si>
  <si>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</si>
  <si>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</si>
  <si>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</si>
  <si>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</si>
  <si>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</si>
  <si>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</si>
  <si>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</si>
  <si>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</si>
  <si>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</si>
  <si>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</si>
  <si>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</si>
  <si>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</si>
  <si>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</si>
  <si>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</si>
  <si>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</si>
  <si>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</si>
  <si>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</si>
  <si>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</si>
  <si>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</si>
  <si>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</si>
  <si>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</si>
  <si>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</si>
  <si>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</si>
  <si>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</si>
  <si>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</si>
  <si>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</si>
  <si>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</si>
  <si>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</si>
  <si>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</si>
  <si>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</si>
  <si>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</si>
  <si>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</si>
  <si>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</si>
  <si>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</si>
  <si>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</si>
  <si>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</si>
  <si>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</si>
  <si>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</si>
  <si>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</si>
  <si>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</si>
  <si>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</si>
  <si>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</si>
  <si>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</si>
  <si>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</si>
  <si>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</si>
  <si>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</si>
  <si>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</si>
  <si>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</si>
  <si>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</si>
  <si>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</si>
  <si>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</si>
  <si>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</si>
  <si>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</si>
  <si>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</si>
  <si>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</si>
  <si>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</si>
  <si>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</si>
  <si>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</si>
  <si>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</si>
  <si>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</si>
  <si>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</si>
  <si>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</si>
  <si>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</si>
  <si>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</si>
  <si>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</si>
  <si>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</si>
  <si>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</si>
  <si>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</si>
  <si>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</si>
  <si>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</si>
  <si>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</si>
  <si>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</si>
  <si>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</si>
  <si>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</si>
  <si>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</si>
  <si>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</si>
  <si>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</si>
  <si>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</si>
  <si>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</si>
  <si>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</si>
  <si>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</si>
  <si>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</si>
  <si>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</si>
  <si>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</si>
  <si>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</si>
  <si>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</si>
  <si>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</si>
  <si>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</si>
  <si>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</si>
  <si>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</si>
  <si>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</si>
  <si>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</si>
  <si>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</si>
  <si>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</si>
  <si>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</si>
  <si>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</si>
  <si>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</si>
  <si>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沖縄県読谷村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</si>
  <si>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</si>
  <si>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</si>
  <si>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</si>
  <si>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</si>
  <si>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</si>
  <si>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</si>
  <si>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</si>
  <si>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</si>
  <si>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</si>
  <si>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</si>
  <si>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</si>
  <si>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</si>
  <si>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</si>
  <si>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</si>
  <si>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</si>
  <si>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</si>
  <si>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</si>
  <si>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</si>
  <si>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</si>
  <si>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</si>
  <si>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</si>
  <si>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</si>
  <si>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</si>
  <si>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</si>
  <si>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</si>
  <si>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</si>
  <si>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</si>
  <si>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</si>
  <si>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</si>
  <si>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</si>
  <si>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</si>
  <si>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</si>
  <si>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</si>
  <si>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</si>
  <si>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</si>
  <si>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</si>
  <si>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</si>
  <si>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</si>
  <si>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</si>
  <si>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</si>
  <si>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</si>
  <si>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</si>
  <si>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</si>
  <si>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</si>
  <si>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</si>
  <si>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</si>
  <si>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</si>
  <si>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</si>
  <si>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</si>
  <si>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</si>
  <si>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</si>
  <si>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</si>
  <si>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</si>
  <si>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</si>
  <si>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</si>
  <si>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</si>
  <si>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</si>
  <si>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</si>
  <si>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</si>
  <si>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</si>
  <si>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</si>
  <si>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</si>
  <si>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</si>
  <si>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</si>
  <si>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</si>
  <si>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</si>
  <si>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</si>
  <si>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</si>
  <si>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</si>
  <si>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</si>
  <si>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</si>
  <si>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</si>
  <si>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</si>
  <si>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</si>
  <si>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</si>
  <si>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</si>
  <si>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</si>
  <si>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</si>
  <si>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</si>
  <si>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</si>
  <si>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</si>
  <si>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</si>
  <si>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</si>
  <si>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</si>
  <si>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</si>
  <si>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</si>
  <si>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</si>
  <si>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</si>
  <si>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</si>
  <si>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</si>
  <si>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</si>
  <si>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</si>
  <si>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</si>
  <si>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</si>
  <si>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</si>
  <si>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</si>
  <si>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</si>
  <si>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</si>
  <si>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</si>
  <si>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</si>
  <si>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</si>
  <si>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</si>
  <si>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</si>
  <si>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</si>
  <si>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</si>
  <si>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</si>
  <si>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</si>
  <si>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</si>
  <si>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</si>
  <si>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</si>
  <si>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</si>
  <si>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</si>
  <si>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</si>
  <si>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</si>
  <si>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</si>
  <si>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</si>
  <si>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</si>
  <si>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</si>
  <si>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</si>
  <si>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</si>
  <si>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</si>
  <si>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</si>
  <si>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</si>
  <si>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</si>
  <si>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</si>
  <si>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</si>
  <si>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</si>
  <si>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</si>
  <si>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</si>
  <si>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</si>
  <si>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</si>
  <si>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</si>
  <si>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</si>
  <si>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</si>
  <si>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</si>
  <si>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</si>
  <si>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</si>
  <si>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</si>
  <si>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</si>
  <si>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</si>
  <si>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</si>
  <si>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</si>
  <si>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</si>
  <si>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</si>
  <si>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</si>
  <si>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</si>
  <si>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</si>
  <si>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</si>
  <si>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</si>
  <si>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</si>
  <si>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</si>
  <si>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</si>
  <si>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</si>
  <si>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</si>
  <si>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</si>
  <si>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</si>
  <si>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</si>
  <si>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</si>
  <si>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</si>
  <si>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</si>
  <si>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</si>
  <si>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</si>
  <si>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</si>
  <si>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</si>
  <si>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</si>
  <si>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</si>
  <si>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</si>
  <si>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</si>
  <si>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</si>
  <si>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</si>
  <si>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</si>
  <si>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</si>
  <si>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</si>
  <si>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</si>
  <si>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</si>
  <si>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水道事業会計</t>
  </si>
  <si>
    <t>一般会計</t>
  </si>
  <si>
    <t>国民健康保険特別会計</t>
  </si>
  <si>
    <t>下水道事業特別会計</t>
  </si>
  <si>
    <t>▲ 0.00</t>
  </si>
  <si>
    <t>診療所特別会計</t>
  </si>
  <si>
    <t>後期高齢者医療特別会計</t>
  </si>
  <si>
    <t>その他会計（赤字）</t>
  </si>
  <si>
    <t>その他会計（黒字）</t>
  </si>
  <si>
    <t>沖縄県市町村自治会館管理組合</t>
    <rPh sb="0" eb="3">
      <t>オキナワケン</t>
    </rPh>
    <rPh sb="3" eb="6">
      <t>シチョウソン</t>
    </rPh>
    <rPh sb="6" eb="8">
      <t>ジチ</t>
    </rPh>
    <rPh sb="8" eb="10">
      <t>カイカン</t>
    </rPh>
    <rPh sb="10" eb="12">
      <t>カンリ</t>
    </rPh>
    <rPh sb="12" eb="14">
      <t>クミアイ</t>
    </rPh>
    <phoneticPr fontId="30"/>
  </si>
  <si>
    <t>沖縄県市町村総合事務組合</t>
    <rPh sb="0" eb="3">
      <t>オキナワケン</t>
    </rPh>
    <rPh sb="3" eb="6">
      <t>シチョウソン</t>
    </rPh>
    <rPh sb="6" eb="8">
      <t>ソウゴウ</t>
    </rPh>
    <rPh sb="8" eb="10">
      <t>ジム</t>
    </rPh>
    <rPh sb="10" eb="12">
      <t>クミアイ</t>
    </rPh>
    <phoneticPr fontId="30"/>
  </si>
  <si>
    <t>中部衛生施設組合</t>
    <rPh sb="0" eb="2">
      <t>チュウブ</t>
    </rPh>
    <rPh sb="2" eb="4">
      <t>エイセイ</t>
    </rPh>
    <rPh sb="4" eb="6">
      <t>シセツ</t>
    </rPh>
    <rPh sb="6" eb="8">
      <t>クミアイ</t>
    </rPh>
    <phoneticPr fontId="30"/>
  </si>
  <si>
    <t>中部広域市町村圏事務組合（一般会計）</t>
    <rPh sb="0" eb="2">
      <t>チュウブ</t>
    </rPh>
    <rPh sb="2" eb="4">
      <t>コウイキ</t>
    </rPh>
    <rPh sb="4" eb="7">
      <t>シチョウソン</t>
    </rPh>
    <rPh sb="7" eb="8">
      <t>ケン</t>
    </rPh>
    <rPh sb="8" eb="10">
      <t>ジム</t>
    </rPh>
    <rPh sb="10" eb="12">
      <t>クミアイ</t>
    </rPh>
    <rPh sb="13" eb="15">
      <t>イッパン</t>
    </rPh>
    <rPh sb="15" eb="17">
      <t>カイケイ</t>
    </rPh>
    <phoneticPr fontId="30"/>
  </si>
  <si>
    <t>中部広域市町村圏事務組合（特別会計）</t>
    <rPh sb="0" eb="2">
      <t>チュウブ</t>
    </rPh>
    <rPh sb="2" eb="4">
      <t>コウイキ</t>
    </rPh>
    <rPh sb="4" eb="7">
      <t>シチョウソン</t>
    </rPh>
    <rPh sb="7" eb="8">
      <t>ケン</t>
    </rPh>
    <rPh sb="8" eb="10">
      <t>ジム</t>
    </rPh>
    <rPh sb="10" eb="12">
      <t>クミアイ</t>
    </rPh>
    <rPh sb="13" eb="15">
      <t>トクベツ</t>
    </rPh>
    <rPh sb="15" eb="17">
      <t>カイケイ</t>
    </rPh>
    <phoneticPr fontId="30"/>
  </si>
  <si>
    <t>比謝川行政事務組合（一般会計：事務局）</t>
    <rPh sb="0" eb="3">
      <t>ヒジャガワ</t>
    </rPh>
    <rPh sb="3" eb="5">
      <t>ギョウセイ</t>
    </rPh>
    <rPh sb="5" eb="7">
      <t>ジム</t>
    </rPh>
    <rPh sb="7" eb="9">
      <t>クミアイ</t>
    </rPh>
    <rPh sb="10" eb="12">
      <t>イッパン</t>
    </rPh>
    <rPh sb="12" eb="14">
      <t>カイケイ</t>
    </rPh>
    <rPh sb="15" eb="18">
      <t>ジムキョク</t>
    </rPh>
    <phoneticPr fontId="30"/>
  </si>
  <si>
    <t>比謝川行政事務組合（一般会計：清掃）</t>
    <rPh sb="0" eb="3">
      <t>ヒジャガワ</t>
    </rPh>
    <rPh sb="3" eb="5">
      <t>ギョウセイ</t>
    </rPh>
    <rPh sb="5" eb="7">
      <t>ジム</t>
    </rPh>
    <rPh sb="7" eb="9">
      <t>クミアイ</t>
    </rPh>
    <rPh sb="10" eb="12">
      <t>イッパン</t>
    </rPh>
    <rPh sb="12" eb="14">
      <t>カイケイ</t>
    </rPh>
    <rPh sb="15" eb="17">
      <t>セイソウ</t>
    </rPh>
    <phoneticPr fontId="30"/>
  </si>
  <si>
    <t>比謝川行政事務組合（一般会計：消防）</t>
    <rPh sb="0" eb="3">
      <t>ヒジャガワ</t>
    </rPh>
    <rPh sb="3" eb="5">
      <t>ギョウセイ</t>
    </rPh>
    <rPh sb="5" eb="7">
      <t>ジム</t>
    </rPh>
    <rPh sb="7" eb="9">
      <t>クミアイ</t>
    </rPh>
    <rPh sb="10" eb="12">
      <t>イッパン</t>
    </rPh>
    <rPh sb="12" eb="14">
      <t>カイケイ</t>
    </rPh>
    <rPh sb="15" eb="17">
      <t>ショウボウ</t>
    </rPh>
    <phoneticPr fontId="30"/>
  </si>
  <si>
    <t>比謝川行政事務組合（特別会計：通信指令）</t>
    <rPh sb="0" eb="3">
      <t>ヒジャガワ</t>
    </rPh>
    <rPh sb="3" eb="5">
      <t>ギョウセイ</t>
    </rPh>
    <rPh sb="5" eb="7">
      <t>ジム</t>
    </rPh>
    <rPh sb="7" eb="9">
      <t>クミアイ</t>
    </rPh>
    <rPh sb="10" eb="12">
      <t>トクベツ</t>
    </rPh>
    <rPh sb="12" eb="14">
      <t>カイケイ</t>
    </rPh>
    <rPh sb="15" eb="17">
      <t>ツウシン</t>
    </rPh>
    <rPh sb="17" eb="19">
      <t>シレイ</t>
    </rPh>
    <phoneticPr fontId="30"/>
  </si>
  <si>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30"/>
  </si>
  <si>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30"/>
  </si>
  <si>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30"/>
  </si>
  <si>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30"/>
  </si>
  <si>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</si>
  <si>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</si>
  <si>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</si>
  <si>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</si>
  <si>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</si>
  <si>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</si>
  <si>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</si>
  <si>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</si>
  <si>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</si>
  <si>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</si>
  <si>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</si>
  <si>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</si>
  <si>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「将来負担比率」について、大幅なマイナスを維持している。
　「将来負担比率の分子」をマイナスのまま維持するために、これまで同様計画的な基金積立等により「充当可能財源等」を維持していく努力が求められる。
</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</si>
</sst>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6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177" fontId="26" fillId="5" borderId="125" xfId="30" applyNumberFormat="1" applyFont="1" applyFill="1" applyBorder="1" applyAlignment="1" applyProtection="1">
      <alignment horizontal="right" vertical="center" shrinkToFit="1"/>
      <protection locked="0"/>
    </xf>
    <xf numFmtId="177" fontId="26" fillId="5" borderId="146" xfId="30" applyNumberFormat="1" applyFont="1" applyFill="1" applyBorder="1" applyAlignment="1" applyProtection="1">
      <alignment horizontal="right" vertical="center" shrinkToFit="1"/>
      <protection locked="0"/>
    </xf>
    <xf numFmtId="177" fontId="26" fillId="5" borderId="126"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49919</c:v>
                </c:pt>
                <c:pt idx="4">
                  <c:v>47738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41052</c:v>
                </c:pt>
                <c:pt idx="1">
                  <c:v>65672</c:v>
                </c:pt>
                <c:pt idx="2">
                  <c:v>61201</c:v>
                </c:pt>
                <c:pt idx="3">
                  <c:v>55520</c:v>
                </c:pt>
                <c:pt idx="4">
                  <c:v>78715</c:v>
                </c:pt>
              </c:numCache>
            </c:numRef>
          </c:val>
          <c:smooth val="0"/>
        </c:ser>
        <c:dLbls>
          <c:showLegendKey val="0"/>
          <c:showVal val="0"/>
          <c:showCatName val="0"/>
          <c:showSerName val="0"/>
          <c:showPercent val="0"/>
          <c:showBubbleSize val="0"/>
        </c:dLbls>
        <c:marker val="1"/>
        <c:smooth val="0"/>
        <c:axId val="119949184"/>
        <c:axId val="119992320"/>
      </c:lineChart>
      <c:catAx>
        <c:axId val="1199491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992320"/>
        <c:crosses val="autoZero"/>
        <c:auto val="1"/>
        <c:lblAlgn val="ctr"/>
        <c:lblOffset val="100"/>
        <c:tickLblSkip val="1"/>
        <c:tickMarkSkip val="1"/>
        <c:noMultiLvlLbl val="0"/>
      </c:catAx>
      <c:valAx>
        <c:axId val="11999232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9491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4.83</c:v>
                </c:pt>
                <c:pt idx="1">
                  <c:v>5.53</c:v>
                </c:pt>
                <c:pt idx="2">
                  <c:v>5.8</c:v>
                </c:pt>
                <c:pt idx="3">
                  <c:v>5.62</c:v>
                </c:pt>
                <c:pt idx="4">
                  <c:v>6.21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34.33</c:v>
                </c:pt>
                <c:pt idx="1">
                  <c:v>35.01</c:v>
                </c:pt>
                <c:pt idx="2">
                  <c:v>35.69</c:v>
                </c:pt>
                <c:pt idx="3">
                  <c:v>36.11</c:v>
                </c:pt>
                <c:pt idx="4">
                  <c:v>37.21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0848256"/>
        <c:axId val="1343696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0.08</c:v>
                </c:pt>
                <c:pt idx="1">
                  <c:v>2.09</c:v>
                </c:pt>
                <c:pt idx="2">
                  <c:v>2.54</c:v>
                </c:pt>
                <c:pt idx="3">
                  <c:v>3.16</c:v>
                </c:pt>
                <c:pt idx="4">
                  <c:v>2.41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0848256"/>
        <c:axId val="134369664"/>
      </c:lineChart>
      <c:catAx>
        <c:axId val="110848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4369664"/>
        <c:crosses val="autoZero"/>
        <c:auto val="1"/>
        <c:lblAlgn val="ctr"/>
        <c:lblOffset val="100"/>
        <c:tickLblSkip val="1"/>
        <c:tickMarkSkip val="1"/>
        <c:noMultiLvlLbl val="0"/>
      </c:catAx>
      <c:valAx>
        <c:axId val="134369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848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0.12</c:v>
                </c:pt>
                <c:pt idx="2">
                  <c:v>#N/A</c:v>
                </c:pt>
                <c:pt idx="3">
                  <c:v>0.16</c:v>
                </c:pt>
                <c:pt idx="4">
                  <c:v>#N/A</c:v>
                </c:pt>
                <c:pt idx="5">
                  <c:v>7.0000000000000007E-2</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0.37</c:v>
                </c:pt>
                <c:pt idx="2">
                  <c:v>#N/A</c:v>
                </c:pt>
                <c:pt idx="3">
                  <c:v>0.53</c:v>
                </c:pt>
                <c:pt idx="4">
                  <c:v>#N/A</c:v>
                </c:pt>
                <c:pt idx="5">
                  <c:v>0.71</c:v>
                </c:pt>
                <c:pt idx="6">
                  <c:v>#N/A</c:v>
                </c:pt>
                <c:pt idx="7">
                  <c:v>0.4</c:v>
                </c:pt>
                <c:pt idx="8">
                  <c:v>#N/A</c:v>
                </c:pt>
                <c:pt idx="9">
                  <c:v>0.46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c:v>
                </c:pt>
                <c:pt idx="2">
                  <c:v>#N/A</c:v>
                </c:pt>
                <c:pt idx="3">
                  <c:v>0.56000000000000005</c:v>
                </c:pt>
                <c:pt idx="4">
                  <c:v>#N/A</c:v>
                </c:pt>
                <c:pt idx="5">
                  <c:v>0.6</c:v>
                </c:pt>
                <c:pt idx="6">
                  <c:v>#N/A</c:v>
                </c:pt>
                <c:pt idx="7">
                  <c:v>0.55000000000000004</c:v>
                </c:pt>
                <c:pt idx="8">
                  <c:v>#N/A</c:v>
                </c:pt>
                <c:pt idx="9">
                  <c:v>0.6</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1.4</c:v>
                </c:pt>
                <c:pt idx="2">
                  <c:v>#N/A</c:v>
                </c:pt>
                <c:pt idx="3">
                  <c:v>0.75</c:v>
                </c:pt>
                <c:pt idx="4">
                  <c:v>#N/A</c:v>
                </c:pt>
                <c:pt idx="5">
                  <c:v>1.23</c:v>
                </c:pt>
                <c:pt idx="6">
                  <c:v>#N/A</c:v>
                </c:pt>
                <c:pt idx="7">
                  <c:v>2.62</c:v>
                </c:pt>
                <c:pt idx="8">
                  <c:v>#N/A</c:v>
                </c:pt>
                <c:pt idx="9">
                  <c:v>3.93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4.45</c:v>
                </c:pt>
                <c:pt idx="2">
                  <c:v>#N/A</c:v>
                </c:pt>
                <c:pt idx="3">
                  <c:v>4.99</c:v>
                </c:pt>
                <c:pt idx="4">
                  <c:v>#N/A</c:v>
                </c:pt>
                <c:pt idx="5">
                  <c:v>5.07</c:v>
                </c:pt>
                <c:pt idx="6">
                  <c:v>#N/A</c:v>
                </c:pt>
                <c:pt idx="7">
                  <c:v>5.21</c:v>
                </c:pt>
                <c:pt idx="8">
                  <c:v>#N/A</c:v>
                </c:pt>
                <c:pt idx="9">
                  <c:v>5.74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18.329999999999998</c:v>
                </c:pt>
                <c:pt idx="2">
                  <c:v>#N/A</c:v>
                </c:pt>
                <c:pt idx="3">
                  <c:v>16.36</c:v>
                </c:pt>
                <c:pt idx="4">
                  <c:v>#N/A</c:v>
                </c:pt>
                <c:pt idx="5">
                  <c:v>16.66</c:v>
                </c:pt>
                <c:pt idx="6">
                  <c:v>#N/A</c:v>
                </c:pt>
                <c:pt idx="7">
                  <c:v>17.88</c:v>
                </c:pt>
                <c:pt idx="8">
                  <c:v>#N/A</c:v>
                </c:pt>
                <c:pt idx="9">
                  <c:v>12.11</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4807552"/>
        <c:axId val="134809088"/>
      </c:barChart>
      <c:catAx>
        <c:axId val="134807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809088"/>
        <c:crosses val="autoZero"/>
        <c:auto val="1"/>
        <c:lblAlgn val="ctr"/>
        <c:lblOffset val="100"/>
        <c:tickLblSkip val="1"/>
        <c:tickMarkSkip val="1"/>
        <c:noMultiLvlLbl val="0"/>
      </c:catAx>
      <c:valAx>
        <c:axId val="134809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8075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562</c:v>
                </c:pt>
                <c:pt idx="5">
                  <c:v>568</c:v>
                </c:pt>
                <c:pt idx="8">
                  <c:v>606</c:v>
                </c:pt>
                <c:pt idx="11">
                  <c:v>608</c:v>
                </c:pt>
                <c:pt idx="14">
                  <c:v>625</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102</c:v>
                </c:pt>
                <c:pt idx="3">
                  <c:v>75</c:v>
                </c:pt>
                <c:pt idx="6">
                  <c:v>39</c:v>
                </c:pt>
                <c:pt idx="9">
                  <c:v>63</c:v>
                </c:pt>
                <c:pt idx="12">
                  <c:v>71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67</c:v>
                </c:pt>
                <c:pt idx="3">
                  <c:v>73</c:v>
                </c:pt>
                <c:pt idx="6">
                  <c:v>78</c:v>
                </c:pt>
                <c:pt idx="9">
                  <c:v>79</c:v>
                </c:pt>
                <c:pt idx="12">
                  <c:v>93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626</c:v>
                </c:pt>
                <c:pt idx="3">
                  <c:v>615</c:v>
                </c:pt>
                <c:pt idx="6">
                  <c:v>719</c:v>
                </c:pt>
                <c:pt idx="9">
                  <c:v>730</c:v>
                </c:pt>
                <c:pt idx="12">
                  <c:v>624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566976"/>
        <c:axId val="15691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233</c:v>
                </c:pt>
                <c:pt idx="2">
                  <c:v>#N/A</c:v>
                </c:pt>
                <c:pt idx="3">
                  <c:v>#N/A</c:v>
                </c:pt>
                <c:pt idx="4">
                  <c:v>195</c:v>
                </c:pt>
                <c:pt idx="5">
                  <c:v>#N/A</c:v>
                </c:pt>
                <c:pt idx="6">
                  <c:v>#N/A</c:v>
                </c:pt>
                <c:pt idx="7">
                  <c:v>230</c:v>
                </c:pt>
                <c:pt idx="8">
                  <c:v>#N/A</c:v>
                </c:pt>
                <c:pt idx="9">
                  <c:v>#N/A</c:v>
                </c:pt>
                <c:pt idx="10">
                  <c:v>264</c:v>
                </c:pt>
                <c:pt idx="11">
                  <c:v>#N/A</c:v>
                </c:pt>
                <c:pt idx="12">
                  <c:v>#N/A</c:v>
                </c:pt>
                <c:pt idx="13">
                  <c:v>163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566976"/>
        <c:axId val="1569152"/>
      </c:lineChart>
      <c:catAx>
        <c:axId val="1566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69152"/>
        <c:crosses val="autoZero"/>
        <c:auto val="1"/>
        <c:lblAlgn val="ctr"/>
        <c:lblOffset val="100"/>
        <c:tickLblSkip val="1"/>
        <c:tickMarkSkip val="1"/>
        <c:noMultiLvlLbl val="0"/>
      </c:catAx>
      <c:valAx>
        <c:axId val="1569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66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6771</c:v>
                </c:pt>
                <c:pt idx="5">
                  <c:v>7089</c:v>
                </c:pt>
                <c:pt idx="8">
                  <c:v>7273</c:v>
                </c:pt>
                <c:pt idx="11">
                  <c:v>7263</c:v>
                </c:pt>
                <c:pt idx="14">
                  <c:v>7606</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78</c:v>
                </c:pt>
                <c:pt idx="5">
                  <c:v>75</c:v>
                </c:pt>
                <c:pt idx="8">
                  <c:v>75</c:v>
                </c:pt>
                <c:pt idx="11">
                  <c:v>68</c:v>
                </c:pt>
                <c:pt idx="14">
                  <c:v>61</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5217</c:v>
                </c:pt>
                <c:pt idx="5">
                  <c:v>5302</c:v>
                </c:pt>
                <c:pt idx="8">
                  <c:v>5339</c:v>
                </c:pt>
                <c:pt idx="11">
                  <c:v>5829</c:v>
                </c:pt>
                <c:pt idx="14">
                  <c:v>5154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1055</c:v>
                </c:pt>
                <c:pt idx="3">
                  <c:v>865</c:v>
                </c:pt>
                <c:pt idx="6">
                  <c:v>695</c:v>
                </c:pt>
                <c:pt idx="9">
                  <c:v>527</c:v>
                </c:pt>
                <c:pt idx="12">
                  <c:v>549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665</c:v>
                </c:pt>
                <c:pt idx="3">
                  <c:v>603</c:v>
                </c:pt>
                <c:pt idx="6">
                  <c:v>647</c:v>
                </c:pt>
                <c:pt idx="9">
                  <c:v>715</c:v>
                </c:pt>
                <c:pt idx="12">
                  <c:v>635</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1136</c:v>
                </c:pt>
                <c:pt idx="3">
                  <c:v>1194</c:v>
                </c:pt>
                <c:pt idx="6">
                  <c:v>1191</c:v>
                </c:pt>
                <c:pt idx="9">
                  <c:v>1318</c:v>
                </c:pt>
                <c:pt idx="12">
                  <c:v>1435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38</c:v>
                </c:pt>
                <c:pt idx="3">
                  <c:v>1</c:v>
                </c:pt>
                <c:pt idx="6">
                  <c:v>12</c:v>
                </c:pt>
                <c:pt idx="9">
                  <c:v>0</c:v>
                </c:pt>
                <c:pt idx="12">
                  <c:v>22</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7188</c:v>
                </c:pt>
                <c:pt idx="3">
                  <c:v>7567</c:v>
                </c:pt>
                <c:pt idx="6">
                  <c:v>7809</c:v>
                </c:pt>
                <c:pt idx="9">
                  <c:v>8121</c:v>
                </c:pt>
                <c:pt idx="12">
                  <c:v>8420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4800512"/>
        <c:axId val="1348024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4800512"/>
        <c:axId val="134802432"/>
      </c:lineChart>
      <c:catAx>
        <c:axId val="134800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4802432"/>
        <c:crosses val="autoZero"/>
        <c:auto val="1"/>
        <c:lblAlgn val="ctr"/>
        <c:lblOffset val="100"/>
        <c:tickLblSkip val="1"/>
        <c:tickMarkSkip val="1"/>
        <c:noMultiLvlLbl val="0"/>
      </c:catAx>
      <c:valAx>
        <c:axId val="134802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800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{ECF16A46-CFF9-45EE-A5FD-E3C528A14D34}</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{81E49D1E-EAEE-4880-925F-B7402C0C719D}</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{9A6A115E-7A08-4F25-BDAE-582DF77152D8}</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{5D63F7FD-BB4E-4061-9282-267FA97BAF79}</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{9D39171F-D823-4A5C-8D31-14EBB85786C3}</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45</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{5F337B16-3796-49D8-98CD-BB3188E4165C}</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{47552C19-04CA-4B1B-9E44-FBCEC48DCD15}</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{598033A3-B286-4DC0-B52B-8DB29FF1026F}</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{9851FA53-DEE0-43CA-9735-A5481EF1B92A}</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{76604441-154D-4C9F-B459-93048CFCE2F1}</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53.4</c:v>
                </c:pt>
              </c:numCache>
            </c:numRef>
          </c:xVal>
          <c:yVal>
            <c:numRef>
              <c:f>公会計指標分析・財政指標組合せ分析表!$K$55:$O$55</c:f>
              <c:numCache>
                <c:formatCode>#,##0.0;"▲ "#,##0.0</c:formatCode>
                <c:ptCount val="5"/>
                <c:pt idx="3">
                  <c:v>13</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34952832"/>
        <c:axId val="134975488"/>
      </c:scatterChart>
      <c:valAx>
        <c:axId val="134952832"/>
        <c:scaling>
          <c:orientation val="minMax"/>
          <c:max val="64.099999999999994"/>
          <c:min val="42.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4975488"/>
        <c:crosses val="autoZero"/>
        <c:crossBetween val="midCat"/>
      </c:valAx>
      <c:valAx>
        <c:axId val="134975488"/>
        <c:scaling>
          <c:orientation val="minMax"/>
          <c:max val="15.6"/>
          <c:min val="10.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49528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{214AA475-604A-42B2-B9D3-37C1700F17AC}</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{63AABFA4-4A55-4A76-8615-A333B4610D71}</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{69E4B393-BBD9-4603-A64F-793F425870D6}</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{46892DA0-0F0B-47F4-A88C-7475DBFCDE11}</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{04326AF6-F940-450A-AEB6-815FF9658248}</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3.7</c:v>
                </c:pt>
                <c:pt idx="1">
                  <c:v>3.4</c:v>
                </c:pt>
                <c:pt idx="2">
                  <c:v>3.4</c:v>
                </c:pt>
                <c:pt idx="3">
                  <c:v>3.5</c:v>
                </c:pt>
                <c:pt idx="4">
                  <c:v>3.3</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{BB592ABF-EDE2-4750-A499-62CE5FB5957E}</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{D0C0ABE6-DA61-4A3F-A790-2C32D2839E11}</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{C1D3F28E-6F75-46DB-8D6C-9107FF65D883}</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{E730399E-B5B0-40A9-90DF-A72A1BF15B09}</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{B5DF58EF-4E0F-4050-8EBF-EB09D2531D2A}</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6.8</c:v>
                </c:pt>
                <c:pt idx="4">
                  <c:v>6.8</c:v>
                </c:pt>
              </c:numCache>
            </c:numRef>
          </c:xVal>
          <c:yVal>
            <c:numRef>
              <c:f>公会計指標分析・財政指標組合せ分析表!$K$77:$O$77</c:f>
              <c:numCache>
                <c:formatCode>#,##0.0;"▲ "#,##0.0</c:formatCode>
                <c:ptCount val="5"/>
                <c:pt idx="0">
                  <c:v>30.7</c:v>
                </c:pt>
                <c:pt idx="1">
                  <c:v>22.3</c:v>
                </c:pt>
                <c:pt idx="2">
                  <c:v>20.3</c:v>
                </c:pt>
                <c:pt idx="3">
                  <c:v>13</c:v>
                </c:pt>
                <c:pt idx="4">
                  <c:v>21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36071040"/>
        <c:axId val="136081408"/>
      </c:scatterChart>
      <c:valAx>
        <c:axId val="136071040"/>
        <c:scaling>
          <c:orientation val="minMax"/>
          <c:max val="9.4"/>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6081408"/>
        <c:crosses val="autoZero"/>
        <c:crossBetween val="midCat"/>
      </c:valAx>
      <c:valAx>
        <c:axId val="136081408"/>
        <c:scaling>
          <c:orientation val="minMax"/>
          <c:max val="34"/>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607104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沖縄県読谷村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「公営企業債の元利償還金に対する繰入金」が約</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「組合等が起こした地方債の元利償還金に対する負担金等」が約</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「元利償還金」については、約</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106</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百万円の減となったが、</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道路整備や大型公共施設等の建設に伴い、今後数年間は増加</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していく</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ことが予想される。「実質公債費比率の分子」が急激に悪化することを防ぐ為、特定の年度に負担が集中しないよう計画的に財政運営を行っていく必要がある。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沖縄県読谷村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「一般会計等に係る地方債の現在高」</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「債務負担行為に基づく支出予定額」</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「公営企業債等繰入見込額」「</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退職手当負担</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見込額」の増額により、将来負担額全体で約</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380</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ものの、</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「将来負担比率の分子」としては</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継続して</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大幅なマイナスを維持している。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大型公共施設等の建設に伴い、今後も数年間は地方債の増加傾向が続くことが予想されており、将来負担額は確実に増えていくものと考えられる。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「将来負担比率の分子」をマイナスのまま維持するために、これまで同様</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計画的な基金積立等により</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「充当可能財源等」を維持していく努力が求められる。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沖縄県読谷村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41,404
40,877
35.28
16,939,401
16,466,097
453,838
7,312,778
8,419,658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図書館や体育館では類似団体平均を上回ったものの、児童館の新設や大型の新設道路が整備されたこともあり、全体としては類似団体の平均を下回っている。また近い将来、本村の公共施設（建築物）の</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％以上を占める学校教育施設の建て替えを予定している。</a:t>
          </a:r>
          <a:endParaRPr lang="ja-JP" altLang="ja-JP">
            <a:effectLst/>
          </a:endParaRPr>
        </a:p>
        <a:p>
          <a:r>
            <a:rPr kumimoji="1" lang="ja-JP" altLang="ja-JP" sz="1100">
              <a:solidFill>
                <a:schemeClr val="dk1"/>
              </a:solidFill>
              <a:effectLst/>
              <a:latin typeface="+mn-lt"/>
              <a:ea typeface="+mn-ea"/>
              <a:cs typeface="+mn-cs"/>
            </a:rPr>
            <a:t>　今後も数字が悪化することのないよう、適正な管理および更新に努めていく。</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7" name="直線コネクタ 56"/>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8" name="テキスト ボックス 57"/>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9" name="直線コネクタ 58"/>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60" name="テキスト ボックス 59"/>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61" name="直線コネクタ 60"/>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62" name="テキスト ボックス 61"/>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63" name="直線コネクタ 62"/>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64" name="テキスト ボックス 63"/>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5" name="直線コネクタ 64"/>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6" name="テキスト ボックス 65"/>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7" name="直線コネクタ 66"/>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8" name="テキスト ボックス 67"/>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70" name="テキスト ボックス 6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164556</xdr:rowOff>
    </xdr:from>
    <xdr:to>
      <xdr:col>3</xdr:col>
      <xdr:colOff>1170940</xdr:colOff>
      <xdr:row>33</xdr:row>
      <xdr:rowOff>136434</xdr:rowOff>
    </xdr:to>
    <xdr:cxnSp macro="">
      <xdr:nvCxnSpPr>
        <xdr:cNvPr id="72" name="直線コネクタ 71"/>
        <xdr:cNvCxnSpPr/>
      </xdr:nvCxnSpPr>
      <xdr:spPr>
        <a:xfrm flipV="1">
          <a:off x="4760595" y="5403306"/>
          <a:ext cx="1270" cy="1172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140261</xdr:rowOff>
    </xdr:from>
    <xdr:ext cx="405111" cy="259045"/>
    <xdr:sp macro="" textlink="">
      <xdr:nvSpPr>
        <xdr:cNvPr id="73" name="有形固定資産減価償却率最小値テキスト"/>
        <xdr:cNvSpPr txBox="1"/>
      </xdr:nvSpPr>
      <xdr:spPr>
        <a:xfrm>
          <a:off x="4813300" y="6579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3</xdr:col>
      <xdr:colOff>1082675</xdr:colOff>
      <xdr:row>33</xdr:row>
      <xdr:rowOff>136434</xdr:rowOff>
    </xdr:from>
    <xdr:to>
      <xdr:col>3</xdr:col>
      <xdr:colOff>1260475</xdr:colOff>
      <xdr:row>33</xdr:row>
      <xdr:rowOff>136434</xdr:rowOff>
    </xdr:to>
    <xdr:cxnSp macro="">
      <xdr:nvCxnSpPr>
        <xdr:cNvPr id="74" name="直線コネクタ 73"/>
        <xdr:cNvCxnSpPr/>
      </xdr:nvCxnSpPr>
      <xdr:spPr>
        <a:xfrm>
          <a:off x="4673600" y="657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111233</xdr:rowOff>
    </xdr:from>
    <xdr:ext cx="405111" cy="259045"/>
    <xdr:sp macro="" textlink="">
      <xdr:nvSpPr>
        <xdr:cNvPr id="75" name="有形固定資産減価償却率最大値テキスト"/>
        <xdr:cNvSpPr txBox="1"/>
      </xdr:nvSpPr>
      <xdr:spPr>
        <a:xfrm>
          <a:off x="4813300" y="517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65.4</a:t>
          </a:r>
          <a:endParaRPr kumimoji="1" lang="ja-JP" altLang="en-US" sz="1000" b="1">
            <a:latin typeface="ＭＳ Ｐゴシック"/>
          </a:endParaRPr>
        </a:p>
      </xdr:txBody>
    </xdr:sp>
    <xdr:clientData/>
  </xdr:oneCellAnchor>
  <xdr:twoCellAnchor>
    <xdr:from>
      <xdr:col>3</xdr:col>
      <xdr:colOff>1082675</xdr:colOff>
      <xdr:row>26</xdr:row>
      <xdr:rowOff>164556</xdr:rowOff>
    </xdr:from>
    <xdr:to>
      <xdr:col>3</xdr:col>
      <xdr:colOff>1260475</xdr:colOff>
      <xdr:row>26</xdr:row>
      <xdr:rowOff>164556</xdr:rowOff>
    </xdr:to>
    <xdr:cxnSp macro="">
      <xdr:nvCxnSpPr>
        <xdr:cNvPr id="76" name="直線コネクタ 75"/>
        <xdr:cNvCxnSpPr/>
      </xdr:nvCxnSpPr>
      <xdr:spPr>
        <a:xfrm>
          <a:off x="4673600" y="5403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119397</xdr:rowOff>
    </xdr:from>
    <xdr:ext cx="405111" cy="259045"/>
    <xdr:sp macro="" textlink="">
      <xdr:nvSpPr>
        <xdr:cNvPr id="77" name="有形固定資産減価償却率平均値テキスト"/>
        <xdr:cNvSpPr txBox="1"/>
      </xdr:nvSpPr>
      <xdr:spPr>
        <a:xfrm>
          <a:off x="4813300" y="5701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twoCellAnchor>
    <xdr:from>
      <xdr:col>3</xdr:col>
      <xdr:colOff>1120775</xdr:colOff>
      <xdr:row>28</xdr:row>
      <xdr:rowOff>140970</xdr:rowOff>
    </xdr:from>
    <xdr:to>
      <xdr:col>3</xdr:col>
      <xdr:colOff>1222375</xdr:colOff>
      <xdr:row>29</xdr:row>
      <xdr:rowOff>71120</xdr:rowOff>
    </xdr:to>
    <xdr:sp macro="" textlink="">
      <xdr:nvSpPr>
        <xdr:cNvPr id="78" name="フローチャート : 判断 77"/>
        <xdr:cNvSpPr/>
      </xdr:nvSpPr>
      <xdr:spPr>
        <a:xfrm>
          <a:off x="47117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140970</xdr:rowOff>
    </xdr:from>
    <xdr:to>
      <xdr:col>3</xdr:col>
      <xdr:colOff>511175</xdr:colOff>
      <xdr:row>29</xdr:row>
      <xdr:rowOff>71120</xdr:rowOff>
    </xdr:to>
    <xdr:sp macro="" textlink="">
      <xdr:nvSpPr>
        <xdr:cNvPr id="79" name="フローチャート : 判断 78"/>
        <xdr:cNvSpPr/>
      </xdr:nvSpPr>
      <xdr:spPr>
        <a:xfrm>
          <a:off x="40005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30</xdr:row>
      <xdr:rowOff>57150</xdr:rowOff>
    </xdr:from>
    <xdr:to>
      <xdr:col>3</xdr:col>
      <xdr:colOff>511175</xdr:colOff>
      <xdr:row>30</xdr:row>
      <xdr:rowOff>158750</xdr:rowOff>
    </xdr:to>
    <xdr:sp macro="" textlink="">
      <xdr:nvSpPr>
        <xdr:cNvPr id="85" name="円/楕円 84"/>
        <xdr:cNvSpPr/>
      </xdr:nvSpPr>
      <xdr:spPr>
        <a:xfrm>
          <a:off x="40005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27</xdr:row>
      <xdr:rowOff>87647</xdr:rowOff>
    </xdr:from>
    <xdr:ext cx="405111" cy="259045"/>
    <xdr:sp macro="" textlink="">
      <xdr:nvSpPr>
        <xdr:cNvPr id="86" name="n_1aveValue有形固定資産減価償却率"/>
        <xdr:cNvSpPr txBox="1"/>
      </xdr:nvSpPr>
      <xdr:spPr>
        <a:xfrm>
          <a:off x="3836043"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oneCellAnchor>
    <xdr:from>
      <xdr:col>3</xdr:col>
      <xdr:colOff>245118</xdr:colOff>
      <xdr:row>30</xdr:row>
      <xdr:rowOff>149877</xdr:rowOff>
    </xdr:from>
    <xdr:ext cx="405111" cy="259045"/>
    <xdr:sp macro="" textlink="">
      <xdr:nvSpPr>
        <xdr:cNvPr id="87" name="n_1mainValue有形固定資産減価償却率"/>
        <xdr:cNvSpPr txBox="1"/>
      </xdr:nvSpPr>
      <xdr:spPr>
        <a:xfrm>
          <a:off x="3836043"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0" name="正方形/長方形 8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5" name="正方形/長方形 9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8" name="テキスト ボックス 9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9" name="テキスト ボックス 9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沖縄県読谷村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41,404
40,877
35.28
16,939,401
16,466,097
453,838
7,312,778
8,419,658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9525</xdr:rowOff>
    </xdr:from>
    <xdr:to>
      <xdr:col>6</xdr:col>
      <xdr:colOff>510540</xdr:colOff>
      <xdr:row>40</xdr:row>
      <xdr:rowOff>131445</xdr:rowOff>
    </xdr:to>
    <xdr:cxnSp macro="">
      <xdr:nvCxnSpPr>
        <xdr:cNvPr id="57" name="直線コネクタ 56"/>
        <xdr:cNvCxnSpPr/>
      </xdr:nvCxnSpPr>
      <xdr:spPr>
        <a:xfrm flipV="1">
          <a:off x="4634865" y="5838825"/>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135272</xdr:rowOff>
    </xdr:from>
    <xdr:ext cx="405111" cy="259045"/>
    <xdr:sp macro="" textlink="">
      <xdr:nvSpPr>
        <xdr:cNvPr id="58" name="【道路】&#10;有形固定資産減価償却率最小値テキスト"/>
        <xdr:cNvSpPr txBox="1"/>
      </xdr:nvSpPr>
      <xdr:spPr>
        <a:xfrm>
          <a:off x="47244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422275</xdr:colOff>
      <xdr:row>40</xdr:row>
      <xdr:rowOff>131445</xdr:rowOff>
    </xdr:from>
    <xdr:to>
      <xdr:col>6</xdr:col>
      <xdr:colOff>600075</xdr:colOff>
      <xdr:row>40</xdr:row>
      <xdr:rowOff>131445</xdr:rowOff>
    </xdr:to>
    <xdr:cxnSp macro="">
      <xdr:nvCxnSpPr>
        <xdr:cNvPr id="59" name="直線コネクタ 58"/>
        <xdr:cNvCxnSpPr/>
      </xdr:nvCxnSpPr>
      <xdr:spPr>
        <a:xfrm>
          <a:off x="4546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127652</xdr:rowOff>
    </xdr:from>
    <xdr:ext cx="405111" cy="259045"/>
    <xdr:sp macro="" textlink="">
      <xdr:nvSpPr>
        <xdr:cNvPr id="60" name="【道路】&#10;有形固定資産減価償却率最大値テキスト"/>
        <xdr:cNvSpPr txBox="1"/>
      </xdr:nvSpPr>
      <xdr:spPr>
        <a:xfrm>
          <a:off x="4724400" y="561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93.5</a:t>
          </a:r>
          <a:endParaRPr kumimoji="1" lang="ja-JP" altLang="en-US" sz="1000" b="1">
            <a:latin typeface="ＭＳ Ｐゴシック"/>
          </a:endParaRPr>
        </a:p>
      </xdr:txBody>
    </xdr:sp>
    <xdr:clientData/>
  </xdr:oneCellAnchor>
  <xdr:twoCellAnchor>
    <xdr:from>
      <xdr:col>6</xdr:col>
      <xdr:colOff>422275</xdr:colOff>
      <xdr:row>34</xdr:row>
      <xdr:rowOff>9525</xdr:rowOff>
    </xdr:from>
    <xdr:to>
      <xdr:col>6</xdr:col>
      <xdr:colOff>600075</xdr:colOff>
      <xdr:row>34</xdr:row>
      <xdr:rowOff>9525</xdr:rowOff>
    </xdr:to>
    <xdr:cxnSp macro="">
      <xdr:nvCxnSpPr>
        <xdr:cNvPr id="61" name="直線コネクタ 60"/>
        <xdr:cNvCxnSpPr/>
      </xdr:nvCxnSpPr>
      <xdr:spPr>
        <a:xfrm>
          <a:off x="4546600" y="583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43832</xdr:rowOff>
    </xdr:from>
    <xdr:ext cx="405111" cy="259045"/>
    <xdr:sp macro="" textlink="">
      <xdr:nvSpPr>
        <xdr:cNvPr id="62" name="【道路】&#10;有形固定資産減価償却率平均値テキスト"/>
        <xdr:cNvSpPr txBox="1"/>
      </xdr:nvSpPr>
      <xdr:spPr>
        <a:xfrm>
          <a:off x="4724400" y="638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65405</xdr:rowOff>
    </xdr:from>
    <xdr:to>
      <xdr:col>6</xdr:col>
      <xdr:colOff>561975</xdr:colOff>
      <xdr:row>37</xdr:row>
      <xdr:rowOff>167005</xdr:rowOff>
    </xdr:to>
    <xdr:sp macro="" textlink="">
      <xdr:nvSpPr>
        <xdr:cNvPr id="63" name="フローチャート : 判断 62"/>
        <xdr:cNvSpPr/>
      </xdr:nvSpPr>
      <xdr:spPr>
        <a:xfrm>
          <a:off x="45847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154940</xdr:rowOff>
    </xdr:from>
    <xdr:to>
      <xdr:col>5</xdr:col>
      <xdr:colOff>409575</xdr:colOff>
      <xdr:row>38</xdr:row>
      <xdr:rowOff>85090</xdr:rowOff>
    </xdr:to>
    <xdr:sp macro="" textlink="">
      <xdr:nvSpPr>
        <xdr:cNvPr id="64" name="フローチャート : 判断 63"/>
        <xdr:cNvSpPr/>
      </xdr:nvSpPr>
      <xdr:spPr>
        <a:xfrm>
          <a:off x="3746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27305</xdr:rowOff>
    </xdr:from>
    <xdr:to>
      <xdr:col>5</xdr:col>
      <xdr:colOff>409575</xdr:colOff>
      <xdr:row>39</xdr:row>
      <xdr:rowOff>128905</xdr:rowOff>
    </xdr:to>
    <xdr:sp macro="" textlink="">
      <xdr:nvSpPr>
        <xdr:cNvPr id="70" name="円/楕円 69"/>
        <xdr:cNvSpPr/>
      </xdr:nvSpPr>
      <xdr:spPr>
        <a:xfrm>
          <a:off x="3746500" y="67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101617</xdr:rowOff>
    </xdr:from>
    <xdr:ext cx="405111" cy="259045"/>
    <xdr:sp macro="" textlink="">
      <xdr:nvSpPr>
        <xdr:cNvPr id="71" name="n_1aveValue【道路】&#10;有形固定資産減価償却率"/>
        <xdr:cNvSpPr txBox="1"/>
      </xdr:nvSpPr>
      <xdr:spPr>
        <a:xfrm>
          <a:off x="3582043"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5</xdr:col>
      <xdr:colOff>143518</xdr:colOff>
      <xdr:row>39</xdr:row>
      <xdr:rowOff>120032</xdr:rowOff>
    </xdr:from>
    <xdr:ext cx="405111" cy="259045"/>
    <xdr:sp macro="" textlink="">
      <xdr:nvSpPr>
        <xdr:cNvPr id="72" name="n_1mainValue【道路】&#10;有形固定資産減価償却率"/>
        <xdr:cNvSpPr txBox="1"/>
      </xdr:nvSpPr>
      <xdr:spPr>
        <a:xfrm>
          <a:off x="3582043" y="680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14204</xdr:rowOff>
    </xdr:from>
    <xdr:to>
      <xdr:col>15</xdr:col>
      <xdr:colOff>180340</xdr:colOff>
      <xdr:row>42</xdr:row>
      <xdr:rowOff>73091</xdr:rowOff>
    </xdr:to>
    <xdr:cxnSp macro="">
      <xdr:nvCxnSpPr>
        <xdr:cNvPr id="95" name="直線コネクタ 94"/>
        <xdr:cNvCxnSpPr/>
      </xdr:nvCxnSpPr>
      <xdr:spPr>
        <a:xfrm flipV="1">
          <a:off x="10476865" y="5843504"/>
          <a:ext cx="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76918</xdr:rowOff>
    </xdr:from>
    <xdr:ext cx="469744" cy="259045"/>
    <xdr:sp macro="" textlink="">
      <xdr:nvSpPr>
        <xdr:cNvPr id="96" name="【道路】&#10;一人当たり延長最小値テキスト"/>
        <xdr:cNvSpPr txBox="1"/>
      </xdr:nvSpPr>
      <xdr:spPr>
        <a:xfrm>
          <a:off x="10566400" y="7277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3.784</a:t>
          </a:r>
          <a:endParaRPr kumimoji="1" lang="ja-JP" altLang="en-US" sz="1000" b="1">
            <a:latin typeface="ＭＳ Ｐゴシック"/>
          </a:endParaRPr>
        </a:p>
      </xdr:txBody>
    </xdr:sp>
    <xdr:clientData/>
  </xdr:oneCellAnchor>
  <xdr:twoCellAnchor>
    <xdr:from>
      <xdr:col>15</xdr:col>
      <xdr:colOff>92075</xdr:colOff>
      <xdr:row>42</xdr:row>
      <xdr:rowOff>73091</xdr:rowOff>
    </xdr:from>
    <xdr:to>
      <xdr:col>15</xdr:col>
      <xdr:colOff>269875</xdr:colOff>
      <xdr:row>42</xdr:row>
      <xdr:rowOff>73091</xdr:rowOff>
    </xdr:to>
    <xdr:cxnSp macro="">
      <xdr:nvCxnSpPr>
        <xdr:cNvPr id="97" name="直線コネクタ 96"/>
        <xdr:cNvCxnSpPr/>
      </xdr:nvCxnSpPr>
      <xdr:spPr>
        <a:xfrm>
          <a:off x="10388600" y="7273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132331</xdr:rowOff>
    </xdr:from>
    <xdr:ext cx="534377" cy="259045"/>
    <xdr:sp macro="" textlink="">
      <xdr:nvSpPr>
        <xdr:cNvPr id="98" name="【道路】&#10;一人当たり延長最大値テキスト"/>
        <xdr:cNvSpPr txBox="1"/>
      </xdr:nvSpPr>
      <xdr:spPr>
        <a:xfrm>
          <a:off x="10566400" y="561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19.428</a:t>
          </a:r>
          <a:endParaRPr kumimoji="1" lang="ja-JP" altLang="en-US" sz="1000" b="1">
            <a:latin typeface="ＭＳ Ｐゴシック"/>
          </a:endParaRPr>
        </a:p>
      </xdr:txBody>
    </xdr:sp>
    <xdr:clientData/>
  </xdr:oneCellAnchor>
  <xdr:twoCellAnchor>
    <xdr:from>
      <xdr:col>15</xdr:col>
      <xdr:colOff>92075</xdr:colOff>
      <xdr:row>34</xdr:row>
      <xdr:rowOff>14204</xdr:rowOff>
    </xdr:from>
    <xdr:to>
      <xdr:col>15</xdr:col>
      <xdr:colOff>269875</xdr:colOff>
      <xdr:row>34</xdr:row>
      <xdr:rowOff>14204</xdr:rowOff>
    </xdr:to>
    <xdr:cxnSp macro="">
      <xdr:nvCxnSpPr>
        <xdr:cNvPr id="99" name="直線コネクタ 98"/>
        <xdr:cNvCxnSpPr/>
      </xdr:nvCxnSpPr>
      <xdr:spPr>
        <a:xfrm>
          <a:off x="10388600" y="5843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79265</xdr:rowOff>
    </xdr:from>
    <xdr:ext cx="469744" cy="259045"/>
    <xdr:sp macro="" textlink="">
      <xdr:nvSpPr>
        <xdr:cNvPr id="100" name="【道路】&#10;一人当たり延長平均値テキスト"/>
        <xdr:cNvSpPr txBox="1"/>
      </xdr:nvSpPr>
      <xdr:spPr>
        <a:xfrm>
          <a:off x="10566400" y="6765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8.550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100838</xdr:rowOff>
    </xdr:from>
    <xdr:to>
      <xdr:col>15</xdr:col>
      <xdr:colOff>231775</xdr:colOff>
      <xdr:row>40</xdr:row>
      <xdr:rowOff>30988</xdr:rowOff>
    </xdr:to>
    <xdr:sp macro="" textlink="">
      <xdr:nvSpPr>
        <xdr:cNvPr id="101" name="フローチャート : 判断 100"/>
        <xdr:cNvSpPr/>
      </xdr:nvSpPr>
      <xdr:spPr>
        <a:xfrm>
          <a:off x="10426700" y="67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14336</xdr:rowOff>
    </xdr:from>
    <xdr:to>
      <xdr:col>14</xdr:col>
      <xdr:colOff>79375</xdr:colOff>
      <xdr:row>39</xdr:row>
      <xdr:rowOff>115936</xdr:rowOff>
    </xdr:to>
    <xdr:sp macro="" textlink="">
      <xdr:nvSpPr>
        <xdr:cNvPr id="102" name="フローチャート : 判断 101"/>
        <xdr:cNvSpPr/>
      </xdr:nvSpPr>
      <xdr:spPr>
        <a:xfrm>
          <a:off x="9588500" y="670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42</xdr:row>
      <xdr:rowOff>9306</xdr:rowOff>
    </xdr:from>
    <xdr:to>
      <xdr:col>14</xdr:col>
      <xdr:colOff>79375</xdr:colOff>
      <xdr:row>42</xdr:row>
      <xdr:rowOff>110906</xdr:rowOff>
    </xdr:to>
    <xdr:sp macro="" textlink="">
      <xdr:nvSpPr>
        <xdr:cNvPr id="108" name="円/楕円 107"/>
        <xdr:cNvSpPr/>
      </xdr:nvSpPr>
      <xdr:spPr>
        <a:xfrm>
          <a:off x="9588500" y="721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132463</xdr:rowOff>
    </xdr:from>
    <xdr:ext cx="469744" cy="259045"/>
    <xdr:sp macro="" textlink="">
      <xdr:nvSpPr>
        <xdr:cNvPr id="109" name="n_1aveValue【道路】&#10;一人当たり延長"/>
        <xdr:cNvSpPr txBox="1"/>
      </xdr:nvSpPr>
      <xdr:spPr>
        <a:xfrm>
          <a:off x="9391727" y="647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9.496</a:t>
          </a:r>
          <a:endParaRPr kumimoji="1" lang="ja-JP" altLang="en-US" sz="1000" b="1">
            <a:solidFill>
              <a:srgbClr val="000080"/>
            </a:solidFill>
            <a:latin typeface="ＭＳ Ｐゴシック"/>
          </a:endParaRPr>
        </a:p>
      </xdr:txBody>
    </xdr:sp>
    <xdr:clientData/>
  </xdr:oneCellAnchor>
  <xdr:oneCellAnchor>
    <xdr:from>
      <xdr:col>13</xdr:col>
      <xdr:colOff>466802</xdr:colOff>
      <xdr:row>42</xdr:row>
      <xdr:rowOff>102033</xdr:rowOff>
    </xdr:from>
    <xdr:ext cx="469744" cy="259045"/>
    <xdr:sp macro="" textlink="">
      <xdr:nvSpPr>
        <xdr:cNvPr id="110" name="n_1mainValue【道路】&#10;一人当たり延長"/>
        <xdr:cNvSpPr txBox="1"/>
      </xdr:nvSpPr>
      <xdr:spPr>
        <a:xfrm>
          <a:off x="9391727" y="7302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2" name="直線コネクタ 12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3" name="テキスト ボックス 122"/>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4" name="直線コネクタ 12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5" name="テキスト ボックス 12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6" name="直線コネクタ 12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7" name="テキスト ボックス 12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8" name="直線コネクタ 12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9" name="テキスト ボックス 12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0" name="直線コネクタ 12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1" name="テキスト ボックス 13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2" name="直線コネクタ 13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3" name="テキスト ボックス 132"/>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5" name="テキスト ボックス 134"/>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54</xdr:row>
      <xdr:rowOff>127363</xdr:rowOff>
    </xdr:from>
    <xdr:to>
      <xdr:col>6</xdr:col>
      <xdr:colOff>510540</xdr:colOff>
      <xdr:row>60</xdr:row>
      <xdr:rowOff>48985</xdr:rowOff>
    </xdr:to>
    <xdr:cxnSp macro="">
      <xdr:nvCxnSpPr>
        <xdr:cNvPr id="137" name="直線コネクタ 136"/>
        <xdr:cNvCxnSpPr/>
      </xdr:nvCxnSpPr>
      <xdr:spPr>
        <a:xfrm flipV="1">
          <a:off x="4634865" y="9385663"/>
          <a:ext cx="0" cy="950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52812</xdr:rowOff>
    </xdr:from>
    <xdr:ext cx="405111" cy="259045"/>
    <xdr:sp macro="" textlink="">
      <xdr:nvSpPr>
        <xdr:cNvPr id="138" name="【橋りょう・トンネル】&#10;有形固定資産減価償却率最小値テキスト"/>
        <xdr:cNvSpPr txBox="1"/>
      </xdr:nvSpPr>
      <xdr:spPr>
        <a:xfrm>
          <a:off x="4724400" y="10339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a:t>
          </a:r>
          <a:endParaRPr kumimoji="1" lang="ja-JP" altLang="en-US" sz="1000" b="1">
            <a:latin typeface="ＭＳ Ｐゴシック"/>
          </a:endParaRPr>
        </a:p>
      </xdr:txBody>
    </xdr:sp>
    <xdr:clientData/>
  </xdr:oneCellAnchor>
  <xdr:twoCellAnchor>
    <xdr:from>
      <xdr:col>6</xdr:col>
      <xdr:colOff>422275</xdr:colOff>
      <xdr:row>60</xdr:row>
      <xdr:rowOff>48985</xdr:rowOff>
    </xdr:from>
    <xdr:to>
      <xdr:col>6</xdr:col>
      <xdr:colOff>600075</xdr:colOff>
      <xdr:row>60</xdr:row>
      <xdr:rowOff>48985</xdr:rowOff>
    </xdr:to>
    <xdr:cxnSp macro="">
      <xdr:nvCxnSpPr>
        <xdr:cNvPr id="139" name="直線コネクタ 138"/>
        <xdr:cNvCxnSpPr/>
      </xdr:nvCxnSpPr>
      <xdr:spPr>
        <a:xfrm>
          <a:off x="4546600" y="1033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74040</xdr:rowOff>
    </xdr:from>
    <xdr:ext cx="405111" cy="259045"/>
    <xdr:sp macro="" textlink="">
      <xdr:nvSpPr>
        <xdr:cNvPr id="140" name="【橋りょう・トンネル】&#10;有形固定資産減価償却率最大値テキスト"/>
        <xdr:cNvSpPr txBox="1"/>
      </xdr:nvSpPr>
      <xdr:spPr>
        <a:xfrm>
          <a:off x="4724400" y="9160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72.6</a:t>
          </a:r>
          <a:endParaRPr kumimoji="1" lang="ja-JP" altLang="en-US" sz="1000" b="1">
            <a:latin typeface="ＭＳ Ｐゴシック"/>
          </a:endParaRPr>
        </a:p>
      </xdr:txBody>
    </xdr:sp>
    <xdr:clientData/>
  </xdr:oneCellAnchor>
  <xdr:twoCellAnchor>
    <xdr:from>
      <xdr:col>6</xdr:col>
      <xdr:colOff>422275</xdr:colOff>
      <xdr:row>54</xdr:row>
      <xdr:rowOff>127363</xdr:rowOff>
    </xdr:from>
    <xdr:to>
      <xdr:col>6</xdr:col>
      <xdr:colOff>600075</xdr:colOff>
      <xdr:row>54</xdr:row>
      <xdr:rowOff>127363</xdr:rowOff>
    </xdr:to>
    <xdr:cxnSp macro="">
      <xdr:nvCxnSpPr>
        <xdr:cNvPr id="141" name="直線コネクタ 140"/>
        <xdr:cNvCxnSpPr/>
      </xdr:nvCxnSpPr>
      <xdr:spPr>
        <a:xfrm>
          <a:off x="4546600" y="93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59889</xdr:rowOff>
    </xdr:from>
    <xdr:ext cx="405111" cy="259045"/>
    <xdr:sp macro="" textlink="">
      <xdr:nvSpPr>
        <xdr:cNvPr id="142" name="【橋りょう・トンネル】&#10;有形固定資産減価償却率平均値テキスト"/>
        <xdr:cNvSpPr txBox="1"/>
      </xdr:nvSpPr>
      <xdr:spPr>
        <a:xfrm>
          <a:off x="4724400" y="98325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81462</xdr:rowOff>
    </xdr:from>
    <xdr:to>
      <xdr:col>6</xdr:col>
      <xdr:colOff>561975</xdr:colOff>
      <xdr:row>58</xdr:row>
      <xdr:rowOff>11612</xdr:rowOff>
    </xdr:to>
    <xdr:sp macro="" textlink="">
      <xdr:nvSpPr>
        <xdr:cNvPr id="143" name="フローチャート : 判断 142"/>
        <xdr:cNvSpPr/>
      </xdr:nvSpPr>
      <xdr:spPr>
        <a:xfrm>
          <a:off x="4584700" y="985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40640</xdr:rowOff>
    </xdr:from>
    <xdr:to>
      <xdr:col>5</xdr:col>
      <xdr:colOff>409575</xdr:colOff>
      <xdr:row>58</xdr:row>
      <xdr:rowOff>142240</xdr:rowOff>
    </xdr:to>
    <xdr:sp macro="" textlink="">
      <xdr:nvSpPr>
        <xdr:cNvPr id="144" name="フローチャート : 判断 143"/>
        <xdr:cNvSpPr/>
      </xdr:nvSpPr>
      <xdr:spPr>
        <a:xfrm>
          <a:off x="3746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52070</xdr:rowOff>
    </xdr:from>
    <xdr:to>
      <xdr:col>5</xdr:col>
      <xdr:colOff>409575</xdr:colOff>
      <xdr:row>63</xdr:row>
      <xdr:rowOff>153670</xdr:rowOff>
    </xdr:to>
    <xdr:sp macro="" textlink="">
      <xdr:nvSpPr>
        <xdr:cNvPr id="150" name="円/楕円 149"/>
        <xdr:cNvSpPr/>
      </xdr:nvSpPr>
      <xdr:spPr>
        <a:xfrm>
          <a:off x="3746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158767</xdr:rowOff>
    </xdr:from>
    <xdr:ext cx="405111" cy="259045"/>
    <xdr:sp macro="" textlink="">
      <xdr:nvSpPr>
        <xdr:cNvPr id="151" name="n_1aveValue【橋りょう・トンネル】&#10;有形固定資産減価償却率"/>
        <xdr:cNvSpPr txBox="1"/>
      </xdr:nvSpPr>
      <xdr:spPr>
        <a:xfrm>
          <a:off x="3582043"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144797</xdr:rowOff>
    </xdr:from>
    <xdr:ext cx="405111" cy="259045"/>
    <xdr:sp macro="" textlink="">
      <xdr:nvSpPr>
        <xdr:cNvPr id="152" name="n_1mainValue【橋りょう・トンネル】&#10;有形固定資産減価償却率"/>
        <xdr:cNvSpPr txBox="1"/>
      </xdr:nvSpPr>
      <xdr:spPr>
        <a:xfrm>
          <a:off x="3582043" y="1094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102,244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3" name="直線コネクタ 16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4" name="テキスト ボックス 16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5" name="直線コネクタ 16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6" name="テキスト ボックス 165"/>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7" name="直線コネクタ 16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8" name="テキスト ボックス 16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9" name="直線コネクタ 16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0" name="テキスト ボックス 16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1" name="直線コネクタ 17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2" name="テキスト ボックス 171"/>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4" name="テキスト ボックス 17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50509</xdr:rowOff>
    </xdr:from>
    <xdr:to>
      <xdr:col>15</xdr:col>
      <xdr:colOff>180340</xdr:colOff>
      <xdr:row>64</xdr:row>
      <xdr:rowOff>35799</xdr:rowOff>
    </xdr:to>
    <xdr:cxnSp macro="">
      <xdr:nvCxnSpPr>
        <xdr:cNvPr id="176" name="直線コネクタ 175"/>
        <xdr:cNvCxnSpPr/>
      </xdr:nvCxnSpPr>
      <xdr:spPr>
        <a:xfrm flipV="1">
          <a:off x="10476865" y="9480259"/>
          <a:ext cx="0" cy="152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39626</xdr:rowOff>
    </xdr:from>
    <xdr:ext cx="534377" cy="259045"/>
    <xdr:sp macro="" textlink="">
      <xdr:nvSpPr>
        <xdr:cNvPr id="177" name="【橋りょう・トンネル】&#10;一人当たり有形固定資産（償却資産）額最小値テキスト"/>
        <xdr:cNvSpPr txBox="1"/>
      </xdr:nvSpPr>
      <xdr:spPr>
        <a:xfrm>
          <a:off x="10566400" y="110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10,604</a:t>
          </a:r>
          <a:endParaRPr kumimoji="1" lang="ja-JP" altLang="en-US" sz="1000" b="1">
            <a:latin typeface="ＭＳ Ｐゴシック"/>
          </a:endParaRPr>
        </a:p>
      </xdr:txBody>
    </xdr:sp>
    <xdr:clientData/>
  </xdr:oneCellAnchor>
  <xdr:twoCellAnchor>
    <xdr:from>
      <xdr:col>15</xdr:col>
      <xdr:colOff>92075</xdr:colOff>
      <xdr:row>64</xdr:row>
      <xdr:rowOff>35799</xdr:rowOff>
    </xdr:from>
    <xdr:to>
      <xdr:col>15</xdr:col>
      <xdr:colOff>269875</xdr:colOff>
      <xdr:row>64</xdr:row>
      <xdr:rowOff>35799</xdr:rowOff>
    </xdr:to>
    <xdr:cxnSp macro="">
      <xdr:nvCxnSpPr>
        <xdr:cNvPr id="178" name="直線コネクタ 177"/>
        <xdr:cNvCxnSpPr/>
      </xdr:nvCxnSpPr>
      <xdr:spPr>
        <a:xfrm>
          <a:off x="10388600" y="1100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168636</xdr:rowOff>
    </xdr:from>
    <xdr:ext cx="599010" cy="259045"/>
    <xdr:sp macro="" textlink="">
      <xdr:nvSpPr>
        <xdr:cNvPr id="179" name="【橋りょう・トンネル】&#10;一人当たり有形固定資産（償却資産）額最大値テキスト"/>
        <xdr:cNvSpPr txBox="1"/>
      </xdr:nvSpPr>
      <xdr:spPr>
        <a:xfrm>
          <a:off x="10566400" y="9255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411,743</a:t>
          </a:r>
          <a:endParaRPr kumimoji="1" lang="ja-JP" altLang="en-US" sz="1000" b="1">
            <a:latin typeface="ＭＳ Ｐゴシック"/>
          </a:endParaRPr>
        </a:p>
      </xdr:txBody>
    </xdr:sp>
    <xdr:clientData/>
  </xdr:oneCellAnchor>
  <xdr:twoCellAnchor>
    <xdr:from>
      <xdr:col>15</xdr:col>
      <xdr:colOff>92075</xdr:colOff>
      <xdr:row>55</xdr:row>
      <xdr:rowOff>50509</xdr:rowOff>
    </xdr:from>
    <xdr:to>
      <xdr:col>15</xdr:col>
      <xdr:colOff>269875</xdr:colOff>
      <xdr:row>55</xdr:row>
      <xdr:rowOff>50509</xdr:rowOff>
    </xdr:to>
    <xdr:cxnSp macro="">
      <xdr:nvCxnSpPr>
        <xdr:cNvPr id="180" name="直線コネクタ 179"/>
        <xdr:cNvCxnSpPr/>
      </xdr:nvCxnSpPr>
      <xdr:spPr>
        <a:xfrm>
          <a:off x="10388600" y="9480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157880</xdr:rowOff>
    </xdr:from>
    <xdr:ext cx="599010" cy="259045"/>
    <xdr:sp macro="" textlink="">
      <xdr:nvSpPr>
        <xdr:cNvPr id="181" name="【橋りょう・トンネル】&#10;一人当たり有形固定資産（償却資産）額平均値テキスト"/>
        <xdr:cNvSpPr txBox="1"/>
      </xdr:nvSpPr>
      <xdr:spPr>
        <a:xfrm>
          <a:off x="10566400" y="104448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139,566</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8003</xdr:rowOff>
    </xdr:from>
    <xdr:to>
      <xdr:col>15</xdr:col>
      <xdr:colOff>231775</xdr:colOff>
      <xdr:row>61</xdr:row>
      <xdr:rowOff>109603</xdr:rowOff>
    </xdr:to>
    <xdr:sp macro="" textlink="">
      <xdr:nvSpPr>
        <xdr:cNvPr id="182" name="フローチャート : 判断 181"/>
        <xdr:cNvSpPr/>
      </xdr:nvSpPr>
      <xdr:spPr>
        <a:xfrm>
          <a:off x="10426700" y="104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152795</xdr:rowOff>
    </xdr:from>
    <xdr:to>
      <xdr:col>14</xdr:col>
      <xdr:colOff>79375</xdr:colOff>
      <xdr:row>61</xdr:row>
      <xdr:rowOff>82945</xdr:rowOff>
    </xdr:to>
    <xdr:sp macro="" textlink="">
      <xdr:nvSpPr>
        <xdr:cNvPr id="183" name="フローチャート : 判断 182"/>
        <xdr:cNvSpPr/>
      </xdr:nvSpPr>
      <xdr:spPr>
        <a:xfrm>
          <a:off x="9588500" y="1043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4" name="テキスト ボックス 18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5" name="テキスト ボックス 18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6" name="テキスト ボックス 18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7" name="テキスト ボックス 18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8" name="テキスト ボックス 18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14538</xdr:rowOff>
    </xdr:from>
    <xdr:to>
      <xdr:col>14</xdr:col>
      <xdr:colOff>79375</xdr:colOff>
      <xdr:row>63</xdr:row>
      <xdr:rowOff>116138</xdr:rowOff>
    </xdr:to>
    <xdr:sp macro="" textlink="">
      <xdr:nvSpPr>
        <xdr:cNvPr id="189" name="円/楕円 188"/>
        <xdr:cNvSpPr/>
      </xdr:nvSpPr>
      <xdr:spPr>
        <a:xfrm>
          <a:off x="9588500" y="1081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99472</xdr:rowOff>
    </xdr:from>
    <xdr:ext cx="599010" cy="259045"/>
    <xdr:sp macro="" textlink="">
      <xdr:nvSpPr>
        <xdr:cNvPr id="190" name="n_1aveValue【橋りょう・トンネル】&#10;一人当たり有形固定資産（償却資産）額"/>
        <xdr:cNvSpPr txBox="1"/>
      </xdr:nvSpPr>
      <xdr:spPr>
        <a:xfrm>
          <a:off x="9327094" y="10215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146,563</a:t>
          </a:r>
          <a:endParaRPr kumimoji="1" lang="ja-JP" altLang="en-US" sz="1000" b="1">
            <a:solidFill>
              <a:srgbClr val="000080"/>
            </a:solidFill>
            <a:latin typeface="ＭＳ Ｐゴシック"/>
          </a:endParaRPr>
        </a:p>
      </xdr:txBody>
    </xdr:sp>
    <xdr:clientData/>
  </xdr:oneCellAnchor>
  <xdr:oneCellAnchor>
    <xdr:from>
      <xdr:col>13</xdr:col>
      <xdr:colOff>434486</xdr:colOff>
      <xdr:row>63</xdr:row>
      <xdr:rowOff>107265</xdr:rowOff>
    </xdr:from>
    <xdr:ext cx="534377" cy="259045"/>
    <xdr:sp macro="" textlink="">
      <xdr:nvSpPr>
        <xdr:cNvPr id="191" name="n_1mainValue【橋りょう・トンネル】&#10;一人当たり有形固定資産（償却資産）額"/>
        <xdr:cNvSpPr txBox="1"/>
      </xdr:nvSpPr>
      <xdr:spPr>
        <a:xfrm>
          <a:off x="9359411" y="1090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47,851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0" name="テキスト ボックス 19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1" name="直線コネクタ 20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2" name="テキスト ボックス 20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3" name="直線コネクタ 20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4" name="テキスト ボックス 20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5" name="直線コネクタ 20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6" name="テキスト ボックス 20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7" name="直線コネクタ 20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8" name="テキスト ボックス 20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9" name="直線コネクタ 20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10" name="テキスト ボックス 209"/>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86</xdr:row>
      <xdr:rowOff>47244</xdr:rowOff>
    </xdr:to>
    <xdr:cxnSp macro="">
      <xdr:nvCxnSpPr>
        <xdr:cNvPr id="214" name="直線コネクタ 213"/>
        <xdr:cNvCxnSpPr/>
      </xdr:nvCxnSpPr>
      <xdr:spPr>
        <a:xfrm flipV="1">
          <a:off x="4634865" y="13411200"/>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51071</xdr:rowOff>
    </xdr:from>
    <xdr:ext cx="405111" cy="259045"/>
    <xdr:sp macro="" textlink="">
      <xdr:nvSpPr>
        <xdr:cNvPr id="215" name="【公営住宅】&#10;有形固定資産減価償却率最小値テキスト"/>
        <xdr:cNvSpPr txBox="1"/>
      </xdr:nvSpPr>
      <xdr:spPr>
        <a:xfrm>
          <a:off x="4724400" y="1479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422275</xdr:colOff>
      <xdr:row>86</xdr:row>
      <xdr:rowOff>47244</xdr:rowOff>
    </xdr:from>
    <xdr:to>
      <xdr:col>6</xdr:col>
      <xdr:colOff>600075</xdr:colOff>
      <xdr:row>86</xdr:row>
      <xdr:rowOff>47244</xdr:rowOff>
    </xdr:to>
    <xdr:cxnSp macro="">
      <xdr:nvCxnSpPr>
        <xdr:cNvPr id="216" name="直線コネクタ 215"/>
        <xdr:cNvCxnSpPr/>
      </xdr:nvCxnSpPr>
      <xdr:spPr>
        <a:xfrm>
          <a:off x="4546600" y="1479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69744" cy="259045"/>
    <xdr:sp macro="" textlink="">
      <xdr:nvSpPr>
        <xdr:cNvPr id="217" name="【公営住宅】&#10;有形固定資産減価償却率最大値テキスト"/>
        <xdr:cNvSpPr txBox="1"/>
      </xdr:nvSpPr>
      <xdr:spPr>
        <a:xfrm>
          <a:off x="4724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218" name="直線コネクタ 217"/>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16019</xdr:rowOff>
    </xdr:from>
    <xdr:ext cx="405111" cy="259045"/>
    <xdr:sp macro="" textlink="">
      <xdr:nvSpPr>
        <xdr:cNvPr id="219" name="【公営住宅】&#10;有形固定資産減価償却率平均値テキスト"/>
        <xdr:cNvSpPr txBox="1"/>
      </xdr:nvSpPr>
      <xdr:spPr>
        <a:xfrm>
          <a:off x="4724400" y="14074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37592</xdr:rowOff>
    </xdr:from>
    <xdr:to>
      <xdr:col>6</xdr:col>
      <xdr:colOff>561975</xdr:colOff>
      <xdr:row>82</xdr:row>
      <xdr:rowOff>139192</xdr:rowOff>
    </xdr:to>
    <xdr:sp macro="" textlink="">
      <xdr:nvSpPr>
        <xdr:cNvPr id="220" name="フローチャート : 判断 219"/>
        <xdr:cNvSpPr/>
      </xdr:nvSpPr>
      <xdr:spPr>
        <a:xfrm>
          <a:off x="45847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147320</xdr:rowOff>
    </xdr:from>
    <xdr:to>
      <xdr:col>5</xdr:col>
      <xdr:colOff>409575</xdr:colOff>
      <xdr:row>83</xdr:row>
      <xdr:rowOff>77470</xdr:rowOff>
    </xdr:to>
    <xdr:sp macro="" textlink="">
      <xdr:nvSpPr>
        <xdr:cNvPr id="221" name="フローチャート : 判断 220"/>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126746</xdr:rowOff>
    </xdr:from>
    <xdr:to>
      <xdr:col>5</xdr:col>
      <xdr:colOff>409575</xdr:colOff>
      <xdr:row>83</xdr:row>
      <xdr:rowOff>56896</xdr:rowOff>
    </xdr:to>
    <xdr:sp macro="" textlink="">
      <xdr:nvSpPr>
        <xdr:cNvPr id="227" name="円/楕円 226"/>
        <xdr:cNvSpPr/>
      </xdr:nvSpPr>
      <xdr:spPr>
        <a:xfrm>
          <a:off x="3746500" y="1418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68597</xdr:rowOff>
    </xdr:from>
    <xdr:ext cx="405111" cy="259045"/>
    <xdr:sp macro="" textlink="">
      <xdr:nvSpPr>
        <xdr:cNvPr id="228" name="n_1aveValue【公営住宅】&#10;有形固定資産減価償却率"/>
        <xdr:cNvSpPr txBox="1"/>
      </xdr:nvSpPr>
      <xdr:spPr>
        <a:xfrm>
          <a:off x="3582043"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73423</xdr:rowOff>
    </xdr:from>
    <xdr:ext cx="405111" cy="259045"/>
    <xdr:sp macro="" textlink="">
      <xdr:nvSpPr>
        <xdr:cNvPr id="229" name="n_1mainValue【公営住宅】&#10;有形固定資産減価償却率"/>
        <xdr:cNvSpPr txBox="1"/>
      </xdr:nvSpPr>
      <xdr:spPr>
        <a:xfrm>
          <a:off x="3582043" y="13960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0.472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0" name="直線コネクタ 23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1" name="テキスト ボックス 24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2" name="直線コネクタ 24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3" name="テキスト ボックス 24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4" name="直線コネクタ 24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5" name="テキスト ボックス 24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6" name="直線コネクタ 24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7" name="テキスト ボックス 24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8" name="直線コネクタ 24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9" name="テキスト ボックス 24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0" name="直線コネクタ 24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1" name="テキスト ボックス 25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142875</xdr:rowOff>
    </xdr:from>
    <xdr:to>
      <xdr:col>15</xdr:col>
      <xdr:colOff>180340</xdr:colOff>
      <xdr:row>86</xdr:row>
      <xdr:rowOff>109728</xdr:rowOff>
    </xdr:to>
    <xdr:cxnSp macro="">
      <xdr:nvCxnSpPr>
        <xdr:cNvPr id="253" name="直線コネクタ 252"/>
        <xdr:cNvCxnSpPr/>
      </xdr:nvCxnSpPr>
      <xdr:spPr>
        <a:xfrm flipV="1">
          <a:off x="10476865" y="13344525"/>
          <a:ext cx="0" cy="1509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113555</xdr:rowOff>
    </xdr:from>
    <xdr:ext cx="469744" cy="259045"/>
    <xdr:sp macro="" textlink="">
      <xdr:nvSpPr>
        <xdr:cNvPr id="254" name="【公営住宅】&#10;一人当たり面積最小値テキスト"/>
        <xdr:cNvSpPr txBox="1"/>
      </xdr:nvSpPr>
      <xdr:spPr>
        <a:xfrm>
          <a:off x="105664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15</xdr:col>
      <xdr:colOff>92075</xdr:colOff>
      <xdr:row>86</xdr:row>
      <xdr:rowOff>109728</xdr:rowOff>
    </xdr:from>
    <xdr:to>
      <xdr:col>15</xdr:col>
      <xdr:colOff>269875</xdr:colOff>
      <xdr:row>86</xdr:row>
      <xdr:rowOff>109728</xdr:rowOff>
    </xdr:to>
    <xdr:cxnSp macro="">
      <xdr:nvCxnSpPr>
        <xdr:cNvPr id="255" name="直線コネクタ 254"/>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89552</xdr:rowOff>
    </xdr:from>
    <xdr:ext cx="469744" cy="259045"/>
    <xdr:sp macro="" textlink="">
      <xdr:nvSpPr>
        <xdr:cNvPr id="256" name="【公営住宅】&#10;一人当たり面積最大値テキスト"/>
        <xdr:cNvSpPr txBox="1"/>
      </xdr:nvSpPr>
      <xdr:spPr>
        <a:xfrm>
          <a:off x="10566400" y="1311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3.975</a:t>
          </a:r>
          <a:endParaRPr kumimoji="1" lang="ja-JP" altLang="en-US" sz="1000" b="1">
            <a:latin typeface="ＭＳ Ｐゴシック"/>
          </a:endParaRPr>
        </a:p>
      </xdr:txBody>
    </xdr:sp>
    <xdr:clientData/>
  </xdr:oneCellAnchor>
  <xdr:twoCellAnchor>
    <xdr:from>
      <xdr:col>15</xdr:col>
      <xdr:colOff>92075</xdr:colOff>
      <xdr:row>77</xdr:row>
      <xdr:rowOff>142875</xdr:rowOff>
    </xdr:from>
    <xdr:to>
      <xdr:col>15</xdr:col>
      <xdr:colOff>269875</xdr:colOff>
      <xdr:row>77</xdr:row>
      <xdr:rowOff>142875</xdr:rowOff>
    </xdr:to>
    <xdr:cxnSp macro="">
      <xdr:nvCxnSpPr>
        <xdr:cNvPr id="257" name="直線コネクタ 256"/>
        <xdr:cNvCxnSpPr/>
      </xdr:nvCxnSpPr>
      <xdr:spPr>
        <a:xfrm>
          <a:off x="10388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128415</xdr:rowOff>
    </xdr:from>
    <xdr:ext cx="469744" cy="259045"/>
    <xdr:sp macro="" textlink="">
      <xdr:nvSpPr>
        <xdr:cNvPr id="258" name="【公営住宅】&#10;一人当たり面積平均値テキスト"/>
        <xdr:cNvSpPr txBox="1"/>
      </xdr:nvSpPr>
      <xdr:spPr>
        <a:xfrm>
          <a:off x="10566400" y="14530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0.673</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149988</xdr:rowOff>
    </xdr:from>
    <xdr:to>
      <xdr:col>15</xdr:col>
      <xdr:colOff>231775</xdr:colOff>
      <xdr:row>85</xdr:row>
      <xdr:rowOff>80138</xdr:rowOff>
    </xdr:to>
    <xdr:sp macro="" textlink="">
      <xdr:nvSpPr>
        <xdr:cNvPr id="259" name="フローチャート : 判断 258"/>
        <xdr:cNvSpPr/>
      </xdr:nvSpPr>
      <xdr:spPr>
        <a:xfrm>
          <a:off x="10426700" y="1455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29590</xdr:rowOff>
    </xdr:from>
    <xdr:to>
      <xdr:col>14</xdr:col>
      <xdr:colOff>79375</xdr:colOff>
      <xdr:row>85</xdr:row>
      <xdr:rowOff>131190</xdr:rowOff>
    </xdr:to>
    <xdr:sp macro="" textlink="">
      <xdr:nvSpPr>
        <xdr:cNvPr id="260" name="フローチャート : 判断 259"/>
        <xdr:cNvSpPr/>
      </xdr:nvSpPr>
      <xdr:spPr>
        <a:xfrm>
          <a:off x="9588500" y="1460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1" name="テキスト ボックス 2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2" name="テキスト ボックス 2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3" name="テキスト ボックス 2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4" name="テキスト ボックス 2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5" name="テキスト ボックス 2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86</xdr:row>
      <xdr:rowOff>28067</xdr:rowOff>
    </xdr:from>
    <xdr:to>
      <xdr:col>14</xdr:col>
      <xdr:colOff>79375</xdr:colOff>
      <xdr:row>86</xdr:row>
      <xdr:rowOff>129667</xdr:rowOff>
    </xdr:to>
    <xdr:sp macro="" textlink="">
      <xdr:nvSpPr>
        <xdr:cNvPr id="266" name="円/楕円 265"/>
        <xdr:cNvSpPr/>
      </xdr:nvSpPr>
      <xdr:spPr>
        <a:xfrm>
          <a:off x="9588500" y="1477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147717</xdr:rowOff>
    </xdr:from>
    <xdr:ext cx="469744" cy="259045"/>
    <xdr:sp macro="" textlink="">
      <xdr:nvSpPr>
        <xdr:cNvPr id="267" name="n_1aveValue【公営住宅】&#10;一人当たり面積"/>
        <xdr:cNvSpPr txBox="1"/>
      </xdr:nvSpPr>
      <xdr:spPr>
        <a:xfrm>
          <a:off x="9391727" y="1437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0.539</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120794</xdr:rowOff>
    </xdr:from>
    <xdr:ext cx="469744" cy="259045"/>
    <xdr:sp macro="" textlink="">
      <xdr:nvSpPr>
        <xdr:cNvPr id="268" name="n_1mainValue【公営住宅】&#10;一人当たり面積"/>
        <xdr:cNvSpPr txBox="1"/>
      </xdr:nvSpPr>
      <xdr:spPr>
        <a:xfrm>
          <a:off x="9391727" y="1486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9" name="正方形/長方形 26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0" name="正方形/長方形 26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1" name="正方形/長方形 27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2" name="正方形/長方形 27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3" name="正方形/長方形 27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4" name="正方形/長方形 27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5" name="正方形/長方形 27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6" name="正方形/長方形 27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7" name="正方形/長方形 27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8" name="正方形/長方形 27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9" name="正方形/長方形 27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0" name="正方形/長方形 27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1" name="正方形/長方形 28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2" name="正方形/長方形 28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3" name="正方形/長方形 28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4" name="正方形/長方形 28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5" name="正方形/長方形 2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6" name="正方形/長方形 2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7" name="正方形/長方形 2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8" name="正方形/長方形 2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9" name="正方形/長方形 2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0" name="正方形/長方形 2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1" name="正方形/長方形 2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2" name="正方形/長方形 2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3" name="テキスト ボックス 2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4" name="直線コネクタ 2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5" name="テキスト ボックス 29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6" name="直線コネクタ 29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7" name="テキスト ボックス 29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8" name="直線コネクタ 29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9" name="テキスト ボックス 29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0" name="直線コネクタ 29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1" name="テキスト ボックス 30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2" name="直線コネクタ 30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3" name="テキスト ボックス 30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4" name="直線コネクタ 30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5" name="テキスト ボックス 30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6" name="直線コネクタ 3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7" name="テキスト ボックス 30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47625</xdr:rowOff>
    </xdr:from>
    <xdr:to>
      <xdr:col>23</xdr:col>
      <xdr:colOff>516889</xdr:colOff>
      <xdr:row>41</xdr:row>
      <xdr:rowOff>24765</xdr:rowOff>
    </xdr:to>
    <xdr:cxnSp macro="">
      <xdr:nvCxnSpPr>
        <xdr:cNvPr id="309" name="直線コネクタ 308"/>
        <xdr:cNvCxnSpPr/>
      </xdr:nvCxnSpPr>
      <xdr:spPr>
        <a:xfrm flipV="1">
          <a:off x="16318864" y="5876925"/>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28592</xdr:rowOff>
    </xdr:from>
    <xdr:ext cx="405111" cy="259045"/>
    <xdr:sp macro="" textlink="">
      <xdr:nvSpPr>
        <xdr:cNvPr id="310" name="【認定こども園・幼稚園・保育所】&#10;有形固定資産減価償却率最小値テキスト"/>
        <xdr:cNvSpPr txBox="1"/>
      </xdr:nvSpPr>
      <xdr:spPr>
        <a:xfrm>
          <a:off x="164084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41</xdr:row>
      <xdr:rowOff>24765</xdr:rowOff>
    </xdr:from>
    <xdr:to>
      <xdr:col>23</xdr:col>
      <xdr:colOff>606425</xdr:colOff>
      <xdr:row>41</xdr:row>
      <xdr:rowOff>24765</xdr:rowOff>
    </xdr:to>
    <xdr:cxnSp macro="">
      <xdr:nvCxnSpPr>
        <xdr:cNvPr id="311" name="直線コネクタ 310"/>
        <xdr:cNvCxnSpPr/>
      </xdr:nvCxnSpPr>
      <xdr:spPr>
        <a:xfrm>
          <a:off x="16230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165752</xdr:rowOff>
    </xdr:from>
    <xdr:ext cx="405111" cy="259045"/>
    <xdr:sp macro="" textlink="">
      <xdr:nvSpPr>
        <xdr:cNvPr id="312" name="【認定こども園・幼稚園・保育所】&#10;有形固定資産減価償却率最大値テキスト"/>
        <xdr:cNvSpPr txBox="1"/>
      </xdr:nvSpPr>
      <xdr:spPr>
        <a:xfrm>
          <a:off x="16408400" y="565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313" name="直線コネクタ 312"/>
        <xdr:cNvCxnSpPr/>
      </xdr:nvCxnSpPr>
      <xdr:spPr>
        <a:xfrm>
          <a:off x="16230600" y="587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81932</xdr:rowOff>
    </xdr:from>
    <xdr:ext cx="405111" cy="259045"/>
    <xdr:sp macro="" textlink="">
      <xdr:nvSpPr>
        <xdr:cNvPr id="314" name="【認定こども園・幼稚園・保育所】&#10;有形固定資産減価償却率平均値テキスト"/>
        <xdr:cNvSpPr txBox="1"/>
      </xdr:nvSpPr>
      <xdr:spPr>
        <a:xfrm>
          <a:off x="16408400" y="659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103505</xdr:rowOff>
    </xdr:from>
    <xdr:to>
      <xdr:col>23</xdr:col>
      <xdr:colOff>568325</xdr:colOff>
      <xdr:row>39</xdr:row>
      <xdr:rowOff>33655</xdr:rowOff>
    </xdr:to>
    <xdr:sp macro="" textlink="">
      <xdr:nvSpPr>
        <xdr:cNvPr id="315" name="フローチャート : 判断 314"/>
        <xdr:cNvSpPr/>
      </xdr:nvSpPr>
      <xdr:spPr>
        <a:xfrm>
          <a:off x="16268700" y="661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162560</xdr:rowOff>
    </xdr:from>
    <xdr:to>
      <xdr:col>22</xdr:col>
      <xdr:colOff>415925</xdr:colOff>
      <xdr:row>38</xdr:row>
      <xdr:rowOff>92710</xdr:rowOff>
    </xdr:to>
    <xdr:sp macro="" textlink="">
      <xdr:nvSpPr>
        <xdr:cNvPr id="316" name="フローチャート : 判断 315"/>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7" name="テキスト ボックス 31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8" name="テキスト ボックス 31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9" name="テキスト ボックス 31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0" name="テキスト ボックス 31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1" name="テキスト ボックス 32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158750</xdr:rowOff>
    </xdr:from>
    <xdr:to>
      <xdr:col>22</xdr:col>
      <xdr:colOff>415925</xdr:colOff>
      <xdr:row>37</xdr:row>
      <xdr:rowOff>88900</xdr:rowOff>
    </xdr:to>
    <xdr:sp macro="" textlink="">
      <xdr:nvSpPr>
        <xdr:cNvPr id="322" name="円/楕円 321"/>
        <xdr:cNvSpPr/>
      </xdr:nvSpPr>
      <xdr:spPr>
        <a:xfrm>
          <a:off x="154305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83837</xdr:rowOff>
    </xdr:from>
    <xdr:ext cx="405111" cy="259045"/>
    <xdr:sp macro="" textlink="">
      <xdr:nvSpPr>
        <xdr:cNvPr id="323" name="n_1aveValue【認定こども園・幼稚園・保育所】&#10;有形固定資産減価償却率"/>
        <xdr:cNvSpPr txBox="1"/>
      </xdr:nvSpPr>
      <xdr:spPr>
        <a:xfrm>
          <a:off x="15266043"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35</xdr:row>
      <xdr:rowOff>105427</xdr:rowOff>
    </xdr:from>
    <xdr:ext cx="405111" cy="259045"/>
    <xdr:sp macro="" textlink="">
      <xdr:nvSpPr>
        <xdr:cNvPr id="324" name="n_1mainValue【認定こども園・幼稚園・保育所】&#10;有形固定資産減価償却率"/>
        <xdr:cNvSpPr txBox="1"/>
      </xdr:nvSpPr>
      <xdr:spPr>
        <a:xfrm>
          <a:off x="15266043"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5" name="正方形/長方形 3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6" name="正方形/長方形 32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7" name="正方形/長方形 32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8" name="正方形/長方形 32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9" name="正方形/長方形 32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0" name="正方形/長方形 32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1" name="正方形/長方形 33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2" name="正方形/長方形 33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3" name="テキスト ボックス 33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4" name="直線コネクタ 33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5" name="直線コネクタ 33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6" name="テキスト ボックス 33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7" name="直線コネクタ 33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8" name="テキスト ボックス 33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9" name="直線コネクタ 33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40" name="テキスト ボックス 33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41" name="直線コネクタ 34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42" name="テキスト ボックス 34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3" name="直線コネクタ 34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4" name="テキスト ボックス 34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5" name="直線コネクタ 34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6" name="テキスト ボックス 34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78105</xdr:rowOff>
    </xdr:from>
    <xdr:to>
      <xdr:col>32</xdr:col>
      <xdr:colOff>186689</xdr:colOff>
      <xdr:row>42</xdr:row>
      <xdr:rowOff>11430</xdr:rowOff>
    </xdr:to>
    <xdr:cxnSp macro="">
      <xdr:nvCxnSpPr>
        <xdr:cNvPr id="348" name="直線コネクタ 347"/>
        <xdr:cNvCxnSpPr/>
      </xdr:nvCxnSpPr>
      <xdr:spPr>
        <a:xfrm flipV="1">
          <a:off x="22160864" y="590740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15257</xdr:rowOff>
    </xdr:from>
    <xdr:ext cx="469744" cy="259045"/>
    <xdr:sp macro="" textlink="">
      <xdr:nvSpPr>
        <xdr:cNvPr id="349" name="【認定こども園・幼稚園・保育所】&#10;一人当たり面積最小値テキスト"/>
        <xdr:cNvSpPr txBox="1"/>
      </xdr:nvSpPr>
      <xdr:spPr>
        <a:xfrm>
          <a:off x="222504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42</xdr:row>
      <xdr:rowOff>11430</xdr:rowOff>
    </xdr:from>
    <xdr:to>
      <xdr:col>32</xdr:col>
      <xdr:colOff>276225</xdr:colOff>
      <xdr:row>42</xdr:row>
      <xdr:rowOff>11430</xdr:rowOff>
    </xdr:to>
    <xdr:cxnSp macro="">
      <xdr:nvCxnSpPr>
        <xdr:cNvPr id="350" name="直線コネクタ 349"/>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24782</xdr:rowOff>
    </xdr:from>
    <xdr:ext cx="469744" cy="259045"/>
    <xdr:sp macro="" textlink="">
      <xdr:nvSpPr>
        <xdr:cNvPr id="351" name="【認定こども園・幼稚園・保育所】&#10;一人当たり面積最大値テキスト"/>
        <xdr:cNvSpPr txBox="1"/>
      </xdr:nvSpPr>
      <xdr:spPr>
        <a:xfrm>
          <a:off x="22250400" y="568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0.699</a:t>
          </a:r>
          <a:endParaRPr kumimoji="1" lang="ja-JP" altLang="en-US" sz="1000" b="1">
            <a:latin typeface="ＭＳ Ｐゴシック"/>
          </a:endParaRPr>
        </a:p>
      </xdr:txBody>
    </xdr:sp>
    <xdr:clientData/>
  </xdr:oneCellAnchor>
  <xdr:twoCellAnchor>
    <xdr:from>
      <xdr:col>32</xdr:col>
      <xdr:colOff>98425</xdr:colOff>
      <xdr:row>34</xdr:row>
      <xdr:rowOff>78105</xdr:rowOff>
    </xdr:from>
    <xdr:to>
      <xdr:col>32</xdr:col>
      <xdr:colOff>276225</xdr:colOff>
      <xdr:row>34</xdr:row>
      <xdr:rowOff>78105</xdr:rowOff>
    </xdr:to>
    <xdr:cxnSp macro="">
      <xdr:nvCxnSpPr>
        <xdr:cNvPr id="352" name="直線コネクタ 351"/>
        <xdr:cNvCxnSpPr/>
      </xdr:nvCxnSpPr>
      <xdr:spPr>
        <a:xfrm>
          <a:off x="22072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144797</xdr:rowOff>
    </xdr:from>
    <xdr:ext cx="469744" cy="259045"/>
    <xdr:sp macro="" textlink="">
      <xdr:nvSpPr>
        <xdr:cNvPr id="353" name="【認定こども園・幼稚園・保育所】&#10;一人当たり面積平均値テキスト"/>
        <xdr:cNvSpPr txBox="1"/>
      </xdr:nvSpPr>
      <xdr:spPr>
        <a:xfrm>
          <a:off x="22250400" y="683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166370</xdr:rowOff>
    </xdr:from>
    <xdr:to>
      <xdr:col>32</xdr:col>
      <xdr:colOff>238125</xdr:colOff>
      <xdr:row>40</xdr:row>
      <xdr:rowOff>96520</xdr:rowOff>
    </xdr:to>
    <xdr:sp macro="" textlink="">
      <xdr:nvSpPr>
        <xdr:cNvPr id="354" name="フローチャート : 判断 353"/>
        <xdr:cNvSpPr/>
      </xdr:nvSpPr>
      <xdr:spPr>
        <a:xfrm>
          <a:off x="221107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63500</xdr:rowOff>
    </xdr:from>
    <xdr:to>
      <xdr:col>31</xdr:col>
      <xdr:colOff>85725</xdr:colOff>
      <xdr:row>40</xdr:row>
      <xdr:rowOff>165100</xdr:rowOff>
    </xdr:to>
    <xdr:sp macro="" textlink="">
      <xdr:nvSpPr>
        <xdr:cNvPr id="355" name="フローチャート : 判断 354"/>
        <xdr:cNvSpPr/>
      </xdr:nvSpPr>
      <xdr:spPr>
        <a:xfrm>
          <a:off x="21272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6" name="テキスト ボックス 35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7" name="テキスト ボックス 35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8" name="テキスト ボックス 35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9" name="テキスト ボックス 35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0" name="テキスト ボックス 35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109220</xdr:rowOff>
    </xdr:from>
    <xdr:to>
      <xdr:col>31</xdr:col>
      <xdr:colOff>85725</xdr:colOff>
      <xdr:row>41</xdr:row>
      <xdr:rowOff>39370</xdr:rowOff>
    </xdr:to>
    <xdr:sp macro="" textlink="">
      <xdr:nvSpPr>
        <xdr:cNvPr id="361" name="円/楕円 360"/>
        <xdr:cNvSpPr/>
      </xdr:nvSpPr>
      <xdr:spPr>
        <a:xfrm>
          <a:off x="21272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10177</xdr:rowOff>
    </xdr:from>
    <xdr:ext cx="469744" cy="259045"/>
    <xdr:sp macro="" textlink="">
      <xdr:nvSpPr>
        <xdr:cNvPr id="362" name="n_1aveValue【認定こども園・幼稚園・保育所】&#10;一人当たり面積"/>
        <xdr:cNvSpPr txBox="1"/>
      </xdr:nvSpPr>
      <xdr:spPr>
        <a:xfrm>
          <a:off x="210757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30497</xdr:rowOff>
    </xdr:from>
    <xdr:ext cx="469744" cy="259045"/>
    <xdr:sp macro="" textlink="">
      <xdr:nvSpPr>
        <xdr:cNvPr id="363" name="n_1mainValue【認定こども園・幼稚園・保育所】&#10;一人当たり面積"/>
        <xdr:cNvSpPr txBox="1"/>
      </xdr:nvSpPr>
      <xdr:spPr>
        <a:xfrm>
          <a:off x="2107572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4" name="正方形/長方形 36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5" name="正方形/長方形 36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6" name="正方形/長方形 36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7" name="正方形/長方形 36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8" name="正方形/長方形 36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9" name="正方形/長方形 36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0" name="正方形/長方形 36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1" name="正方形/長方形 37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2" name="テキスト ボックス 37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3" name="直線コネクタ 37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4" name="テキスト ボックス 37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5" name="直線コネクタ 37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6" name="テキスト ボックス 37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7" name="直線コネクタ 37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8" name="テキスト ボックス 37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9" name="直線コネクタ 37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0" name="テキスト ボックス 37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1" name="直線コネクタ 38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2" name="テキスト ボックス 38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3" name="直線コネクタ 38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4" name="テキスト ボックス 38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5" name="直線コネクタ 38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6" name="テキスト ボックス 38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167640</xdr:rowOff>
    </xdr:from>
    <xdr:to>
      <xdr:col>23</xdr:col>
      <xdr:colOff>516889</xdr:colOff>
      <xdr:row>63</xdr:row>
      <xdr:rowOff>64770</xdr:rowOff>
    </xdr:to>
    <xdr:cxnSp macro="">
      <xdr:nvCxnSpPr>
        <xdr:cNvPr id="388" name="直線コネクタ 387"/>
        <xdr:cNvCxnSpPr/>
      </xdr:nvCxnSpPr>
      <xdr:spPr>
        <a:xfrm flipV="1">
          <a:off x="16318864" y="959739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68597</xdr:rowOff>
    </xdr:from>
    <xdr:ext cx="405111" cy="259045"/>
    <xdr:sp macro="" textlink="">
      <xdr:nvSpPr>
        <xdr:cNvPr id="389" name="【学校施設】&#10;有形固定資産減価償却率最小値テキスト"/>
        <xdr:cNvSpPr txBox="1"/>
      </xdr:nvSpPr>
      <xdr:spPr>
        <a:xfrm>
          <a:off x="164084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a:t>
          </a:r>
          <a:endParaRPr kumimoji="1" lang="ja-JP" altLang="en-US" sz="1000" b="1">
            <a:latin typeface="ＭＳ Ｐゴシック"/>
          </a:endParaRPr>
        </a:p>
      </xdr:txBody>
    </xdr:sp>
    <xdr:clientData/>
  </xdr:oneCellAnchor>
  <xdr:twoCellAnchor>
    <xdr:from>
      <xdr:col>23</xdr:col>
      <xdr:colOff>428625</xdr:colOff>
      <xdr:row>63</xdr:row>
      <xdr:rowOff>64770</xdr:rowOff>
    </xdr:from>
    <xdr:to>
      <xdr:col>23</xdr:col>
      <xdr:colOff>606425</xdr:colOff>
      <xdr:row>63</xdr:row>
      <xdr:rowOff>64770</xdr:rowOff>
    </xdr:to>
    <xdr:cxnSp macro="">
      <xdr:nvCxnSpPr>
        <xdr:cNvPr id="390" name="直線コネクタ 389"/>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114317</xdr:rowOff>
    </xdr:from>
    <xdr:ext cx="405111" cy="259045"/>
    <xdr:sp macro="" textlink="">
      <xdr:nvSpPr>
        <xdr:cNvPr id="391" name="【学校施設】&#10;有形固定資産減価償却率最大値テキスト"/>
        <xdr:cNvSpPr txBox="1"/>
      </xdr:nvSpPr>
      <xdr:spPr>
        <a:xfrm>
          <a:off x="164084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a:t>
          </a:r>
          <a:endParaRPr kumimoji="1" lang="ja-JP" altLang="en-US" sz="1000" b="1">
            <a:latin typeface="ＭＳ Ｐゴシック"/>
          </a:endParaRPr>
        </a:p>
      </xdr:txBody>
    </xdr:sp>
    <xdr:clientData/>
  </xdr:oneCellAnchor>
  <xdr:twoCellAnchor>
    <xdr:from>
      <xdr:col>23</xdr:col>
      <xdr:colOff>428625</xdr:colOff>
      <xdr:row>55</xdr:row>
      <xdr:rowOff>167640</xdr:rowOff>
    </xdr:from>
    <xdr:to>
      <xdr:col>23</xdr:col>
      <xdr:colOff>606425</xdr:colOff>
      <xdr:row>55</xdr:row>
      <xdr:rowOff>167640</xdr:rowOff>
    </xdr:to>
    <xdr:cxnSp macro="">
      <xdr:nvCxnSpPr>
        <xdr:cNvPr id="392" name="直線コネクタ 391"/>
        <xdr:cNvCxnSpPr/>
      </xdr:nvCxnSpPr>
      <xdr:spPr>
        <a:xfrm>
          <a:off x="16230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87647</xdr:rowOff>
    </xdr:from>
    <xdr:ext cx="405111" cy="259045"/>
    <xdr:sp macro="" textlink="">
      <xdr:nvSpPr>
        <xdr:cNvPr id="393" name="【学校施設】&#10;有形固定資産減価償却率平均値テキスト"/>
        <xdr:cNvSpPr txBox="1"/>
      </xdr:nvSpPr>
      <xdr:spPr>
        <a:xfrm>
          <a:off x="164084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109220</xdr:rowOff>
    </xdr:from>
    <xdr:to>
      <xdr:col>23</xdr:col>
      <xdr:colOff>568325</xdr:colOff>
      <xdr:row>60</xdr:row>
      <xdr:rowOff>39370</xdr:rowOff>
    </xdr:to>
    <xdr:sp macro="" textlink="">
      <xdr:nvSpPr>
        <xdr:cNvPr id="394" name="フローチャート : 判断 393"/>
        <xdr:cNvSpPr/>
      </xdr:nvSpPr>
      <xdr:spPr>
        <a:xfrm>
          <a:off x="16268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86360</xdr:rowOff>
    </xdr:from>
    <xdr:to>
      <xdr:col>22</xdr:col>
      <xdr:colOff>415925</xdr:colOff>
      <xdr:row>60</xdr:row>
      <xdr:rowOff>16510</xdr:rowOff>
    </xdr:to>
    <xdr:sp macro="" textlink="">
      <xdr:nvSpPr>
        <xdr:cNvPr id="395" name="フローチャート : 判断 394"/>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6" name="テキスト ボックス 39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7" name="テキスト ボックス 39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8" name="テキスト ボックス 39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9" name="テキスト ボックス 39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0" name="テキスト ボックス 39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116840</xdr:rowOff>
    </xdr:from>
    <xdr:to>
      <xdr:col>22</xdr:col>
      <xdr:colOff>415925</xdr:colOff>
      <xdr:row>62</xdr:row>
      <xdr:rowOff>46990</xdr:rowOff>
    </xdr:to>
    <xdr:sp macro="" textlink="">
      <xdr:nvSpPr>
        <xdr:cNvPr id="401" name="円/楕円 400"/>
        <xdr:cNvSpPr/>
      </xdr:nvSpPr>
      <xdr:spPr>
        <a:xfrm>
          <a:off x="154305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33037</xdr:rowOff>
    </xdr:from>
    <xdr:ext cx="405111" cy="259045"/>
    <xdr:sp macro="" textlink="">
      <xdr:nvSpPr>
        <xdr:cNvPr id="402" name="n_1aveValue【学校施設】&#10;有形固定資産減価償却率"/>
        <xdr:cNvSpPr txBox="1"/>
      </xdr:nvSpPr>
      <xdr:spPr>
        <a:xfrm>
          <a:off x="15266043"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22</xdr:col>
      <xdr:colOff>149868</xdr:colOff>
      <xdr:row>62</xdr:row>
      <xdr:rowOff>38117</xdr:rowOff>
    </xdr:from>
    <xdr:ext cx="405111" cy="259045"/>
    <xdr:sp macro="" textlink="">
      <xdr:nvSpPr>
        <xdr:cNvPr id="403" name="n_1mainValue【学校施設】&#10;有形固定資産減価償却率"/>
        <xdr:cNvSpPr txBox="1"/>
      </xdr:nvSpPr>
      <xdr:spPr>
        <a:xfrm>
          <a:off x="15266043"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4" name="正方形/長方形 40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5" name="正方形/長方形 40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6" name="正方形/長方形 40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7" name="正方形/長方形 40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8" name="正方形/長方形 40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9" name="正方形/長方形 40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0" name="正方形/長方形 40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1" name="正方形/長方形 41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2" name="テキスト ボックス 41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3" name="直線コネクタ 41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4" name="テキスト ボックス 41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15" name="直線コネクタ 41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6" name="テキスト ボックス 41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7" name="直線コネクタ 41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8" name="テキスト ボックス 41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9" name="直線コネクタ 41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20" name="テキスト ボックス 41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21" name="直線コネクタ 42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22" name="テキスト ボックス 42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3" name="直線コネクタ 42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24" name="テキスト ボックス 42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5" name="直線コネクタ 42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6" name="テキスト ボックス 42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54</xdr:row>
      <xdr:rowOff>156210</xdr:rowOff>
    </xdr:from>
    <xdr:to>
      <xdr:col>32</xdr:col>
      <xdr:colOff>186689</xdr:colOff>
      <xdr:row>64</xdr:row>
      <xdr:rowOff>19050</xdr:rowOff>
    </xdr:to>
    <xdr:cxnSp macro="">
      <xdr:nvCxnSpPr>
        <xdr:cNvPr id="428" name="直線コネクタ 427"/>
        <xdr:cNvCxnSpPr/>
      </xdr:nvCxnSpPr>
      <xdr:spPr>
        <a:xfrm flipV="1">
          <a:off x="22160864" y="941451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22877</xdr:rowOff>
    </xdr:from>
    <xdr:ext cx="469744" cy="259045"/>
    <xdr:sp macro="" textlink="">
      <xdr:nvSpPr>
        <xdr:cNvPr id="429" name="【学校施設】&#10;一人当たり面積最小値テキスト"/>
        <xdr:cNvSpPr txBox="1"/>
      </xdr:nvSpPr>
      <xdr:spPr>
        <a:xfrm>
          <a:off x="22250400"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a:t>
          </a:r>
          <a:endParaRPr kumimoji="1" lang="ja-JP" altLang="en-US" sz="1000" b="1">
            <a:latin typeface="ＭＳ Ｐゴシック"/>
          </a:endParaRPr>
        </a:p>
      </xdr:txBody>
    </xdr:sp>
    <xdr:clientData/>
  </xdr:oneCellAnchor>
  <xdr:twoCellAnchor>
    <xdr:from>
      <xdr:col>32</xdr:col>
      <xdr:colOff>98425</xdr:colOff>
      <xdr:row>64</xdr:row>
      <xdr:rowOff>19050</xdr:rowOff>
    </xdr:from>
    <xdr:to>
      <xdr:col>32</xdr:col>
      <xdr:colOff>276225</xdr:colOff>
      <xdr:row>64</xdr:row>
      <xdr:rowOff>19050</xdr:rowOff>
    </xdr:to>
    <xdr:cxnSp macro="">
      <xdr:nvCxnSpPr>
        <xdr:cNvPr id="430" name="直線コネクタ 429"/>
        <xdr:cNvCxnSpPr/>
      </xdr:nvCxnSpPr>
      <xdr:spPr>
        <a:xfrm>
          <a:off x="22072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102887</xdr:rowOff>
    </xdr:from>
    <xdr:ext cx="469744" cy="259045"/>
    <xdr:sp macro="" textlink="">
      <xdr:nvSpPr>
        <xdr:cNvPr id="431" name="【学校施設】&#10;一人当たり面積最大値テキスト"/>
        <xdr:cNvSpPr txBox="1"/>
      </xdr:nvSpPr>
      <xdr:spPr>
        <a:xfrm>
          <a:off x="22250400" y="918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a:t>
          </a:r>
          <a:endParaRPr kumimoji="1" lang="ja-JP" altLang="en-US" sz="1000" b="1">
            <a:latin typeface="ＭＳ Ｐゴシック"/>
          </a:endParaRPr>
        </a:p>
      </xdr:txBody>
    </xdr:sp>
    <xdr:clientData/>
  </xdr:oneCellAnchor>
  <xdr:twoCellAnchor>
    <xdr:from>
      <xdr:col>32</xdr:col>
      <xdr:colOff>98425</xdr:colOff>
      <xdr:row>54</xdr:row>
      <xdr:rowOff>156210</xdr:rowOff>
    </xdr:from>
    <xdr:to>
      <xdr:col>32</xdr:col>
      <xdr:colOff>276225</xdr:colOff>
      <xdr:row>54</xdr:row>
      <xdr:rowOff>156210</xdr:rowOff>
    </xdr:to>
    <xdr:cxnSp macro="">
      <xdr:nvCxnSpPr>
        <xdr:cNvPr id="432" name="直線コネクタ 431"/>
        <xdr:cNvCxnSpPr/>
      </xdr:nvCxnSpPr>
      <xdr:spPr>
        <a:xfrm>
          <a:off x="22072600" y="941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45737</xdr:rowOff>
    </xdr:from>
    <xdr:ext cx="469744" cy="259045"/>
    <xdr:sp macro="" textlink="">
      <xdr:nvSpPr>
        <xdr:cNvPr id="433" name="【学校施設】&#10;一人当たり面積平均値テキスト"/>
        <xdr:cNvSpPr txBox="1"/>
      </xdr:nvSpPr>
      <xdr:spPr>
        <a:xfrm>
          <a:off x="22250400" y="10161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1.428</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67310</xdr:rowOff>
    </xdr:from>
    <xdr:to>
      <xdr:col>32</xdr:col>
      <xdr:colOff>238125</xdr:colOff>
      <xdr:row>59</xdr:row>
      <xdr:rowOff>168910</xdr:rowOff>
    </xdr:to>
    <xdr:sp macro="" textlink="">
      <xdr:nvSpPr>
        <xdr:cNvPr id="434" name="フローチャート : 判断 433"/>
        <xdr:cNvSpPr/>
      </xdr:nvSpPr>
      <xdr:spPr>
        <a:xfrm>
          <a:off x="22110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17780</xdr:rowOff>
    </xdr:from>
    <xdr:to>
      <xdr:col>31</xdr:col>
      <xdr:colOff>85725</xdr:colOff>
      <xdr:row>59</xdr:row>
      <xdr:rowOff>119380</xdr:rowOff>
    </xdr:to>
    <xdr:sp macro="" textlink="">
      <xdr:nvSpPr>
        <xdr:cNvPr id="435" name="フローチャート : 判断 434"/>
        <xdr:cNvSpPr/>
      </xdr:nvSpPr>
      <xdr:spPr>
        <a:xfrm>
          <a:off x="2127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6" name="テキスト ボックス 43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7" name="テキスト ボックス 43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8" name="テキスト ボックス 43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9" name="テキスト ボックス 43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0" name="テキスト ボックス 43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58</xdr:row>
      <xdr:rowOff>113030</xdr:rowOff>
    </xdr:from>
    <xdr:to>
      <xdr:col>31</xdr:col>
      <xdr:colOff>85725</xdr:colOff>
      <xdr:row>59</xdr:row>
      <xdr:rowOff>43180</xdr:rowOff>
    </xdr:to>
    <xdr:sp macro="" textlink="">
      <xdr:nvSpPr>
        <xdr:cNvPr id="441" name="円/楕円 440"/>
        <xdr:cNvSpPr/>
      </xdr:nvSpPr>
      <xdr:spPr>
        <a:xfrm>
          <a:off x="21272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110507</xdr:rowOff>
    </xdr:from>
    <xdr:ext cx="469744" cy="259045"/>
    <xdr:sp macro="" textlink="">
      <xdr:nvSpPr>
        <xdr:cNvPr id="442" name="n_1aveValue【学校施設】&#10;一人当たり面積"/>
        <xdr:cNvSpPr txBox="1"/>
      </xdr:nvSpPr>
      <xdr:spPr>
        <a:xfrm>
          <a:off x="21075727" y="10226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1.454</a:t>
          </a:r>
          <a:endParaRPr kumimoji="1" lang="ja-JP" altLang="en-US" sz="1000" b="1">
            <a:solidFill>
              <a:srgbClr val="000080"/>
            </a:solidFill>
            <a:latin typeface="ＭＳ Ｐゴシック"/>
          </a:endParaRPr>
        </a:p>
      </xdr:txBody>
    </xdr:sp>
    <xdr:clientData/>
  </xdr:oneCellAnchor>
  <xdr:oneCellAnchor>
    <xdr:from>
      <xdr:col>30</xdr:col>
      <xdr:colOff>473152</xdr:colOff>
      <xdr:row>57</xdr:row>
      <xdr:rowOff>59707</xdr:rowOff>
    </xdr:from>
    <xdr:ext cx="469744" cy="259045"/>
    <xdr:sp macro="" textlink="">
      <xdr:nvSpPr>
        <xdr:cNvPr id="443" name="n_1mainValue【学校施設】&#10;一人当たり面積"/>
        <xdr:cNvSpPr txBox="1"/>
      </xdr:nvSpPr>
      <xdr:spPr>
        <a:xfrm>
          <a:off x="21075727" y="983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4" name="正方形/長方形 44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5" name="正方形/長方形 44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6" name="正方形/長方形 44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7" name="正方形/長方形 44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8" name="正方形/長方形 44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9" name="正方形/長方形 44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0" name="正方形/長方形 44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1" name="正方形/長方形 45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2" name="テキスト ボックス 45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3" name="直線コネクタ 45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54" name="直線コネクタ 45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55" name="テキスト ボックス 45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56" name="直線コネクタ 45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57" name="テキスト ボックス 45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58" name="直線コネクタ 45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59" name="テキスト ボックス 45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60" name="直線コネクタ 45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61" name="テキスト ボックス 46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62" name="直線コネクタ 46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63" name="テキスト ボックス 46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64" name="直線コネクタ 46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65" name="テキスト ボックス 46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6" name="直線コネクタ 46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7" name="テキスト ボックス 46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111579</xdr:rowOff>
    </xdr:from>
    <xdr:to>
      <xdr:col>23</xdr:col>
      <xdr:colOff>516889</xdr:colOff>
      <xdr:row>86</xdr:row>
      <xdr:rowOff>93618</xdr:rowOff>
    </xdr:to>
    <xdr:cxnSp macro="">
      <xdr:nvCxnSpPr>
        <xdr:cNvPr id="469" name="直線コネクタ 468"/>
        <xdr:cNvCxnSpPr/>
      </xdr:nvCxnSpPr>
      <xdr:spPr>
        <a:xfrm flipV="1">
          <a:off x="16318864" y="13484679"/>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97445</xdr:rowOff>
    </xdr:from>
    <xdr:ext cx="340478" cy="259045"/>
    <xdr:sp macro="" textlink="">
      <xdr:nvSpPr>
        <xdr:cNvPr id="470" name="【児童館】&#10;有形固定資産減価償却率最小値テキスト"/>
        <xdr:cNvSpPr txBox="1"/>
      </xdr:nvSpPr>
      <xdr:spPr>
        <a:xfrm>
          <a:off x="164084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23</xdr:col>
      <xdr:colOff>428625</xdr:colOff>
      <xdr:row>86</xdr:row>
      <xdr:rowOff>93618</xdr:rowOff>
    </xdr:from>
    <xdr:to>
      <xdr:col>23</xdr:col>
      <xdr:colOff>606425</xdr:colOff>
      <xdr:row>86</xdr:row>
      <xdr:rowOff>93618</xdr:rowOff>
    </xdr:to>
    <xdr:cxnSp macro="">
      <xdr:nvCxnSpPr>
        <xdr:cNvPr id="471" name="直線コネクタ 470"/>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58256</xdr:rowOff>
    </xdr:from>
    <xdr:ext cx="405111" cy="259045"/>
    <xdr:sp macro="" textlink="">
      <xdr:nvSpPr>
        <xdr:cNvPr id="472" name="【児童館】&#10;有形固定資産減価償却率最大値テキスト"/>
        <xdr:cNvSpPr txBox="1"/>
      </xdr:nvSpPr>
      <xdr:spPr>
        <a:xfrm>
          <a:off x="164084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78</xdr:row>
      <xdr:rowOff>111579</xdr:rowOff>
    </xdr:from>
    <xdr:to>
      <xdr:col>23</xdr:col>
      <xdr:colOff>606425</xdr:colOff>
      <xdr:row>78</xdr:row>
      <xdr:rowOff>111579</xdr:rowOff>
    </xdr:to>
    <xdr:cxnSp macro="">
      <xdr:nvCxnSpPr>
        <xdr:cNvPr id="473" name="直線コネクタ 472"/>
        <xdr:cNvCxnSpPr/>
      </xdr:nvCxnSpPr>
      <xdr:spPr>
        <a:xfrm>
          <a:off x="16230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50635</xdr:rowOff>
    </xdr:from>
    <xdr:ext cx="405111" cy="259045"/>
    <xdr:sp macro="" textlink="">
      <xdr:nvSpPr>
        <xdr:cNvPr id="474" name="【児童館】&#10;有形固定資産減価償却率平均値テキスト"/>
        <xdr:cNvSpPr txBox="1"/>
      </xdr:nvSpPr>
      <xdr:spPr>
        <a:xfrm>
          <a:off x="16408400" y="142809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72208</xdr:rowOff>
    </xdr:from>
    <xdr:to>
      <xdr:col>23</xdr:col>
      <xdr:colOff>568325</xdr:colOff>
      <xdr:row>84</xdr:row>
      <xdr:rowOff>2358</xdr:rowOff>
    </xdr:to>
    <xdr:sp macro="" textlink="">
      <xdr:nvSpPr>
        <xdr:cNvPr id="475" name="フローチャート : 判断 474"/>
        <xdr:cNvSpPr/>
      </xdr:nvSpPr>
      <xdr:spPr>
        <a:xfrm>
          <a:off x="16268700" y="1430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165281</xdr:rowOff>
    </xdr:from>
    <xdr:to>
      <xdr:col>22</xdr:col>
      <xdr:colOff>415925</xdr:colOff>
      <xdr:row>83</xdr:row>
      <xdr:rowOff>95431</xdr:rowOff>
    </xdr:to>
    <xdr:sp macro="" textlink="">
      <xdr:nvSpPr>
        <xdr:cNvPr id="476" name="フローチャート : 判断 475"/>
        <xdr:cNvSpPr/>
      </xdr:nvSpPr>
      <xdr:spPr>
        <a:xfrm>
          <a:off x="15430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7" name="テキスト ボックス 47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8" name="テキスト ボックス 47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9" name="テキスト ボックス 47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0" name="テキスト ボックス 47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1" name="テキスト ボックス 48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86</xdr:row>
      <xdr:rowOff>10161</xdr:rowOff>
    </xdr:from>
    <xdr:to>
      <xdr:col>22</xdr:col>
      <xdr:colOff>415925</xdr:colOff>
      <xdr:row>86</xdr:row>
      <xdr:rowOff>111761</xdr:rowOff>
    </xdr:to>
    <xdr:sp macro="" textlink="">
      <xdr:nvSpPr>
        <xdr:cNvPr id="482" name="円/楕円 481"/>
        <xdr:cNvSpPr/>
      </xdr:nvSpPr>
      <xdr:spPr>
        <a:xfrm>
          <a:off x="15430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111958</xdr:rowOff>
    </xdr:from>
    <xdr:ext cx="405111" cy="259045"/>
    <xdr:sp macro="" textlink="">
      <xdr:nvSpPr>
        <xdr:cNvPr id="483" name="n_1aveValue【児童館】&#10;有形固定資産減価償却率"/>
        <xdr:cNvSpPr txBox="1"/>
      </xdr:nvSpPr>
      <xdr:spPr>
        <a:xfrm>
          <a:off x="15266043" y="1399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a:t>
          </a:r>
          <a:endParaRPr kumimoji="1" lang="ja-JP" altLang="en-US" sz="1000" b="1">
            <a:solidFill>
              <a:srgbClr val="000080"/>
            </a:solidFill>
            <a:latin typeface="ＭＳ Ｐゴシック"/>
          </a:endParaRPr>
        </a:p>
      </xdr:txBody>
    </xdr:sp>
    <xdr:clientData/>
  </xdr:oneCellAnchor>
  <xdr:oneCellAnchor>
    <xdr:from>
      <xdr:col>22</xdr:col>
      <xdr:colOff>182185</xdr:colOff>
      <xdr:row>86</xdr:row>
      <xdr:rowOff>102888</xdr:rowOff>
    </xdr:from>
    <xdr:ext cx="340478" cy="259045"/>
    <xdr:sp macro="" textlink="">
      <xdr:nvSpPr>
        <xdr:cNvPr id="484" name="n_1mainValue【児童館】&#10;有形固定資産減価償却率"/>
        <xdr:cNvSpPr txBox="1"/>
      </xdr:nvSpPr>
      <xdr:spPr>
        <a:xfrm>
          <a:off x="15298360" y="148475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5" name="正方形/長方形 4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6" name="正方形/長方形 4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7" name="正方形/長方形 4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8" name="正方形/長方形 4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9" name="正方形/長方形 4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0" name="正方形/長方形 4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1" name="正方形/長方形 4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2" name="正方形/長方形 4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3" name="テキスト ボックス 4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4" name="直線コネクタ 4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95" name="直線コネクタ 49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6" name="テキスト ボックス 49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7" name="直線コネクタ 49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8" name="テキスト ボックス 49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9" name="直線コネクタ 49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00" name="テキスト ボックス 49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01" name="直線コネクタ 50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02" name="テキスト ボックス 50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03" name="直線コネクタ 50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04" name="テキスト ボックス 50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5" name="直線コネクタ 5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6" name="テキスト ボックス 5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0</xdr:rowOff>
    </xdr:from>
    <xdr:to>
      <xdr:col>32</xdr:col>
      <xdr:colOff>186689</xdr:colOff>
      <xdr:row>86</xdr:row>
      <xdr:rowOff>57150</xdr:rowOff>
    </xdr:to>
    <xdr:cxnSp macro="">
      <xdr:nvCxnSpPr>
        <xdr:cNvPr id="508" name="直線コネクタ 507"/>
        <xdr:cNvCxnSpPr/>
      </xdr:nvCxnSpPr>
      <xdr:spPr>
        <a:xfrm flipV="1">
          <a:off x="22160864" y="135445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60977</xdr:rowOff>
    </xdr:from>
    <xdr:ext cx="469744" cy="259045"/>
    <xdr:sp macro="" textlink="">
      <xdr:nvSpPr>
        <xdr:cNvPr id="509" name="【児童館】&#10;一人当たり面積最小値テキスト"/>
        <xdr:cNvSpPr txBox="1"/>
      </xdr:nvSpPr>
      <xdr:spPr>
        <a:xfrm>
          <a:off x="222504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86</xdr:row>
      <xdr:rowOff>57150</xdr:rowOff>
    </xdr:from>
    <xdr:to>
      <xdr:col>32</xdr:col>
      <xdr:colOff>276225</xdr:colOff>
      <xdr:row>86</xdr:row>
      <xdr:rowOff>57150</xdr:rowOff>
    </xdr:to>
    <xdr:cxnSp macro="">
      <xdr:nvCxnSpPr>
        <xdr:cNvPr id="510" name="直線コネクタ 509"/>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118127</xdr:rowOff>
    </xdr:from>
    <xdr:ext cx="469744" cy="259045"/>
    <xdr:sp macro="" textlink="">
      <xdr:nvSpPr>
        <xdr:cNvPr id="511" name="【児童館】&#10;一人当たり面積最大値テキスト"/>
        <xdr:cNvSpPr txBox="1"/>
      </xdr:nvSpPr>
      <xdr:spPr>
        <a:xfrm>
          <a:off x="22250400" y="1331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32</xdr:col>
      <xdr:colOff>98425</xdr:colOff>
      <xdr:row>79</xdr:row>
      <xdr:rowOff>0</xdr:rowOff>
    </xdr:from>
    <xdr:to>
      <xdr:col>32</xdr:col>
      <xdr:colOff>276225</xdr:colOff>
      <xdr:row>79</xdr:row>
      <xdr:rowOff>0</xdr:rowOff>
    </xdr:to>
    <xdr:cxnSp macro="">
      <xdr:nvCxnSpPr>
        <xdr:cNvPr id="512" name="直線コネクタ 511"/>
        <xdr:cNvCxnSpPr/>
      </xdr:nvCxnSpPr>
      <xdr:spPr>
        <a:xfrm>
          <a:off x="22072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60977</xdr:rowOff>
    </xdr:from>
    <xdr:ext cx="469744" cy="259045"/>
    <xdr:sp macro="" textlink="">
      <xdr:nvSpPr>
        <xdr:cNvPr id="513" name="【児童館】&#10;一人当たり面積平均値テキスト"/>
        <xdr:cNvSpPr txBox="1"/>
      </xdr:nvSpPr>
      <xdr:spPr>
        <a:xfrm>
          <a:off x="22250400" y="1429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82550</xdr:rowOff>
    </xdr:from>
    <xdr:to>
      <xdr:col>32</xdr:col>
      <xdr:colOff>238125</xdr:colOff>
      <xdr:row>84</xdr:row>
      <xdr:rowOff>12700</xdr:rowOff>
    </xdr:to>
    <xdr:sp macro="" textlink="">
      <xdr:nvSpPr>
        <xdr:cNvPr id="514" name="フローチャート : 判断 513"/>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82550</xdr:rowOff>
    </xdr:from>
    <xdr:to>
      <xdr:col>31</xdr:col>
      <xdr:colOff>85725</xdr:colOff>
      <xdr:row>83</xdr:row>
      <xdr:rowOff>12700</xdr:rowOff>
    </xdr:to>
    <xdr:sp macro="" textlink="">
      <xdr:nvSpPr>
        <xdr:cNvPr id="515" name="フローチャート : 判断 514"/>
        <xdr:cNvSpPr/>
      </xdr:nvSpPr>
      <xdr:spPr>
        <a:xfrm>
          <a:off x="21272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6" name="テキスト ボックス 5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7" name="テキスト ボックス 5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8" name="テキスト ボックス 5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9" name="テキスト ボックス 5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0" name="テキスト ボックス 5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63500</xdr:rowOff>
    </xdr:from>
    <xdr:to>
      <xdr:col>31</xdr:col>
      <xdr:colOff>85725</xdr:colOff>
      <xdr:row>85</xdr:row>
      <xdr:rowOff>165100</xdr:rowOff>
    </xdr:to>
    <xdr:sp macro="" textlink="">
      <xdr:nvSpPr>
        <xdr:cNvPr id="521" name="円/楕円 520"/>
        <xdr:cNvSpPr/>
      </xdr:nvSpPr>
      <xdr:spPr>
        <a:xfrm>
          <a:off x="21272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29227</xdr:rowOff>
    </xdr:from>
    <xdr:ext cx="469744" cy="259045"/>
    <xdr:sp macro="" textlink="">
      <xdr:nvSpPr>
        <xdr:cNvPr id="522" name="n_1aveValue【児童館】&#10;一人当たり面積"/>
        <xdr:cNvSpPr txBox="1"/>
      </xdr:nvSpPr>
      <xdr:spPr>
        <a:xfrm>
          <a:off x="21075727"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156227</xdr:rowOff>
    </xdr:from>
    <xdr:ext cx="469744" cy="259045"/>
    <xdr:sp macro="" textlink="">
      <xdr:nvSpPr>
        <xdr:cNvPr id="523" name="n_1mainValue【児童館】&#10;一人当たり面積"/>
        <xdr:cNvSpPr txBox="1"/>
      </xdr:nvSpPr>
      <xdr:spPr>
        <a:xfrm>
          <a:off x="210757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4" name="正方形/長方形 52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5" name="正方形/長方形 52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6" name="正方形/長方形 52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7" name="正方形/長方形 52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8" name="正方形/長方形 52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9" name="正方形/長方形 52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0" name="正方形/長方形 52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1" name="正方形/長方形 530"/>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532" name="正方形/長方形 53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3" name="正方形/長方形 53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4" name="正方形/長方形 53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5" name="正方形/長方形 53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6" name="正方形/長方形 53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7" name="正方形/長方形 53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8" name="正方形/長方形 53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39" name="正方形/長方形 538"/>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540" name="正方形/長方形 53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1" name="正方形/長方形 54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2" name="テキスト ボックス 54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800">
              <a:solidFill>
                <a:schemeClr val="dk1"/>
              </a:solidFill>
              <a:effectLst/>
              <a:latin typeface="+mn-lt"/>
              <a:ea typeface="+mn-ea"/>
              <a:cs typeface="+mn-cs"/>
            </a:rPr>
            <a:t>　児童館の新設や、大型の道路が整備されたことに伴い、おおむね類似団体平均を下回っている。</a:t>
          </a:r>
          <a:endParaRPr lang="ja-JP" altLang="ja-JP" sz="1800">
            <a:effectLst/>
          </a:endParaRPr>
        </a:p>
        <a:p>
          <a:r>
            <a:rPr kumimoji="1" lang="ja-JP" altLang="ja-JP" sz="1800">
              <a:solidFill>
                <a:schemeClr val="dk1"/>
              </a:solidFill>
              <a:effectLst/>
              <a:latin typeface="+mn-lt"/>
              <a:ea typeface="+mn-ea"/>
              <a:cs typeface="+mn-cs"/>
            </a:rPr>
            <a:t>　今後、本村の公共施設（建築物）の半分以上の割合を占める学校教育施設の更新を予定している。</a:t>
          </a:r>
          <a:endParaRPr lang="ja-JP" altLang="ja-JP" sz="1800">
            <a:effectLst/>
          </a:endParaRPr>
        </a:p>
        <a:p>
          <a:r>
            <a:rPr kumimoji="1" lang="ja-JP" altLang="ja-JP" sz="1800">
              <a:solidFill>
                <a:schemeClr val="dk1"/>
              </a:solidFill>
              <a:effectLst/>
              <a:latin typeface="+mn-lt"/>
              <a:ea typeface="+mn-ea"/>
              <a:cs typeface="+mn-cs"/>
            </a:rPr>
            <a:t>　橋りょうが少ないため、当面のインフラ整備費用はそれほど考慮しなくてもよい状況だが、将来の更新が必要な時期に向け、計画的な管理を行っていく。</a:t>
          </a:r>
          <a:endParaRPr lang="ja-JP" altLang="ja-JP" sz="18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沖縄県読谷村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41,404
40,877
35.28
16,939,401
16,466,097
453,838
7,312,778
8,419,658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23622</xdr:rowOff>
    </xdr:from>
    <xdr:to>
      <xdr:col>6</xdr:col>
      <xdr:colOff>510540</xdr:colOff>
      <xdr:row>41</xdr:row>
      <xdr:rowOff>149352</xdr:rowOff>
    </xdr:to>
    <xdr:cxnSp macro="">
      <xdr:nvCxnSpPr>
        <xdr:cNvPr id="55" name="直線コネクタ 54"/>
        <xdr:cNvCxnSpPr/>
      </xdr:nvCxnSpPr>
      <xdr:spPr>
        <a:xfrm flipV="1">
          <a:off x="4634865" y="585292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153179</xdr:rowOff>
    </xdr:from>
    <xdr:ext cx="405111" cy="259045"/>
    <xdr:sp macro="" textlink="">
      <xdr:nvSpPr>
        <xdr:cNvPr id="56" name="【図書館】&#10;有形固定資産減価償却率最小値テキスト"/>
        <xdr:cNvSpPr txBox="1"/>
      </xdr:nvSpPr>
      <xdr:spPr>
        <a:xfrm>
          <a:off x="4724400" y="7182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422275</xdr:colOff>
      <xdr:row>41</xdr:row>
      <xdr:rowOff>149352</xdr:rowOff>
    </xdr:from>
    <xdr:to>
      <xdr:col>6</xdr:col>
      <xdr:colOff>600075</xdr:colOff>
      <xdr:row>41</xdr:row>
      <xdr:rowOff>149352</xdr:rowOff>
    </xdr:to>
    <xdr:cxnSp macro="">
      <xdr:nvCxnSpPr>
        <xdr:cNvPr id="57" name="直線コネクタ 56"/>
        <xdr:cNvCxnSpPr/>
      </xdr:nvCxnSpPr>
      <xdr:spPr>
        <a:xfrm>
          <a:off x="4546600" y="717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141749</xdr:rowOff>
    </xdr:from>
    <xdr:ext cx="405111" cy="259045"/>
    <xdr:sp macro="" textlink="">
      <xdr:nvSpPr>
        <xdr:cNvPr id="58" name="【図書館】&#10;有形固定資産減価償却率最大値テキスト"/>
        <xdr:cNvSpPr txBox="1"/>
      </xdr:nvSpPr>
      <xdr:spPr>
        <a:xfrm>
          <a:off x="4724400" y="562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34</xdr:row>
      <xdr:rowOff>23622</xdr:rowOff>
    </xdr:from>
    <xdr:to>
      <xdr:col>6</xdr:col>
      <xdr:colOff>600075</xdr:colOff>
      <xdr:row>34</xdr:row>
      <xdr:rowOff>23622</xdr:rowOff>
    </xdr:to>
    <xdr:cxnSp macro="">
      <xdr:nvCxnSpPr>
        <xdr:cNvPr id="59" name="直線コネクタ 58"/>
        <xdr:cNvCxnSpPr/>
      </xdr:nvCxnSpPr>
      <xdr:spPr>
        <a:xfrm>
          <a:off x="4546600" y="585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111269</xdr:rowOff>
    </xdr:from>
    <xdr:ext cx="405111" cy="259045"/>
    <xdr:sp macro="" textlink="">
      <xdr:nvSpPr>
        <xdr:cNvPr id="60" name="【図書館】&#10;有形固定資産減価償却率平均値テキスト"/>
        <xdr:cNvSpPr txBox="1"/>
      </xdr:nvSpPr>
      <xdr:spPr>
        <a:xfrm>
          <a:off x="4724400" y="66263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132842</xdr:rowOff>
    </xdr:from>
    <xdr:to>
      <xdr:col>6</xdr:col>
      <xdr:colOff>561975</xdr:colOff>
      <xdr:row>39</xdr:row>
      <xdr:rowOff>62992</xdr:rowOff>
    </xdr:to>
    <xdr:sp macro="" textlink="">
      <xdr:nvSpPr>
        <xdr:cNvPr id="61" name="フローチャート : 判断 60"/>
        <xdr:cNvSpPr/>
      </xdr:nvSpPr>
      <xdr:spPr>
        <a:xfrm>
          <a:off x="45847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119126</xdr:rowOff>
    </xdr:from>
    <xdr:to>
      <xdr:col>5</xdr:col>
      <xdr:colOff>409575</xdr:colOff>
      <xdr:row>39</xdr:row>
      <xdr:rowOff>49276</xdr:rowOff>
    </xdr:to>
    <xdr:sp macro="" textlink="">
      <xdr:nvSpPr>
        <xdr:cNvPr id="62" name="フローチャート : 判断 61"/>
        <xdr:cNvSpPr/>
      </xdr:nvSpPr>
      <xdr:spPr>
        <a:xfrm>
          <a:off x="37465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40403</xdr:rowOff>
    </xdr:from>
    <xdr:ext cx="405111" cy="259045"/>
    <xdr:sp macro="" textlink="">
      <xdr:nvSpPr>
        <xdr:cNvPr id="63" name="n_1aveValue【図書館】&#10;有形固定資産減価償却率"/>
        <xdr:cNvSpPr txBox="1"/>
      </xdr:nvSpPr>
      <xdr:spPr>
        <a:xfrm>
          <a:off x="3582043" y="6726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96266</xdr:rowOff>
    </xdr:from>
    <xdr:to>
      <xdr:col>5</xdr:col>
      <xdr:colOff>409575</xdr:colOff>
      <xdr:row>36</xdr:row>
      <xdr:rowOff>26416</xdr:rowOff>
    </xdr:to>
    <xdr:sp macro="" textlink="">
      <xdr:nvSpPr>
        <xdr:cNvPr id="69" name="円/楕円 68"/>
        <xdr:cNvSpPr/>
      </xdr:nvSpPr>
      <xdr:spPr>
        <a:xfrm>
          <a:off x="3746500" y="609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34</xdr:row>
      <xdr:rowOff>42943</xdr:rowOff>
    </xdr:from>
    <xdr:ext cx="405111" cy="259045"/>
    <xdr:sp macro="" textlink="">
      <xdr:nvSpPr>
        <xdr:cNvPr id="70" name="n_1mainValue【図書館】&#10;有形固定資産減価償却率"/>
        <xdr:cNvSpPr txBox="1"/>
      </xdr:nvSpPr>
      <xdr:spPr>
        <a:xfrm>
          <a:off x="3582043" y="587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127000</xdr:rowOff>
    </xdr:from>
    <xdr:to>
      <xdr:col>15</xdr:col>
      <xdr:colOff>180340</xdr:colOff>
      <xdr:row>42</xdr:row>
      <xdr:rowOff>127000</xdr:rowOff>
    </xdr:to>
    <xdr:cxnSp macro="">
      <xdr:nvCxnSpPr>
        <xdr:cNvPr id="95" name="直線コネクタ 94"/>
        <xdr:cNvCxnSpPr/>
      </xdr:nvCxnSpPr>
      <xdr:spPr>
        <a:xfrm flipV="1">
          <a:off x="10476865" y="5956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130827</xdr:rowOff>
    </xdr:from>
    <xdr:ext cx="469744" cy="259045"/>
    <xdr:sp macro="" textlink="">
      <xdr:nvSpPr>
        <xdr:cNvPr id="96" name="【図書館】&#10;一人当たり面積最小値テキスト"/>
        <xdr:cNvSpPr txBox="1"/>
      </xdr:nvSpPr>
      <xdr:spPr>
        <a:xfrm>
          <a:off x="10566400" y="733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42</xdr:row>
      <xdr:rowOff>127000</xdr:rowOff>
    </xdr:from>
    <xdr:to>
      <xdr:col>15</xdr:col>
      <xdr:colOff>269875</xdr:colOff>
      <xdr:row>42</xdr:row>
      <xdr:rowOff>127000</xdr:rowOff>
    </xdr:to>
    <xdr:cxnSp macro="">
      <xdr:nvCxnSpPr>
        <xdr:cNvPr id="97" name="直線コネクタ 96"/>
        <xdr:cNvCxnSpPr/>
      </xdr:nvCxnSpPr>
      <xdr:spPr>
        <a:xfrm>
          <a:off x="10388600" y="732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73677</xdr:rowOff>
    </xdr:from>
    <xdr:ext cx="469744" cy="259045"/>
    <xdr:sp macro="" textlink="">
      <xdr:nvSpPr>
        <xdr:cNvPr id="98" name="【図書館】&#10;一人当たり面積最大値テキスト"/>
        <xdr:cNvSpPr txBox="1"/>
      </xdr:nvSpPr>
      <xdr:spPr>
        <a:xfrm>
          <a:off x="10566400" y="573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0.131</a:t>
          </a:r>
          <a:endParaRPr kumimoji="1" lang="ja-JP" altLang="en-US" sz="1000" b="1">
            <a:latin typeface="ＭＳ Ｐゴシック"/>
          </a:endParaRPr>
        </a:p>
      </xdr:txBody>
    </xdr:sp>
    <xdr:clientData/>
  </xdr:oneCellAnchor>
  <xdr:twoCellAnchor>
    <xdr:from>
      <xdr:col>15</xdr:col>
      <xdr:colOff>92075</xdr:colOff>
      <xdr:row>34</xdr:row>
      <xdr:rowOff>127000</xdr:rowOff>
    </xdr:from>
    <xdr:to>
      <xdr:col>15</xdr:col>
      <xdr:colOff>269875</xdr:colOff>
      <xdr:row>34</xdr:row>
      <xdr:rowOff>127000</xdr:rowOff>
    </xdr:to>
    <xdr:cxnSp macro="">
      <xdr:nvCxnSpPr>
        <xdr:cNvPr id="99" name="直線コネクタ 98"/>
        <xdr:cNvCxnSpPr/>
      </xdr:nvCxnSpPr>
      <xdr:spPr>
        <a:xfrm>
          <a:off x="103886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29227</xdr:rowOff>
    </xdr:from>
    <xdr:ext cx="469744" cy="259045"/>
    <xdr:sp macro="" textlink="">
      <xdr:nvSpPr>
        <xdr:cNvPr id="100" name="【図書館】&#10;一人当たり面積平均値テキスト"/>
        <xdr:cNvSpPr txBox="1"/>
      </xdr:nvSpPr>
      <xdr:spPr>
        <a:xfrm>
          <a:off x="10566400" y="688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0.052</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50800</xdr:rowOff>
    </xdr:from>
    <xdr:to>
      <xdr:col>15</xdr:col>
      <xdr:colOff>231775</xdr:colOff>
      <xdr:row>40</xdr:row>
      <xdr:rowOff>152400</xdr:rowOff>
    </xdr:to>
    <xdr:sp macro="" textlink="">
      <xdr:nvSpPr>
        <xdr:cNvPr id="101" name="フローチャート : 判断 100"/>
        <xdr:cNvSpPr/>
      </xdr:nvSpPr>
      <xdr:spPr>
        <a:xfrm>
          <a:off x="10426700" y="690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25400</xdr:rowOff>
    </xdr:from>
    <xdr:to>
      <xdr:col>14</xdr:col>
      <xdr:colOff>79375</xdr:colOff>
      <xdr:row>40</xdr:row>
      <xdr:rowOff>127000</xdr:rowOff>
    </xdr:to>
    <xdr:sp macro="" textlink="">
      <xdr:nvSpPr>
        <xdr:cNvPr id="102" name="フローチャート : 判断 101"/>
        <xdr:cNvSpPr/>
      </xdr:nvSpPr>
      <xdr:spPr>
        <a:xfrm>
          <a:off x="9588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143527</xdr:rowOff>
    </xdr:from>
    <xdr:ext cx="469744" cy="259045"/>
    <xdr:sp macro="" textlink="">
      <xdr:nvSpPr>
        <xdr:cNvPr id="103" name="n_1aveValue【図書館】&#10;一人当たり面積"/>
        <xdr:cNvSpPr txBox="1"/>
      </xdr:nvSpPr>
      <xdr:spPr>
        <a:xfrm>
          <a:off x="93917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42</xdr:row>
      <xdr:rowOff>76200</xdr:rowOff>
    </xdr:from>
    <xdr:to>
      <xdr:col>14</xdr:col>
      <xdr:colOff>79375</xdr:colOff>
      <xdr:row>43</xdr:row>
      <xdr:rowOff>6350</xdr:rowOff>
    </xdr:to>
    <xdr:sp macro="" textlink="">
      <xdr:nvSpPr>
        <xdr:cNvPr id="109" name="円/楕円 108"/>
        <xdr:cNvSpPr/>
      </xdr:nvSpPr>
      <xdr:spPr>
        <a:xfrm>
          <a:off x="9588500" y="727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42</xdr:row>
      <xdr:rowOff>168927</xdr:rowOff>
    </xdr:from>
    <xdr:ext cx="469744" cy="259045"/>
    <xdr:sp macro="" textlink="">
      <xdr:nvSpPr>
        <xdr:cNvPr id="110" name="n_1mainValue【図書館】&#10;一人当たり面積"/>
        <xdr:cNvSpPr txBox="1"/>
      </xdr:nvSpPr>
      <xdr:spPr>
        <a:xfrm>
          <a:off x="9391727" y="736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2" name="直線コネクタ 12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3" name="テキスト ボックス 122"/>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4" name="直線コネクタ 12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5" name="テキスト ボックス 12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6" name="直線コネクタ 12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7" name="テキスト ボックス 12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8" name="直線コネクタ 12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9" name="テキスト ボックス 12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0" name="直線コネクタ 12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1" name="テキスト ボックス 13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2" name="直線コネクタ 13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3" name="テキスト ボックス 132"/>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106135</xdr:rowOff>
    </xdr:from>
    <xdr:to>
      <xdr:col>6</xdr:col>
      <xdr:colOff>510540</xdr:colOff>
      <xdr:row>64</xdr:row>
      <xdr:rowOff>111034</xdr:rowOff>
    </xdr:to>
    <xdr:cxnSp macro="">
      <xdr:nvCxnSpPr>
        <xdr:cNvPr id="137" name="直線コネクタ 136"/>
        <xdr:cNvCxnSpPr/>
      </xdr:nvCxnSpPr>
      <xdr:spPr>
        <a:xfrm flipV="1">
          <a:off x="4634865" y="9535885"/>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114861</xdr:rowOff>
    </xdr:from>
    <xdr:ext cx="405111" cy="259045"/>
    <xdr:sp macro="" textlink="">
      <xdr:nvSpPr>
        <xdr:cNvPr id="138" name="【体育館・プール】&#10;有形固定資産減価償却率最小値テキスト"/>
        <xdr:cNvSpPr txBox="1"/>
      </xdr:nvSpPr>
      <xdr:spPr>
        <a:xfrm>
          <a:off x="47244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422275</xdr:colOff>
      <xdr:row>64</xdr:row>
      <xdr:rowOff>111034</xdr:rowOff>
    </xdr:from>
    <xdr:to>
      <xdr:col>6</xdr:col>
      <xdr:colOff>600075</xdr:colOff>
      <xdr:row>64</xdr:row>
      <xdr:rowOff>111034</xdr:rowOff>
    </xdr:to>
    <xdr:cxnSp macro="">
      <xdr:nvCxnSpPr>
        <xdr:cNvPr id="139" name="直線コネクタ 138"/>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52812</xdr:rowOff>
    </xdr:from>
    <xdr:ext cx="405111" cy="259045"/>
    <xdr:sp macro="" textlink="">
      <xdr:nvSpPr>
        <xdr:cNvPr id="140" name="【体育館・プール】&#10;有形固定資産減価償却率最大値テキスト"/>
        <xdr:cNvSpPr txBox="1"/>
      </xdr:nvSpPr>
      <xdr:spPr>
        <a:xfrm>
          <a:off x="4724400" y="9311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55</xdr:row>
      <xdr:rowOff>106135</xdr:rowOff>
    </xdr:from>
    <xdr:to>
      <xdr:col>6</xdr:col>
      <xdr:colOff>600075</xdr:colOff>
      <xdr:row>55</xdr:row>
      <xdr:rowOff>106135</xdr:rowOff>
    </xdr:to>
    <xdr:cxnSp macro="">
      <xdr:nvCxnSpPr>
        <xdr:cNvPr id="141" name="直線コネクタ 140"/>
        <xdr:cNvCxnSpPr/>
      </xdr:nvCxnSpPr>
      <xdr:spPr>
        <a:xfrm>
          <a:off x="4546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42" name="【体育館・プー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3" name="フローチャート : 判断 142"/>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6350</xdr:rowOff>
    </xdr:from>
    <xdr:to>
      <xdr:col>5</xdr:col>
      <xdr:colOff>409575</xdr:colOff>
      <xdr:row>61</xdr:row>
      <xdr:rowOff>107950</xdr:rowOff>
    </xdr:to>
    <xdr:sp macro="" textlink="">
      <xdr:nvSpPr>
        <xdr:cNvPr id="144" name="フローチャート : 判断 143"/>
        <xdr:cNvSpPr/>
      </xdr:nvSpPr>
      <xdr:spPr>
        <a:xfrm>
          <a:off x="3746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99077</xdr:rowOff>
    </xdr:from>
    <xdr:ext cx="405111" cy="259045"/>
    <xdr:sp macro="" textlink="">
      <xdr:nvSpPr>
        <xdr:cNvPr id="145" name="n_1aveValue【体育館・プール】&#10;有形固定資産減価償却率"/>
        <xdr:cNvSpPr txBox="1"/>
      </xdr:nvSpPr>
      <xdr:spPr>
        <a:xfrm>
          <a:off x="3582043"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71665</xdr:rowOff>
    </xdr:from>
    <xdr:to>
      <xdr:col>5</xdr:col>
      <xdr:colOff>409575</xdr:colOff>
      <xdr:row>58</xdr:row>
      <xdr:rowOff>1815</xdr:rowOff>
    </xdr:to>
    <xdr:sp macro="" textlink="">
      <xdr:nvSpPr>
        <xdr:cNvPr id="151" name="円/楕円 150"/>
        <xdr:cNvSpPr/>
      </xdr:nvSpPr>
      <xdr:spPr>
        <a:xfrm>
          <a:off x="3746500" y="98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18342</xdr:rowOff>
    </xdr:from>
    <xdr:ext cx="405111" cy="259045"/>
    <xdr:sp macro="" textlink="">
      <xdr:nvSpPr>
        <xdr:cNvPr id="152" name="n_1mainValue【体育館・プール】&#10;有形固定資産減価償却率"/>
        <xdr:cNvSpPr txBox="1"/>
      </xdr:nvSpPr>
      <xdr:spPr>
        <a:xfrm>
          <a:off x="3582043" y="961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3" name="直線コネクタ 16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4" name="テキスト ボックス 16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5" name="直線コネクタ 16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6" name="テキスト ボックス 16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7" name="直線コネクタ 16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8" name="テキスト ボックス 16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9" name="直線コネクタ 16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0" name="テキスト ボックス 16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1" name="直線コネクタ 17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2" name="テキスト ボックス 17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4" name="テキスト ボックス 17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3810</xdr:rowOff>
    </xdr:from>
    <xdr:to>
      <xdr:col>15</xdr:col>
      <xdr:colOff>180340</xdr:colOff>
      <xdr:row>63</xdr:row>
      <xdr:rowOff>0</xdr:rowOff>
    </xdr:to>
    <xdr:cxnSp macro="">
      <xdr:nvCxnSpPr>
        <xdr:cNvPr id="176" name="直線コネクタ 175"/>
        <xdr:cNvCxnSpPr/>
      </xdr:nvCxnSpPr>
      <xdr:spPr>
        <a:xfrm flipV="1">
          <a:off x="10476865" y="9776460"/>
          <a:ext cx="0" cy="102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3827</xdr:rowOff>
    </xdr:from>
    <xdr:ext cx="469744" cy="259045"/>
    <xdr:sp macro="" textlink="">
      <xdr:nvSpPr>
        <xdr:cNvPr id="177" name="【体育館・プール】&#10;一人当たり面積最小値テキスト"/>
        <xdr:cNvSpPr txBox="1"/>
      </xdr:nvSpPr>
      <xdr:spPr>
        <a:xfrm>
          <a:off x="105664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63</xdr:row>
      <xdr:rowOff>0</xdr:rowOff>
    </xdr:from>
    <xdr:to>
      <xdr:col>15</xdr:col>
      <xdr:colOff>269875</xdr:colOff>
      <xdr:row>63</xdr:row>
      <xdr:rowOff>0</xdr:rowOff>
    </xdr:to>
    <xdr:cxnSp macro="">
      <xdr:nvCxnSpPr>
        <xdr:cNvPr id="178" name="直線コネクタ 177"/>
        <xdr:cNvCxnSpPr/>
      </xdr:nvCxnSpPr>
      <xdr:spPr>
        <a:xfrm>
          <a:off x="10388600" y="1080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121937</xdr:rowOff>
    </xdr:from>
    <xdr:ext cx="469744" cy="259045"/>
    <xdr:sp macro="" textlink="">
      <xdr:nvSpPr>
        <xdr:cNvPr id="179" name="【体育館・プール】&#10;一人当たり面積最大値テキスト"/>
        <xdr:cNvSpPr txBox="1"/>
      </xdr:nvSpPr>
      <xdr:spPr>
        <a:xfrm>
          <a:off x="1056640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0.334</a:t>
          </a:r>
          <a:endParaRPr kumimoji="1" lang="ja-JP" altLang="en-US" sz="1000" b="1">
            <a:latin typeface="ＭＳ Ｐゴシック"/>
          </a:endParaRPr>
        </a:p>
      </xdr:txBody>
    </xdr:sp>
    <xdr:clientData/>
  </xdr:oneCellAnchor>
  <xdr:twoCellAnchor>
    <xdr:from>
      <xdr:col>15</xdr:col>
      <xdr:colOff>92075</xdr:colOff>
      <xdr:row>57</xdr:row>
      <xdr:rowOff>3810</xdr:rowOff>
    </xdr:from>
    <xdr:to>
      <xdr:col>15</xdr:col>
      <xdr:colOff>269875</xdr:colOff>
      <xdr:row>57</xdr:row>
      <xdr:rowOff>3810</xdr:rowOff>
    </xdr:to>
    <xdr:cxnSp macro="">
      <xdr:nvCxnSpPr>
        <xdr:cNvPr id="180" name="直線コネクタ 179"/>
        <xdr:cNvCxnSpPr/>
      </xdr:nvCxnSpPr>
      <xdr:spPr>
        <a:xfrm>
          <a:off x="10388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60977</xdr:rowOff>
    </xdr:from>
    <xdr:ext cx="469744" cy="259045"/>
    <xdr:sp macro="" textlink="">
      <xdr:nvSpPr>
        <xdr:cNvPr id="181" name="【体育館・プール】&#10;一人当たり面積平均値テキスト"/>
        <xdr:cNvSpPr txBox="1"/>
      </xdr:nvSpPr>
      <xdr:spPr>
        <a:xfrm>
          <a:off x="10566400" y="1034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0.165</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82550</xdr:rowOff>
    </xdr:from>
    <xdr:to>
      <xdr:col>15</xdr:col>
      <xdr:colOff>231775</xdr:colOff>
      <xdr:row>61</xdr:row>
      <xdr:rowOff>12700</xdr:rowOff>
    </xdr:to>
    <xdr:sp macro="" textlink="">
      <xdr:nvSpPr>
        <xdr:cNvPr id="182" name="フローチャート : 判断 181"/>
        <xdr:cNvSpPr/>
      </xdr:nvSpPr>
      <xdr:spPr>
        <a:xfrm>
          <a:off x="104267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101600</xdr:rowOff>
    </xdr:from>
    <xdr:to>
      <xdr:col>14</xdr:col>
      <xdr:colOff>79375</xdr:colOff>
      <xdr:row>61</xdr:row>
      <xdr:rowOff>31750</xdr:rowOff>
    </xdr:to>
    <xdr:sp macro="" textlink="">
      <xdr:nvSpPr>
        <xdr:cNvPr id="183" name="フローチャート : 判断 182"/>
        <xdr:cNvSpPr/>
      </xdr:nvSpPr>
      <xdr:spPr>
        <a:xfrm>
          <a:off x="9588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48277</xdr:rowOff>
    </xdr:from>
    <xdr:ext cx="469744" cy="259045"/>
    <xdr:sp macro="" textlink="">
      <xdr:nvSpPr>
        <xdr:cNvPr id="184" name="n_1aveValue【体育館・プール】&#10;一人当たり面積"/>
        <xdr:cNvSpPr txBox="1"/>
      </xdr:nvSpPr>
      <xdr:spPr>
        <a:xfrm>
          <a:off x="93917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113030</xdr:rowOff>
    </xdr:from>
    <xdr:to>
      <xdr:col>14</xdr:col>
      <xdr:colOff>79375</xdr:colOff>
      <xdr:row>64</xdr:row>
      <xdr:rowOff>43180</xdr:rowOff>
    </xdr:to>
    <xdr:sp macro="" textlink="">
      <xdr:nvSpPr>
        <xdr:cNvPr id="190" name="円/楕円 189"/>
        <xdr:cNvSpPr/>
      </xdr:nvSpPr>
      <xdr:spPr>
        <a:xfrm>
          <a:off x="9588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64</xdr:row>
      <xdr:rowOff>34307</xdr:rowOff>
    </xdr:from>
    <xdr:ext cx="469744" cy="259045"/>
    <xdr:sp macro="" textlink="">
      <xdr:nvSpPr>
        <xdr:cNvPr id="191" name="n_1mainValue【体育館・プール】&#10;一人当たり面積"/>
        <xdr:cNvSpPr txBox="1"/>
      </xdr:nvSpPr>
      <xdr:spPr>
        <a:xfrm>
          <a:off x="9391727"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200" name="正方形/長方形 19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01" name="正方形/長方形 20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02" name="正方形/長方形 20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3" name="正方形/長方形 20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4" name="正方形/長方形 20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5" name="正方形/長方形 20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6" name="正方形/長方形 20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7" name="正方形/長方形 20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8" name="正方形/長方形 20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9" name="正方形/長方形 20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0" name="正方形/長方形 20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1" name="正方形/長方形 21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2" name="正方形/長方形 21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3" name="正方形/長方形 21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4" name="正方形/長方形 21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5" name="正方形/長方形 21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6" name="テキスト ボックス 21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7" name="直線コネクタ 21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18" name="テキスト ボックス 217"/>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19" name="直線コネクタ 21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20" name="テキスト ボックス 219"/>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21" name="直線コネクタ 22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22" name="テキスト ボックス 22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23" name="直線コネクタ 22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24" name="テキスト ボックス 22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25" name="直線コネクタ 22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26" name="テキスト ボックス 22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27" name="直線コネクタ 22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28" name="テキスト ボックス 227"/>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9" name="直線コネクタ 22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30" name="テキスト ボックス 22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3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9525</xdr:rowOff>
    </xdr:from>
    <xdr:to>
      <xdr:col>6</xdr:col>
      <xdr:colOff>510540</xdr:colOff>
      <xdr:row>108</xdr:row>
      <xdr:rowOff>137161</xdr:rowOff>
    </xdr:to>
    <xdr:cxnSp macro="">
      <xdr:nvCxnSpPr>
        <xdr:cNvPr id="232" name="直線コネクタ 231"/>
        <xdr:cNvCxnSpPr/>
      </xdr:nvCxnSpPr>
      <xdr:spPr>
        <a:xfrm flipV="1">
          <a:off x="4634865" y="17154525"/>
          <a:ext cx="0" cy="14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140988</xdr:rowOff>
    </xdr:from>
    <xdr:ext cx="405111" cy="259045"/>
    <xdr:sp macro="" textlink="">
      <xdr:nvSpPr>
        <xdr:cNvPr id="233" name="【市民会館】&#10;有形固定資産減価償却率最小値テキスト"/>
        <xdr:cNvSpPr txBox="1"/>
      </xdr:nvSpPr>
      <xdr:spPr>
        <a:xfrm>
          <a:off x="4724400" y="1865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6</xdr:col>
      <xdr:colOff>422275</xdr:colOff>
      <xdr:row>108</xdr:row>
      <xdr:rowOff>137161</xdr:rowOff>
    </xdr:from>
    <xdr:to>
      <xdr:col>6</xdr:col>
      <xdr:colOff>600075</xdr:colOff>
      <xdr:row>108</xdr:row>
      <xdr:rowOff>137161</xdr:rowOff>
    </xdr:to>
    <xdr:cxnSp macro="">
      <xdr:nvCxnSpPr>
        <xdr:cNvPr id="234" name="直線コネクタ 233"/>
        <xdr:cNvCxnSpPr/>
      </xdr:nvCxnSpPr>
      <xdr:spPr>
        <a:xfrm>
          <a:off x="4546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127652</xdr:rowOff>
    </xdr:from>
    <xdr:ext cx="405111" cy="259045"/>
    <xdr:sp macro="" textlink="">
      <xdr:nvSpPr>
        <xdr:cNvPr id="235" name="【市民会館】&#10;有形固定資産減価償却率最大値テキスト"/>
        <xdr:cNvSpPr txBox="1"/>
      </xdr:nvSpPr>
      <xdr:spPr>
        <a:xfrm>
          <a:off x="4724400" y="1692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100</xdr:row>
      <xdr:rowOff>9525</xdr:rowOff>
    </xdr:from>
    <xdr:to>
      <xdr:col>6</xdr:col>
      <xdr:colOff>600075</xdr:colOff>
      <xdr:row>100</xdr:row>
      <xdr:rowOff>9525</xdr:rowOff>
    </xdr:to>
    <xdr:cxnSp macro="">
      <xdr:nvCxnSpPr>
        <xdr:cNvPr id="236" name="直線コネクタ 235"/>
        <xdr:cNvCxnSpPr/>
      </xdr:nvCxnSpPr>
      <xdr:spPr>
        <a:xfrm>
          <a:off x="4546600" y="1715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129557</xdr:rowOff>
    </xdr:from>
    <xdr:ext cx="405111" cy="259045"/>
    <xdr:sp macro="" textlink="">
      <xdr:nvSpPr>
        <xdr:cNvPr id="237" name="【市民会館】&#10;有形固定資産減価償却率平均値テキスト"/>
        <xdr:cNvSpPr txBox="1"/>
      </xdr:nvSpPr>
      <xdr:spPr>
        <a:xfrm>
          <a:off x="4724400" y="1778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151130</xdr:rowOff>
    </xdr:from>
    <xdr:to>
      <xdr:col>6</xdr:col>
      <xdr:colOff>561975</xdr:colOff>
      <xdr:row>104</xdr:row>
      <xdr:rowOff>81280</xdr:rowOff>
    </xdr:to>
    <xdr:sp macro="" textlink="">
      <xdr:nvSpPr>
        <xdr:cNvPr id="238" name="フローチャート : 判断 237"/>
        <xdr:cNvSpPr/>
      </xdr:nvSpPr>
      <xdr:spPr>
        <a:xfrm>
          <a:off x="4584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13970</xdr:rowOff>
    </xdr:from>
    <xdr:to>
      <xdr:col>5</xdr:col>
      <xdr:colOff>409575</xdr:colOff>
      <xdr:row>105</xdr:row>
      <xdr:rowOff>115570</xdr:rowOff>
    </xdr:to>
    <xdr:sp macro="" textlink="">
      <xdr:nvSpPr>
        <xdr:cNvPr id="239" name="フローチャート : 判断 238"/>
        <xdr:cNvSpPr/>
      </xdr:nvSpPr>
      <xdr:spPr>
        <a:xfrm>
          <a:off x="3746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106697</xdr:rowOff>
    </xdr:from>
    <xdr:ext cx="405111" cy="259045"/>
    <xdr:sp macro="" textlink="">
      <xdr:nvSpPr>
        <xdr:cNvPr id="240" name="n_1aveValue【市民会館】&#10;有形固定資産減価償却率"/>
        <xdr:cNvSpPr txBox="1"/>
      </xdr:nvSpPr>
      <xdr:spPr>
        <a:xfrm>
          <a:off x="3582043"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41" name="テキスト ボックス 24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42" name="テキスト ボックス 24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3" name="テキスト ボックス 24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4" name="テキスト ボックス 24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5" name="テキスト ボックス 24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104</xdr:row>
      <xdr:rowOff>6350</xdr:rowOff>
    </xdr:from>
    <xdr:to>
      <xdr:col>5</xdr:col>
      <xdr:colOff>409575</xdr:colOff>
      <xdr:row>104</xdr:row>
      <xdr:rowOff>107950</xdr:rowOff>
    </xdr:to>
    <xdr:sp macro="" textlink="">
      <xdr:nvSpPr>
        <xdr:cNvPr id="246" name="円/楕円 245"/>
        <xdr:cNvSpPr/>
      </xdr:nvSpPr>
      <xdr:spPr>
        <a:xfrm>
          <a:off x="37465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124477</xdr:rowOff>
    </xdr:from>
    <xdr:ext cx="405111" cy="259045"/>
    <xdr:sp macro="" textlink="">
      <xdr:nvSpPr>
        <xdr:cNvPr id="247" name="n_1mainValue【市民会館】&#10;有形固定資産減価償却率"/>
        <xdr:cNvSpPr txBox="1"/>
      </xdr:nvSpPr>
      <xdr:spPr>
        <a:xfrm>
          <a:off x="3582043"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48" name="正方形/長方形 24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9" name="正方形/長方形 24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50" name="正方形/長方形 24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51" name="正方形/長方形 25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52" name="正方形/長方形 25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53" name="正方形/長方形 25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4" name="正方形/長方形 25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5" name="正方形/長方形 25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6" name="テキスト ボックス 25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7" name="直線コネクタ 25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58" name="テキスト ボックス 257"/>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107</xdr:row>
      <xdr:rowOff>133350</xdr:rowOff>
    </xdr:from>
    <xdr:to>
      <xdr:col>16</xdr:col>
      <xdr:colOff>307975</xdr:colOff>
      <xdr:row>107</xdr:row>
      <xdr:rowOff>133350</xdr:rowOff>
    </xdr:to>
    <xdr:cxnSp macro="">
      <xdr:nvCxnSpPr>
        <xdr:cNvPr id="259" name="直線コネクタ 258"/>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260" name="テキスト ボックス 259"/>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61" name="直線コネクタ 26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62" name="テキスト ボックス 26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263" name="直線コネクタ 262"/>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48277</xdr:rowOff>
    </xdr:from>
    <xdr:ext cx="467179" cy="259045"/>
    <xdr:sp macro="" textlink="">
      <xdr:nvSpPr>
        <xdr:cNvPr id="264" name="テキスト ボックス 263"/>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65" name="直線コネクタ 26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66" name="テキスト ボックス 26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6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30480</xdr:rowOff>
    </xdr:from>
    <xdr:to>
      <xdr:col>15</xdr:col>
      <xdr:colOff>180340</xdr:colOff>
      <xdr:row>108</xdr:row>
      <xdr:rowOff>24764</xdr:rowOff>
    </xdr:to>
    <xdr:cxnSp macro="">
      <xdr:nvCxnSpPr>
        <xdr:cNvPr id="268" name="直線コネクタ 267"/>
        <xdr:cNvCxnSpPr/>
      </xdr:nvCxnSpPr>
      <xdr:spPr>
        <a:xfrm flipV="1">
          <a:off x="10476865" y="17175480"/>
          <a:ext cx="0" cy="1365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28591</xdr:rowOff>
    </xdr:from>
    <xdr:ext cx="469744" cy="259045"/>
    <xdr:sp macro="" textlink="">
      <xdr:nvSpPr>
        <xdr:cNvPr id="269" name="【市民会館】&#10;一人当たり面積最小値テキスト"/>
        <xdr:cNvSpPr txBox="1"/>
      </xdr:nvSpPr>
      <xdr:spPr>
        <a:xfrm>
          <a:off x="10566400" y="1854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0.089</a:t>
          </a:r>
          <a:endParaRPr kumimoji="1" lang="ja-JP" altLang="en-US" sz="1000" b="1">
            <a:latin typeface="ＭＳ Ｐゴシック"/>
          </a:endParaRPr>
        </a:p>
      </xdr:txBody>
    </xdr:sp>
    <xdr:clientData/>
  </xdr:oneCellAnchor>
  <xdr:twoCellAnchor>
    <xdr:from>
      <xdr:col>15</xdr:col>
      <xdr:colOff>92075</xdr:colOff>
      <xdr:row>108</xdr:row>
      <xdr:rowOff>24764</xdr:rowOff>
    </xdr:from>
    <xdr:to>
      <xdr:col>15</xdr:col>
      <xdr:colOff>269875</xdr:colOff>
      <xdr:row>108</xdr:row>
      <xdr:rowOff>24764</xdr:rowOff>
    </xdr:to>
    <xdr:cxnSp macro="">
      <xdr:nvCxnSpPr>
        <xdr:cNvPr id="270" name="直線コネクタ 269"/>
        <xdr:cNvCxnSpPr/>
      </xdr:nvCxnSpPr>
      <xdr:spPr>
        <a:xfrm>
          <a:off x="10388600" y="1854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148607</xdr:rowOff>
    </xdr:from>
    <xdr:ext cx="469744" cy="259045"/>
    <xdr:sp macro="" textlink="">
      <xdr:nvSpPr>
        <xdr:cNvPr id="271" name="【市民会館】&#10;一人当たり面積最大値テキスト"/>
        <xdr:cNvSpPr txBox="1"/>
      </xdr:nvSpPr>
      <xdr:spPr>
        <a:xfrm>
          <a:off x="105664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0.328</a:t>
          </a:r>
          <a:endParaRPr kumimoji="1" lang="ja-JP" altLang="en-US" sz="1000" b="1">
            <a:latin typeface="ＭＳ Ｐゴシック"/>
          </a:endParaRPr>
        </a:p>
      </xdr:txBody>
    </xdr:sp>
    <xdr:clientData/>
  </xdr:oneCellAnchor>
  <xdr:twoCellAnchor>
    <xdr:from>
      <xdr:col>15</xdr:col>
      <xdr:colOff>92075</xdr:colOff>
      <xdr:row>100</xdr:row>
      <xdr:rowOff>30480</xdr:rowOff>
    </xdr:from>
    <xdr:to>
      <xdr:col>15</xdr:col>
      <xdr:colOff>269875</xdr:colOff>
      <xdr:row>100</xdr:row>
      <xdr:rowOff>30480</xdr:rowOff>
    </xdr:to>
    <xdr:cxnSp macro="">
      <xdr:nvCxnSpPr>
        <xdr:cNvPr id="272" name="直線コネクタ 271"/>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146702</xdr:rowOff>
    </xdr:from>
    <xdr:ext cx="469744" cy="259045"/>
    <xdr:sp macro="" textlink="">
      <xdr:nvSpPr>
        <xdr:cNvPr id="273" name="【市民会館】&#10;一人当たり面積平均値テキスト"/>
        <xdr:cNvSpPr txBox="1"/>
      </xdr:nvSpPr>
      <xdr:spPr>
        <a:xfrm>
          <a:off x="10566400" y="18148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168275</xdr:rowOff>
    </xdr:from>
    <xdr:to>
      <xdr:col>15</xdr:col>
      <xdr:colOff>231775</xdr:colOff>
      <xdr:row>106</xdr:row>
      <xdr:rowOff>98425</xdr:rowOff>
    </xdr:to>
    <xdr:sp macro="" textlink="">
      <xdr:nvSpPr>
        <xdr:cNvPr id="274" name="フローチャート : 判断 273"/>
        <xdr:cNvSpPr/>
      </xdr:nvSpPr>
      <xdr:spPr>
        <a:xfrm>
          <a:off x="10426700" y="1817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168275</xdr:rowOff>
    </xdr:from>
    <xdr:to>
      <xdr:col>14</xdr:col>
      <xdr:colOff>79375</xdr:colOff>
      <xdr:row>106</xdr:row>
      <xdr:rowOff>98425</xdr:rowOff>
    </xdr:to>
    <xdr:sp macro="" textlink="">
      <xdr:nvSpPr>
        <xdr:cNvPr id="275" name="フローチャート : 判断 274"/>
        <xdr:cNvSpPr/>
      </xdr:nvSpPr>
      <xdr:spPr>
        <a:xfrm>
          <a:off x="9588500" y="1817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89552</xdr:rowOff>
    </xdr:from>
    <xdr:ext cx="469744" cy="259045"/>
    <xdr:sp macro="" textlink="">
      <xdr:nvSpPr>
        <xdr:cNvPr id="276" name="n_1aveValue【市民会館】&#10;一人当たり面積"/>
        <xdr:cNvSpPr txBox="1"/>
      </xdr:nvSpPr>
      <xdr:spPr>
        <a:xfrm>
          <a:off x="9391727" y="1826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77" name="テキスト ボックス 2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78" name="テキスト ボックス 2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79" name="テキスト ボックス 2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80" name="テキスト ボックス 2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81" name="テキスト ボックス 2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105</xdr:row>
      <xdr:rowOff>65405</xdr:rowOff>
    </xdr:from>
    <xdr:to>
      <xdr:col>14</xdr:col>
      <xdr:colOff>79375</xdr:colOff>
      <xdr:row>105</xdr:row>
      <xdr:rowOff>167005</xdr:rowOff>
    </xdr:to>
    <xdr:sp macro="" textlink="">
      <xdr:nvSpPr>
        <xdr:cNvPr id="282" name="円/楕円 281"/>
        <xdr:cNvSpPr/>
      </xdr:nvSpPr>
      <xdr:spPr>
        <a:xfrm>
          <a:off x="9588500" y="1806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12082</xdr:rowOff>
    </xdr:from>
    <xdr:ext cx="469744" cy="259045"/>
    <xdr:sp macro="" textlink="">
      <xdr:nvSpPr>
        <xdr:cNvPr id="283" name="n_1mainValue【市民会館】&#10;一人当たり面積"/>
        <xdr:cNvSpPr txBox="1"/>
      </xdr:nvSpPr>
      <xdr:spPr>
        <a:xfrm>
          <a:off x="9391727" y="1784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4" name="正方形/長方形 2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5" name="正方形/長方形 2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6" name="正方形/長方形 2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7" name="正方形/長方形 2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8" name="正方形/長方形 2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9" name="正方形/長方形 2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0" name="正方形/長方形 2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1" name="正方形/長方形 29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92" name="正方形/長方形 29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93" name="正方形/長方形 29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94" name="正方形/長方形 29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95" name="正方形/長方形 29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96" name="正方形/長方形 29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97" name="正方形/長方形 29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98" name="正方形/長方形 29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1,804,786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99" name="正方形/長方形 29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00" name="正方形/長方形 2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1" name="正方形/長方形 3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2" name="正方形/長方形 3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3" name="正方形/長方形 3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4" name="正方形/長方形 3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5" name="正方形/長方形 3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6" name="正方形/長方形 3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7" name="正方形/長方形 30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08" name="正方形/長方形 30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09" name="正方形/長方形 30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10" name="正方形/長方形 30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11" name="正方形/長方形 31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12" name="正方形/長方形 31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13" name="正方形/長方形 31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14" name="正方形/長方形 31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15" name="正方形/長方形 31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16" name="正方形/長方形 3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17" name="正方形/長方形 3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18" name="正方形/長方形 3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19" name="正方形/長方形 3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20" name="正方形/長方形 3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21" name="正方形/長方形 3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22" name="正方形/長方形 3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3" name="正方形/長方形 32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24" name="正方形/長方形 32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25" name="正方形/長方形 32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26" name="正方形/長方形 32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27" name="正方形/長方形 32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28" name="正方形/長方形 32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29" name="正方形/長方形 32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30" name="正方形/長方形 32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31" name="正方形/長方形 33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32" name="正方形/長方形 3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33" name="正方形/長方形 3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34" name="正方形/長方形 3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35" name="正方形/長方形 3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36" name="正方形/長方形 3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37" name="正方形/長方形 3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38" name="正方形/長方形 3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39" name="正方形/長方形 3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40" name="テキスト ボックス 3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41" name="直線コネクタ 3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342" name="直線コネクタ 34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343" name="テキスト ボックス 34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344" name="直線コネクタ 34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345" name="テキスト ボックス 34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346" name="直線コネクタ 34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347" name="テキスト ボックス 34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348" name="直線コネクタ 34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349" name="テキスト ボックス 34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350" name="直線コネクタ 34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351" name="テキスト ボックス 35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352" name="直線コネクタ 35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353" name="テキスト ボックス 35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54" name="直線コネクタ 3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55" name="テキスト ボックス 35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100693</xdr:rowOff>
    </xdr:from>
    <xdr:to>
      <xdr:col>23</xdr:col>
      <xdr:colOff>516889</xdr:colOff>
      <xdr:row>109</xdr:row>
      <xdr:rowOff>35379</xdr:rowOff>
    </xdr:to>
    <xdr:cxnSp macro="">
      <xdr:nvCxnSpPr>
        <xdr:cNvPr id="357" name="直線コネクタ 356"/>
        <xdr:cNvCxnSpPr/>
      </xdr:nvCxnSpPr>
      <xdr:spPr>
        <a:xfrm flipV="1">
          <a:off x="16318864" y="17245693"/>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39206</xdr:rowOff>
    </xdr:from>
    <xdr:ext cx="340478" cy="259045"/>
    <xdr:sp macro="" textlink="">
      <xdr:nvSpPr>
        <xdr:cNvPr id="358" name="【庁舎】&#10;有形固定資産減価償却率最小値テキスト"/>
        <xdr:cNvSpPr txBox="1"/>
      </xdr:nvSpPr>
      <xdr:spPr>
        <a:xfrm>
          <a:off x="164084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428625</xdr:colOff>
      <xdr:row>109</xdr:row>
      <xdr:rowOff>35379</xdr:rowOff>
    </xdr:from>
    <xdr:to>
      <xdr:col>23</xdr:col>
      <xdr:colOff>606425</xdr:colOff>
      <xdr:row>109</xdr:row>
      <xdr:rowOff>35379</xdr:rowOff>
    </xdr:to>
    <xdr:cxnSp macro="">
      <xdr:nvCxnSpPr>
        <xdr:cNvPr id="359" name="直線コネクタ 35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47370</xdr:rowOff>
    </xdr:from>
    <xdr:ext cx="405111" cy="259045"/>
    <xdr:sp macro="" textlink="">
      <xdr:nvSpPr>
        <xdr:cNvPr id="360" name="【庁舎】&#10;有形固定資産減価償却率最大値テキスト"/>
        <xdr:cNvSpPr txBox="1"/>
      </xdr:nvSpPr>
      <xdr:spPr>
        <a:xfrm>
          <a:off x="16408400" y="1702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428625</xdr:colOff>
      <xdr:row>100</xdr:row>
      <xdr:rowOff>100693</xdr:rowOff>
    </xdr:from>
    <xdr:to>
      <xdr:col>23</xdr:col>
      <xdr:colOff>606425</xdr:colOff>
      <xdr:row>100</xdr:row>
      <xdr:rowOff>100693</xdr:rowOff>
    </xdr:to>
    <xdr:cxnSp macro="">
      <xdr:nvCxnSpPr>
        <xdr:cNvPr id="361" name="直線コネクタ 360"/>
        <xdr:cNvCxnSpPr/>
      </xdr:nvCxnSpPr>
      <xdr:spPr>
        <a:xfrm>
          <a:off x="16230600" y="1724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10358</xdr:rowOff>
    </xdr:from>
    <xdr:ext cx="405111" cy="259045"/>
    <xdr:sp macro="" textlink="">
      <xdr:nvSpPr>
        <xdr:cNvPr id="362" name="【庁舎】&#10;有形固定資産減価償却率平均値テキスト"/>
        <xdr:cNvSpPr txBox="1"/>
      </xdr:nvSpPr>
      <xdr:spPr>
        <a:xfrm>
          <a:off x="16408400" y="1766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31931</xdr:rowOff>
    </xdr:from>
    <xdr:to>
      <xdr:col>23</xdr:col>
      <xdr:colOff>568325</xdr:colOff>
      <xdr:row>103</xdr:row>
      <xdr:rowOff>133531</xdr:rowOff>
    </xdr:to>
    <xdr:sp macro="" textlink="">
      <xdr:nvSpPr>
        <xdr:cNvPr id="363" name="フローチャート : 判断 362"/>
        <xdr:cNvSpPr/>
      </xdr:nvSpPr>
      <xdr:spPr>
        <a:xfrm>
          <a:off x="162687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20501</xdr:rowOff>
    </xdr:from>
    <xdr:to>
      <xdr:col>22</xdr:col>
      <xdr:colOff>415925</xdr:colOff>
      <xdr:row>104</xdr:row>
      <xdr:rowOff>122101</xdr:rowOff>
    </xdr:to>
    <xdr:sp macro="" textlink="">
      <xdr:nvSpPr>
        <xdr:cNvPr id="364" name="フローチャート : 判断 363"/>
        <xdr:cNvSpPr/>
      </xdr:nvSpPr>
      <xdr:spPr>
        <a:xfrm>
          <a:off x="15430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138628</xdr:rowOff>
    </xdr:from>
    <xdr:ext cx="405111" cy="259045"/>
    <xdr:sp macro="" textlink="">
      <xdr:nvSpPr>
        <xdr:cNvPr id="365" name="n_1aveValue【庁舎】&#10;有形固定資産減価償却率"/>
        <xdr:cNvSpPr txBox="1"/>
      </xdr:nvSpPr>
      <xdr:spPr>
        <a:xfrm>
          <a:off x="15266043"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66" name="テキスト ボックス 36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67" name="テキスト ボックス 36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68" name="テキスト ボックス 36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69" name="テキスト ボックス 36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70" name="テキスト ボックス 36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27032</xdr:rowOff>
    </xdr:from>
    <xdr:to>
      <xdr:col>22</xdr:col>
      <xdr:colOff>415925</xdr:colOff>
      <xdr:row>105</xdr:row>
      <xdr:rowOff>128632</xdr:rowOff>
    </xdr:to>
    <xdr:sp macro="" textlink="">
      <xdr:nvSpPr>
        <xdr:cNvPr id="371" name="円/楕円 370"/>
        <xdr:cNvSpPr/>
      </xdr:nvSpPr>
      <xdr:spPr>
        <a:xfrm>
          <a:off x="154305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119759</xdr:rowOff>
    </xdr:from>
    <xdr:ext cx="405111" cy="259045"/>
    <xdr:sp macro="" textlink="">
      <xdr:nvSpPr>
        <xdr:cNvPr id="372" name="n_1mainValue【庁舎】&#10;有形固定資産減価償却率"/>
        <xdr:cNvSpPr txBox="1"/>
      </xdr:nvSpPr>
      <xdr:spPr>
        <a:xfrm>
          <a:off x="15266043"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73" name="正方形/長方形 37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74" name="正方形/長方形 37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75" name="正方形/長方形 37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76" name="正方形/長方形 37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77" name="正方形/長方形 37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78" name="正方形/長方形 37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79" name="正方形/長方形 37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0.313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80" name="正方形/長方形 37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81" name="テキスト ボックス 38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82" name="直線コネクタ 38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383" name="直線コネクタ 38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384" name="テキスト ボックス 38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385" name="直線コネクタ 38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386" name="テキスト ボックス 38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387" name="直線コネクタ 38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388" name="テキスト ボックス 38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389" name="直線コネクタ 38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390" name="テキスト ボックス 38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91" name="直線コネクタ 39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92" name="テキスト ボックス 39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39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147065</xdr:rowOff>
    </xdr:from>
    <xdr:to>
      <xdr:col>32</xdr:col>
      <xdr:colOff>186689</xdr:colOff>
      <xdr:row>106</xdr:row>
      <xdr:rowOff>85344</xdr:rowOff>
    </xdr:to>
    <xdr:cxnSp macro="">
      <xdr:nvCxnSpPr>
        <xdr:cNvPr id="394" name="直線コネクタ 393"/>
        <xdr:cNvCxnSpPr/>
      </xdr:nvCxnSpPr>
      <xdr:spPr>
        <a:xfrm flipV="1">
          <a:off x="22160864" y="17120615"/>
          <a:ext cx="0" cy="113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89171</xdr:rowOff>
    </xdr:from>
    <xdr:ext cx="469744" cy="259045"/>
    <xdr:sp macro="" textlink="">
      <xdr:nvSpPr>
        <xdr:cNvPr id="395" name="【庁舎】&#10;一人当たり面積最小値テキスト"/>
        <xdr:cNvSpPr txBox="1"/>
      </xdr:nvSpPr>
      <xdr:spPr>
        <a:xfrm>
          <a:off x="22250400" y="1826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106</xdr:row>
      <xdr:rowOff>85344</xdr:rowOff>
    </xdr:from>
    <xdr:to>
      <xdr:col>32</xdr:col>
      <xdr:colOff>276225</xdr:colOff>
      <xdr:row>106</xdr:row>
      <xdr:rowOff>85344</xdr:rowOff>
    </xdr:to>
    <xdr:cxnSp macro="">
      <xdr:nvCxnSpPr>
        <xdr:cNvPr id="396" name="直線コネクタ 395"/>
        <xdr:cNvCxnSpPr/>
      </xdr:nvCxnSpPr>
      <xdr:spPr>
        <a:xfrm>
          <a:off x="22072600" y="182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93742</xdr:rowOff>
    </xdr:from>
    <xdr:ext cx="469744" cy="259045"/>
    <xdr:sp macro="" textlink="">
      <xdr:nvSpPr>
        <xdr:cNvPr id="397" name="【庁舎】&#10;一人当たり面積最大値テキスト"/>
        <xdr:cNvSpPr txBox="1"/>
      </xdr:nvSpPr>
      <xdr:spPr>
        <a:xfrm>
          <a:off x="22250400" y="168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0.322</a:t>
          </a:r>
          <a:endParaRPr kumimoji="1" lang="ja-JP" altLang="en-US" sz="1000" b="1">
            <a:latin typeface="ＭＳ Ｐゴシック"/>
          </a:endParaRPr>
        </a:p>
      </xdr:txBody>
    </xdr:sp>
    <xdr:clientData/>
  </xdr:oneCellAnchor>
  <xdr:twoCellAnchor>
    <xdr:from>
      <xdr:col>32</xdr:col>
      <xdr:colOff>98425</xdr:colOff>
      <xdr:row>99</xdr:row>
      <xdr:rowOff>147065</xdr:rowOff>
    </xdr:from>
    <xdr:to>
      <xdr:col>32</xdr:col>
      <xdr:colOff>276225</xdr:colOff>
      <xdr:row>99</xdr:row>
      <xdr:rowOff>147065</xdr:rowOff>
    </xdr:to>
    <xdr:cxnSp macro="">
      <xdr:nvCxnSpPr>
        <xdr:cNvPr id="398" name="直線コネクタ 397"/>
        <xdr:cNvCxnSpPr/>
      </xdr:nvCxnSpPr>
      <xdr:spPr>
        <a:xfrm>
          <a:off x="22072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15257</xdr:rowOff>
    </xdr:from>
    <xdr:ext cx="469744" cy="259045"/>
    <xdr:sp macro="" textlink="">
      <xdr:nvSpPr>
        <xdr:cNvPr id="399" name="【庁舎】&#10;一人当たり面積平均値テキスト"/>
        <xdr:cNvSpPr txBox="1"/>
      </xdr:nvSpPr>
      <xdr:spPr>
        <a:xfrm>
          <a:off x="22250400" y="17674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36830</xdr:rowOff>
    </xdr:from>
    <xdr:to>
      <xdr:col>32</xdr:col>
      <xdr:colOff>238125</xdr:colOff>
      <xdr:row>103</xdr:row>
      <xdr:rowOff>138430</xdr:rowOff>
    </xdr:to>
    <xdr:sp macro="" textlink="">
      <xdr:nvSpPr>
        <xdr:cNvPr id="400" name="フローチャート : 判断 399"/>
        <xdr:cNvSpPr/>
      </xdr:nvSpPr>
      <xdr:spPr>
        <a:xfrm>
          <a:off x="22110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153415</xdr:rowOff>
    </xdr:from>
    <xdr:to>
      <xdr:col>31</xdr:col>
      <xdr:colOff>85725</xdr:colOff>
      <xdr:row>103</xdr:row>
      <xdr:rowOff>83565</xdr:rowOff>
    </xdr:to>
    <xdr:sp macro="" textlink="">
      <xdr:nvSpPr>
        <xdr:cNvPr id="401" name="フローチャート : 判断 400"/>
        <xdr:cNvSpPr/>
      </xdr:nvSpPr>
      <xdr:spPr>
        <a:xfrm>
          <a:off x="21272500" y="176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101</xdr:row>
      <xdr:rowOff>100092</xdr:rowOff>
    </xdr:from>
    <xdr:ext cx="469744" cy="259045"/>
    <xdr:sp macro="" textlink="">
      <xdr:nvSpPr>
        <xdr:cNvPr id="402" name="n_1aveValue【庁舎】&#10;一人当たり面積"/>
        <xdr:cNvSpPr txBox="1"/>
      </xdr:nvSpPr>
      <xdr:spPr>
        <a:xfrm>
          <a:off x="21075727" y="1741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03" name="テキスト ボックス 40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04" name="テキスト ボックス 40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05" name="テキスト ボックス 40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06" name="テキスト ボックス 40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07" name="テキスト ボックス 40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103</xdr:row>
      <xdr:rowOff>18542</xdr:rowOff>
    </xdr:from>
    <xdr:to>
      <xdr:col>31</xdr:col>
      <xdr:colOff>85725</xdr:colOff>
      <xdr:row>103</xdr:row>
      <xdr:rowOff>120142</xdr:rowOff>
    </xdr:to>
    <xdr:sp macro="" textlink="">
      <xdr:nvSpPr>
        <xdr:cNvPr id="408" name="円/楕円 407"/>
        <xdr:cNvSpPr/>
      </xdr:nvSpPr>
      <xdr:spPr>
        <a:xfrm>
          <a:off x="21272500" y="1767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111269</xdr:rowOff>
    </xdr:from>
    <xdr:ext cx="469744" cy="259045"/>
    <xdr:sp macro="" textlink="">
      <xdr:nvSpPr>
        <xdr:cNvPr id="409" name="n_1mainValue【庁舎】&#10;一人当たり面積"/>
        <xdr:cNvSpPr txBox="1"/>
      </xdr:nvSpPr>
      <xdr:spPr>
        <a:xfrm>
          <a:off x="21075727" y="17770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10" name="正方形/長方形 4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11" name="正方形/長方形 4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12" name="テキスト ボックス 4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800">
              <a:solidFill>
                <a:schemeClr val="dk1"/>
              </a:solidFill>
              <a:effectLst/>
              <a:latin typeface="+mn-lt"/>
              <a:ea typeface="+mn-ea"/>
              <a:cs typeface="+mn-cs"/>
            </a:rPr>
            <a:t>　図書館・体育館ついて、類似団体平均を大きく上回っている状況であり、早急な対応が求められている。</a:t>
          </a:r>
          <a:endParaRPr lang="ja-JP" altLang="ja-JP" sz="1800">
            <a:effectLst/>
          </a:endParaRPr>
        </a:p>
        <a:p>
          <a:r>
            <a:rPr kumimoji="1" lang="ja-JP" altLang="ja-JP" sz="1800">
              <a:solidFill>
                <a:schemeClr val="dk1"/>
              </a:solidFill>
              <a:effectLst/>
              <a:latin typeface="+mn-lt"/>
              <a:ea typeface="+mn-ea"/>
              <a:cs typeface="+mn-cs"/>
            </a:rPr>
            <a:t>　その他について、役割や機能・特性に合わせ補修・更新の実施時期や最適な対策方法を決定するとともに、優先順位を考慮しながら適正な維持管理を図る。</a:t>
          </a:r>
          <a:endParaRPr lang="ja-JP" altLang="ja-JP" sz="18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沖縄県読谷村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41,404
40,877
35.28
16,939,401
16,466,097
453,838
7,312,778
8,419,658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近年はほぼ横ばいの数値で推移していたが、地方消費税交付金等の増により基準財政収入額が伸びているため、財政力指数も上昇傾向にある。しかしながら、依然として類似団体平均を下回っており、今後も村税徴収体制の強化や遊休地の利活用等により自主財源の確保に努め、行政運営の効率化と財政の健全化を図る。</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45</xdr:row>
      <xdr:rowOff>127705</xdr:rowOff>
    </xdr:to>
    <xdr:cxnSp macro="">
      <xdr:nvCxnSpPr>
        <xdr:cNvPr id="63" name="直線コネクタ 62"/>
        <xdr:cNvCxnSpPr/>
      </xdr:nvCxnSpPr>
      <xdr:spPr>
        <a:xfrm flipV="1">
          <a:off x="4953000" y="615385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55033</xdr:rowOff>
    </xdr:from>
    <xdr:to>
      <xdr:col>7</xdr:col>
      <xdr:colOff>152400</xdr:colOff>
      <xdr:row>43</xdr:row>
      <xdr:rowOff>81845</xdr:rowOff>
    </xdr:to>
    <xdr:cxnSp macro="">
      <xdr:nvCxnSpPr>
        <xdr:cNvPr id="68" name="直線コネクタ 67"/>
        <xdr:cNvCxnSpPr/>
      </xdr:nvCxnSpPr>
      <xdr:spPr>
        <a:xfrm flipV="1">
          <a:off x="4114800" y="7427383"/>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84966</xdr:rowOff>
    </xdr:from>
    <xdr:ext cx="762000" cy="259045"/>
    <xdr:sp macro="" textlink="">
      <xdr:nvSpPr>
        <xdr:cNvPr id="69" name="財政力平均値テキスト"/>
        <xdr:cNvSpPr txBox="1"/>
      </xdr:nvSpPr>
      <xdr:spPr>
        <a:xfrm>
          <a:off x="5041900" y="7114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70" name="フローチャート :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81845</xdr:rowOff>
    </xdr:from>
    <xdr:to>
      <xdr:col>6</xdr:col>
      <xdr:colOff>0</xdr:colOff>
      <xdr:row>43</xdr:row>
      <xdr:rowOff>108655</xdr:rowOff>
    </xdr:to>
    <xdr:cxnSp macro="">
      <xdr:nvCxnSpPr>
        <xdr:cNvPr id="71" name="直線コネクタ 70"/>
        <xdr:cNvCxnSpPr/>
      </xdr:nvCxnSpPr>
      <xdr:spPr>
        <a:xfrm flipV="1">
          <a:off x="3225800" y="74541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73" name="テキスト ボックス 72"/>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108655</xdr:rowOff>
    </xdr:from>
    <xdr:to>
      <xdr:col>4</xdr:col>
      <xdr:colOff>482600</xdr:colOff>
      <xdr:row>43</xdr:row>
      <xdr:rowOff>122061</xdr:rowOff>
    </xdr:to>
    <xdr:cxnSp macro="">
      <xdr:nvCxnSpPr>
        <xdr:cNvPr id="74" name="直線コネクタ 73"/>
        <xdr:cNvCxnSpPr/>
      </xdr:nvCxnSpPr>
      <xdr:spPr>
        <a:xfrm flipV="1">
          <a:off x="2336800" y="74810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122061</xdr:rowOff>
    </xdr:from>
    <xdr:to>
      <xdr:col>3</xdr:col>
      <xdr:colOff>279400</xdr:colOff>
      <xdr:row>43</xdr:row>
      <xdr:rowOff>122061</xdr:rowOff>
    </xdr:to>
    <xdr:cxnSp macro="">
      <xdr:nvCxnSpPr>
        <xdr:cNvPr id="77" name="直線コネクタ 76"/>
        <xdr:cNvCxnSpPr/>
      </xdr:nvCxnSpPr>
      <xdr:spPr>
        <a:xfrm>
          <a:off x="1447800" y="74944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87" name="円/楕円 86"/>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147760</xdr:rowOff>
    </xdr:from>
    <xdr:ext cx="762000" cy="259045"/>
    <xdr:sp macro="" textlink="">
      <xdr:nvSpPr>
        <xdr:cNvPr id="88" name="財政力該当値テキスト"/>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31045</xdr:rowOff>
    </xdr:from>
    <xdr:to>
      <xdr:col>6</xdr:col>
      <xdr:colOff>50800</xdr:colOff>
      <xdr:row>43</xdr:row>
      <xdr:rowOff>132645</xdr:rowOff>
    </xdr:to>
    <xdr:sp macro="" textlink="">
      <xdr:nvSpPr>
        <xdr:cNvPr id="89" name="円/楕円 88"/>
        <xdr:cNvSpPr/>
      </xdr:nvSpPr>
      <xdr:spPr>
        <a:xfrm>
          <a:off x="4064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117422</xdr:rowOff>
    </xdr:from>
    <xdr:ext cx="736600" cy="259045"/>
    <xdr:sp macro="" textlink="">
      <xdr:nvSpPr>
        <xdr:cNvPr id="90" name="テキスト ボックス 89"/>
        <xdr:cNvSpPr txBox="1"/>
      </xdr:nvSpPr>
      <xdr:spPr>
        <a:xfrm>
          <a:off x="3733800" y="748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57855</xdr:rowOff>
    </xdr:from>
    <xdr:to>
      <xdr:col>4</xdr:col>
      <xdr:colOff>533400</xdr:colOff>
      <xdr:row>43</xdr:row>
      <xdr:rowOff>159455</xdr:rowOff>
    </xdr:to>
    <xdr:sp macro="" textlink="">
      <xdr:nvSpPr>
        <xdr:cNvPr id="91" name="円/楕円 90"/>
        <xdr:cNvSpPr/>
      </xdr:nvSpPr>
      <xdr:spPr>
        <a:xfrm>
          <a:off x="3175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144232</xdr:rowOff>
    </xdr:from>
    <xdr:ext cx="762000" cy="259045"/>
    <xdr:sp macro="" textlink="">
      <xdr:nvSpPr>
        <xdr:cNvPr id="92" name="テキスト ボックス 91"/>
        <xdr:cNvSpPr txBox="1"/>
      </xdr:nvSpPr>
      <xdr:spPr>
        <a:xfrm>
          <a:off x="2844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71261</xdr:rowOff>
    </xdr:from>
    <xdr:to>
      <xdr:col>3</xdr:col>
      <xdr:colOff>330200</xdr:colOff>
      <xdr:row>44</xdr:row>
      <xdr:rowOff>1411</xdr:rowOff>
    </xdr:to>
    <xdr:sp macro="" textlink="">
      <xdr:nvSpPr>
        <xdr:cNvPr id="93" name="円/楕円 92"/>
        <xdr:cNvSpPr/>
      </xdr:nvSpPr>
      <xdr:spPr>
        <a:xfrm>
          <a:off x="2286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157638</xdr:rowOff>
    </xdr:from>
    <xdr:ext cx="762000" cy="259045"/>
    <xdr:sp macro="" textlink="">
      <xdr:nvSpPr>
        <xdr:cNvPr id="94" name="テキスト ボックス 93"/>
        <xdr:cNvSpPr txBox="1"/>
      </xdr:nvSpPr>
      <xdr:spPr>
        <a:xfrm>
          <a:off x="1955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71261</xdr:rowOff>
    </xdr:from>
    <xdr:to>
      <xdr:col>2</xdr:col>
      <xdr:colOff>127000</xdr:colOff>
      <xdr:row>44</xdr:row>
      <xdr:rowOff>1411</xdr:rowOff>
    </xdr:to>
    <xdr:sp macro="" textlink="">
      <xdr:nvSpPr>
        <xdr:cNvPr id="95" name="円/楕円 94"/>
        <xdr:cNvSpPr/>
      </xdr:nvSpPr>
      <xdr:spPr>
        <a:xfrm>
          <a:off x="1397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157638</xdr:rowOff>
    </xdr:from>
    <xdr:ext cx="762000" cy="259045"/>
    <xdr:sp macro="" textlink="">
      <xdr:nvSpPr>
        <xdr:cNvPr id="96" name="テキスト ボックス 95"/>
        <xdr:cNvSpPr txBox="1"/>
      </xdr:nvSpPr>
      <xdr:spPr>
        <a:xfrm>
          <a:off x="1066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本村は、基地収入（財産収入）が経常的に入るため経常収支比率が類似団体と比較して高い順位となっている。</a:t>
          </a:r>
          <a:endParaRPr kumimoji="1" lang="en-US" altLang="ja-JP" sz="1300">
            <a:solidFill>
              <a:schemeClr val="dk1"/>
            </a:solidFill>
            <a:effectLst/>
            <a:latin typeface="+mn-lt"/>
            <a:ea typeface="+mn-ea"/>
            <a:cs typeface="+mn-cs"/>
          </a:endParaRPr>
        </a:p>
        <a:p>
          <a:pPr eaLnBrk="1" fontAlgn="auto" latinLnBrk="0" hangingPunct="1"/>
          <a:r>
            <a:rPr kumimoji="1" lang="ja-JP" altLang="en-US" sz="1300">
              <a:solidFill>
                <a:schemeClr val="dk1"/>
              </a:solidFill>
              <a:effectLst/>
              <a:latin typeface="+mn-lt"/>
              <a:ea typeface="+mn-ea"/>
              <a:cs typeface="+mn-cs"/>
            </a:rPr>
            <a:t>子ども子育て関連経費などで分子の扶助費や物件費が増となった一方、分母の経常一般財源の総額が</a:t>
          </a:r>
          <a:r>
            <a:rPr kumimoji="1" lang="en-US" altLang="ja-JP" sz="1300">
              <a:solidFill>
                <a:schemeClr val="dk1"/>
              </a:solidFill>
              <a:effectLst/>
              <a:latin typeface="+mn-lt"/>
              <a:ea typeface="+mn-ea"/>
              <a:cs typeface="+mn-cs"/>
            </a:rPr>
            <a:t>22,688</a:t>
          </a:r>
          <a:r>
            <a:rPr kumimoji="1" lang="ja-JP" altLang="en-US" sz="1300">
              <a:solidFill>
                <a:schemeClr val="dk1"/>
              </a:solidFill>
              <a:effectLst/>
              <a:latin typeface="+mn-lt"/>
              <a:ea typeface="+mn-ea"/>
              <a:cs typeface="+mn-cs"/>
            </a:rPr>
            <a:t>千円（対前年度比</a:t>
          </a:r>
          <a:r>
            <a:rPr kumimoji="1" lang="en-US" altLang="ja-JP" sz="1300">
              <a:solidFill>
                <a:schemeClr val="dk1"/>
              </a:solidFill>
              <a:effectLst/>
              <a:latin typeface="+mn-lt"/>
              <a:ea typeface="+mn-ea"/>
              <a:cs typeface="+mn-cs"/>
            </a:rPr>
            <a:t>0.27%</a:t>
          </a:r>
          <a:r>
            <a:rPr kumimoji="1" lang="ja-JP" altLang="en-US" sz="1300">
              <a:solidFill>
                <a:schemeClr val="dk1"/>
              </a:solidFill>
              <a:effectLst/>
              <a:latin typeface="+mn-lt"/>
              <a:ea typeface="+mn-ea"/>
              <a:cs typeface="+mn-cs"/>
            </a:rPr>
            <a:t>）の微増にとどまったため、経常収支比率は</a:t>
          </a:r>
          <a:r>
            <a:rPr kumimoji="1" lang="en-US" altLang="ja-JP" sz="1300">
              <a:solidFill>
                <a:schemeClr val="dk1"/>
              </a:solidFill>
              <a:effectLst/>
              <a:latin typeface="+mn-lt"/>
              <a:ea typeface="+mn-ea"/>
              <a:cs typeface="+mn-cs"/>
            </a:rPr>
            <a:t>1.3</a:t>
          </a:r>
          <a:r>
            <a:rPr kumimoji="1" lang="ja-JP" altLang="en-US" sz="1300">
              <a:solidFill>
                <a:schemeClr val="dk1"/>
              </a:solidFill>
              <a:effectLst/>
              <a:latin typeface="+mn-lt"/>
              <a:ea typeface="+mn-ea"/>
              <a:cs typeface="+mn-cs"/>
            </a:rPr>
            <a:t>ポイント増の</a:t>
          </a:r>
          <a:r>
            <a:rPr kumimoji="1" lang="en-US" altLang="ja-JP" sz="1300">
              <a:solidFill>
                <a:schemeClr val="dk1"/>
              </a:solidFill>
              <a:effectLst/>
              <a:latin typeface="+mn-lt"/>
              <a:ea typeface="+mn-ea"/>
              <a:cs typeface="+mn-cs"/>
            </a:rPr>
            <a:t>82.5%</a:t>
          </a:r>
          <a:r>
            <a:rPr kumimoji="1" lang="ja-JP" altLang="en-US" sz="1300">
              <a:solidFill>
                <a:schemeClr val="dk1"/>
              </a:solidFill>
              <a:effectLst/>
              <a:latin typeface="+mn-lt"/>
              <a:ea typeface="+mn-ea"/>
              <a:cs typeface="+mn-cs"/>
            </a:rPr>
            <a:t>となっている。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92964</xdr:rowOff>
    </xdr:from>
    <xdr:to>
      <xdr:col>7</xdr:col>
      <xdr:colOff>152400</xdr:colOff>
      <xdr:row>67</xdr:row>
      <xdr:rowOff>26924</xdr:rowOff>
    </xdr:to>
    <xdr:cxnSp macro="">
      <xdr:nvCxnSpPr>
        <xdr:cNvPr id="124" name="直線コネクタ 123"/>
        <xdr:cNvCxnSpPr/>
      </xdr:nvCxnSpPr>
      <xdr:spPr>
        <a:xfrm flipV="1">
          <a:off x="4953000" y="10379964"/>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5"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6" name="直線コネクタ 125"/>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7891</xdr:rowOff>
    </xdr:from>
    <xdr:ext cx="762000" cy="259045"/>
    <xdr:sp macro="" textlink="">
      <xdr:nvSpPr>
        <xdr:cNvPr id="127"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76.4</a:t>
          </a:r>
          <a:endParaRPr kumimoji="1" lang="ja-JP" altLang="en-US" sz="1000" b="1">
            <a:latin typeface="ＭＳ Ｐゴシック"/>
          </a:endParaRPr>
        </a:p>
      </xdr:txBody>
    </xdr:sp>
    <xdr:clientData/>
  </xdr:oneCellAnchor>
  <xdr:twoCellAnchor>
    <xdr:from>
      <xdr:col>7</xdr:col>
      <xdr:colOff>63500</xdr:colOff>
      <xdr:row>60</xdr:row>
      <xdr:rowOff>92964</xdr:rowOff>
    </xdr:from>
    <xdr:to>
      <xdr:col>7</xdr:col>
      <xdr:colOff>241300</xdr:colOff>
      <xdr:row>60</xdr:row>
      <xdr:rowOff>92964</xdr:rowOff>
    </xdr:to>
    <xdr:cxnSp macro="">
      <xdr:nvCxnSpPr>
        <xdr:cNvPr id="128" name="直線コネクタ 127"/>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153162</xdr:rowOff>
    </xdr:from>
    <xdr:to>
      <xdr:col>7</xdr:col>
      <xdr:colOff>152400</xdr:colOff>
      <xdr:row>62</xdr:row>
      <xdr:rowOff>44450</xdr:rowOff>
    </xdr:to>
    <xdr:cxnSp macro="">
      <xdr:nvCxnSpPr>
        <xdr:cNvPr id="129" name="直線コネクタ 128"/>
        <xdr:cNvCxnSpPr/>
      </xdr:nvCxnSpPr>
      <xdr:spPr>
        <a:xfrm>
          <a:off x="4114800" y="10611612"/>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18559</xdr:rowOff>
    </xdr:from>
    <xdr:ext cx="762000" cy="259045"/>
    <xdr:sp macro="" textlink="">
      <xdr:nvSpPr>
        <xdr:cNvPr id="130" name="財政構造の弾力性平均値テキスト"/>
        <xdr:cNvSpPr txBox="1"/>
      </xdr:nvSpPr>
      <xdr:spPr>
        <a:xfrm>
          <a:off x="5041900" y="10991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1" name="フローチャート : 判断 130"/>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153162</xdr:rowOff>
    </xdr:from>
    <xdr:to>
      <xdr:col>6</xdr:col>
      <xdr:colOff>0</xdr:colOff>
      <xdr:row>62</xdr:row>
      <xdr:rowOff>116840</xdr:rowOff>
    </xdr:to>
    <xdr:cxnSp macro="">
      <xdr:nvCxnSpPr>
        <xdr:cNvPr id="132" name="直線コネクタ 131"/>
        <xdr:cNvCxnSpPr/>
      </xdr:nvCxnSpPr>
      <xdr:spPr>
        <a:xfrm flipV="1">
          <a:off x="3225800" y="10611612"/>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4" name="テキスト ボックス 133"/>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25146</xdr:rowOff>
    </xdr:from>
    <xdr:to>
      <xdr:col>4</xdr:col>
      <xdr:colOff>482600</xdr:colOff>
      <xdr:row>62</xdr:row>
      <xdr:rowOff>116840</xdr:rowOff>
    </xdr:to>
    <xdr:cxnSp macro="">
      <xdr:nvCxnSpPr>
        <xdr:cNvPr id="135" name="直線コネクタ 134"/>
        <xdr:cNvCxnSpPr/>
      </xdr:nvCxnSpPr>
      <xdr:spPr>
        <a:xfrm>
          <a:off x="2336800" y="10655046"/>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21861</xdr:rowOff>
    </xdr:from>
    <xdr:ext cx="762000" cy="259045"/>
    <xdr:sp macro="" textlink="">
      <xdr:nvSpPr>
        <xdr:cNvPr id="137" name="テキスト ボックス 136"/>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157988</xdr:rowOff>
    </xdr:from>
    <xdr:to>
      <xdr:col>3</xdr:col>
      <xdr:colOff>279400</xdr:colOff>
      <xdr:row>62</xdr:row>
      <xdr:rowOff>25146</xdr:rowOff>
    </xdr:to>
    <xdr:cxnSp macro="">
      <xdr:nvCxnSpPr>
        <xdr:cNvPr id="138" name="直線コネクタ 137"/>
        <xdr:cNvCxnSpPr/>
      </xdr:nvCxnSpPr>
      <xdr:spPr>
        <a:xfrm>
          <a:off x="1447800" y="1061643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0" name="テキスト ボックス 139"/>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135399</xdr:rowOff>
    </xdr:from>
    <xdr:ext cx="762000" cy="259045"/>
    <xdr:sp macro="" textlink="">
      <xdr:nvSpPr>
        <xdr:cNvPr id="142" name="テキスト ボックス 141"/>
        <xdr:cNvSpPr txBox="1"/>
      </xdr:nvSpPr>
      <xdr:spPr>
        <a:xfrm>
          <a:off x="1066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165100</xdr:rowOff>
    </xdr:from>
    <xdr:to>
      <xdr:col>7</xdr:col>
      <xdr:colOff>203200</xdr:colOff>
      <xdr:row>62</xdr:row>
      <xdr:rowOff>95250</xdr:rowOff>
    </xdr:to>
    <xdr:sp macro="" textlink="">
      <xdr:nvSpPr>
        <xdr:cNvPr id="148" name="円/楕円 147"/>
        <xdr:cNvSpPr/>
      </xdr:nvSpPr>
      <xdr:spPr>
        <a:xfrm>
          <a:off x="4902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10177</xdr:rowOff>
    </xdr:from>
    <xdr:ext cx="762000" cy="259045"/>
    <xdr:sp macro="" textlink="">
      <xdr:nvSpPr>
        <xdr:cNvPr id="149" name="財政構造の弾力性該当値テキスト"/>
        <xdr:cNvSpPr txBox="1"/>
      </xdr:nvSpPr>
      <xdr:spPr>
        <a:xfrm>
          <a:off x="50419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102362</xdr:rowOff>
    </xdr:from>
    <xdr:to>
      <xdr:col>6</xdr:col>
      <xdr:colOff>50800</xdr:colOff>
      <xdr:row>62</xdr:row>
      <xdr:rowOff>32512</xdr:rowOff>
    </xdr:to>
    <xdr:sp macro="" textlink="">
      <xdr:nvSpPr>
        <xdr:cNvPr id="150" name="円/楕円 149"/>
        <xdr:cNvSpPr/>
      </xdr:nvSpPr>
      <xdr:spPr>
        <a:xfrm>
          <a:off x="4064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42689</xdr:rowOff>
    </xdr:from>
    <xdr:ext cx="736600" cy="259045"/>
    <xdr:sp macro="" textlink="">
      <xdr:nvSpPr>
        <xdr:cNvPr id="151" name="テキスト ボックス 150"/>
        <xdr:cNvSpPr txBox="1"/>
      </xdr:nvSpPr>
      <xdr:spPr>
        <a:xfrm>
          <a:off x="3733800" y="10329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66040</xdr:rowOff>
    </xdr:from>
    <xdr:to>
      <xdr:col>4</xdr:col>
      <xdr:colOff>533400</xdr:colOff>
      <xdr:row>62</xdr:row>
      <xdr:rowOff>167640</xdr:rowOff>
    </xdr:to>
    <xdr:sp macro="" textlink="">
      <xdr:nvSpPr>
        <xdr:cNvPr id="152" name="円/楕円 151"/>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6367</xdr:rowOff>
    </xdr:from>
    <xdr:ext cx="762000" cy="259045"/>
    <xdr:sp macro="" textlink="">
      <xdr:nvSpPr>
        <xdr:cNvPr id="153" name="テキスト ボックス 152"/>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145796</xdr:rowOff>
    </xdr:from>
    <xdr:to>
      <xdr:col>3</xdr:col>
      <xdr:colOff>330200</xdr:colOff>
      <xdr:row>62</xdr:row>
      <xdr:rowOff>75946</xdr:rowOff>
    </xdr:to>
    <xdr:sp macro="" textlink="">
      <xdr:nvSpPr>
        <xdr:cNvPr id="154" name="円/楕円 153"/>
        <xdr:cNvSpPr/>
      </xdr:nvSpPr>
      <xdr:spPr>
        <a:xfrm>
          <a:off x="2286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86123</xdr:rowOff>
    </xdr:from>
    <xdr:ext cx="762000" cy="259045"/>
    <xdr:sp macro="" textlink="">
      <xdr:nvSpPr>
        <xdr:cNvPr id="155" name="テキスト ボックス 154"/>
        <xdr:cNvSpPr txBox="1"/>
      </xdr:nvSpPr>
      <xdr:spPr>
        <a:xfrm>
          <a:off x="1955800" y="1037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107188</xdr:rowOff>
    </xdr:from>
    <xdr:to>
      <xdr:col>2</xdr:col>
      <xdr:colOff>127000</xdr:colOff>
      <xdr:row>62</xdr:row>
      <xdr:rowOff>37338</xdr:rowOff>
    </xdr:to>
    <xdr:sp macro="" textlink="">
      <xdr:nvSpPr>
        <xdr:cNvPr id="156" name="円/楕円 155"/>
        <xdr:cNvSpPr/>
      </xdr:nvSpPr>
      <xdr:spPr>
        <a:xfrm>
          <a:off x="1397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47515</xdr:rowOff>
    </xdr:from>
    <xdr:ext cx="762000" cy="259045"/>
    <xdr:sp macro="" textlink="">
      <xdr:nvSpPr>
        <xdr:cNvPr id="157" name="テキスト ボックス 156"/>
        <xdr:cNvSpPr txBox="1"/>
      </xdr:nvSpPr>
      <xdr:spPr>
        <a:xfrm>
          <a:off x="1066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[109,984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59/100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人口１人当たり人件費・物件費等決算額は、類似団体平均値を下回っている</a:t>
          </a:r>
          <a:r>
            <a:rPr lang="ja-JP" altLang="en-US" sz="1300" b="0" i="0" baseline="0">
              <a:solidFill>
                <a:schemeClr val="dk1"/>
              </a:solidFill>
              <a:effectLst/>
              <a:latin typeface="+mn-lt"/>
              <a:ea typeface="+mn-ea"/>
              <a:cs typeface="+mn-cs"/>
            </a:rPr>
            <a:t>が、前年度比で</a:t>
          </a:r>
          <a:r>
            <a:rPr lang="en-US" altLang="ja-JP" sz="1300" b="0" i="0" baseline="0">
              <a:solidFill>
                <a:schemeClr val="dk1"/>
              </a:solidFill>
              <a:effectLst/>
              <a:latin typeface="+mn-lt"/>
              <a:ea typeface="+mn-ea"/>
              <a:cs typeface="+mn-cs"/>
            </a:rPr>
            <a:t>2,577</a:t>
          </a:r>
          <a:r>
            <a:rPr lang="ja-JP" altLang="en-US" sz="1300" b="0" i="0" baseline="0">
              <a:solidFill>
                <a:schemeClr val="dk1"/>
              </a:solidFill>
              <a:effectLst/>
              <a:latin typeface="+mn-lt"/>
              <a:ea typeface="+mn-ea"/>
              <a:cs typeface="+mn-cs"/>
            </a:rPr>
            <a:t>円（</a:t>
          </a:r>
          <a:r>
            <a:rPr lang="en-US" altLang="ja-JP" sz="1300" b="0" i="0" baseline="0">
              <a:solidFill>
                <a:schemeClr val="dk1"/>
              </a:solidFill>
              <a:effectLst/>
              <a:latin typeface="+mn-lt"/>
              <a:ea typeface="+mn-ea"/>
              <a:cs typeface="+mn-cs"/>
            </a:rPr>
            <a:t>0.24%</a:t>
          </a:r>
          <a:r>
            <a:rPr lang="ja-JP" altLang="en-US" sz="1300" b="0" i="0" baseline="0">
              <a:solidFill>
                <a:schemeClr val="dk1"/>
              </a:solidFill>
              <a:effectLst/>
              <a:latin typeface="+mn-lt"/>
              <a:ea typeface="+mn-ea"/>
              <a:cs typeface="+mn-cs"/>
            </a:rPr>
            <a:t>）の増となっている</a:t>
          </a:r>
          <a:r>
            <a:rPr lang="ja-JP" altLang="ja-JP" sz="1300" b="0" i="0" baseline="0">
              <a:solidFill>
                <a:schemeClr val="dk1"/>
              </a:solidFill>
              <a:effectLst/>
              <a:latin typeface="+mn-lt"/>
              <a:ea typeface="+mn-ea"/>
              <a:cs typeface="+mn-cs"/>
            </a:rPr>
            <a:t>。人件費は</a:t>
          </a:r>
          <a:r>
            <a:rPr lang="ja-JP" altLang="en-US" sz="1300" b="0" i="0" baseline="0">
              <a:solidFill>
                <a:schemeClr val="dk1"/>
              </a:solidFill>
              <a:effectLst/>
              <a:latin typeface="+mn-lt"/>
              <a:ea typeface="+mn-ea"/>
              <a:cs typeface="+mn-cs"/>
            </a:rPr>
            <a:t>勤勉手当等で増となっており</a:t>
          </a:r>
          <a:r>
            <a:rPr lang="ja-JP" altLang="ja-JP" sz="1300" b="0" i="0" baseline="0">
              <a:solidFill>
                <a:schemeClr val="dk1"/>
              </a:solidFill>
              <a:effectLst/>
              <a:latin typeface="+mn-lt"/>
              <a:ea typeface="+mn-ea"/>
              <a:cs typeface="+mn-cs"/>
            </a:rPr>
            <a:t>、物件費は</a:t>
          </a:r>
          <a:r>
            <a:rPr lang="ja-JP" altLang="en-US" sz="1300" b="0" i="0" baseline="0">
              <a:solidFill>
                <a:schemeClr val="dk1"/>
              </a:solidFill>
              <a:effectLst/>
              <a:latin typeface="+mn-lt"/>
              <a:ea typeface="+mn-ea"/>
              <a:cs typeface="+mn-cs"/>
            </a:rPr>
            <a:t>廃棄物処理に係る経費等</a:t>
          </a:r>
          <a:r>
            <a:rPr lang="ja-JP" altLang="ja-JP" sz="1300" b="0" i="0" baseline="0">
              <a:solidFill>
                <a:schemeClr val="dk1"/>
              </a:solidFill>
              <a:effectLst/>
              <a:latin typeface="+mn-lt"/>
              <a:ea typeface="+mn-ea"/>
              <a:cs typeface="+mn-cs"/>
            </a:rPr>
            <a:t>により増となっている。今後は各事業の見直し等も含め、物件費等の歳出削減に努める。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48833</xdr:rowOff>
    </xdr:from>
    <xdr:to>
      <xdr:col>7</xdr:col>
      <xdr:colOff>152400</xdr:colOff>
      <xdr:row>87</xdr:row>
      <xdr:rowOff>154409</xdr:rowOff>
    </xdr:to>
    <xdr:cxnSp macro="">
      <xdr:nvCxnSpPr>
        <xdr:cNvPr id="185" name="直線コネクタ 184"/>
        <xdr:cNvCxnSpPr/>
      </xdr:nvCxnSpPr>
      <xdr:spPr>
        <a:xfrm flipV="1">
          <a:off x="4953000" y="13764833"/>
          <a:ext cx="0" cy="1305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126486</xdr:rowOff>
    </xdr:from>
    <xdr:ext cx="762000" cy="259045"/>
    <xdr:sp macro="" textlink="">
      <xdr:nvSpPr>
        <xdr:cNvPr id="186" name="人件費・物件費等の状況最小値テキスト"/>
        <xdr:cNvSpPr txBox="1"/>
      </xdr:nvSpPr>
      <xdr:spPr>
        <a:xfrm>
          <a:off x="5041900" y="150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346,469</a:t>
          </a:r>
          <a:endParaRPr kumimoji="1" lang="ja-JP" altLang="en-US" sz="1000" b="1">
            <a:latin typeface="ＭＳ Ｐゴシック"/>
          </a:endParaRPr>
        </a:p>
      </xdr:txBody>
    </xdr:sp>
    <xdr:clientData/>
  </xdr:oneCellAnchor>
  <xdr:twoCellAnchor>
    <xdr:from>
      <xdr:col>7</xdr:col>
      <xdr:colOff>63500</xdr:colOff>
      <xdr:row>87</xdr:row>
      <xdr:rowOff>154409</xdr:rowOff>
    </xdr:from>
    <xdr:to>
      <xdr:col>7</xdr:col>
      <xdr:colOff>241300</xdr:colOff>
      <xdr:row>87</xdr:row>
      <xdr:rowOff>154409</xdr:rowOff>
    </xdr:to>
    <xdr:cxnSp macro="">
      <xdr:nvCxnSpPr>
        <xdr:cNvPr id="187" name="直線コネクタ 186"/>
        <xdr:cNvCxnSpPr/>
      </xdr:nvCxnSpPr>
      <xdr:spPr>
        <a:xfrm>
          <a:off x="4864100" y="1507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135210</xdr:rowOff>
    </xdr:from>
    <xdr:ext cx="762000" cy="259045"/>
    <xdr:sp macro="" textlink="">
      <xdr:nvSpPr>
        <xdr:cNvPr id="188" name="人件費・物件費等の状況最大値テキスト"/>
        <xdr:cNvSpPr txBox="1"/>
      </xdr:nvSpPr>
      <xdr:spPr>
        <a:xfrm>
          <a:off x="5041900" y="1350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75,908</a:t>
          </a:r>
          <a:endParaRPr kumimoji="1" lang="ja-JP" altLang="en-US" sz="1000" b="1">
            <a:latin typeface="ＭＳ Ｐゴシック"/>
          </a:endParaRPr>
        </a:p>
      </xdr:txBody>
    </xdr:sp>
    <xdr:clientData/>
  </xdr:oneCellAnchor>
  <xdr:twoCellAnchor>
    <xdr:from>
      <xdr:col>7</xdr:col>
      <xdr:colOff>63500</xdr:colOff>
      <xdr:row>80</xdr:row>
      <xdr:rowOff>48833</xdr:rowOff>
    </xdr:from>
    <xdr:to>
      <xdr:col>7</xdr:col>
      <xdr:colOff>241300</xdr:colOff>
      <xdr:row>80</xdr:row>
      <xdr:rowOff>48833</xdr:rowOff>
    </xdr:to>
    <xdr:cxnSp macro="">
      <xdr:nvCxnSpPr>
        <xdr:cNvPr id="189" name="直線コネクタ 188"/>
        <xdr:cNvCxnSpPr/>
      </xdr:nvCxnSpPr>
      <xdr:spPr>
        <a:xfrm>
          <a:off x="4864100" y="1376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29397</xdr:rowOff>
    </xdr:from>
    <xdr:to>
      <xdr:col>7</xdr:col>
      <xdr:colOff>152400</xdr:colOff>
      <xdr:row>81</xdr:row>
      <xdr:rowOff>41833</xdr:rowOff>
    </xdr:to>
    <xdr:cxnSp macro="">
      <xdr:nvCxnSpPr>
        <xdr:cNvPr id="190" name="直線コネクタ 189"/>
        <xdr:cNvCxnSpPr/>
      </xdr:nvCxnSpPr>
      <xdr:spPr>
        <a:xfrm>
          <a:off x="4114800" y="13916847"/>
          <a:ext cx="838200" cy="1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152074</xdr:rowOff>
    </xdr:from>
    <xdr:ext cx="762000" cy="259045"/>
    <xdr:sp macro="" textlink="">
      <xdr:nvSpPr>
        <xdr:cNvPr id="191" name="人件費・物件費等の状況平均値テキスト"/>
        <xdr:cNvSpPr txBox="1"/>
      </xdr:nvSpPr>
      <xdr:spPr>
        <a:xfrm>
          <a:off x="5041900" y="13868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113,613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8547</xdr:rowOff>
    </xdr:from>
    <xdr:to>
      <xdr:col>7</xdr:col>
      <xdr:colOff>203200</xdr:colOff>
      <xdr:row>81</xdr:row>
      <xdr:rowOff>110147</xdr:rowOff>
    </xdr:to>
    <xdr:sp macro="" textlink="">
      <xdr:nvSpPr>
        <xdr:cNvPr id="192" name="フローチャート : 判断 191"/>
        <xdr:cNvSpPr/>
      </xdr:nvSpPr>
      <xdr:spPr>
        <a:xfrm>
          <a:off x="4902200" y="138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15560</xdr:rowOff>
    </xdr:from>
    <xdr:to>
      <xdr:col>6</xdr:col>
      <xdr:colOff>0</xdr:colOff>
      <xdr:row>81</xdr:row>
      <xdr:rowOff>29397</xdr:rowOff>
    </xdr:to>
    <xdr:cxnSp macro="">
      <xdr:nvCxnSpPr>
        <xdr:cNvPr id="193" name="直線コネクタ 192"/>
        <xdr:cNvCxnSpPr/>
      </xdr:nvCxnSpPr>
      <xdr:spPr>
        <a:xfrm>
          <a:off x="3225800" y="13903010"/>
          <a:ext cx="889000" cy="1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155663</xdr:rowOff>
    </xdr:from>
    <xdr:to>
      <xdr:col>6</xdr:col>
      <xdr:colOff>50800</xdr:colOff>
      <xdr:row>81</xdr:row>
      <xdr:rowOff>85813</xdr:rowOff>
    </xdr:to>
    <xdr:sp macro="" textlink="">
      <xdr:nvSpPr>
        <xdr:cNvPr id="194" name="フローチャート : 判断 193"/>
        <xdr:cNvSpPr/>
      </xdr:nvSpPr>
      <xdr:spPr>
        <a:xfrm>
          <a:off x="4064000" y="1387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70590</xdr:rowOff>
    </xdr:from>
    <xdr:ext cx="736600" cy="259045"/>
    <xdr:sp macro="" textlink="">
      <xdr:nvSpPr>
        <xdr:cNvPr id="195" name="テキスト ボックス 194"/>
        <xdr:cNvSpPr txBox="1"/>
      </xdr:nvSpPr>
      <xdr:spPr>
        <a:xfrm>
          <a:off x="3733800" y="13958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15560</xdr:rowOff>
    </xdr:from>
    <xdr:to>
      <xdr:col>4</xdr:col>
      <xdr:colOff>482600</xdr:colOff>
      <xdr:row>81</xdr:row>
      <xdr:rowOff>19948</xdr:rowOff>
    </xdr:to>
    <xdr:cxnSp macro="">
      <xdr:nvCxnSpPr>
        <xdr:cNvPr id="196" name="直線コネクタ 195"/>
        <xdr:cNvCxnSpPr/>
      </xdr:nvCxnSpPr>
      <xdr:spPr>
        <a:xfrm flipV="1">
          <a:off x="2336800" y="13903010"/>
          <a:ext cx="889000" cy="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5742</xdr:rowOff>
    </xdr:from>
    <xdr:to>
      <xdr:col>4</xdr:col>
      <xdr:colOff>533400</xdr:colOff>
      <xdr:row>81</xdr:row>
      <xdr:rowOff>107342</xdr:rowOff>
    </xdr:to>
    <xdr:sp macro="" textlink="">
      <xdr:nvSpPr>
        <xdr:cNvPr id="197" name="フローチャート : 判断 196"/>
        <xdr:cNvSpPr/>
      </xdr:nvSpPr>
      <xdr:spPr>
        <a:xfrm>
          <a:off x="3175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92119</xdr:rowOff>
    </xdr:from>
    <xdr:ext cx="762000" cy="259045"/>
    <xdr:sp macro="" textlink="">
      <xdr:nvSpPr>
        <xdr:cNvPr id="198" name="テキスト ボックス 197"/>
        <xdr:cNvSpPr txBox="1"/>
      </xdr:nvSpPr>
      <xdr:spPr>
        <a:xfrm>
          <a:off x="2844800" y="1397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153426</xdr:rowOff>
    </xdr:from>
    <xdr:to>
      <xdr:col>3</xdr:col>
      <xdr:colOff>279400</xdr:colOff>
      <xdr:row>81</xdr:row>
      <xdr:rowOff>19948</xdr:rowOff>
    </xdr:to>
    <xdr:cxnSp macro="">
      <xdr:nvCxnSpPr>
        <xdr:cNvPr id="199" name="直線コネクタ 198"/>
        <xdr:cNvCxnSpPr/>
      </xdr:nvCxnSpPr>
      <xdr:spPr>
        <a:xfrm>
          <a:off x="1447800" y="13869426"/>
          <a:ext cx="889000" cy="3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155707</xdr:rowOff>
    </xdr:from>
    <xdr:to>
      <xdr:col>3</xdr:col>
      <xdr:colOff>330200</xdr:colOff>
      <xdr:row>81</xdr:row>
      <xdr:rowOff>85857</xdr:rowOff>
    </xdr:to>
    <xdr:sp macro="" textlink="">
      <xdr:nvSpPr>
        <xdr:cNvPr id="200" name="フローチャート : 判断 199"/>
        <xdr:cNvSpPr/>
      </xdr:nvSpPr>
      <xdr:spPr>
        <a:xfrm>
          <a:off x="2286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70634</xdr:rowOff>
    </xdr:from>
    <xdr:ext cx="762000" cy="259045"/>
    <xdr:sp macro="" textlink="">
      <xdr:nvSpPr>
        <xdr:cNvPr id="201" name="テキスト ボックス 200"/>
        <xdr:cNvSpPr txBox="1"/>
      </xdr:nvSpPr>
      <xdr:spPr>
        <a:xfrm>
          <a:off x="1955800" y="1395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157744</xdr:rowOff>
    </xdr:from>
    <xdr:to>
      <xdr:col>2</xdr:col>
      <xdr:colOff>127000</xdr:colOff>
      <xdr:row>81</xdr:row>
      <xdr:rowOff>87894</xdr:rowOff>
    </xdr:to>
    <xdr:sp macro="" textlink="">
      <xdr:nvSpPr>
        <xdr:cNvPr id="202" name="フローチャート : 判断 201"/>
        <xdr:cNvSpPr/>
      </xdr:nvSpPr>
      <xdr:spPr>
        <a:xfrm>
          <a:off x="1397000" y="1387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72671</xdr:rowOff>
    </xdr:from>
    <xdr:ext cx="762000" cy="259045"/>
    <xdr:sp macro="" textlink="">
      <xdr:nvSpPr>
        <xdr:cNvPr id="203" name="テキスト ボックス 202"/>
        <xdr:cNvSpPr txBox="1"/>
      </xdr:nvSpPr>
      <xdr:spPr>
        <a:xfrm>
          <a:off x="1066800" y="1396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162483</xdr:rowOff>
    </xdr:from>
    <xdr:to>
      <xdr:col>7</xdr:col>
      <xdr:colOff>203200</xdr:colOff>
      <xdr:row>81</xdr:row>
      <xdr:rowOff>92633</xdr:rowOff>
    </xdr:to>
    <xdr:sp macro="" textlink="">
      <xdr:nvSpPr>
        <xdr:cNvPr id="209" name="円/楕円 208"/>
        <xdr:cNvSpPr/>
      </xdr:nvSpPr>
      <xdr:spPr>
        <a:xfrm>
          <a:off x="4902200" y="1387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7560</xdr:rowOff>
    </xdr:from>
    <xdr:ext cx="762000" cy="259045"/>
    <xdr:sp macro="" textlink="">
      <xdr:nvSpPr>
        <xdr:cNvPr id="210" name="人件費・物件費等の状況該当値テキスト"/>
        <xdr:cNvSpPr txBox="1"/>
      </xdr:nvSpPr>
      <xdr:spPr>
        <a:xfrm>
          <a:off x="5041900" y="13723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109,984</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150047</xdr:rowOff>
    </xdr:from>
    <xdr:to>
      <xdr:col>6</xdr:col>
      <xdr:colOff>50800</xdr:colOff>
      <xdr:row>81</xdr:row>
      <xdr:rowOff>80197</xdr:rowOff>
    </xdr:to>
    <xdr:sp macro="" textlink="">
      <xdr:nvSpPr>
        <xdr:cNvPr id="211" name="円/楕円 210"/>
        <xdr:cNvSpPr/>
      </xdr:nvSpPr>
      <xdr:spPr>
        <a:xfrm>
          <a:off x="4064000" y="1386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90374</xdr:rowOff>
    </xdr:from>
    <xdr:ext cx="736600" cy="259045"/>
    <xdr:sp macro="" textlink="">
      <xdr:nvSpPr>
        <xdr:cNvPr id="212" name="テキスト ボックス 211"/>
        <xdr:cNvSpPr txBox="1"/>
      </xdr:nvSpPr>
      <xdr:spPr>
        <a:xfrm>
          <a:off x="3733800" y="13634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107,407</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136210</xdr:rowOff>
    </xdr:from>
    <xdr:to>
      <xdr:col>4</xdr:col>
      <xdr:colOff>533400</xdr:colOff>
      <xdr:row>81</xdr:row>
      <xdr:rowOff>66360</xdr:rowOff>
    </xdr:to>
    <xdr:sp macro="" textlink="">
      <xdr:nvSpPr>
        <xdr:cNvPr id="213" name="円/楕円 212"/>
        <xdr:cNvSpPr/>
      </xdr:nvSpPr>
      <xdr:spPr>
        <a:xfrm>
          <a:off x="3175000" y="138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76537</xdr:rowOff>
    </xdr:from>
    <xdr:ext cx="762000" cy="259045"/>
    <xdr:sp macro="" textlink="">
      <xdr:nvSpPr>
        <xdr:cNvPr id="214" name="テキスト ボックス 213"/>
        <xdr:cNvSpPr txBox="1"/>
      </xdr:nvSpPr>
      <xdr:spPr>
        <a:xfrm>
          <a:off x="2844800" y="1362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104,540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140598</xdr:rowOff>
    </xdr:from>
    <xdr:to>
      <xdr:col>3</xdr:col>
      <xdr:colOff>330200</xdr:colOff>
      <xdr:row>81</xdr:row>
      <xdr:rowOff>70748</xdr:rowOff>
    </xdr:to>
    <xdr:sp macro="" textlink="">
      <xdr:nvSpPr>
        <xdr:cNvPr id="215" name="円/楕円 214"/>
        <xdr:cNvSpPr/>
      </xdr:nvSpPr>
      <xdr:spPr>
        <a:xfrm>
          <a:off x="2286000" y="1385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80925</xdr:rowOff>
    </xdr:from>
    <xdr:ext cx="762000" cy="259045"/>
    <xdr:sp macro="" textlink="">
      <xdr:nvSpPr>
        <xdr:cNvPr id="216" name="テキスト ボックス 215"/>
        <xdr:cNvSpPr txBox="1"/>
      </xdr:nvSpPr>
      <xdr:spPr>
        <a:xfrm>
          <a:off x="1955800" y="1362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105,449</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102626</xdr:rowOff>
    </xdr:from>
    <xdr:to>
      <xdr:col>2</xdr:col>
      <xdr:colOff>127000</xdr:colOff>
      <xdr:row>81</xdr:row>
      <xdr:rowOff>32776</xdr:rowOff>
    </xdr:to>
    <xdr:sp macro="" textlink="">
      <xdr:nvSpPr>
        <xdr:cNvPr id="217" name="円/楕円 216"/>
        <xdr:cNvSpPr/>
      </xdr:nvSpPr>
      <xdr:spPr>
        <a:xfrm>
          <a:off x="1397000" y="1381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42953</xdr:rowOff>
    </xdr:from>
    <xdr:ext cx="762000" cy="259045"/>
    <xdr:sp macro="" textlink="">
      <xdr:nvSpPr>
        <xdr:cNvPr id="218" name="テキスト ボックス 217"/>
        <xdr:cNvSpPr txBox="1"/>
      </xdr:nvSpPr>
      <xdr:spPr>
        <a:xfrm>
          <a:off x="1066800" y="13587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97,581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現給保障額の段階的廃止を実施したことによる給与制度の見直しや、職員の年齢構成の変動により、近年は類似団体平均値との差が縮減してきている。今後も給与制度の見直しや点検等を実施し類似団体平均値を目指す。</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92711</xdr:rowOff>
    </xdr:from>
    <xdr:to>
      <xdr:col>24</xdr:col>
      <xdr:colOff>558800</xdr:colOff>
      <xdr:row>86</xdr:row>
      <xdr:rowOff>77470</xdr:rowOff>
    </xdr:to>
    <xdr:cxnSp macro="">
      <xdr:nvCxnSpPr>
        <xdr:cNvPr id="247" name="直線コネクタ 246"/>
        <xdr:cNvCxnSpPr/>
      </xdr:nvCxnSpPr>
      <xdr:spPr>
        <a:xfrm flipV="1">
          <a:off x="17018000" y="13808711"/>
          <a:ext cx="0" cy="10134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49547</xdr:rowOff>
    </xdr:from>
    <xdr:ext cx="762000" cy="259045"/>
    <xdr:sp macro="" textlink="">
      <xdr:nvSpPr>
        <xdr:cNvPr id="248" name="給与水準   （国との比較）最小値テキスト"/>
        <xdr:cNvSpPr txBox="1"/>
      </xdr:nvSpPr>
      <xdr:spPr>
        <a:xfrm>
          <a:off x="17106900" y="1479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102.7</a:t>
          </a:r>
          <a:endParaRPr kumimoji="1" lang="ja-JP" altLang="en-US" sz="1000" b="1">
            <a:latin typeface="ＭＳ Ｐゴシック"/>
          </a:endParaRPr>
        </a:p>
      </xdr:txBody>
    </xdr:sp>
    <xdr:clientData/>
  </xdr:oneCellAnchor>
  <xdr:twoCellAnchor>
    <xdr:from>
      <xdr:col>24</xdr:col>
      <xdr:colOff>469900</xdr:colOff>
      <xdr:row>86</xdr:row>
      <xdr:rowOff>77470</xdr:rowOff>
    </xdr:from>
    <xdr:to>
      <xdr:col>24</xdr:col>
      <xdr:colOff>647700</xdr:colOff>
      <xdr:row>86</xdr:row>
      <xdr:rowOff>77470</xdr:rowOff>
    </xdr:to>
    <xdr:cxnSp macro="">
      <xdr:nvCxnSpPr>
        <xdr:cNvPr id="249" name="直線コネクタ 248"/>
        <xdr:cNvCxnSpPr/>
      </xdr:nvCxnSpPr>
      <xdr:spPr>
        <a:xfrm>
          <a:off x="16929100" y="1482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7638</xdr:rowOff>
    </xdr:from>
    <xdr:ext cx="762000" cy="259045"/>
    <xdr:sp macro="" textlink="">
      <xdr:nvSpPr>
        <xdr:cNvPr id="250" name="給与水準   （国との比較）最大値テキスト"/>
        <xdr:cNvSpPr txBox="1"/>
      </xdr:nvSpPr>
      <xdr:spPr>
        <a:xfrm>
          <a:off x="17106900" y="1355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80</xdr:row>
      <xdr:rowOff>92711</xdr:rowOff>
    </xdr:from>
    <xdr:to>
      <xdr:col>24</xdr:col>
      <xdr:colOff>647700</xdr:colOff>
      <xdr:row>80</xdr:row>
      <xdr:rowOff>92711</xdr:rowOff>
    </xdr:to>
    <xdr:cxnSp macro="">
      <xdr:nvCxnSpPr>
        <xdr:cNvPr id="251" name="直線コネクタ 250"/>
        <xdr:cNvCxnSpPr/>
      </xdr:nvCxnSpPr>
      <xdr:spPr>
        <a:xfrm>
          <a:off x="16929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66463</xdr:rowOff>
    </xdr:from>
    <xdr:to>
      <xdr:col>24</xdr:col>
      <xdr:colOff>558800</xdr:colOff>
      <xdr:row>84</xdr:row>
      <xdr:rowOff>122766</xdr:rowOff>
    </xdr:to>
    <xdr:cxnSp macro="">
      <xdr:nvCxnSpPr>
        <xdr:cNvPr id="252" name="直線コネクタ 251"/>
        <xdr:cNvCxnSpPr/>
      </xdr:nvCxnSpPr>
      <xdr:spPr>
        <a:xfrm>
          <a:off x="16179800" y="14468263"/>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123207</xdr:rowOff>
    </xdr:from>
    <xdr:ext cx="762000" cy="259045"/>
    <xdr:sp macro="" textlink="">
      <xdr:nvSpPr>
        <xdr:cNvPr id="253" name="給与水準   （国との比較）平均値テキスト"/>
        <xdr:cNvSpPr txBox="1"/>
      </xdr:nvSpPr>
      <xdr:spPr>
        <a:xfrm>
          <a:off x="17106900" y="1418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106680</xdr:rowOff>
    </xdr:from>
    <xdr:to>
      <xdr:col>24</xdr:col>
      <xdr:colOff>609600</xdr:colOff>
      <xdr:row>84</xdr:row>
      <xdr:rowOff>36830</xdr:rowOff>
    </xdr:to>
    <xdr:sp macro="" textlink="">
      <xdr:nvSpPr>
        <xdr:cNvPr id="254" name="フローチャート : 判断 253"/>
        <xdr:cNvSpPr/>
      </xdr:nvSpPr>
      <xdr:spPr>
        <a:xfrm>
          <a:off x="169672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165523</xdr:rowOff>
    </xdr:from>
    <xdr:to>
      <xdr:col>23</xdr:col>
      <xdr:colOff>406400</xdr:colOff>
      <xdr:row>84</xdr:row>
      <xdr:rowOff>66463</xdr:rowOff>
    </xdr:to>
    <xdr:cxnSp macro="">
      <xdr:nvCxnSpPr>
        <xdr:cNvPr id="255" name="直線コネクタ 254"/>
        <xdr:cNvCxnSpPr/>
      </xdr:nvCxnSpPr>
      <xdr:spPr>
        <a:xfrm>
          <a:off x="15290800" y="1439587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98637</xdr:rowOff>
    </xdr:from>
    <xdr:to>
      <xdr:col>23</xdr:col>
      <xdr:colOff>457200</xdr:colOff>
      <xdr:row>84</xdr:row>
      <xdr:rowOff>28787</xdr:rowOff>
    </xdr:to>
    <xdr:sp macro="" textlink="">
      <xdr:nvSpPr>
        <xdr:cNvPr id="256" name="フローチャート : 判断 255"/>
        <xdr:cNvSpPr/>
      </xdr:nvSpPr>
      <xdr:spPr>
        <a:xfrm>
          <a:off x="16129000" y="143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38964</xdr:rowOff>
    </xdr:from>
    <xdr:ext cx="736600" cy="259045"/>
    <xdr:sp macro="" textlink="">
      <xdr:nvSpPr>
        <xdr:cNvPr id="257" name="テキスト ボックス 256"/>
        <xdr:cNvSpPr txBox="1"/>
      </xdr:nvSpPr>
      <xdr:spPr>
        <a:xfrm>
          <a:off x="15798800" y="1409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165523</xdr:rowOff>
    </xdr:from>
    <xdr:to>
      <xdr:col>22</xdr:col>
      <xdr:colOff>203200</xdr:colOff>
      <xdr:row>84</xdr:row>
      <xdr:rowOff>34289</xdr:rowOff>
    </xdr:to>
    <xdr:cxnSp macro="">
      <xdr:nvCxnSpPr>
        <xdr:cNvPr id="258" name="直線コネクタ 257"/>
        <xdr:cNvCxnSpPr/>
      </xdr:nvCxnSpPr>
      <xdr:spPr>
        <a:xfrm flipV="1">
          <a:off x="14401800" y="14395873"/>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66463</xdr:rowOff>
    </xdr:from>
    <xdr:to>
      <xdr:col>22</xdr:col>
      <xdr:colOff>254000</xdr:colOff>
      <xdr:row>83</xdr:row>
      <xdr:rowOff>168063</xdr:rowOff>
    </xdr:to>
    <xdr:sp macro="" textlink="">
      <xdr:nvSpPr>
        <xdr:cNvPr id="259" name="フローチャート : 判断 258"/>
        <xdr:cNvSpPr/>
      </xdr:nvSpPr>
      <xdr:spPr>
        <a:xfrm>
          <a:off x="15240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6790</xdr:rowOff>
    </xdr:from>
    <xdr:ext cx="762000" cy="259045"/>
    <xdr:sp macro="" textlink="">
      <xdr:nvSpPr>
        <xdr:cNvPr id="260" name="テキスト ボックス 259"/>
        <xdr:cNvSpPr txBox="1"/>
      </xdr:nvSpPr>
      <xdr:spPr>
        <a:xfrm>
          <a:off x="14909800" y="140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34289</xdr:rowOff>
    </xdr:from>
    <xdr:to>
      <xdr:col>21</xdr:col>
      <xdr:colOff>0</xdr:colOff>
      <xdr:row>88</xdr:row>
      <xdr:rowOff>24130</xdr:rowOff>
    </xdr:to>
    <xdr:cxnSp macro="">
      <xdr:nvCxnSpPr>
        <xdr:cNvPr id="261" name="直線コネクタ 260"/>
        <xdr:cNvCxnSpPr/>
      </xdr:nvCxnSpPr>
      <xdr:spPr>
        <a:xfrm flipV="1">
          <a:off x="13512800" y="14436089"/>
          <a:ext cx="889000" cy="67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58420</xdr:rowOff>
    </xdr:from>
    <xdr:to>
      <xdr:col>21</xdr:col>
      <xdr:colOff>50800</xdr:colOff>
      <xdr:row>83</xdr:row>
      <xdr:rowOff>160020</xdr:rowOff>
    </xdr:to>
    <xdr:sp macro="" textlink="">
      <xdr:nvSpPr>
        <xdr:cNvPr id="262" name="フローチャート : 判断 261"/>
        <xdr:cNvSpPr/>
      </xdr:nvSpPr>
      <xdr:spPr>
        <a:xfrm>
          <a:off x="14351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170197</xdr:rowOff>
    </xdr:from>
    <xdr:ext cx="762000" cy="259045"/>
    <xdr:sp macro="" textlink="">
      <xdr:nvSpPr>
        <xdr:cNvPr id="263" name="テキスト ボックス 262"/>
        <xdr:cNvSpPr txBox="1"/>
      </xdr:nvSpPr>
      <xdr:spPr>
        <a:xfrm>
          <a:off x="14020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0</xdr:rowOff>
    </xdr:from>
    <xdr:to>
      <xdr:col>19</xdr:col>
      <xdr:colOff>533400</xdr:colOff>
      <xdr:row>87</xdr:row>
      <xdr:rowOff>101600</xdr:rowOff>
    </xdr:to>
    <xdr:sp macro="" textlink="">
      <xdr:nvSpPr>
        <xdr:cNvPr id="264" name="フローチャート : 判断 263"/>
        <xdr:cNvSpPr/>
      </xdr:nvSpPr>
      <xdr:spPr>
        <a:xfrm>
          <a:off x="13462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111777</xdr:rowOff>
    </xdr:from>
    <xdr:ext cx="762000" cy="259045"/>
    <xdr:sp macro="" textlink="">
      <xdr:nvSpPr>
        <xdr:cNvPr id="265" name="テキスト ボックス 264"/>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71" name="円/楕円 270"/>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44043</xdr:rowOff>
    </xdr:from>
    <xdr:ext cx="762000" cy="259045"/>
    <xdr:sp macro="" textlink="">
      <xdr:nvSpPr>
        <xdr:cNvPr id="272" name="給与水準   （国との比較）該当値テキスト"/>
        <xdr:cNvSpPr txBox="1"/>
      </xdr:nvSpPr>
      <xdr:spPr>
        <a:xfrm>
          <a:off x="17106900" y="1444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15663</xdr:rowOff>
    </xdr:from>
    <xdr:to>
      <xdr:col>23</xdr:col>
      <xdr:colOff>457200</xdr:colOff>
      <xdr:row>84</xdr:row>
      <xdr:rowOff>117263</xdr:rowOff>
    </xdr:to>
    <xdr:sp macro="" textlink="">
      <xdr:nvSpPr>
        <xdr:cNvPr id="273" name="円/楕円 272"/>
        <xdr:cNvSpPr/>
      </xdr:nvSpPr>
      <xdr:spPr>
        <a:xfrm>
          <a:off x="16129000" y="14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102040</xdr:rowOff>
    </xdr:from>
    <xdr:ext cx="736600" cy="259045"/>
    <xdr:sp macro="" textlink="">
      <xdr:nvSpPr>
        <xdr:cNvPr id="274" name="テキスト ボックス 273"/>
        <xdr:cNvSpPr txBox="1"/>
      </xdr:nvSpPr>
      <xdr:spPr>
        <a:xfrm>
          <a:off x="15798800" y="1450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114723</xdr:rowOff>
    </xdr:from>
    <xdr:to>
      <xdr:col>22</xdr:col>
      <xdr:colOff>254000</xdr:colOff>
      <xdr:row>84</xdr:row>
      <xdr:rowOff>44873</xdr:rowOff>
    </xdr:to>
    <xdr:sp macro="" textlink="">
      <xdr:nvSpPr>
        <xdr:cNvPr id="275" name="円/楕円 274"/>
        <xdr:cNvSpPr/>
      </xdr:nvSpPr>
      <xdr:spPr>
        <a:xfrm>
          <a:off x="15240000" y="1434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29650</xdr:rowOff>
    </xdr:from>
    <xdr:ext cx="762000" cy="259045"/>
    <xdr:sp macro="" textlink="">
      <xdr:nvSpPr>
        <xdr:cNvPr id="276" name="テキスト ボックス 275"/>
        <xdr:cNvSpPr txBox="1"/>
      </xdr:nvSpPr>
      <xdr:spPr>
        <a:xfrm>
          <a:off x="14909800" y="1443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154939</xdr:rowOff>
    </xdr:from>
    <xdr:to>
      <xdr:col>21</xdr:col>
      <xdr:colOff>50800</xdr:colOff>
      <xdr:row>84</xdr:row>
      <xdr:rowOff>85089</xdr:rowOff>
    </xdr:to>
    <xdr:sp macro="" textlink="">
      <xdr:nvSpPr>
        <xdr:cNvPr id="277" name="円/楕円 276"/>
        <xdr:cNvSpPr/>
      </xdr:nvSpPr>
      <xdr:spPr>
        <a:xfrm>
          <a:off x="143510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69866</xdr:rowOff>
    </xdr:from>
    <xdr:ext cx="762000" cy="259045"/>
    <xdr:sp macro="" textlink="">
      <xdr:nvSpPr>
        <xdr:cNvPr id="278" name="テキスト ボックス 277"/>
        <xdr:cNvSpPr txBox="1"/>
      </xdr:nvSpPr>
      <xdr:spPr>
        <a:xfrm>
          <a:off x="14020800" y="14471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144780</xdr:rowOff>
    </xdr:from>
    <xdr:to>
      <xdr:col>19</xdr:col>
      <xdr:colOff>533400</xdr:colOff>
      <xdr:row>88</xdr:row>
      <xdr:rowOff>74930</xdr:rowOff>
    </xdr:to>
    <xdr:sp macro="" textlink="">
      <xdr:nvSpPr>
        <xdr:cNvPr id="279" name="円/楕円 278"/>
        <xdr:cNvSpPr/>
      </xdr:nvSpPr>
      <xdr:spPr>
        <a:xfrm>
          <a:off x="13462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59707</xdr:rowOff>
    </xdr:from>
    <xdr:ext cx="762000" cy="259045"/>
    <xdr:sp macro="" textlink="">
      <xdr:nvSpPr>
        <xdr:cNvPr id="280" name="テキスト ボックス 279"/>
        <xdr:cNvSpPr txBox="1"/>
      </xdr:nvSpPr>
      <xdr:spPr>
        <a:xfrm>
          <a:off x="13131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職員数は、多様な住民サービスに対応するため、退職者の補充に加えて専門職の新規採用を行ったことにより増となっている。今後も定員適正化計画により職員の定数管理や適正配置を行うことで、義務的経費の負担軽減を図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134710</xdr:rowOff>
    </xdr:from>
    <xdr:to>
      <xdr:col>24</xdr:col>
      <xdr:colOff>558800</xdr:colOff>
      <xdr:row>67</xdr:row>
      <xdr:rowOff>121376</xdr:rowOff>
    </xdr:to>
    <xdr:cxnSp macro="">
      <xdr:nvCxnSpPr>
        <xdr:cNvPr id="312" name="直線コネクタ 311"/>
        <xdr:cNvCxnSpPr/>
      </xdr:nvCxnSpPr>
      <xdr:spPr>
        <a:xfrm flipV="1">
          <a:off x="17018000" y="9907360"/>
          <a:ext cx="0" cy="1701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93453</xdr:rowOff>
    </xdr:from>
    <xdr:ext cx="762000" cy="259045"/>
    <xdr:sp macro="" textlink="">
      <xdr:nvSpPr>
        <xdr:cNvPr id="313" name="定員管理の状況最小値テキスト"/>
        <xdr:cNvSpPr txBox="1"/>
      </xdr:nvSpPr>
      <xdr:spPr>
        <a:xfrm>
          <a:off x="17106900" y="1158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67</xdr:row>
      <xdr:rowOff>121376</xdr:rowOff>
    </xdr:from>
    <xdr:to>
      <xdr:col>24</xdr:col>
      <xdr:colOff>647700</xdr:colOff>
      <xdr:row>67</xdr:row>
      <xdr:rowOff>121376</xdr:rowOff>
    </xdr:to>
    <xdr:cxnSp macro="">
      <xdr:nvCxnSpPr>
        <xdr:cNvPr id="314" name="直線コネクタ 313"/>
        <xdr:cNvCxnSpPr/>
      </xdr:nvCxnSpPr>
      <xdr:spPr>
        <a:xfrm>
          <a:off x="16929100" y="1160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49637</xdr:rowOff>
    </xdr:from>
    <xdr:ext cx="762000" cy="259045"/>
    <xdr:sp macro="" textlink="">
      <xdr:nvSpPr>
        <xdr:cNvPr id="315" name="定員管理の状況最大値テキスト"/>
        <xdr:cNvSpPr txBox="1"/>
      </xdr:nvSpPr>
      <xdr:spPr>
        <a:xfrm>
          <a:off x="17106900" y="96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57</xdr:row>
      <xdr:rowOff>134710</xdr:rowOff>
    </xdr:from>
    <xdr:to>
      <xdr:col>24</xdr:col>
      <xdr:colOff>647700</xdr:colOff>
      <xdr:row>57</xdr:row>
      <xdr:rowOff>134710</xdr:rowOff>
    </xdr:to>
    <xdr:cxnSp macro="">
      <xdr:nvCxnSpPr>
        <xdr:cNvPr id="316" name="直線コネクタ 315"/>
        <xdr:cNvCxnSpPr/>
      </xdr:nvCxnSpPr>
      <xdr:spPr>
        <a:xfrm>
          <a:off x="16929100" y="990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157208</xdr:rowOff>
    </xdr:from>
    <xdr:to>
      <xdr:col>24</xdr:col>
      <xdr:colOff>558800</xdr:colOff>
      <xdr:row>59</xdr:row>
      <xdr:rowOff>169273</xdr:rowOff>
    </xdr:to>
    <xdr:cxnSp macro="">
      <xdr:nvCxnSpPr>
        <xdr:cNvPr id="317" name="直線コネクタ 316"/>
        <xdr:cNvCxnSpPr/>
      </xdr:nvCxnSpPr>
      <xdr:spPr>
        <a:xfrm>
          <a:off x="16179800" y="10272758"/>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156046</xdr:rowOff>
    </xdr:from>
    <xdr:ext cx="762000" cy="259045"/>
    <xdr:sp macro="" textlink="">
      <xdr:nvSpPr>
        <xdr:cNvPr id="318" name="定員管理の状況平均値テキスト"/>
        <xdr:cNvSpPr txBox="1"/>
      </xdr:nvSpPr>
      <xdr:spPr>
        <a:xfrm>
          <a:off x="17106900" y="10271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19" name="フローチャート : 判断 318"/>
        <xdr:cNvSpPr/>
      </xdr:nvSpPr>
      <xdr:spPr>
        <a:xfrm>
          <a:off x="169672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139972</xdr:rowOff>
    </xdr:from>
    <xdr:to>
      <xdr:col>23</xdr:col>
      <xdr:colOff>406400</xdr:colOff>
      <xdr:row>59</xdr:row>
      <xdr:rowOff>157208</xdr:rowOff>
    </xdr:to>
    <xdr:cxnSp macro="">
      <xdr:nvCxnSpPr>
        <xdr:cNvPr id="320" name="直線コネクタ 319"/>
        <xdr:cNvCxnSpPr/>
      </xdr:nvCxnSpPr>
      <xdr:spPr>
        <a:xfrm>
          <a:off x="15290800" y="10255522"/>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158115</xdr:rowOff>
    </xdr:from>
    <xdr:to>
      <xdr:col>23</xdr:col>
      <xdr:colOff>457200</xdr:colOff>
      <xdr:row>60</xdr:row>
      <xdr:rowOff>88265</xdr:rowOff>
    </xdr:to>
    <xdr:sp macro="" textlink="">
      <xdr:nvSpPr>
        <xdr:cNvPr id="321" name="フローチャート : 判断 320"/>
        <xdr:cNvSpPr/>
      </xdr:nvSpPr>
      <xdr:spPr>
        <a:xfrm>
          <a:off x="16129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73042</xdr:rowOff>
    </xdr:from>
    <xdr:ext cx="736600" cy="259045"/>
    <xdr:sp macro="" textlink="">
      <xdr:nvSpPr>
        <xdr:cNvPr id="322" name="テキスト ボックス 321"/>
        <xdr:cNvSpPr txBox="1"/>
      </xdr:nvSpPr>
      <xdr:spPr>
        <a:xfrm>
          <a:off x="15798800" y="10360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122737</xdr:rowOff>
    </xdr:from>
    <xdr:to>
      <xdr:col>22</xdr:col>
      <xdr:colOff>203200</xdr:colOff>
      <xdr:row>59</xdr:row>
      <xdr:rowOff>139972</xdr:rowOff>
    </xdr:to>
    <xdr:cxnSp macro="">
      <xdr:nvCxnSpPr>
        <xdr:cNvPr id="323" name="直線コネクタ 322"/>
        <xdr:cNvCxnSpPr/>
      </xdr:nvCxnSpPr>
      <xdr:spPr>
        <a:xfrm>
          <a:off x="14401800" y="10238287"/>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4" name="フローチャート : 判断 323"/>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152326</xdr:rowOff>
    </xdr:from>
    <xdr:ext cx="762000" cy="259045"/>
    <xdr:sp macro="" textlink="">
      <xdr:nvSpPr>
        <xdr:cNvPr id="325" name="テキスト ボックス 324"/>
        <xdr:cNvSpPr txBox="1"/>
      </xdr:nvSpPr>
      <xdr:spPr>
        <a:xfrm>
          <a:off x="14909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103777</xdr:rowOff>
    </xdr:from>
    <xdr:to>
      <xdr:col>21</xdr:col>
      <xdr:colOff>0</xdr:colOff>
      <xdr:row>59</xdr:row>
      <xdr:rowOff>122737</xdr:rowOff>
    </xdr:to>
    <xdr:cxnSp macro="">
      <xdr:nvCxnSpPr>
        <xdr:cNvPr id="326" name="直線コネクタ 325"/>
        <xdr:cNvCxnSpPr/>
      </xdr:nvCxnSpPr>
      <xdr:spPr>
        <a:xfrm>
          <a:off x="13512800" y="10219327"/>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7" name="フローチャート : 判断 326"/>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28" name="テキスト ボックス 327"/>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29" name="フローチャート : 判断 328"/>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154050</xdr:rowOff>
    </xdr:from>
    <xdr:ext cx="762000" cy="259045"/>
    <xdr:sp macro="" textlink="">
      <xdr:nvSpPr>
        <xdr:cNvPr id="330" name="テキスト ボックス 329"/>
        <xdr:cNvSpPr txBox="1"/>
      </xdr:nvSpPr>
      <xdr:spPr>
        <a:xfrm>
          <a:off x="13131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118473</xdr:rowOff>
    </xdr:from>
    <xdr:to>
      <xdr:col>24</xdr:col>
      <xdr:colOff>609600</xdr:colOff>
      <xdr:row>60</xdr:row>
      <xdr:rowOff>48623</xdr:rowOff>
    </xdr:to>
    <xdr:sp macro="" textlink="">
      <xdr:nvSpPr>
        <xdr:cNvPr id="336" name="円/楕円 335"/>
        <xdr:cNvSpPr/>
      </xdr:nvSpPr>
      <xdr:spPr>
        <a:xfrm>
          <a:off x="169672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135000</xdr:rowOff>
    </xdr:from>
    <xdr:ext cx="762000" cy="259045"/>
    <xdr:sp macro="" textlink="">
      <xdr:nvSpPr>
        <xdr:cNvPr id="337" name="定員管理の状況該当値テキスト"/>
        <xdr:cNvSpPr txBox="1"/>
      </xdr:nvSpPr>
      <xdr:spPr>
        <a:xfrm>
          <a:off x="17106900" y="1007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106408</xdr:rowOff>
    </xdr:from>
    <xdr:to>
      <xdr:col>23</xdr:col>
      <xdr:colOff>457200</xdr:colOff>
      <xdr:row>60</xdr:row>
      <xdr:rowOff>36558</xdr:rowOff>
    </xdr:to>
    <xdr:sp macro="" textlink="">
      <xdr:nvSpPr>
        <xdr:cNvPr id="338" name="円/楕円 337"/>
        <xdr:cNvSpPr/>
      </xdr:nvSpPr>
      <xdr:spPr>
        <a:xfrm>
          <a:off x="16129000" y="1022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46735</xdr:rowOff>
    </xdr:from>
    <xdr:ext cx="736600" cy="259045"/>
    <xdr:sp macro="" textlink="">
      <xdr:nvSpPr>
        <xdr:cNvPr id="339" name="テキスト ボックス 338"/>
        <xdr:cNvSpPr txBox="1"/>
      </xdr:nvSpPr>
      <xdr:spPr>
        <a:xfrm>
          <a:off x="15798800" y="9990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89172</xdr:rowOff>
    </xdr:from>
    <xdr:to>
      <xdr:col>22</xdr:col>
      <xdr:colOff>254000</xdr:colOff>
      <xdr:row>60</xdr:row>
      <xdr:rowOff>19322</xdr:rowOff>
    </xdr:to>
    <xdr:sp macro="" textlink="">
      <xdr:nvSpPr>
        <xdr:cNvPr id="340" name="円/楕円 339"/>
        <xdr:cNvSpPr/>
      </xdr:nvSpPr>
      <xdr:spPr>
        <a:xfrm>
          <a:off x="15240000" y="1020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29499</xdr:rowOff>
    </xdr:from>
    <xdr:ext cx="762000" cy="259045"/>
    <xdr:sp macro="" textlink="">
      <xdr:nvSpPr>
        <xdr:cNvPr id="341" name="テキスト ボックス 340"/>
        <xdr:cNvSpPr txBox="1"/>
      </xdr:nvSpPr>
      <xdr:spPr>
        <a:xfrm>
          <a:off x="14909800" y="9973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71937</xdr:rowOff>
    </xdr:from>
    <xdr:to>
      <xdr:col>21</xdr:col>
      <xdr:colOff>50800</xdr:colOff>
      <xdr:row>60</xdr:row>
      <xdr:rowOff>2087</xdr:rowOff>
    </xdr:to>
    <xdr:sp macro="" textlink="">
      <xdr:nvSpPr>
        <xdr:cNvPr id="342" name="円/楕円 341"/>
        <xdr:cNvSpPr/>
      </xdr:nvSpPr>
      <xdr:spPr>
        <a:xfrm>
          <a:off x="14351000" y="1018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12264</xdr:rowOff>
    </xdr:from>
    <xdr:ext cx="762000" cy="259045"/>
    <xdr:sp macro="" textlink="">
      <xdr:nvSpPr>
        <xdr:cNvPr id="343" name="テキスト ボックス 342"/>
        <xdr:cNvSpPr txBox="1"/>
      </xdr:nvSpPr>
      <xdr:spPr>
        <a:xfrm>
          <a:off x="14020800" y="995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52977</xdr:rowOff>
    </xdr:from>
    <xdr:to>
      <xdr:col>19</xdr:col>
      <xdr:colOff>533400</xdr:colOff>
      <xdr:row>59</xdr:row>
      <xdr:rowOff>154577</xdr:rowOff>
    </xdr:to>
    <xdr:sp macro="" textlink="">
      <xdr:nvSpPr>
        <xdr:cNvPr id="344" name="円/楕円 343"/>
        <xdr:cNvSpPr/>
      </xdr:nvSpPr>
      <xdr:spPr>
        <a:xfrm>
          <a:off x="13462000" y="1016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164754</xdr:rowOff>
    </xdr:from>
    <xdr:ext cx="762000" cy="259045"/>
    <xdr:sp macro="" textlink="">
      <xdr:nvSpPr>
        <xdr:cNvPr id="345" name="テキスト ボックス 344"/>
        <xdr:cNvSpPr txBox="1"/>
      </xdr:nvSpPr>
      <xdr:spPr>
        <a:xfrm>
          <a:off x="13131800" y="993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これまで同様、地方債発行額を抑制することにより、実質公債費比率は類似団体平均値を下回っている。今後は、子ども子育て関連経費の増や新たな公共施設の建設事業等も予定されている為、旺盛な財政需要が見込まれている。また、その他の新規事業とのバランスも勘案しながら、地方債発行を抑制するとともに、充当可能財源である財政調整基金や減債基金の確保に努め、類似団体平均値を上回ることのないように努め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44</xdr:row>
      <xdr:rowOff>155448</xdr:rowOff>
    </xdr:to>
    <xdr:cxnSp macro="">
      <xdr:nvCxnSpPr>
        <xdr:cNvPr id="372" name="直線コネクタ 371"/>
        <xdr:cNvCxnSpPr/>
      </xdr:nvCxnSpPr>
      <xdr:spPr>
        <a:xfrm flipV="1">
          <a:off x="17018000" y="6193536"/>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3"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4" name="直線コネクタ 373"/>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5"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6" name="直線コネクタ 375"/>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64516</xdr:rowOff>
    </xdr:from>
    <xdr:to>
      <xdr:col>24</xdr:col>
      <xdr:colOff>558800</xdr:colOff>
      <xdr:row>38</xdr:row>
      <xdr:rowOff>83820</xdr:rowOff>
    </xdr:to>
    <xdr:cxnSp macro="">
      <xdr:nvCxnSpPr>
        <xdr:cNvPr id="377" name="直線コネクタ 376"/>
        <xdr:cNvCxnSpPr/>
      </xdr:nvCxnSpPr>
      <xdr:spPr>
        <a:xfrm flipV="1">
          <a:off x="16179800" y="657961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152163</xdr:rowOff>
    </xdr:from>
    <xdr:ext cx="762000" cy="259045"/>
    <xdr:sp macro="" textlink="">
      <xdr:nvSpPr>
        <xdr:cNvPr id="378"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79" name="フローチャート : 判断 378"/>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74168</xdr:rowOff>
    </xdr:from>
    <xdr:to>
      <xdr:col>23</xdr:col>
      <xdr:colOff>406400</xdr:colOff>
      <xdr:row>38</xdr:row>
      <xdr:rowOff>83820</xdr:rowOff>
    </xdr:to>
    <xdr:cxnSp macro="">
      <xdr:nvCxnSpPr>
        <xdr:cNvPr id="380" name="直線コネクタ 379"/>
        <xdr:cNvCxnSpPr/>
      </xdr:nvCxnSpPr>
      <xdr:spPr>
        <a:xfrm>
          <a:off x="15290800" y="65892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8636</xdr:rowOff>
    </xdr:from>
    <xdr:to>
      <xdr:col>23</xdr:col>
      <xdr:colOff>457200</xdr:colOff>
      <xdr:row>40</xdr:row>
      <xdr:rowOff>110236</xdr:rowOff>
    </xdr:to>
    <xdr:sp macro="" textlink="">
      <xdr:nvSpPr>
        <xdr:cNvPr id="381" name="フローチャート : 判断 380"/>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95013</xdr:rowOff>
    </xdr:from>
    <xdr:ext cx="736600" cy="259045"/>
    <xdr:sp macro="" textlink="">
      <xdr:nvSpPr>
        <xdr:cNvPr id="382" name="テキスト ボックス 381"/>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74168</xdr:rowOff>
    </xdr:from>
    <xdr:to>
      <xdr:col>22</xdr:col>
      <xdr:colOff>203200</xdr:colOff>
      <xdr:row>38</xdr:row>
      <xdr:rowOff>74168</xdr:rowOff>
    </xdr:to>
    <xdr:cxnSp macro="">
      <xdr:nvCxnSpPr>
        <xdr:cNvPr id="383" name="直線コネクタ 382"/>
        <xdr:cNvCxnSpPr/>
      </xdr:nvCxnSpPr>
      <xdr:spPr>
        <a:xfrm>
          <a:off x="14401800" y="65892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95504</xdr:rowOff>
    </xdr:from>
    <xdr:to>
      <xdr:col>22</xdr:col>
      <xdr:colOff>254000</xdr:colOff>
      <xdr:row>41</xdr:row>
      <xdr:rowOff>25654</xdr:rowOff>
    </xdr:to>
    <xdr:sp macro="" textlink="">
      <xdr:nvSpPr>
        <xdr:cNvPr id="384" name="フローチャート : 判断 383"/>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10431</xdr:rowOff>
    </xdr:from>
    <xdr:ext cx="762000" cy="259045"/>
    <xdr:sp macro="" textlink="">
      <xdr:nvSpPr>
        <xdr:cNvPr id="385" name="テキスト ボックス 384"/>
        <xdr:cNvSpPr txBox="1"/>
      </xdr:nvSpPr>
      <xdr:spPr>
        <a:xfrm>
          <a:off x="14909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74168</xdr:rowOff>
    </xdr:from>
    <xdr:to>
      <xdr:col>21</xdr:col>
      <xdr:colOff>0</xdr:colOff>
      <xdr:row>38</xdr:row>
      <xdr:rowOff>103124</xdr:rowOff>
    </xdr:to>
    <xdr:cxnSp macro="">
      <xdr:nvCxnSpPr>
        <xdr:cNvPr id="386" name="直線コネクタ 385"/>
        <xdr:cNvCxnSpPr/>
      </xdr:nvCxnSpPr>
      <xdr:spPr>
        <a:xfrm flipV="1">
          <a:off x="13512800" y="658926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7" name="フローチャート : 判断 386"/>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87647</xdr:rowOff>
    </xdr:from>
    <xdr:ext cx="762000" cy="259045"/>
    <xdr:sp macro="" textlink="">
      <xdr:nvSpPr>
        <xdr:cNvPr id="388" name="テキスト ボックス 387"/>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89" name="フローチャート : 判断 388"/>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155211</xdr:rowOff>
    </xdr:from>
    <xdr:ext cx="762000" cy="259045"/>
    <xdr:sp macro="" textlink="">
      <xdr:nvSpPr>
        <xdr:cNvPr id="390" name="テキスト ボックス 389"/>
        <xdr:cNvSpPr txBox="1"/>
      </xdr:nvSpPr>
      <xdr:spPr>
        <a:xfrm>
          <a:off x="13131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13716</xdr:rowOff>
    </xdr:from>
    <xdr:to>
      <xdr:col>24</xdr:col>
      <xdr:colOff>609600</xdr:colOff>
      <xdr:row>38</xdr:row>
      <xdr:rowOff>115316</xdr:rowOff>
    </xdr:to>
    <xdr:sp macro="" textlink="">
      <xdr:nvSpPr>
        <xdr:cNvPr id="396" name="円/楕円 395"/>
        <xdr:cNvSpPr/>
      </xdr:nvSpPr>
      <xdr:spPr>
        <a:xfrm>
          <a:off x="16967200" y="652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30243</xdr:rowOff>
    </xdr:from>
    <xdr:ext cx="762000" cy="259045"/>
    <xdr:sp macro="" textlink="">
      <xdr:nvSpPr>
        <xdr:cNvPr id="397" name="公債費負担の状況該当値テキスト"/>
        <xdr:cNvSpPr txBox="1"/>
      </xdr:nvSpPr>
      <xdr:spPr>
        <a:xfrm>
          <a:off x="17106900" y="6373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33020</xdr:rowOff>
    </xdr:from>
    <xdr:to>
      <xdr:col>23</xdr:col>
      <xdr:colOff>457200</xdr:colOff>
      <xdr:row>38</xdr:row>
      <xdr:rowOff>134620</xdr:rowOff>
    </xdr:to>
    <xdr:sp macro="" textlink="">
      <xdr:nvSpPr>
        <xdr:cNvPr id="398" name="円/楕円 397"/>
        <xdr:cNvSpPr/>
      </xdr:nvSpPr>
      <xdr:spPr>
        <a:xfrm>
          <a:off x="16129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144797</xdr:rowOff>
    </xdr:from>
    <xdr:ext cx="736600" cy="259045"/>
    <xdr:sp macro="" textlink="">
      <xdr:nvSpPr>
        <xdr:cNvPr id="399" name="テキスト ボックス 398"/>
        <xdr:cNvSpPr txBox="1"/>
      </xdr:nvSpPr>
      <xdr:spPr>
        <a:xfrm>
          <a:off x="15798800" y="631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23368</xdr:rowOff>
    </xdr:from>
    <xdr:to>
      <xdr:col>22</xdr:col>
      <xdr:colOff>254000</xdr:colOff>
      <xdr:row>38</xdr:row>
      <xdr:rowOff>124968</xdr:rowOff>
    </xdr:to>
    <xdr:sp macro="" textlink="">
      <xdr:nvSpPr>
        <xdr:cNvPr id="400" name="円/楕円 399"/>
        <xdr:cNvSpPr/>
      </xdr:nvSpPr>
      <xdr:spPr>
        <a:xfrm>
          <a:off x="152400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135145</xdr:rowOff>
    </xdr:from>
    <xdr:ext cx="762000" cy="259045"/>
    <xdr:sp macro="" textlink="">
      <xdr:nvSpPr>
        <xdr:cNvPr id="401" name="テキスト ボックス 400"/>
        <xdr:cNvSpPr txBox="1"/>
      </xdr:nvSpPr>
      <xdr:spPr>
        <a:xfrm>
          <a:off x="14909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23368</xdr:rowOff>
    </xdr:from>
    <xdr:to>
      <xdr:col>21</xdr:col>
      <xdr:colOff>50800</xdr:colOff>
      <xdr:row>38</xdr:row>
      <xdr:rowOff>124968</xdr:rowOff>
    </xdr:to>
    <xdr:sp macro="" textlink="">
      <xdr:nvSpPr>
        <xdr:cNvPr id="402" name="円/楕円 401"/>
        <xdr:cNvSpPr/>
      </xdr:nvSpPr>
      <xdr:spPr>
        <a:xfrm>
          <a:off x="143510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135145</xdr:rowOff>
    </xdr:from>
    <xdr:ext cx="762000" cy="259045"/>
    <xdr:sp macro="" textlink="">
      <xdr:nvSpPr>
        <xdr:cNvPr id="403" name="テキスト ボックス 402"/>
        <xdr:cNvSpPr txBox="1"/>
      </xdr:nvSpPr>
      <xdr:spPr>
        <a:xfrm>
          <a:off x="14020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52324</xdr:rowOff>
    </xdr:from>
    <xdr:to>
      <xdr:col>19</xdr:col>
      <xdr:colOff>533400</xdr:colOff>
      <xdr:row>38</xdr:row>
      <xdr:rowOff>153924</xdr:rowOff>
    </xdr:to>
    <xdr:sp macro="" textlink="">
      <xdr:nvSpPr>
        <xdr:cNvPr id="404" name="円/楕円 403"/>
        <xdr:cNvSpPr/>
      </xdr:nvSpPr>
      <xdr:spPr>
        <a:xfrm>
          <a:off x="134620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164101</xdr:rowOff>
    </xdr:from>
    <xdr:ext cx="762000" cy="259045"/>
    <xdr:sp macro="" textlink="">
      <xdr:nvSpPr>
        <xdr:cNvPr id="405" name="テキスト ボックス 404"/>
        <xdr:cNvSpPr txBox="1"/>
      </xdr:nvSpPr>
      <xdr:spPr>
        <a:xfrm>
          <a:off x="13131800" y="63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これまで同様、地方債発行額を抑制することにより、将来負担比率は類似団体平均値を下回っている。今後は、子ども子育て関連経費の増や新たな公共施設の建設事業等も予定されている為、旺盛な財政需要が見込まれている。また、その他の新規事業とのバランスも勘案しながら地方債発行を抑制するとともに、充当可能財源である公共施設建設基金や学校建設基金の確保に努め、類似団体平均値を上回ることのないよう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169469</xdr:rowOff>
    </xdr:to>
    <xdr:cxnSp macro="">
      <xdr:nvCxnSpPr>
        <xdr:cNvPr id="432" name="直線コネクタ 431"/>
        <xdr:cNvCxnSpPr/>
      </xdr:nvCxnSpPr>
      <xdr:spPr>
        <a:xfrm flipV="1">
          <a:off x="17018000" y="2451100"/>
          <a:ext cx="0" cy="1490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141546</xdr:rowOff>
    </xdr:from>
    <xdr:ext cx="762000" cy="259045"/>
    <xdr:sp macro="" textlink="">
      <xdr:nvSpPr>
        <xdr:cNvPr id="433" name="将来負担の状況最小値テキスト"/>
        <xdr:cNvSpPr txBox="1"/>
      </xdr:nvSpPr>
      <xdr:spPr>
        <a:xfrm>
          <a:off x="17106900" y="391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154.4</a:t>
          </a:r>
          <a:endParaRPr kumimoji="1" lang="ja-JP" altLang="en-US" sz="1000" b="1">
            <a:latin typeface="ＭＳ Ｐゴシック"/>
          </a:endParaRPr>
        </a:p>
      </xdr:txBody>
    </xdr:sp>
    <xdr:clientData/>
  </xdr:oneCellAnchor>
  <xdr:twoCellAnchor>
    <xdr:from>
      <xdr:col>24</xdr:col>
      <xdr:colOff>469900</xdr:colOff>
      <xdr:row>22</xdr:row>
      <xdr:rowOff>169469</xdr:rowOff>
    </xdr:from>
    <xdr:to>
      <xdr:col>24</xdr:col>
      <xdr:colOff>647700</xdr:colOff>
      <xdr:row>22</xdr:row>
      <xdr:rowOff>169469</xdr:rowOff>
    </xdr:to>
    <xdr:cxnSp macro="">
      <xdr:nvCxnSpPr>
        <xdr:cNvPr id="434" name="直線コネクタ 433"/>
        <xdr:cNvCxnSpPr/>
      </xdr:nvCxnSpPr>
      <xdr:spPr>
        <a:xfrm>
          <a:off x="16929100" y="39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3319</xdr:rowOff>
    </xdr:from>
    <xdr:ext cx="762000" cy="259045"/>
    <xdr:sp macro="" textlink="">
      <xdr:nvSpPr>
        <xdr:cNvPr id="437" name="将来負担の状況平均値テキスト"/>
        <xdr:cNvSpPr txBox="1"/>
      </xdr:nvSpPr>
      <xdr:spPr>
        <a:xfrm>
          <a:off x="17106900" y="2575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31242</xdr:rowOff>
    </xdr:from>
    <xdr:to>
      <xdr:col>24</xdr:col>
      <xdr:colOff>609600</xdr:colOff>
      <xdr:row>15</xdr:row>
      <xdr:rowOff>132842</xdr:rowOff>
    </xdr:to>
    <xdr:sp macro="" textlink="">
      <xdr:nvSpPr>
        <xdr:cNvPr id="438" name="フローチャート : 判断 437"/>
        <xdr:cNvSpPr/>
      </xdr:nvSpPr>
      <xdr:spPr>
        <a:xfrm>
          <a:off x="169672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125476</xdr:rowOff>
    </xdr:from>
    <xdr:to>
      <xdr:col>23</xdr:col>
      <xdr:colOff>457200</xdr:colOff>
      <xdr:row>15</xdr:row>
      <xdr:rowOff>55626</xdr:rowOff>
    </xdr:to>
    <xdr:sp macro="" textlink="">
      <xdr:nvSpPr>
        <xdr:cNvPr id="439" name="フローチャート : 判断 438"/>
        <xdr:cNvSpPr/>
      </xdr:nvSpPr>
      <xdr:spPr>
        <a:xfrm>
          <a:off x="16129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65803</xdr:rowOff>
    </xdr:from>
    <xdr:ext cx="736600" cy="259045"/>
    <xdr:sp macro="" textlink="">
      <xdr:nvSpPr>
        <xdr:cNvPr id="440" name="テキスト ボックス 439"/>
        <xdr:cNvSpPr txBox="1"/>
      </xdr:nvSpPr>
      <xdr:spPr>
        <a:xfrm>
          <a:off x="15798800" y="229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24486</xdr:rowOff>
    </xdr:from>
    <xdr:to>
      <xdr:col>22</xdr:col>
      <xdr:colOff>254000</xdr:colOff>
      <xdr:row>15</xdr:row>
      <xdr:rowOff>126086</xdr:rowOff>
    </xdr:to>
    <xdr:sp macro="" textlink="">
      <xdr:nvSpPr>
        <xdr:cNvPr id="441" name="フローチャート : 判断 440"/>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2" name="テキスト ボックス 441"/>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43790</xdr:rowOff>
    </xdr:from>
    <xdr:to>
      <xdr:col>21</xdr:col>
      <xdr:colOff>50800</xdr:colOff>
      <xdr:row>15</xdr:row>
      <xdr:rowOff>145390</xdr:rowOff>
    </xdr:to>
    <xdr:sp macro="" textlink="">
      <xdr:nvSpPr>
        <xdr:cNvPr id="443" name="フローチャート : 判断 442"/>
        <xdr:cNvSpPr/>
      </xdr:nvSpPr>
      <xdr:spPr>
        <a:xfrm>
          <a:off x="14351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155567</xdr:rowOff>
    </xdr:from>
    <xdr:ext cx="762000" cy="259045"/>
    <xdr:sp macro="" textlink="">
      <xdr:nvSpPr>
        <xdr:cNvPr id="444" name="テキスト ボックス 443"/>
        <xdr:cNvSpPr txBox="1"/>
      </xdr:nvSpPr>
      <xdr:spPr>
        <a:xfrm>
          <a:off x="14020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124866</xdr:rowOff>
    </xdr:from>
    <xdr:to>
      <xdr:col>19</xdr:col>
      <xdr:colOff>533400</xdr:colOff>
      <xdr:row>16</xdr:row>
      <xdr:rowOff>55016</xdr:rowOff>
    </xdr:to>
    <xdr:sp macro="" textlink="">
      <xdr:nvSpPr>
        <xdr:cNvPr id="445" name="フローチャート : 判断 444"/>
        <xdr:cNvSpPr/>
      </xdr:nvSpPr>
      <xdr:spPr>
        <a:xfrm>
          <a:off x="13462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65193</xdr:rowOff>
    </xdr:from>
    <xdr:ext cx="762000" cy="259045"/>
    <xdr:sp macro="" textlink="">
      <xdr:nvSpPr>
        <xdr:cNvPr id="446" name="テキスト ボックス 445"/>
        <xdr:cNvSpPr txBox="1"/>
      </xdr:nvSpPr>
      <xdr:spPr>
        <a:xfrm>
          <a:off x="13131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沖縄県読谷村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41,404
40,877
35.28
16,939,401
16,466,097
453,838
7,312,778
8,419,658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56/100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人件費は、人事院勧告に伴う給与改定により職員給が増になっていることに加え、嘱託職員の総数増により嘱託職員報酬も増加傾向にある。しかしながら、</a:t>
          </a:r>
          <a:r>
            <a:rPr lang="ja-JP" altLang="en-US" sz="1300" b="0" i="0" baseline="0">
              <a:solidFill>
                <a:schemeClr val="dk1"/>
              </a:solidFill>
              <a:effectLst/>
              <a:latin typeface="+mn-lt"/>
              <a:ea typeface="+mn-ea"/>
              <a:cs typeface="+mn-cs"/>
            </a:rPr>
            <a:t>共済組合負担金等</a:t>
          </a:r>
          <a:r>
            <a:rPr lang="ja-JP" altLang="ja-JP" sz="1300" b="0" i="0" baseline="0">
              <a:solidFill>
                <a:schemeClr val="dk1"/>
              </a:solidFill>
              <a:effectLst/>
              <a:latin typeface="+mn-lt"/>
              <a:ea typeface="+mn-ea"/>
              <a:cs typeface="+mn-cs"/>
            </a:rPr>
            <a:t>の減により全体として対前年度比</a:t>
          </a:r>
          <a:r>
            <a:rPr lang="en-US" altLang="ja-JP" sz="1300" b="0" i="0" baseline="0">
              <a:solidFill>
                <a:schemeClr val="dk1"/>
              </a:solidFill>
              <a:effectLst/>
              <a:latin typeface="+mn-lt"/>
              <a:ea typeface="+mn-ea"/>
              <a:cs typeface="+mn-cs"/>
            </a:rPr>
            <a:t>0.4</a:t>
          </a:r>
          <a:r>
            <a:rPr lang="ja-JP" altLang="ja-JP" sz="1300" b="0" i="0" baseline="0">
              <a:solidFill>
                <a:schemeClr val="dk1"/>
              </a:solidFill>
              <a:effectLst/>
              <a:latin typeface="+mn-lt"/>
              <a:ea typeface="+mn-ea"/>
              <a:cs typeface="+mn-cs"/>
            </a:rPr>
            <a:t>ポイントの減となっている。今後も定員適正化計画により職員の定数管理や適正配置を行うことで、義務的経費の負担軽減を図る。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163576</xdr:rowOff>
    </xdr:from>
    <xdr:to>
      <xdr:col>7</xdr:col>
      <xdr:colOff>15875</xdr:colOff>
      <xdr:row>40</xdr:row>
      <xdr:rowOff>149860</xdr:rowOff>
    </xdr:to>
    <xdr:cxnSp macro="">
      <xdr:nvCxnSpPr>
        <xdr:cNvPr id="59" name="直線コネクタ 58"/>
        <xdr:cNvCxnSpPr/>
      </xdr:nvCxnSpPr>
      <xdr:spPr>
        <a:xfrm flipV="1">
          <a:off x="4826000" y="599287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34</xdr:row>
      <xdr:rowOff>163576</xdr:rowOff>
    </xdr:from>
    <xdr:to>
      <xdr:col>7</xdr:col>
      <xdr:colOff>104775</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163576</xdr:rowOff>
    </xdr:from>
    <xdr:to>
      <xdr:col>7</xdr:col>
      <xdr:colOff>15875</xdr:colOff>
      <xdr:row>37</xdr:row>
      <xdr:rowOff>10414</xdr:rowOff>
    </xdr:to>
    <xdr:cxnSp macro="">
      <xdr:nvCxnSpPr>
        <xdr:cNvPr id="64" name="直線コネクタ 63"/>
        <xdr:cNvCxnSpPr/>
      </xdr:nvCxnSpPr>
      <xdr:spPr>
        <a:xfrm flipV="1">
          <a:off x="3987800" y="633577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115587</xdr:rowOff>
    </xdr:from>
    <xdr:ext cx="762000" cy="259045"/>
    <xdr:sp macro="" textlink="">
      <xdr:nvSpPr>
        <xdr:cNvPr id="65"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10414</xdr:rowOff>
    </xdr:from>
    <xdr:to>
      <xdr:col>5</xdr:col>
      <xdr:colOff>549275</xdr:colOff>
      <xdr:row>37</xdr:row>
      <xdr:rowOff>46990</xdr:rowOff>
    </xdr:to>
    <xdr:cxnSp macro="">
      <xdr:nvCxnSpPr>
        <xdr:cNvPr id="67" name="直線コネクタ 66"/>
        <xdr:cNvCxnSpPr/>
      </xdr:nvCxnSpPr>
      <xdr:spPr>
        <a:xfrm flipV="1">
          <a:off x="3098800" y="63540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68" name="フローチャート : 判断 67"/>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16527</xdr:rowOff>
    </xdr:from>
    <xdr:ext cx="736600" cy="259045"/>
    <xdr:sp macro="" textlink="">
      <xdr:nvSpPr>
        <xdr:cNvPr id="69" name="テキスト ボックス 68"/>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46990</xdr:rowOff>
    </xdr:from>
    <xdr:to>
      <xdr:col>4</xdr:col>
      <xdr:colOff>346075</xdr:colOff>
      <xdr:row>37</xdr:row>
      <xdr:rowOff>120142</xdr:rowOff>
    </xdr:to>
    <xdr:cxnSp macro="">
      <xdr:nvCxnSpPr>
        <xdr:cNvPr id="70" name="直線コネクタ 69"/>
        <xdr:cNvCxnSpPr/>
      </xdr:nvCxnSpPr>
      <xdr:spPr>
        <a:xfrm flipV="1">
          <a:off x="2209800" y="639064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65278</xdr:rowOff>
    </xdr:from>
    <xdr:to>
      <xdr:col>3</xdr:col>
      <xdr:colOff>142875</xdr:colOff>
      <xdr:row>37</xdr:row>
      <xdr:rowOff>120142</xdr:rowOff>
    </xdr:to>
    <xdr:cxnSp macro="">
      <xdr:nvCxnSpPr>
        <xdr:cNvPr id="73" name="直線コネクタ 72"/>
        <xdr:cNvCxnSpPr/>
      </xdr:nvCxnSpPr>
      <xdr:spPr>
        <a:xfrm>
          <a:off x="1320800" y="64089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6" name="フローチャート :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7" name="テキスト ボックス 76"/>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112776</xdr:rowOff>
    </xdr:from>
    <xdr:to>
      <xdr:col>7</xdr:col>
      <xdr:colOff>66675</xdr:colOff>
      <xdr:row>37</xdr:row>
      <xdr:rowOff>42926</xdr:rowOff>
    </xdr:to>
    <xdr:sp macro="" textlink="">
      <xdr:nvSpPr>
        <xdr:cNvPr id="83" name="円/楕円 82"/>
        <xdr:cNvSpPr/>
      </xdr:nvSpPr>
      <xdr:spPr>
        <a:xfrm>
          <a:off x="4775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84853</xdr:rowOff>
    </xdr:from>
    <xdr:ext cx="762000" cy="259045"/>
    <xdr:sp macro="" textlink="">
      <xdr:nvSpPr>
        <xdr:cNvPr id="84" name="人件費該当値テキスト"/>
        <xdr:cNvSpPr txBox="1"/>
      </xdr:nvSpPr>
      <xdr:spPr>
        <a:xfrm>
          <a:off x="49149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131064</xdr:rowOff>
    </xdr:from>
    <xdr:to>
      <xdr:col>5</xdr:col>
      <xdr:colOff>600075</xdr:colOff>
      <xdr:row>37</xdr:row>
      <xdr:rowOff>61214</xdr:rowOff>
    </xdr:to>
    <xdr:sp macro="" textlink="">
      <xdr:nvSpPr>
        <xdr:cNvPr id="85" name="円/楕円 84"/>
        <xdr:cNvSpPr/>
      </xdr:nvSpPr>
      <xdr:spPr>
        <a:xfrm>
          <a:off x="3937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45991</xdr:rowOff>
    </xdr:from>
    <xdr:ext cx="736600" cy="259045"/>
    <xdr:sp macro="" textlink="">
      <xdr:nvSpPr>
        <xdr:cNvPr id="86" name="テキスト ボックス 85"/>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167640</xdr:rowOff>
    </xdr:from>
    <xdr:to>
      <xdr:col>4</xdr:col>
      <xdr:colOff>396875</xdr:colOff>
      <xdr:row>37</xdr:row>
      <xdr:rowOff>97790</xdr:rowOff>
    </xdr:to>
    <xdr:sp macro="" textlink="">
      <xdr:nvSpPr>
        <xdr:cNvPr id="87" name="円/楕円 86"/>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82567</xdr:rowOff>
    </xdr:from>
    <xdr:ext cx="762000" cy="259045"/>
    <xdr:sp macro="" textlink="">
      <xdr:nvSpPr>
        <xdr:cNvPr id="88" name="テキスト ボックス 87"/>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69342</xdr:rowOff>
    </xdr:from>
    <xdr:to>
      <xdr:col>3</xdr:col>
      <xdr:colOff>193675</xdr:colOff>
      <xdr:row>37</xdr:row>
      <xdr:rowOff>170942</xdr:rowOff>
    </xdr:to>
    <xdr:sp macro="" textlink="">
      <xdr:nvSpPr>
        <xdr:cNvPr id="89" name="円/楕円 88"/>
        <xdr:cNvSpPr/>
      </xdr:nvSpPr>
      <xdr:spPr>
        <a:xfrm>
          <a:off x="2159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155719</xdr:rowOff>
    </xdr:from>
    <xdr:ext cx="762000" cy="259045"/>
    <xdr:sp macro="" textlink="">
      <xdr:nvSpPr>
        <xdr:cNvPr id="90" name="テキスト ボックス 89"/>
        <xdr:cNvSpPr txBox="1"/>
      </xdr:nvSpPr>
      <xdr:spPr>
        <a:xfrm>
          <a:off x="1828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14478</xdr:rowOff>
    </xdr:from>
    <xdr:to>
      <xdr:col>1</xdr:col>
      <xdr:colOff>676275</xdr:colOff>
      <xdr:row>37</xdr:row>
      <xdr:rowOff>116078</xdr:rowOff>
    </xdr:to>
    <xdr:sp macro="" textlink="">
      <xdr:nvSpPr>
        <xdr:cNvPr id="91" name="円/楕円 90"/>
        <xdr:cNvSpPr/>
      </xdr:nvSpPr>
      <xdr:spPr>
        <a:xfrm>
          <a:off x="1270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100855</xdr:rowOff>
    </xdr:from>
    <xdr:ext cx="762000" cy="259045"/>
    <xdr:sp macro="" textlink="">
      <xdr:nvSpPr>
        <xdr:cNvPr id="92" name="テキスト ボックス 91"/>
        <xdr:cNvSpPr txBox="1"/>
      </xdr:nvSpPr>
      <xdr:spPr>
        <a:xfrm>
          <a:off x="939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物件費は、Ｈ</a:t>
          </a:r>
          <a:r>
            <a:rPr lang="en-US" altLang="ja-JP" sz="1300" b="0" i="0" baseline="0">
              <a:solidFill>
                <a:schemeClr val="dk1"/>
              </a:solidFill>
              <a:effectLst/>
              <a:latin typeface="+mn-lt"/>
              <a:ea typeface="+mn-ea"/>
              <a:cs typeface="+mn-cs"/>
            </a:rPr>
            <a:t>27</a:t>
          </a:r>
          <a:r>
            <a:rPr lang="ja-JP" altLang="ja-JP" sz="1300" b="0" i="0" baseline="0">
              <a:solidFill>
                <a:schemeClr val="dk1"/>
              </a:solidFill>
              <a:effectLst/>
              <a:latin typeface="+mn-lt"/>
              <a:ea typeface="+mn-ea"/>
              <a:cs typeface="+mn-cs"/>
            </a:rPr>
            <a:t>年度に臨時職員の削減を行ったことにより、縮減が図られている。これまでも比較的、類似団体平均値と同水準を維持しているが、今後も事業見直し等を行い、類似団体平均値を上回ることのないよう歳出削減に努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21</xdr:row>
      <xdr:rowOff>39370</xdr:rowOff>
    </xdr:to>
    <xdr:cxnSp macro="">
      <xdr:nvCxnSpPr>
        <xdr:cNvPr id="120" name="直線コネクタ 119"/>
        <xdr:cNvCxnSpPr/>
      </xdr:nvCxnSpPr>
      <xdr:spPr>
        <a:xfrm flipV="1">
          <a:off x="16510000" y="21844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39370</xdr:rowOff>
    </xdr:from>
    <xdr:to>
      <xdr:col>24</xdr:col>
      <xdr:colOff>120650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107950</xdr:rowOff>
    </xdr:from>
    <xdr:to>
      <xdr:col>24</xdr:col>
      <xdr:colOff>31750</xdr:colOff>
      <xdr:row>15</xdr:row>
      <xdr:rowOff>123190</xdr:rowOff>
    </xdr:to>
    <xdr:cxnSp macro="">
      <xdr:nvCxnSpPr>
        <xdr:cNvPr id="125" name="直線コネクタ 124"/>
        <xdr:cNvCxnSpPr/>
      </xdr:nvCxnSpPr>
      <xdr:spPr>
        <a:xfrm flipV="1">
          <a:off x="15671800" y="26797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90187</xdr:rowOff>
    </xdr:from>
    <xdr:ext cx="762000" cy="259045"/>
    <xdr:sp macro="" textlink="">
      <xdr:nvSpPr>
        <xdr:cNvPr id="126" name="物件費平均値テキスト"/>
        <xdr:cNvSpPr txBox="1"/>
      </xdr:nvSpPr>
      <xdr:spPr>
        <a:xfrm>
          <a:off x="16598900" y="2661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27" name="フローチャート :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123190</xdr:rowOff>
    </xdr:from>
    <xdr:to>
      <xdr:col>22</xdr:col>
      <xdr:colOff>565150</xdr:colOff>
      <xdr:row>15</xdr:row>
      <xdr:rowOff>146050</xdr:rowOff>
    </xdr:to>
    <xdr:cxnSp macro="">
      <xdr:nvCxnSpPr>
        <xdr:cNvPr id="128" name="直線コネクタ 127"/>
        <xdr:cNvCxnSpPr/>
      </xdr:nvCxnSpPr>
      <xdr:spPr>
        <a:xfrm flipV="1">
          <a:off x="14782800" y="2694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72390</xdr:rowOff>
    </xdr:from>
    <xdr:to>
      <xdr:col>22</xdr:col>
      <xdr:colOff>615950</xdr:colOff>
      <xdr:row>16</xdr:row>
      <xdr:rowOff>2540</xdr:rowOff>
    </xdr:to>
    <xdr:sp macro="" textlink="">
      <xdr:nvSpPr>
        <xdr:cNvPr id="129" name="フローチャート : 判断 128"/>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12717</xdr:rowOff>
    </xdr:from>
    <xdr:ext cx="736600" cy="259045"/>
    <xdr:sp macro="" textlink="">
      <xdr:nvSpPr>
        <xdr:cNvPr id="130" name="テキスト ボックス 129"/>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8890</xdr:rowOff>
    </xdr:from>
    <xdr:to>
      <xdr:col>21</xdr:col>
      <xdr:colOff>361950</xdr:colOff>
      <xdr:row>15</xdr:row>
      <xdr:rowOff>146050</xdr:rowOff>
    </xdr:to>
    <xdr:cxnSp macro="">
      <xdr:nvCxnSpPr>
        <xdr:cNvPr id="131" name="直線コネクタ 130"/>
        <xdr:cNvCxnSpPr/>
      </xdr:nvCxnSpPr>
      <xdr:spPr>
        <a:xfrm>
          <a:off x="13893800" y="25806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49530</xdr:rowOff>
    </xdr:from>
    <xdr:to>
      <xdr:col>21</xdr:col>
      <xdr:colOff>412750</xdr:colOff>
      <xdr:row>15</xdr:row>
      <xdr:rowOff>151130</xdr:rowOff>
    </xdr:to>
    <xdr:sp macro="" textlink="">
      <xdr:nvSpPr>
        <xdr:cNvPr id="132" name="フローチャート : 判断 131"/>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161307</xdr:rowOff>
    </xdr:from>
    <xdr:ext cx="762000" cy="259045"/>
    <xdr:sp macro="" textlink="">
      <xdr:nvSpPr>
        <xdr:cNvPr id="133" name="テキスト ボックス 132"/>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165100</xdr:rowOff>
    </xdr:from>
    <xdr:to>
      <xdr:col>20</xdr:col>
      <xdr:colOff>158750</xdr:colOff>
      <xdr:row>15</xdr:row>
      <xdr:rowOff>8890</xdr:rowOff>
    </xdr:to>
    <xdr:cxnSp macro="">
      <xdr:nvCxnSpPr>
        <xdr:cNvPr id="134" name="直線コネクタ 133"/>
        <xdr:cNvCxnSpPr/>
      </xdr:nvCxnSpPr>
      <xdr:spPr>
        <a:xfrm>
          <a:off x="13004800" y="2565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3810</xdr:rowOff>
    </xdr:from>
    <xdr:to>
      <xdr:col>20</xdr:col>
      <xdr:colOff>209550</xdr:colOff>
      <xdr:row>15</xdr:row>
      <xdr:rowOff>105410</xdr:rowOff>
    </xdr:to>
    <xdr:sp macro="" textlink="">
      <xdr:nvSpPr>
        <xdr:cNvPr id="135" name="フローチャート : 判断 134"/>
        <xdr:cNvSpPr/>
      </xdr:nvSpPr>
      <xdr:spPr>
        <a:xfrm>
          <a:off x="13843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90187</xdr:rowOff>
    </xdr:from>
    <xdr:ext cx="762000" cy="259045"/>
    <xdr:sp macro="" textlink="">
      <xdr:nvSpPr>
        <xdr:cNvPr id="136" name="テキスト ボックス 135"/>
        <xdr:cNvSpPr txBox="1"/>
      </xdr:nvSpPr>
      <xdr:spPr>
        <a:xfrm>
          <a:off x="135128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37" name="フローチャート : 判断 136"/>
        <xdr:cNvSpPr/>
      </xdr:nvSpPr>
      <xdr:spPr>
        <a:xfrm>
          <a:off x="12954000" y="253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52087</xdr:rowOff>
    </xdr:from>
    <xdr:ext cx="762000" cy="259045"/>
    <xdr:sp macro="" textlink="">
      <xdr:nvSpPr>
        <xdr:cNvPr id="138" name="テキスト ボックス 137"/>
        <xdr:cNvSpPr txBox="1"/>
      </xdr:nvSpPr>
      <xdr:spPr>
        <a:xfrm>
          <a:off x="12623800" y="262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57150</xdr:rowOff>
    </xdr:from>
    <xdr:to>
      <xdr:col>24</xdr:col>
      <xdr:colOff>82550</xdr:colOff>
      <xdr:row>15</xdr:row>
      <xdr:rowOff>158750</xdr:rowOff>
    </xdr:to>
    <xdr:sp macro="" textlink="">
      <xdr:nvSpPr>
        <xdr:cNvPr id="144" name="円/楕円 143"/>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73677</xdr:rowOff>
    </xdr:from>
    <xdr:ext cx="762000" cy="259045"/>
    <xdr:sp macro="" textlink="">
      <xdr:nvSpPr>
        <xdr:cNvPr id="145" name="物件費該当値テキスト"/>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72390</xdr:rowOff>
    </xdr:from>
    <xdr:to>
      <xdr:col>22</xdr:col>
      <xdr:colOff>615950</xdr:colOff>
      <xdr:row>16</xdr:row>
      <xdr:rowOff>2540</xdr:rowOff>
    </xdr:to>
    <xdr:sp macro="" textlink="">
      <xdr:nvSpPr>
        <xdr:cNvPr id="146" name="円/楕円 145"/>
        <xdr:cNvSpPr/>
      </xdr:nvSpPr>
      <xdr:spPr>
        <a:xfrm>
          <a:off x="15621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158767</xdr:rowOff>
    </xdr:from>
    <xdr:ext cx="736600" cy="259045"/>
    <xdr:sp macro="" textlink="">
      <xdr:nvSpPr>
        <xdr:cNvPr id="147" name="テキスト ボックス 146"/>
        <xdr:cNvSpPr txBox="1"/>
      </xdr:nvSpPr>
      <xdr:spPr>
        <a:xfrm>
          <a:off x="15290800" y="273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95250</xdr:rowOff>
    </xdr:from>
    <xdr:to>
      <xdr:col>21</xdr:col>
      <xdr:colOff>412750</xdr:colOff>
      <xdr:row>16</xdr:row>
      <xdr:rowOff>25400</xdr:rowOff>
    </xdr:to>
    <xdr:sp macro="" textlink="">
      <xdr:nvSpPr>
        <xdr:cNvPr id="148" name="円/楕円 147"/>
        <xdr:cNvSpPr/>
      </xdr:nvSpPr>
      <xdr:spPr>
        <a:xfrm>
          <a:off x="14732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10177</xdr:rowOff>
    </xdr:from>
    <xdr:ext cx="762000" cy="259045"/>
    <xdr:sp macro="" textlink="">
      <xdr:nvSpPr>
        <xdr:cNvPr id="149" name="テキスト ボックス 148"/>
        <xdr:cNvSpPr txBox="1"/>
      </xdr:nvSpPr>
      <xdr:spPr>
        <a:xfrm>
          <a:off x="14401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129540</xdr:rowOff>
    </xdr:from>
    <xdr:to>
      <xdr:col>20</xdr:col>
      <xdr:colOff>209550</xdr:colOff>
      <xdr:row>15</xdr:row>
      <xdr:rowOff>59690</xdr:rowOff>
    </xdr:to>
    <xdr:sp macro="" textlink="">
      <xdr:nvSpPr>
        <xdr:cNvPr id="150" name="円/楕円 149"/>
        <xdr:cNvSpPr/>
      </xdr:nvSpPr>
      <xdr:spPr>
        <a:xfrm>
          <a:off x="13843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69867</xdr:rowOff>
    </xdr:from>
    <xdr:ext cx="762000" cy="259045"/>
    <xdr:sp macro="" textlink="">
      <xdr:nvSpPr>
        <xdr:cNvPr id="151" name="テキスト ボックス 150"/>
        <xdr:cNvSpPr txBox="1"/>
      </xdr:nvSpPr>
      <xdr:spPr>
        <a:xfrm>
          <a:off x="13512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114300</xdr:rowOff>
    </xdr:from>
    <xdr:to>
      <xdr:col>19</xdr:col>
      <xdr:colOff>6350</xdr:colOff>
      <xdr:row>15</xdr:row>
      <xdr:rowOff>44450</xdr:rowOff>
    </xdr:to>
    <xdr:sp macro="" textlink="">
      <xdr:nvSpPr>
        <xdr:cNvPr id="152" name="円/楕円 151"/>
        <xdr:cNvSpPr/>
      </xdr:nvSpPr>
      <xdr:spPr>
        <a:xfrm>
          <a:off x="12954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54627</xdr:rowOff>
    </xdr:from>
    <xdr:ext cx="762000" cy="259045"/>
    <xdr:sp macro="" textlink="">
      <xdr:nvSpPr>
        <xdr:cNvPr id="153" name="テキスト ボックス 152"/>
        <xdr:cNvSpPr txBox="1"/>
      </xdr:nvSpPr>
      <xdr:spPr>
        <a:xfrm>
          <a:off x="12623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扶助費は、類似団体平均値との差が縮減されているものの、障害介護給付費</a:t>
          </a:r>
          <a:r>
            <a:rPr lang="ja-JP" altLang="en-US" sz="1300" b="0" i="0" baseline="0">
              <a:solidFill>
                <a:schemeClr val="dk1"/>
              </a:solidFill>
              <a:effectLst/>
              <a:latin typeface="+mn-lt"/>
              <a:ea typeface="+mn-ea"/>
              <a:cs typeface="+mn-cs"/>
            </a:rPr>
            <a:t>や</a:t>
          </a:r>
          <a:r>
            <a:rPr lang="ja-JP" altLang="ja-JP" sz="1300" b="0" i="0" baseline="0">
              <a:solidFill>
                <a:schemeClr val="dk1"/>
              </a:solidFill>
              <a:effectLst/>
              <a:latin typeface="+mn-lt"/>
              <a:ea typeface="+mn-ea"/>
              <a:cs typeface="+mn-cs"/>
            </a:rPr>
            <a:t>認可保育園運営負担金</a:t>
          </a:r>
          <a:r>
            <a:rPr lang="ja-JP" altLang="en-US" sz="1300" b="0" i="0" baseline="0">
              <a:solidFill>
                <a:schemeClr val="dk1"/>
              </a:solidFill>
              <a:effectLst/>
              <a:latin typeface="+mn-lt"/>
              <a:ea typeface="+mn-ea"/>
              <a:cs typeface="+mn-cs"/>
            </a:rPr>
            <a:t>は毎年増加傾向にある</a:t>
          </a:r>
          <a:r>
            <a:rPr lang="ja-JP" altLang="ja-JP" sz="1300" b="0" i="0" baseline="0">
              <a:solidFill>
                <a:schemeClr val="dk1"/>
              </a:solidFill>
              <a:effectLst/>
              <a:latin typeface="+mn-lt"/>
              <a:ea typeface="+mn-ea"/>
              <a:cs typeface="+mn-cs"/>
            </a:rPr>
            <a:t>。今後も多様な住民サービスに対応するため、歳出の増が予想されるが、サービス内容の見直しや給付審査の適正化等により歳出抑制に努める。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44450</xdr:rowOff>
    </xdr:from>
    <xdr:to>
      <xdr:col>7</xdr:col>
      <xdr:colOff>15875</xdr:colOff>
      <xdr:row>62</xdr:row>
      <xdr:rowOff>12700</xdr:rowOff>
    </xdr:to>
    <xdr:cxnSp macro="">
      <xdr:nvCxnSpPr>
        <xdr:cNvPr id="181" name="直線コネクタ 180"/>
        <xdr:cNvCxnSpPr/>
      </xdr:nvCxnSpPr>
      <xdr:spPr>
        <a:xfrm flipV="1">
          <a:off x="4826000" y="9131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130827</xdr:rowOff>
    </xdr:from>
    <xdr:ext cx="762000" cy="259045"/>
    <xdr:sp macro="" textlink="">
      <xdr:nvSpPr>
        <xdr:cNvPr id="184"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44450</xdr:rowOff>
    </xdr:from>
    <xdr:to>
      <xdr:col>7</xdr:col>
      <xdr:colOff>104775</xdr:colOff>
      <xdr:row>53</xdr:row>
      <xdr:rowOff>44450</xdr:rowOff>
    </xdr:to>
    <xdr:cxnSp macro="">
      <xdr:nvCxnSpPr>
        <xdr:cNvPr id="185" name="直線コネクタ 184"/>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152400</xdr:rowOff>
    </xdr:from>
    <xdr:to>
      <xdr:col>7</xdr:col>
      <xdr:colOff>15875</xdr:colOff>
      <xdr:row>57</xdr:row>
      <xdr:rowOff>69850</xdr:rowOff>
    </xdr:to>
    <xdr:cxnSp macro="">
      <xdr:nvCxnSpPr>
        <xdr:cNvPr id="186" name="直線コネクタ 185"/>
        <xdr:cNvCxnSpPr/>
      </xdr:nvCxnSpPr>
      <xdr:spPr>
        <a:xfrm>
          <a:off x="3987800" y="97536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7"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152400</xdr:rowOff>
    </xdr:from>
    <xdr:to>
      <xdr:col>5</xdr:col>
      <xdr:colOff>549275</xdr:colOff>
      <xdr:row>57</xdr:row>
      <xdr:rowOff>120650</xdr:rowOff>
    </xdr:to>
    <xdr:cxnSp macro="">
      <xdr:nvCxnSpPr>
        <xdr:cNvPr id="189" name="直線コネクタ 188"/>
        <xdr:cNvCxnSpPr/>
      </xdr:nvCxnSpPr>
      <xdr:spPr>
        <a:xfrm flipV="1">
          <a:off x="3098800" y="97536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29227</xdr:rowOff>
    </xdr:from>
    <xdr:ext cx="736600" cy="259045"/>
    <xdr:sp macro="" textlink="">
      <xdr:nvSpPr>
        <xdr:cNvPr id="191" name="テキスト ボックス 190"/>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139700</xdr:rowOff>
    </xdr:from>
    <xdr:to>
      <xdr:col>4</xdr:col>
      <xdr:colOff>346075</xdr:colOff>
      <xdr:row>57</xdr:row>
      <xdr:rowOff>120650</xdr:rowOff>
    </xdr:to>
    <xdr:cxnSp macro="">
      <xdr:nvCxnSpPr>
        <xdr:cNvPr id="192" name="直線コネクタ 191"/>
        <xdr:cNvCxnSpPr/>
      </xdr:nvCxnSpPr>
      <xdr:spPr>
        <a:xfrm>
          <a:off x="2209800" y="9740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3" name="フローチャート : 判断 192"/>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4" name="テキスト ボックス 193"/>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139700</xdr:rowOff>
    </xdr:from>
    <xdr:to>
      <xdr:col>3</xdr:col>
      <xdr:colOff>142875</xdr:colOff>
      <xdr:row>57</xdr:row>
      <xdr:rowOff>19050</xdr:rowOff>
    </xdr:to>
    <xdr:cxnSp macro="">
      <xdr:nvCxnSpPr>
        <xdr:cNvPr id="195" name="直線コネクタ 194"/>
        <xdr:cNvCxnSpPr/>
      </xdr:nvCxnSpPr>
      <xdr:spPr>
        <a:xfrm flipV="1">
          <a:off x="1320800" y="9740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107950</xdr:rowOff>
    </xdr:from>
    <xdr:to>
      <xdr:col>3</xdr:col>
      <xdr:colOff>193675</xdr:colOff>
      <xdr:row>56</xdr:row>
      <xdr:rowOff>38100</xdr:rowOff>
    </xdr:to>
    <xdr:sp macro="" textlink="">
      <xdr:nvSpPr>
        <xdr:cNvPr id="196" name="フローチャート : 判断 195"/>
        <xdr:cNvSpPr/>
      </xdr:nvSpPr>
      <xdr:spPr>
        <a:xfrm>
          <a:off x="2159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48277</xdr:rowOff>
    </xdr:from>
    <xdr:ext cx="762000" cy="259045"/>
    <xdr:sp macro="" textlink="">
      <xdr:nvSpPr>
        <xdr:cNvPr id="197" name="テキスト ボックス 196"/>
        <xdr:cNvSpPr txBox="1"/>
      </xdr:nvSpPr>
      <xdr:spPr>
        <a:xfrm>
          <a:off x="1828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198" name="フローチャート : 判断 197"/>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22877</xdr:rowOff>
    </xdr:from>
    <xdr:ext cx="762000" cy="259045"/>
    <xdr:sp macro="" textlink="">
      <xdr:nvSpPr>
        <xdr:cNvPr id="199" name="テキスト ボックス 198"/>
        <xdr:cNvSpPr txBox="1"/>
      </xdr:nvSpPr>
      <xdr:spPr>
        <a:xfrm>
          <a:off x="939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205" name="円/楕円 204"/>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162577</xdr:rowOff>
    </xdr:from>
    <xdr:ext cx="762000" cy="259045"/>
    <xdr:sp macro="" textlink="">
      <xdr:nvSpPr>
        <xdr:cNvPr id="206"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101600</xdr:rowOff>
    </xdr:from>
    <xdr:to>
      <xdr:col>5</xdr:col>
      <xdr:colOff>600075</xdr:colOff>
      <xdr:row>57</xdr:row>
      <xdr:rowOff>31750</xdr:rowOff>
    </xdr:to>
    <xdr:sp macro="" textlink="">
      <xdr:nvSpPr>
        <xdr:cNvPr id="207" name="円/楕円 206"/>
        <xdr:cNvSpPr/>
      </xdr:nvSpPr>
      <xdr:spPr>
        <a:xfrm>
          <a:off x="3937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16527</xdr:rowOff>
    </xdr:from>
    <xdr:ext cx="736600" cy="259045"/>
    <xdr:sp macro="" textlink="">
      <xdr:nvSpPr>
        <xdr:cNvPr id="208" name="テキスト ボックス 207"/>
        <xdr:cNvSpPr txBox="1"/>
      </xdr:nvSpPr>
      <xdr:spPr>
        <a:xfrm>
          <a:off x="3606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69850</xdr:rowOff>
    </xdr:from>
    <xdr:to>
      <xdr:col>4</xdr:col>
      <xdr:colOff>396875</xdr:colOff>
      <xdr:row>58</xdr:row>
      <xdr:rowOff>0</xdr:rowOff>
    </xdr:to>
    <xdr:sp macro="" textlink="">
      <xdr:nvSpPr>
        <xdr:cNvPr id="209" name="円/楕円 208"/>
        <xdr:cNvSpPr/>
      </xdr:nvSpPr>
      <xdr:spPr>
        <a:xfrm>
          <a:off x="3048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156227</xdr:rowOff>
    </xdr:from>
    <xdr:ext cx="762000" cy="259045"/>
    <xdr:sp macro="" textlink="">
      <xdr:nvSpPr>
        <xdr:cNvPr id="210" name="テキスト ボックス 209"/>
        <xdr:cNvSpPr txBox="1"/>
      </xdr:nvSpPr>
      <xdr:spPr>
        <a:xfrm>
          <a:off x="2717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88900</xdr:rowOff>
    </xdr:from>
    <xdr:to>
      <xdr:col>3</xdr:col>
      <xdr:colOff>193675</xdr:colOff>
      <xdr:row>57</xdr:row>
      <xdr:rowOff>19050</xdr:rowOff>
    </xdr:to>
    <xdr:sp macro="" textlink="">
      <xdr:nvSpPr>
        <xdr:cNvPr id="211" name="円/楕円 210"/>
        <xdr:cNvSpPr/>
      </xdr:nvSpPr>
      <xdr:spPr>
        <a:xfrm>
          <a:off x="2159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3827</xdr:rowOff>
    </xdr:from>
    <xdr:ext cx="762000" cy="259045"/>
    <xdr:sp macro="" textlink="">
      <xdr:nvSpPr>
        <xdr:cNvPr id="212" name="テキスト ボックス 211"/>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139700</xdr:rowOff>
    </xdr:from>
    <xdr:to>
      <xdr:col>1</xdr:col>
      <xdr:colOff>676275</xdr:colOff>
      <xdr:row>57</xdr:row>
      <xdr:rowOff>69850</xdr:rowOff>
    </xdr:to>
    <xdr:sp macro="" textlink="">
      <xdr:nvSpPr>
        <xdr:cNvPr id="213" name="円/楕円 212"/>
        <xdr:cNvSpPr/>
      </xdr:nvSpPr>
      <xdr:spPr>
        <a:xfrm>
          <a:off x="1270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54627</xdr:rowOff>
    </xdr:from>
    <xdr:ext cx="762000" cy="259045"/>
    <xdr:sp macro="" textlink="">
      <xdr:nvSpPr>
        <xdr:cNvPr id="214" name="テキスト ボックス 213"/>
        <xdr:cNvSpPr txBox="1"/>
      </xdr:nvSpPr>
      <xdr:spPr>
        <a:xfrm>
          <a:off x="939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その他は、類似団体平均値を</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ポイント下回って</a:t>
          </a:r>
          <a:r>
            <a:rPr kumimoji="1" lang="ja-JP" altLang="en-US" sz="1300">
              <a:solidFill>
                <a:schemeClr val="dk1"/>
              </a:solidFill>
              <a:effectLst/>
              <a:latin typeface="+mn-lt"/>
              <a:ea typeface="+mn-ea"/>
              <a:cs typeface="+mn-cs"/>
            </a:rPr>
            <a:t>いるが</a:t>
          </a:r>
          <a:r>
            <a:rPr kumimoji="1" lang="ja-JP" altLang="ja-JP" sz="1300">
              <a:solidFill>
                <a:schemeClr val="dk1"/>
              </a:solidFill>
              <a:effectLst/>
              <a:latin typeface="+mn-lt"/>
              <a:ea typeface="+mn-ea"/>
              <a:cs typeface="+mn-cs"/>
            </a:rPr>
            <a:t>、対前年度比</a:t>
          </a:r>
          <a:r>
            <a:rPr kumimoji="1" lang="ja-JP" altLang="en-US" sz="1300">
              <a:solidFill>
                <a:schemeClr val="dk1"/>
              </a:solidFill>
              <a:effectLst/>
              <a:latin typeface="+mn-lt"/>
              <a:ea typeface="+mn-ea"/>
              <a:cs typeface="+mn-cs"/>
            </a:rPr>
            <a:t>で</a:t>
          </a:r>
          <a:r>
            <a:rPr kumimoji="1" lang="ja-JP" altLang="ja-JP" sz="1300">
              <a:solidFill>
                <a:schemeClr val="dk1"/>
              </a:solidFill>
              <a:effectLst/>
              <a:latin typeface="+mn-lt"/>
              <a:ea typeface="+mn-ea"/>
              <a:cs typeface="+mn-cs"/>
            </a:rPr>
            <a:t>は</a:t>
          </a:r>
          <a:r>
            <a:rPr kumimoji="1" lang="en-US" altLang="ja-JP" sz="1300">
              <a:solidFill>
                <a:schemeClr val="dk1"/>
              </a:solidFill>
              <a:effectLst/>
              <a:latin typeface="+mn-lt"/>
              <a:ea typeface="+mn-ea"/>
              <a:cs typeface="+mn-cs"/>
            </a:rPr>
            <a:t>0.8</a:t>
          </a:r>
          <a:r>
            <a:rPr kumimoji="1" lang="ja-JP" altLang="en-US" sz="1300">
              <a:solidFill>
                <a:schemeClr val="dk1"/>
              </a:solidFill>
              <a:effectLst/>
              <a:latin typeface="+mn-lt"/>
              <a:ea typeface="+mn-ea"/>
              <a:cs typeface="+mn-cs"/>
            </a:rPr>
            <a:t>ポイント増となっている</a:t>
          </a:r>
          <a:r>
            <a:rPr lang="ja-JP" altLang="ja-JP" sz="1300" b="0" i="0" baseline="0">
              <a:solidFill>
                <a:schemeClr val="dk1"/>
              </a:solidFill>
              <a:effectLst/>
              <a:latin typeface="+mn-lt"/>
              <a:ea typeface="+mn-ea"/>
              <a:cs typeface="+mn-cs"/>
            </a:rPr>
            <a:t>。</a:t>
          </a:r>
          <a:r>
            <a:rPr kumimoji="1" lang="ja-JP" altLang="ja-JP" sz="1300">
              <a:solidFill>
                <a:schemeClr val="dk1"/>
              </a:solidFill>
              <a:effectLst/>
              <a:latin typeface="+mn-lt"/>
              <a:ea typeface="+mn-ea"/>
              <a:cs typeface="+mn-cs"/>
            </a:rPr>
            <a:t>今後も類似団体平均値を上回ることのないよう適切な維持管理を行い、歳出抑制に努める。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8890</xdr:rowOff>
    </xdr:to>
    <xdr:cxnSp macro="">
      <xdr:nvCxnSpPr>
        <xdr:cNvPr id="242" name="直線コネクタ 241"/>
        <xdr:cNvCxnSpPr/>
      </xdr:nvCxnSpPr>
      <xdr:spPr>
        <a:xfrm flipV="1">
          <a:off x="16510000" y="92405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61</xdr:row>
      <xdr:rowOff>8890</xdr:rowOff>
    </xdr:from>
    <xdr:to>
      <xdr:col>24</xdr:col>
      <xdr:colOff>120650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100330</xdr:rowOff>
    </xdr:from>
    <xdr:to>
      <xdr:col>24</xdr:col>
      <xdr:colOff>31750</xdr:colOff>
      <xdr:row>55</xdr:row>
      <xdr:rowOff>161290</xdr:rowOff>
    </xdr:to>
    <xdr:cxnSp macro="">
      <xdr:nvCxnSpPr>
        <xdr:cNvPr id="247" name="直線コネクタ 246"/>
        <xdr:cNvCxnSpPr/>
      </xdr:nvCxnSpPr>
      <xdr:spPr>
        <a:xfrm>
          <a:off x="15671800" y="95300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48"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49" name="フローチャート : 判断 248"/>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100330</xdr:rowOff>
    </xdr:from>
    <xdr:to>
      <xdr:col>22</xdr:col>
      <xdr:colOff>565150</xdr:colOff>
      <xdr:row>55</xdr:row>
      <xdr:rowOff>100330</xdr:rowOff>
    </xdr:to>
    <xdr:cxnSp macro="">
      <xdr:nvCxnSpPr>
        <xdr:cNvPr id="250" name="直線コネクタ 249"/>
        <xdr:cNvCxnSpPr/>
      </xdr:nvCxnSpPr>
      <xdr:spPr>
        <a:xfrm>
          <a:off x="14782800" y="9530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1" name="フローチャート : 判断 250"/>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2" name="テキスト ボックス 251"/>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100330</xdr:rowOff>
    </xdr:from>
    <xdr:to>
      <xdr:col>21</xdr:col>
      <xdr:colOff>361950</xdr:colOff>
      <xdr:row>55</xdr:row>
      <xdr:rowOff>123190</xdr:rowOff>
    </xdr:to>
    <xdr:cxnSp macro="">
      <xdr:nvCxnSpPr>
        <xdr:cNvPr id="253" name="直線コネクタ 252"/>
        <xdr:cNvCxnSpPr/>
      </xdr:nvCxnSpPr>
      <xdr:spPr>
        <a:xfrm flipV="1">
          <a:off x="13893800" y="9530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4" name="フローチャート : 判断 253"/>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5" name="テキスト ボックス 254"/>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77470</xdr:rowOff>
    </xdr:from>
    <xdr:to>
      <xdr:col>20</xdr:col>
      <xdr:colOff>158750</xdr:colOff>
      <xdr:row>55</xdr:row>
      <xdr:rowOff>123190</xdr:rowOff>
    </xdr:to>
    <xdr:cxnSp macro="">
      <xdr:nvCxnSpPr>
        <xdr:cNvPr id="256" name="直線コネクタ 255"/>
        <xdr:cNvCxnSpPr/>
      </xdr:nvCxnSpPr>
      <xdr:spPr>
        <a:xfrm>
          <a:off x="13004800" y="9507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58" name="テキスト ボックス 257"/>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9" name="フローチャート : 判断 258"/>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0" name="テキスト ボックス 259"/>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110490</xdr:rowOff>
    </xdr:from>
    <xdr:to>
      <xdr:col>24</xdr:col>
      <xdr:colOff>82550</xdr:colOff>
      <xdr:row>56</xdr:row>
      <xdr:rowOff>40640</xdr:rowOff>
    </xdr:to>
    <xdr:sp macro="" textlink="">
      <xdr:nvSpPr>
        <xdr:cNvPr id="266" name="円/楕円 265"/>
        <xdr:cNvSpPr/>
      </xdr:nvSpPr>
      <xdr:spPr>
        <a:xfrm>
          <a:off x="16459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127017</xdr:rowOff>
    </xdr:from>
    <xdr:ext cx="762000" cy="259045"/>
    <xdr:sp macro="" textlink="">
      <xdr:nvSpPr>
        <xdr:cNvPr id="267" name="その他該当値テキスト"/>
        <xdr:cNvSpPr txBox="1"/>
      </xdr:nvSpPr>
      <xdr:spPr>
        <a:xfrm>
          <a:off x="165989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49530</xdr:rowOff>
    </xdr:from>
    <xdr:to>
      <xdr:col>22</xdr:col>
      <xdr:colOff>615950</xdr:colOff>
      <xdr:row>55</xdr:row>
      <xdr:rowOff>151130</xdr:rowOff>
    </xdr:to>
    <xdr:sp macro="" textlink="">
      <xdr:nvSpPr>
        <xdr:cNvPr id="268" name="円/楕円 267"/>
        <xdr:cNvSpPr/>
      </xdr:nvSpPr>
      <xdr:spPr>
        <a:xfrm>
          <a:off x="15621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161307</xdr:rowOff>
    </xdr:from>
    <xdr:ext cx="736600" cy="259045"/>
    <xdr:sp macro="" textlink="">
      <xdr:nvSpPr>
        <xdr:cNvPr id="269" name="テキスト ボックス 268"/>
        <xdr:cNvSpPr txBox="1"/>
      </xdr:nvSpPr>
      <xdr:spPr>
        <a:xfrm>
          <a:off x="15290800" y="924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49530</xdr:rowOff>
    </xdr:from>
    <xdr:to>
      <xdr:col>21</xdr:col>
      <xdr:colOff>412750</xdr:colOff>
      <xdr:row>55</xdr:row>
      <xdr:rowOff>151130</xdr:rowOff>
    </xdr:to>
    <xdr:sp macro="" textlink="">
      <xdr:nvSpPr>
        <xdr:cNvPr id="270" name="円/楕円 269"/>
        <xdr:cNvSpPr/>
      </xdr:nvSpPr>
      <xdr:spPr>
        <a:xfrm>
          <a:off x="14732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161307</xdr:rowOff>
    </xdr:from>
    <xdr:ext cx="762000" cy="259045"/>
    <xdr:sp macro="" textlink="">
      <xdr:nvSpPr>
        <xdr:cNvPr id="271" name="テキスト ボックス 270"/>
        <xdr:cNvSpPr txBox="1"/>
      </xdr:nvSpPr>
      <xdr:spPr>
        <a:xfrm>
          <a:off x="14401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72390</xdr:rowOff>
    </xdr:from>
    <xdr:to>
      <xdr:col>20</xdr:col>
      <xdr:colOff>209550</xdr:colOff>
      <xdr:row>56</xdr:row>
      <xdr:rowOff>2540</xdr:rowOff>
    </xdr:to>
    <xdr:sp macro="" textlink="">
      <xdr:nvSpPr>
        <xdr:cNvPr id="272" name="円/楕円 271"/>
        <xdr:cNvSpPr/>
      </xdr:nvSpPr>
      <xdr:spPr>
        <a:xfrm>
          <a:off x="13843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12717</xdr:rowOff>
    </xdr:from>
    <xdr:ext cx="762000" cy="259045"/>
    <xdr:sp macro="" textlink="">
      <xdr:nvSpPr>
        <xdr:cNvPr id="273" name="テキスト ボックス 272"/>
        <xdr:cNvSpPr txBox="1"/>
      </xdr:nvSpPr>
      <xdr:spPr>
        <a:xfrm>
          <a:off x="13512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26670</xdr:rowOff>
    </xdr:from>
    <xdr:to>
      <xdr:col>19</xdr:col>
      <xdr:colOff>6350</xdr:colOff>
      <xdr:row>55</xdr:row>
      <xdr:rowOff>128270</xdr:rowOff>
    </xdr:to>
    <xdr:sp macro="" textlink="">
      <xdr:nvSpPr>
        <xdr:cNvPr id="274" name="円/楕円 273"/>
        <xdr:cNvSpPr/>
      </xdr:nvSpPr>
      <xdr:spPr>
        <a:xfrm>
          <a:off x="12954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138447</xdr:rowOff>
    </xdr:from>
    <xdr:ext cx="762000" cy="259045"/>
    <xdr:sp macro="" textlink="">
      <xdr:nvSpPr>
        <xdr:cNvPr id="275" name="テキスト ボックス 274"/>
        <xdr:cNvSpPr txBox="1"/>
      </xdr:nvSpPr>
      <xdr:spPr>
        <a:xfrm>
          <a:off x="12623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67/100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補助費は、類似団体平均値</a:t>
          </a:r>
          <a:r>
            <a:rPr lang="ja-JP" altLang="en-US" sz="1300" b="0" i="0" baseline="0">
              <a:solidFill>
                <a:schemeClr val="dk1"/>
              </a:solidFill>
              <a:effectLst/>
              <a:latin typeface="+mn-lt"/>
              <a:ea typeface="+mn-ea"/>
              <a:cs typeface="+mn-cs"/>
            </a:rPr>
            <a:t>との差は僅かに縮まったものの、一組負担金等の増により、対前年度比で</a:t>
          </a:r>
          <a:r>
            <a:rPr lang="en-US" altLang="ja-JP" sz="1300" b="0" i="0" baseline="0">
              <a:solidFill>
                <a:schemeClr val="dk1"/>
              </a:solidFill>
              <a:effectLst/>
              <a:latin typeface="+mn-lt"/>
              <a:ea typeface="+mn-ea"/>
              <a:cs typeface="+mn-cs"/>
            </a:rPr>
            <a:t>0.4</a:t>
          </a:r>
          <a:r>
            <a:rPr lang="ja-JP" altLang="en-US" sz="1300" b="0" i="0" baseline="0">
              <a:solidFill>
                <a:schemeClr val="dk1"/>
              </a:solidFill>
              <a:effectLst/>
              <a:latin typeface="+mn-lt"/>
              <a:ea typeface="+mn-ea"/>
              <a:cs typeface="+mn-cs"/>
            </a:rPr>
            <a:t>ポイント増となっている。今後の</a:t>
          </a:r>
          <a:r>
            <a:rPr lang="ja-JP" altLang="ja-JP" sz="1300" b="0" i="0" baseline="0">
              <a:solidFill>
                <a:schemeClr val="dk1"/>
              </a:solidFill>
              <a:effectLst/>
              <a:latin typeface="+mn-lt"/>
              <a:ea typeface="+mn-ea"/>
              <a:cs typeface="+mn-cs"/>
            </a:rPr>
            <a:t>予算編成にあたっても各種団体への補助金等の精査を行い、負担金及び補助金等の抑制に努める。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40</xdr:row>
      <xdr:rowOff>58420</xdr:rowOff>
    </xdr:to>
    <xdr:cxnSp macro="">
      <xdr:nvCxnSpPr>
        <xdr:cNvPr id="300" name="直線コネクタ 299"/>
        <xdr:cNvCxnSpPr/>
      </xdr:nvCxnSpPr>
      <xdr:spPr>
        <a:xfrm flipV="1">
          <a:off x="16510000" y="5910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1"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2" name="直線コネクタ 301"/>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60706</xdr:rowOff>
    </xdr:from>
    <xdr:to>
      <xdr:col>24</xdr:col>
      <xdr:colOff>31750</xdr:colOff>
      <xdr:row>37</xdr:row>
      <xdr:rowOff>78994</xdr:rowOff>
    </xdr:to>
    <xdr:cxnSp macro="">
      <xdr:nvCxnSpPr>
        <xdr:cNvPr id="305" name="直線コネクタ 304"/>
        <xdr:cNvCxnSpPr/>
      </xdr:nvCxnSpPr>
      <xdr:spPr>
        <a:xfrm>
          <a:off x="15671800" y="64043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143019</xdr:rowOff>
    </xdr:from>
    <xdr:ext cx="762000" cy="259045"/>
    <xdr:sp macro="" textlink="">
      <xdr:nvSpPr>
        <xdr:cNvPr id="306" name="補助費等平均値テキスト"/>
        <xdr:cNvSpPr txBox="1"/>
      </xdr:nvSpPr>
      <xdr:spPr>
        <a:xfrm>
          <a:off x="16598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7" name="フローチャート : 判断 306"/>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60706</xdr:rowOff>
    </xdr:from>
    <xdr:to>
      <xdr:col>22</xdr:col>
      <xdr:colOff>565150</xdr:colOff>
      <xdr:row>37</xdr:row>
      <xdr:rowOff>60706</xdr:rowOff>
    </xdr:to>
    <xdr:cxnSp macro="">
      <xdr:nvCxnSpPr>
        <xdr:cNvPr id="308" name="直線コネクタ 307"/>
        <xdr:cNvCxnSpPr/>
      </xdr:nvCxnSpPr>
      <xdr:spPr>
        <a:xfrm>
          <a:off x="14782800" y="6404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103632</xdr:rowOff>
    </xdr:from>
    <xdr:to>
      <xdr:col>22</xdr:col>
      <xdr:colOff>615950</xdr:colOff>
      <xdr:row>37</xdr:row>
      <xdr:rowOff>33782</xdr:rowOff>
    </xdr:to>
    <xdr:sp macro="" textlink="">
      <xdr:nvSpPr>
        <xdr:cNvPr id="309" name="フローチャート : 判断 308"/>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43959</xdr:rowOff>
    </xdr:from>
    <xdr:ext cx="736600" cy="259045"/>
    <xdr:sp macro="" textlink="">
      <xdr:nvSpPr>
        <xdr:cNvPr id="310" name="テキスト ボックス 309"/>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28702</xdr:rowOff>
    </xdr:from>
    <xdr:to>
      <xdr:col>21</xdr:col>
      <xdr:colOff>361950</xdr:colOff>
      <xdr:row>37</xdr:row>
      <xdr:rowOff>60706</xdr:rowOff>
    </xdr:to>
    <xdr:cxnSp macro="">
      <xdr:nvCxnSpPr>
        <xdr:cNvPr id="311" name="直線コネクタ 310"/>
        <xdr:cNvCxnSpPr/>
      </xdr:nvCxnSpPr>
      <xdr:spPr>
        <a:xfrm>
          <a:off x="13893800" y="63723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2" name="フローチャート : 判断 311"/>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13" name="テキスト ボックス 312"/>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28702</xdr:rowOff>
    </xdr:from>
    <xdr:to>
      <xdr:col>20</xdr:col>
      <xdr:colOff>158750</xdr:colOff>
      <xdr:row>37</xdr:row>
      <xdr:rowOff>46990</xdr:rowOff>
    </xdr:to>
    <xdr:cxnSp macro="">
      <xdr:nvCxnSpPr>
        <xdr:cNvPr id="314" name="直線コネクタ 313"/>
        <xdr:cNvCxnSpPr/>
      </xdr:nvCxnSpPr>
      <xdr:spPr>
        <a:xfrm flipV="1">
          <a:off x="13004800" y="63723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5" name="フローチャート : 判断 314"/>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25671</xdr:rowOff>
    </xdr:from>
    <xdr:ext cx="762000" cy="259045"/>
    <xdr:sp macro="" textlink="">
      <xdr:nvSpPr>
        <xdr:cNvPr id="316" name="テキスト ボックス 315"/>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7" name="フローチャート : 判断 316"/>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18" name="テキスト ボックス 317"/>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28194</xdr:rowOff>
    </xdr:from>
    <xdr:to>
      <xdr:col>24</xdr:col>
      <xdr:colOff>82550</xdr:colOff>
      <xdr:row>37</xdr:row>
      <xdr:rowOff>129794</xdr:rowOff>
    </xdr:to>
    <xdr:sp macro="" textlink="">
      <xdr:nvSpPr>
        <xdr:cNvPr id="324" name="円/楕円 323"/>
        <xdr:cNvSpPr/>
      </xdr:nvSpPr>
      <xdr:spPr>
        <a:xfrm>
          <a:off x="16459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271</xdr:rowOff>
    </xdr:from>
    <xdr:ext cx="762000" cy="259045"/>
    <xdr:sp macro="" textlink="">
      <xdr:nvSpPr>
        <xdr:cNvPr id="325" name="補助費等該当値テキスト"/>
        <xdr:cNvSpPr txBox="1"/>
      </xdr:nvSpPr>
      <xdr:spPr>
        <a:xfrm>
          <a:off x="16598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9906</xdr:rowOff>
    </xdr:from>
    <xdr:to>
      <xdr:col>22</xdr:col>
      <xdr:colOff>615950</xdr:colOff>
      <xdr:row>37</xdr:row>
      <xdr:rowOff>111506</xdr:rowOff>
    </xdr:to>
    <xdr:sp macro="" textlink="">
      <xdr:nvSpPr>
        <xdr:cNvPr id="326" name="円/楕円 325"/>
        <xdr:cNvSpPr/>
      </xdr:nvSpPr>
      <xdr:spPr>
        <a:xfrm>
          <a:off x="15621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96283</xdr:rowOff>
    </xdr:from>
    <xdr:ext cx="736600" cy="259045"/>
    <xdr:sp macro="" textlink="">
      <xdr:nvSpPr>
        <xdr:cNvPr id="327" name="テキスト ボックス 326"/>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9906</xdr:rowOff>
    </xdr:from>
    <xdr:to>
      <xdr:col>21</xdr:col>
      <xdr:colOff>412750</xdr:colOff>
      <xdr:row>37</xdr:row>
      <xdr:rowOff>111506</xdr:rowOff>
    </xdr:to>
    <xdr:sp macro="" textlink="">
      <xdr:nvSpPr>
        <xdr:cNvPr id="328" name="円/楕円 327"/>
        <xdr:cNvSpPr/>
      </xdr:nvSpPr>
      <xdr:spPr>
        <a:xfrm>
          <a:off x="14732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96283</xdr:rowOff>
    </xdr:from>
    <xdr:ext cx="762000" cy="259045"/>
    <xdr:sp macro="" textlink="">
      <xdr:nvSpPr>
        <xdr:cNvPr id="329" name="テキスト ボックス 328"/>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149352</xdr:rowOff>
    </xdr:from>
    <xdr:to>
      <xdr:col>20</xdr:col>
      <xdr:colOff>209550</xdr:colOff>
      <xdr:row>37</xdr:row>
      <xdr:rowOff>79502</xdr:rowOff>
    </xdr:to>
    <xdr:sp macro="" textlink="">
      <xdr:nvSpPr>
        <xdr:cNvPr id="330" name="円/楕円 329"/>
        <xdr:cNvSpPr/>
      </xdr:nvSpPr>
      <xdr:spPr>
        <a:xfrm>
          <a:off x="13843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31" name="テキスト ボックス 330"/>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167640</xdr:rowOff>
    </xdr:from>
    <xdr:to>
      <xdr:col>19</xdr:col>
      <xdr:colOff>6350</xdr:colOff>
      <xdr:row>37</xdr:row>
      <xdr:rowOff>97790</xdr:rowOff>
    </xdr:to>
    <xdr:sp macro="" textlink="">
      <xdr:nvSpPr>
        <xdr:cNvPr id="332" name="円/楕円 331"/>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82567</xdr:rowOff>
    </xdr:from>
    <xdr:ext cx="762000" cy="259045"/>
    <xdr:sp macro="" textlink="">
      <xdr:nvSpPr>
        <xdr:cNvPr id="333" name="テキスト ボックス 332"/>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公債費は、これまで同様、地方債発行額を抑制することにより、類似団体平均値を下回っている。今後は、新たな公共施設の建設事業等も予定されている為、旺盛な財政需要が見込まれている。事業化に向け、公共施設建設基金や学校建設基金への積立を継続してして行うことで、地方債発行の抑制を図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62230</xdr:rowOff>
    </xdr:from>
    <xdr:to>
      <xdr:col>7</xdr:col>
      <xdr:colOff>15875</xdr:colOff>
      <xdr:row>81</xdr:row>
      <xdr:rowOff>123189</xdr:rowOff>
    </xdr:to>
    <xdr:cxnSp macro="">
      <xdr:nvCxnSpPr>
        <xdr:cNvPr id="361" name="直線コネクタ 360"/>
        <xdr:cNvCxnSpPr/>
      </xdr:nvCxnSpPr>
      <xdr:spPr>
        <a:xfrm flipV="1">
          <a:off x="4826000" y="12578080"/>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95266</xdr:rowOff>
    </xdr:from>
    <xdr:ext cx="762000" cy="259045"/>
    <xdr:sp macro="" textlink="">
      <xdr:nvSpPr>
        <xdr:cNvPr id="362"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81</xdr:row>
      <xdr:rowOff>123189</xdr:rowOff>
    </xdr:from>
    <xdr:to>
      <xdr:col>7</xdr:col>
      <xdr:colOff>104775</xdr:colOff>
      <xdr:row>81</xdr:row>
      <xdr:rowOff>123189</xdr:rowOff>
    </xdr:to>
    <xdr:cxnSp macro="">
      <xdr:nvCxnSpPr>
        <xdr:cNvPr id="363" name="直線コネクタ 362"/>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148607</xdr:rowOff>
    </xdr:from>
    <xdr:ext cx="762000" cy="259045"/>
    <xdr:sp macro="" textlink="">
      <xdr:nvSpPr>
        <xdr:cNvPr id="364" name="公債費最大値テキスト"/>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6</xdr:col>
      <xdr:colOff>612775</xdr:colOff>
      <xdr:row>73</xdr:row>
      <xdr:rowOff>62230</xdr:rowOff>
    </xdr:from>
    <xdr:to>
      <xdr:col>7</xdr:col>
      <xdr:colOff>104775</xdr:colOff>
      <xdr:row>73</xdr:row>
      <xdr:rowOff>62230</xdr:rowOff>
    </xdr:to>
    <xdr:cxnSp macro="">
      <xdr:nvCxnSpPr>
        <xdr:cNvPr id="365" name="直線コネクタ 364"/>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168910</xdr:rowOff>
    </xdr:from>
    <xdr:to>
      <xdr:col>7</xdr:col>
      <xdr:colOff>15875</xdr:colOff>
      <xdr:row>73</xdr:row>
      <xdr:rowOff>168910</xdr:rowOff>
    </xdr:to>
    <xdr:cxnSp macro="">
      <xdr:nvCxnSpPr>
        <xdr:cNvPr id="366" name="直線コネクタ 365"/>
        <xdr:cNvCxnSpPr/>
      </xdr:nvCxnSpPr>
      <xdr:spPr>
        <a:xfrm>
          <a:off x="3987800" y="126847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71138</xdr:rowOff>
    </xdr:from>
    <xdr:ext cx="762000" cy="259045"/>
    <xdr:sp macro="" textlink="">
      <xdr:nvSpPr>
        <xdr:cNvPr id="367"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68" name="フローチャート :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168910</xdr:rowOff>
    </xdr:from>
    <xdr:to>
      <xdr:col>5</xdr:col>
      <xdr:colOff>549275</xdr:colOff>
      <xdr:row>74</xdr:row>
      <xdr:rowOff>43180</xdr:rowOff>
    </xdr:to>
    <xdr:cxnSp macro="">
      <xdr:nvCxnSpPr>
        <xdr:cNvPr id="369" name="直線コネクタ 368"/>
        <xdr:cNvCxnSpPr/>
      </xdr:nvCxnSpPr>
      <xdr:spPr>
        <a:xfrm flipV="1">
          <a:off x="3098800" y="12684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30480</xdr:rowOff>
    </xdr:from>
    <xdr:to>
      <xdr:col>5</xdr:col>
      <xdr:colOff>600075</xdr:colOff>
      <xdr:row>76</xdr:row>
      <xdr:rowOff>132080</xdr:rowOff>
    </xdr:to>
    <xdr:sp macro="" textlink="">
      <xdr:nvSpPr>
        <xdr:cNvPr id="370" name="フローチャート : 判断 369"/>
        <xdr:cNvSpPr/>
      </xdr:nvSpPr>
      <xdr:spPr>
        <a:xfrm>
          <a:off x="3937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116857</xdr:rowOff>
    </xdr:from>
    <xdr:ext cx="736600" cy="259045"/>
    <xdr:sp macro="" textlink="">
      <xdr:nvSpPr>
        <xdr:cNvPr id="371" name="テキスト ボックス 370"/>
        <xdr:cNvSpPr txBox="1"/>
      </xdr:nvSpPr>
      <xdr:spPr>
        <a:xfrm>
          <a:off x="3606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35560</xdr:rowOff>
    </xdr:from>
    <xdr:to>
      <xdr:col>4</xdr:col>
      <xdr:colOff>346075</xdr:colOff>
      <xdr:row>74</xdr:row>
      <xdr:rowOff>43180</xdr:rowOff>
    </xdr:to>
    <xdr:cxnSp macro="">
      <xdr:nvCxnSpPr>
        <xdr:cNvPr id="372" name="直線コネクタ 371"/>
        <xdr:cNvCxnSpPr/>
      </xdr:nvCxnSpPr>
      <xdr:spPr>
        <a:xfrm>
          <a:off x="2209800" y="12722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3" name="フローチャート : 判断 372"/>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4" name="テキスト ボックス 373"/>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35560</xdr:rowOff>
    </xdr:from>
    <xdr:to>
      <xdr:col>3</xdr:col>
      <xdr:colOff>142875</xdr:colOff>
      <xdr:row>74</xdr:row>
      <xdr:rowOff>66040</xdr:rowOff>
    </xdr:to>
    <xdr:cxnSp macro="">
      <xdr:nvCxnSpPr>
        <xdr:cNvPr id="375" name="直線コネクタ 374"/>
        <xdr:cNvCxnSpPr/>
      </xdr:nvCxnSpPr>
      <xdr:spPr>
        <a:xfrm flipV="1">
          <a:off x="1320800" y="12722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76" name="フローチャート : 判断 375"/>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74947</xdr:rowOff>
    </xdr:from>
    <xdr:ext cx="762000" cy="259045"/>
    <xdr:sp macro="" textlink="">
      <xdr:nvSpPr>
        <xdr:cNvPr id="377" name="テキスト ボックス 376"/>
        <xdr:cNvSpPr txBox="1"/>
      </xdr:nvSpPr>
      <xdr:spPr>
        <a:xfrm>
          <a:off x="1828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8" name="フローチャート : 判断 377"/>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79" name="テキスト ボックス 378"/>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73</xdr:row>
      <xdr:rowOff>118110</xdr:rowOff>
    </xdr:from>
    <xdr:to>
      <xdr:col>7</xdr:col>
      <xdr:colOff>66675</xdr:colOff>
      <xdr:row>74</xdr:row>
      <xdr:rowOff>48260</xdr:rowOff>
    </xdr:to>
    <xdr:sp macro="" textlink="">
      <xdr:nvSpPr>
        <xdr:cNvPr id="385" name="円/楕円 384"/>
        <xdr:cNvSpPr/>
      </xdr:nvSpPr>
      <xdr:spPr>
        <a:xfrm>
          <a:off x="4775200" y="126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26687</xdr:rowOff>
    </xdr:from>
    <xdr:ext cx="762000" cy="259045"/>
    <xdr:sp macro="" textlink="">
      <xdr:nvSpPr>
        <xdr:cNvPr id="386" name="公債費該当値テキスト"/>
        <xdr:cNvSpPr txBox="1"/>
      </xdr:nvSpPr>
      <xdr:spPr>
        <a:xfrm>
          <a:off x="4914900" y="1254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118110</xdr:rowOff>
    </xdr:from>
    <xdr:to>
      <xdr:col>5</xdr:col>
      <xdr:colOff>600075</xdr:colOff>
      <xdr:row>74</xdr:row>
      <xdr:rowOff>48260</xdr:rowOff>
    </xdr:to>
    <xdr:sp macro="" textlink="">
      <xdr:nvSpPr>
        <xdr:cNvPr id="387" name="円/楕円 386"/>
        <xdr:cNvSpPr/>
      </xdr:nvSpPr>
      <xdr:spPr>
        <a:xfrm>
          <a:off x="3937000" y="126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58437</xdr:rowOff>
    </xdr:from>
    <xdr:ext cx="736600" cy="259045"/>
    <xdr:sp macro="" textlink="">
      <xdr:nvSpPr>
        <xdr:cNvPr id="388" name="テキスト ボックス 387"/>
        <xdr:cNvSpPr txBox="1"/>
      </xdr:nvSpPr>
      <xdr:spPr>
        <a:xfrm>
          <a:off x="3606800" y="1240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163830</xdr:rowOff>
    </xdr:from>
    <xdr:to>
      <xdr:col>4</xdr:col>
      <xdr:colOff>396875</xdr:colOff>
      <xdr:row>74</xdr:row>
      <xdr:rowOff>93980</xdr:rowOff>
    </xdr:to>
    <xdr:sp macro="" textlink="">
      <xdr:nvSpPr>
        <xdr:cNvPr id="389" name="円/楕円 388"/>
        <xdr:cNvSpPr/>
      </xdr:nvSpPr>
      <xdr:spPr>
        <a:xfrm>
          <a:off x="3048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104157</xdr:rowOff>
    </xdr:from>
    <xdr:ext cx="762000" cy="259045"/>
    <xdr:sp macro="" textlink="">
      <xdr:nvSpPr>
        <xdr:cNvPr id="390" name="テキスト ボックス 389"/>
        <xdr:cNvSpPr txBox="1"/>
      </xdr:nvSpPr>
      <xdr:spPr>
        <a:xfrm>
          <a:off x="2717800" y="1244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156210</xdr:rowOff>
    </xdr:from>
    <xdr:to>
      <xdr:col>3</xdr:col>
      <xdr:colOff>193675</xdr:colOff>
      <xdr:row>74</xdr:row>
      <xdr:rowOff>86360</xdr:rowOff>
    </xdr:to>
    <xdr:sp macro="" textlink="">
      <xdr:nvSpPr>
        <xdr:cNvPr id="391" name="円/楕円 390"/>
        <xdr:cNvSpPr/>
      </xdr:nvSpPr>
      <xdr:spPr>
        <a:xfrm>
          <a:off x="2159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96537</xdr:rowOff>
    </xdr:from>
    <xdr:ext cx="762000" cy="259045"/>
    <xdr:sp macro="" textlink="">
      <xdr:nvSpPr>
        <xdr:cNvPr id="392" name="テキスト ボックス 391"/>
        <xdr:cNvSpPr txBox="1"/>
      </xdr:nvSpPr>
      <xdr:spPr>
        <a:xfrm>
          <a:off x="1828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15240</xdr:rowOff>
    </xdr:from>
    <xdr:to>
      <xdr:col>1</xdr:col>
      <xdr:colOff>676275</xdr:colOff>
      <xdr:row>74</xdr:row>
      <xdr:rowOff>116840</xdr:rowOff>
    </xdr:to>
    <xdr:sp macro="" textlink="">
      <xdr:nvSpPr>
        <xdr:cNvPr id="393" name="円/楕円 392"/>
        <xdr:cNvSpPr/>
      </xdr:nvSpPr>
      <xdr:spPr>
        <a:xfrm>
          <a:off x="1270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127017</xdr:rowOff>
    </xdr:from>
    <xdr:ext cx="762000" cy="259045"/>
    <xdr:sp macro="" textlink="">
      <xdr:nvSpPr>
        <xdr:cNvPr id="394" name="テキスト ボックス 393"/>
        <xdr:cNvSpPr txBox="1"/>
      </xdr:nvSpPr>
      <xdr:spPr>
        <a:xfrm>
          <a:off x="939800" y="124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29/100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公債費以外は、</a:t>
          </a:r>
          <a:r>
            <a:rPr kumimoji="1" lang="ja-JP" altLang="en-US" sz="1300">
              <a:solidFill>
                <a:schemeClr val="dk1"/>
              </a:solidFill>
              <a:effectLst/>
              <a:latin typeface="+mn-lt"/>
              <a:ea typeface="+mn-ea"/>
              <a:cs typeface="+mn-cs"/>
            </a:rPr>
            <a:t>Ｈ</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年度まで</a:t>
          </a:r>
          <a:r>
            <a:rPr kumimoji="1" lang="ja-JP" altLang="ja-JP" sz="1300">
              <a:solidFill>
                <a:schemeClr val="dk1"/>
              </a:solidFill>
              <a:effectLst/>
              <a:latin typeface="+mn-lt"/>
              <a:ea typeface="+mn-ea"/>
              <a:cs typeface="+mn-cs"/>
            </a:rPr>
            <a:t>類似団体平均値を上回る傾向にあったが、</a:t>
          </a:r>
          <a:r>
            <a:rPr kumimoji="1" lang="ja-JP" altLang="en-US" sz="1300">
              <a:solidFill>
                <a:schemeClr val="dk1"/>
              </a:solidFill>
              <a:effectLst/>
              <a:latin typeface="+mn-lt"/>
              <a:ea typeface="+mn-ea"/>
              <a:cs typeface="+mn-cs"/>
            </a:rPr>
            <a:t>Ｈ</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年度以降</a:t>
          </a:r>
          <a:r>
            <a:rPr kumimoji="1" lang="ja-JP" altLang="ja-JP" sz="1300">
              <a:solidFill>
                <a:schemeClr val="dk1"/>
              </a:solidFill>
              <a:effectLst/>
              <a:latin typeface="+mn-lt"/>
              <a:ea typeface="+mn-ea"/>
              <a:cs typeface="+mn-cs"/>
            </a:rPr>
            <a:t>縮減され、</a:t>
          </a:r>
          <a:r>
            <a:rPr kumimoji="1" lang="ja-JP" altLang="en-US" sz="1300">
              <a:solidFill>
                <a:schemeClr val="dk1"/>
              </a:solidFill>
              <a:effectLst/>
              <a:latin typeface="+mn-lt"/>
              <a:ea typeface="+mn-ea"/>
              <a:cs typeface="+mn-cs"/>
            </a:rPr>
            <a:t>Ｈ</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年度においては</a:t>
          </a:r>
          <a:r>
            <a:rPr kumimoji="1" lang="ja-JP" altLang="ja-JP" sz="1300">
              <a:solidFill>
                <a:schemeClr val="dk1"/>
              </a:solidFill>
              <a:effectLst/>
              <a:latin typeface="+mn-lt"/>
              <a:ea typeface="+mn-ea"/>
              <a:cs typeface="+mn-cs"/>
            </a:rPr>
            <a:t>類似団体平均値で</a:t>
          </a:r>
          <a:r>
            <a:rPr kumimoji="1" lang="en-US" altLang="ja-JP" sz="1300">
              <a:solidFill>
                <a:schemeClr val="dk1"/>
              </a:solidFill>
              <a:effectLst/>
              <a:latin typeface="+mn-lt"/>
              <a:ea typeface="+mn-ea"/>
              <a:cs typeface="+mn-cs"/>
            </a:rPr>
            <a:t>1.7</a:t>
          </a:r>
          <a:r>
            <a:rPr kumimoji="1" lang="ja-JP" altLang="ja-JP" sz="1300">
              <a:solidFill>
                <a:schemeClr val="dk1"/>
              </a:solidFill>
              <a:effectLst/>
              <a:latin typeface="+mn-lt"/>
              <a:ea typeface="+mn-ea"/>
              <a:cs typeface="+mn-cs"/>
            </a:rPr>
            <a:t>ポイント下回った。</a:t>
          </a:r>
          <a:r>
            <a:rPr lang="ja-JP" altLang="ja-JP" sz="1300" b="0" i="0">
              <a:solidFill>
                <a:schemeClr val="dk1"/>
              </a:solidFill>
              <a:effectLst/>
              <a:latin typeface="+mn-lt"/>
              <a:ea typeface="+mn-ea"/>
              <a:cs typeface="+mn-cs"/>
            </a:rPr>
            <a:t>今後も事業見直し等を行い、歳出抑制に努める。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24130</xdr:rowOff>
    </xdr:from>
    <xdr:to>
      <xdr:col>24</xdr:col>
      <xdr:colOff>31750</xdr:colOff>
      <xdr:row>81</xdr:row>
      <xdr:rowOff>69850</xdr:rowOff>
    </xdr:to>
    <xdr:cxnSp macro="">
      <xdr:nvCxnSpPr>
        <xdr:cNvPr id="420" name="直線コネクタ 419"/>
        <xdr:cNvCxnSpPr/>
      </xdr:nvCxnSpPr>
      <xdr:spPr>
        <a:xfrm flipV="1">
          <a:off x="16510000" y="125399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21"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22" name="直線コネクタ 421"/>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23</xdr:col>
      <xdr:colOff>628650</xdr:colOff>
      <xdr:row>73</xdr:row>
      <xdr:rowOff>24130</xdr:rowOff>
    </xdr:from>
    <xdr:to>
      <xdr:col>24</xdr:col>
      <xdr:colOff>120650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19558</xdr:rowOff>
    </xdr:from>
    <xdr:to>
      <xdr:col>24</xdr:col>
      <xdr:colOff>31750</xdr:colOff>
      <xdr:row>77</xdr:row>
      <xdr:rowOff>78994</xdr:rowOff>
    </xdr:to>
    <xdr:cxnSp macro="">
      <xdr:nvCxnSpPr>
        <xdr:cNvPr id="425" name="直線コネクタ 424"/>
        <xdr:cNvCxnSpPr/>
      </xdr:nvCxnSpPr>
      <xdr:spPr>
        <a:xfrm>
          <a:off x="15671800" y="1322120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77995</xdr:rowOff>
    </xdr:from>
    <xdr:ext cx="762000" cy="259045"/>
    <xdr:sp macro="" textlink="">
      <xdr:nvSpPr>
        <xdr:cNvPr id="426" name="公債費以外平均値テキスト"/>
        <xdr:cNvSpPr txBox="1"/>
      </xdr:nvSpPr>
      <xdr:spPr>
        <a:xfrm>
          <a:off x="16598900" y="13279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27" name="フローチャート : 判断 426"/>
        <xdr:cNvSpPr/>
      </xdr:nvSpPr>
      <xdr:spPr>
        <a:xfrm>
          <a:off x="16459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19558</xdr:rowOff>
    </xdr:from>
    <xdr:to>
      <xdr:col>22</xdr:col>
      <xdr:colOff>565150</xdr:colOff>
      <xdr:row>77</xdr:row>
      <xdr:rowOff>120142</xdr:rowOff>
    </xdr:to>
    <xdr:cxnSp macro="">
      <xdr:nvCxnSpPr>
        <xdr:cNvPr id="428" name="直線コネクタ 427"/>
        <xdr:cNvCxnSpPr/>
      </xdr:nvCxnSpPr>
      <xdr:spPr>
        <a:xfrm flipV="1">
          <a:off x="14782800" y="1322120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158496</xdr:rowOff>
    </xdr:from>
    <xdr:to>
      <xdr:col>22</xdr:col>
      <xdr:colOff>615950</xdr:colOff>
      <xdr:row>77</xdr:row>
      <xdr:rowOff>88646</xdr:rowOff>
    </xdr:to>
    <xdr:sp macro="" textlink="">
      <xdr:nvSpPr>
        <xdr:cNvPr id="429" name="フローチャート : 判断 428"/>
        <xdr:cNvSpPr/>
      </xdr:nvSpPr>
      <xdr:spPr>
        <a:xfrm>
          <a:off x="15621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73423</xdr:rowOff>
    </xdr:from>
    <xdr:ext cx="736600" cy="259045"/>
    <xdr:sp macro="" textlink="">
      <xdr:nvSpPr>
        <xdr:cNvPr id="430" name="テキスト ボックス 429"/>
        <xdr:cNvSpPr txBox="1"/>
      </xdr:nvSpPr>
      <xdr:spPr>
        <a:xfrm>
          <a:off x="15290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37846</xdr:rowOff>
    </xdr:from>
    <xdr:to>
      <xdr:col>21</xdr:col>
      <xdr:colOff>361950</xdr:colOff>
      <xdr:row>77</xdr:row>
      <xdr:rowOff>120142</xdr:rowOff>
    </xdr:to>
    <xdr:cxnSp macro="">
      <xdr:nvCxnSpPr>
        <xdr:cNvPr id="431" name="直線コネクタ 430"/>
        <xdr:cNvCxnSpPr/>
      </xdr:nvCxnSpPr>
      <xdr:spPr>
        <a:xfrm>
          <a:off x="13893800" y="1323949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2" name="フローチャート :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33" name="テキスト ボックス 432"/>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154432</xdr:rowOff>
    </xdr:from>
    <xdr:to>
      <xdr:col>20</xdr:col>
      <xdr:colOff>158750</xdr:colOff>
      <xdr:row>77</xdr:row>
      <xdr:rowOff>37846</xdr:rowOff>
    </xdr:to>
    <xdr:cxnSp macro="">
      <xdr:nvCxnSpPr>
        <xdr:cNvPr id="434" name="直線コネクタ 433"/>
        <xdr:cNvCxnSpPr/>
      </xdr:nvCxnSpPr>
      <xdr:spPr>
        <a:xfrm>
          <a:off x="13004800" y="131846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36" name="テキスト ボックス 435"/>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7" name="フローチャート : 判断 436"/>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38" name="テキスト ボックス 437"/>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28194</xdr:rowOff>
    </xdr:from>
    <xdr:to>
      <xdr:col>24</xdr:col>
      <xdr:colOff>82550</xdr:colOff>
      <xdr:row>77</xdr:row>
      <xdr:rowOff>129794</xdr:rowOff>
    </xdr:to>
    <xdr:sp macro="" textlink="">
      <xdr:nvSpPr>
        <xdr:cNvPr id="444" name="円/楕円 443"/>
        <xdr:cNvSpPr/>
      </xdr:nvSpPr>
      <xdr:spPr>
        <a:xfrm>
          <a:off x="16459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44721</xdr:rowOff>
    </xdr:from>
    <xdr:ext cx="762000" cy="259045"/>
    <xdr:sp macro="" textlink="">
      <xdr:nvSpPr>
        <xdr:cNvPr id="445" name="公債費以外該当値テキスト"/>
        <xdr:cNvSpPr txBox="1"/>
      </xdr:nvSpPr>
      <xdr:spPr>
        <a:xfrm>
          <a:off x="16598900" y="1307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140208</xdr:rowOff>
    </xdr:from>
    <xdr:to>
      <xdr:col>22</xdr:col>
      <xdr:colOff>615950</xdr:colOff>
      <xdr:row>77</xdr:row>
      <xdr:rowOff>70358</xdr:rowOff>
    </xdr:to>
    <xdr:sp macro="" textlink="">
      <xdr:nvSpPr>
        <xdr:cNvPr id="446" name="円/楕円 445"/>
        <xdr:cNvSpPr/>
      </xdr:nvSpPr>
      <xdr:spPr>
        <a:xfrm>
          <a:off x="15621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80535</xdr:rowOff>
    </xdr:from>
    <xdr:ext cx="736600" cy="259045"/>
    <xdr:sp macro="" textlink="">
      <xdr:nvSpPr>
        <xdr:cNvPr id="447" name="テキスト ボックス 446"/>
        <xdr:cNvSpPr txBox="1"/>
      </xdr:nvSpPr>
      <xdr:spPr>
        <a:xfrm>
          <a:off x="15290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69342</xdr:rowOff>
    </xdr:from>
    <xdr:to>
      <xdr:col>21</xdr:col>
      <xdr:colOff>412750</xdr:colOff>
      <xdr:row>77</xdr:row>
      <xdr:rowOff>170942</xdr:rowOff>
    </xdr:to>
    <xdr:sp macro="" textlink="">
      <xdr:nvSpPr>
        <xdr:cNvPr id="448" name="円/楕円 447"/>
        <xdr:cNvSpPr/>
      </xdr:nvSpPr>
      <xdr:spPr>
        <a:xfrm>
          <a:off x="14732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155719</xdr:rowOff>
    </xdr:from>
    <xdr:ext cx="762000" cy="259045"/>
    <xdr:sp macro="" textlink="">
      <xdr:nvSpPr>
        <xdr:cNvPr id="449" name="テキスト ボックス 448"/>
        <xdr:cNvSpPr txBox="1"/>
      </xdr:nvSpPr>
      <xdr:spPr>
        <a:xfrm>
          <a:off x="14401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158496</xdr:rowOff>
    </xdr:from>
    <xdr:to>
      <xdr:col>20</xdr:col>
      <xdr:colOff>209550</xdr:colOff>
      <xdr:row>77</xdr:row>
      <xdr:rowOff>88646</xdr:rowOff>
    </xdr:to>
    <xdr:sp macro="" textlink="">
      <xdr:nvSpPr>
        <xdr:cNvPr id="450" name="円/楕円 449"/>
        <xdr:cNvSpPr/>
      </xdr:nvSpPr>
      <xdr:spPr>
        <a:xfrm>
          <a:off x="13843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73423</xdr:rowOff>
    </xdr:from>
    <xdr:ext cx="762000" cy="259045"/>
    <xdr:sp macro="" textlink="">
      <xdr:nvSpPr>
        <xdr:cNvPr id="451" name="テキスト ボックス 450"/>
        <xdr:cNvSpPr txBox="1"/>
      </xdr:nvSpPr>
      <xdr:spPr>
        <a:xfrm>
          <a:off x="13512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103632</xdr:rowOff>
    </xdr:from>
    <xdr:to>
      <xdr:col>19</xdr:col>
      <xdr:colOff>6350</xdr:colOff>
      <xdr:row>77</xdr:row>
      <xdr:rowOff>33782</xdr:rowOff>
    </xdr:to>
    <xdr:sp macro="" textlink="">
      <xdr:nvSpPr>
        <xdr:cNvPr id="452" name="円/楕円 451"/>
        <xdr:cNvSpPr/>
      </xdr:nvSpPr>
      <xdr:spPr>
        <a:xfrm>
          <a:off x="12954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18559</xdr:rowOff>
    </xdr:from>
    <xdr:ext cx="762000" cy="259045"/>
    <xdr:sp macro="" textlink="">
      <xdr:nvSpPr>
        <xdr:cNvPr id="453" name="テキスト ボックス 452"/>
        <xdr:cNvSpPr txBox="1"/>
      </xdr:nvSpPr>
      <xdr:spPr>
        <a:xfrm>
          <a:off x="12623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沖縄県読谷村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64554</xdr:rowOff>
    </xdr:from>
    <xdr:to>
      <xdr:col>4</xdr:col>
      <xdr:colOff>1117600</xdr:colOff>
      <xdr:row>20</xdr:row>
      <xdr:rowOff>125672</xdr:rowOff>
    </xdr:to>
    <xdr:cxnSp macro="">
      <xdr:nvCxnSpPr>
        <xdr:cNvPr id="47" name="直線コネクタ 46"/>
        <xdr:cNvCxnSpPr/>
      </xdr:nvCxnSpPr>
      <xdr:spPr bwMode="auto">
        <a:xfrm flipV="1">
          <a:off x="5651500" y="2169579"/>
          <a:ext cx="0" cy="1432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97749</xdr:rowOff>
    </xdr:from>
    <xdr:ext cx="762000" cy="259045"/>
    <xdr:sp macro="" textlink="">
      <xdr:nvSpPr>
        <xdr:cNvPr id="48" name="人口1人当たり決算額の推移最小値テキスト130"/>
        <xdr:cNvSpPr txBox="1"/>
      </xdr:nvSpPr>
      <xdr:spPr>
        <a:xfrm>
          <a:off x="5740400" y="357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40,498</a:t>
          </a:r>
          <a:endParaRPr kumimoji="1" lang="ja-JP" altLang="en-US" sz="1000" b="1">
            <a:latin typeface="ＭＳ Ｐゴシック"/>
          </a:endParaRPr>
        </a:p>
      </xdr:txBody>
    </xdr:sp>
    <xdr:clientData/>
  </xdr:oneCellAnchor>
  <xdr:twoCellAnchor>
    <xdr:from>
      <xdr:col>4</xdr:col>
      <xdr:colOff>1028700</xdr:colOff>
      <xdr:row>20</xdr:row>
      <xdr:rowOff>125672</xdr:rowOff>
    </xdr:from>
    <xdr:to>
      <xdr:col>5</xdr:col>
      <xdr:colOff>73025</xdr:colOff>
      <xdr:row>20</xdr:row>
      <xdr:rowOff>125672</xdr:rowOff>
    </xdr:to>
    <xdr:cxnSp macro="">
      <xdr:nvCxnSpPr>
        <xdr:cNvPr id="49" name="直線コネクタ 48"/>
        <xdr:cNvCxnSpPr/>
      </xdr:nvCxnSpPr>
      <xdr:spPr bwMode="auto">
        <a:xfrm>
          <a:off x="5562600" y="360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150931</xdr:rowOff>
    </xdr:from>
    <xdr:ext cx="762000" cy="259045"/>
    <xdr:sp macro="" textlink="">
      <xdr:nvSpPr>
        <xdr:cNvPr id="50" name="人口1人当たり決算額の推移最大値テキスト130"/>
        <xdr:cNvSpPr txBox="1"/>
      </xdr:nvSpPr>
      <xdr:spPr>
        <a:xfrm>
          <a:off x="5740400" y="191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128,241</a:t>
          </a:r>
          <a:endParaRPr kumimoji="1" lang="ja-JP" altLang="en-US" sz="1000" b="1">
            <a:latin typeface="ＭＳ Ｐゴシック"/>
          </a:endParaRPr>
        </a:p>
      </xdr:txBody>
    </xdr:sp>
    <xdr:clientData/>
  </xdr:oneCellAnchor>
  <xdr:twoCellAnchor>
    <xdr:from>
      <xdr:col>4</xdr:col>
      <xdr:colOff>1028700</xdr:colOff>
      <xdr:row>12</xdr:row>
      <xdr:rowOff>64554</xdr:rowOff>
    </xdr:from>
    <xdr:to>
      <xdr:col>5</xdr:col>
      <xdr:colOff>73025</xdr:colOff>
      <xdr:row>12</xdr:row>
      <xdr:rowOff>64554</xdr:rowOff>
    </xdr:to>
    <xdr:cxnSp macro="">
      <xdr:nvCxnSpPr>
        <xdr:cNvPr id="51" name="直線コネクタ 50"/>
        <xdr:cNvCxnSpPr/>
      </xdr:nvCxnSpPr>
      <xdr:spPr bwMode="auto">
        <a:xfrm>
          <a:off x="5562600" y="21695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165465</xdr:rowOff>
    </xdr:from>
    <xdr:to>
      <xdr:col>4</xdr:col>
      <xdr:colOff>1117600</xdr:colOff>
      <xdr:row>18</xdr:row>
      <xdr:rowOff>1395</xdr:rowOff>
    </xdr:to>
    <xdr:cxnSp macro="">
      <xdr:nvCxnSpPr>
        <xdr:cNvPr id="52" name="直線コネクタ 51"/>
        <xdr:cNvCxnSpPr/>
      </xdr:nvCxnSpPr>
      <xdr:spPr bwMode="auto">
        <a:xfrm flipV="1">
          <a:off x="5003800" y="3127740"/>
          <a:ext cx="647700" cy="73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150242</xdr:rowOff>
    </xdr:from>
    <xdr:ext cx="762000" cy="259045"/>
    <xdr:sp macro="" textlink="">
      <xdr:nvSpPr>
        <xdr:cNvPr id="53" name="人口1人当たり決算額の推移平均値テキスト130"/>
        <xdr:cNvSpPr txBox="1"/>
      </xdr:nvSpPr>
      <xdr:spPr>
        <a:xfrm>
          <a:off x="5740400" y="311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68,586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130585</xdr:rowOff>
    </xdr:from>
    <xdr:to>
      <xdr:col>5</xdr:col>
      <xdr:colOff>34925</xdr:colOff>
      <xdr:row>18</xdr:row>
      <xdr:rowOff>60735</xdr:rowOff>
    </xdr:to>
    <xdr:sp macro="" textlink="">
      <xdr:nvSpPr>
        <xdr:cNvPr id="54" name="フローチャート : 判断 53"/>
        <xdr:cNvSpPr/>
      </xdr:nvSpPr>
      <xdr:spPr bwMode="auto">
        <a:xfrm>
          <a:off x="56007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1395</xdr:rowOff>
    </xdr:from>
    <xdr:to>
      <xdr:col>4</xdr:col>
      <xdr:colOff>469900</xdr:colOff>
      <xdr:row>18</xdr:row>
      <xdr:rowOff>105359</xdr:rowOff>
    </xdr:to>
    <xdr:cxnSp macro="">
      <xdr:nvCxnSpPr>
        <xdr:cNvPr id="55" name="直線コネクタ 54"/>
        <xdr:cNvCxnSpPr/>
      </xdr:nvCxnSpPr>
      <xdr:spPr bwMode="auto">
        <a:xfrm flipV="1">
          <a:off x="4305300" y="3135120"/>
          <a:ext cx="698500" cy="103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151502</xdr:rowOff>
    </xdr:from>
    <xdr:to>
      <xdr:col>4</xdr:col>
      <xdr:colOff>520700</xdr:colOff>
      <xdr:row>18</xdr:row>
      <xdr:rowOff>81652</xdr:rowOff>
    </xdr:to>
    <xdr:sp macro="" textlink="">
      <xdr:nvSpPr>
        <xdr:cNvPr id="56" name="フローチャート : 判断 55"/>
        <xdr:cNvSpPr/>
      </xdr:nvSpPr>
      <xdr:spPr bwMode="auto">
        <a:xfrm>
          <a:off x="4953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66429</xdr:rowOff>
    </xdr:from>
    <xdr:ext cx="736600" cy="259045"/>
    <xdr:sp macro="" textlink="">
      <xdr:nvSpPr>
        <xdr:cNvPr id="57" name="テキスト ボックス 56"/>
        <xdr:cNvSpPr txBox="1"/>
      </xdr:nvSpPr>
      <xdr:spPr>
        <a:xfrm>
          <a:off x="4622800" y="3200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50511</xdr:rowOff>
    </xdr:from>
    <xdr:to>
      <xdr:col>3</xdr:col>
      <xdr:colOff>904875</xdr:colOff>
      <xdr:row>18</xdr:row>
      <xdr:rowOff>105359</xdr:rowOff>
    </xdr:to>
    <xdr:cxnSp macro="">
      <xdr:nvCxnSpPr>
        <xdr:cNvPr id="58" name="直線コネクタ 57"/>
        <xdr:cNvCxnSpPr/>
      </xdr:nvCxnSpPr>
      <xdr:spPr bwMode="auto">
        <a:xfrm>
          <a:off x="3606800" y="3184236"/>
          <a:ext cx="698500" cy="54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96066</xdr:rowOff>
    </xdr:from>
    <xdr:to>
      <xdr:col>3</xdr:col>
      <xdr:colOff>955675</xdr:colOff>
      <xdr:row>18</xdr:row>
      <xdr:rowOff>26216</xdr:rowOff>
    </xdr:to>
    <xdr:sp macro="" textlink="">
      <xdr:nvSpPr>
        <xdr:cNvPr id="59" name="フローチャート : 判断 58"/>
        <xdr:cNvSpPr/>
      </xdr:nvSpPr>
      <xdr:spPr bwMode="auto">
        <a:xfrm>
          <a:off x="4254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36393</xdr:rowOff>
    </xdr:from>
    <xdr:ext cx="762000" cy="259045"/>
    <xdr:sp macro="" textlink="">
      <xdr:nvSpPr>
        <xdr:cNvPr id="60" name="テキスト ボックス 59"/>
        <xdr:cNvSpPr txBox="1"/>
      </xdr:nvSpPr>
      <xdr:spPr>
        <a:xfrm>
          <a:off x="3924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50511</xdr:rowOff>
    </xdr:from>
    <xdr:to>
      <xdr:col>3</xdr:col>
      <xdr:colOff>206375</xdr:colOff>
      <xdr:row>18</xdr:row>
      <xdr:rowOff>91219</xdr:rowOff>
    </xdr:to>
    <xdr:cxnSp macro="">
      <xdr:nvCxnSpPr>
        <xdr:cNvPr id="61" name="直線コネクタ 60"/>
        <xdr:cNvCxnSpPr/>
      </xdr:nvCxnSpPr>
      <xdr:spPr bwMode="auto">
        <a:xfrm flipV="1">
          <a:off x="2908300" y="3184236"/>
          <a:ext cx="698500" cy="407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117032</xdr:rowOff>
    </xdr:from>
    <xdr:to>
      <xdr:col>3</xdr:col>
      <xdr:colOff>257175</xdr:colOff>
      <xdr:row>18</xdr:row>
      <xdr:rowOff>47182</xdr:rowOff>
    </xdr:to>
    <xdr:sp macro="" textlink="">
      <xdr:nvSpPr>
        <xdr:cNvPr id="62" name="フローチャート : 判断 61"/>
        <xdr:cNvSpPr/>
      </xdr:nvSpPr>
      <xdr:spPr bwMode="auto">
        <a:xfrm>
          <a:off x="35560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57359</xdr:rowOff>
    </xdr:from>
    <xdr:ext cx="762000" cy="259045"/>
    <xdr:sp macro="" textlink="">
      <xdr:nvSpPr>
        <xdr:cNvPr id="63" name="テキスト ボックス 62"/>
        <xdr:cNvSpPr txBox="1"/>
      </xdr:nvSpPr>
      <xdr:spPr>
        <a:xfrm>
          <a:off x="32258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100687</xdr:rowOff>
    </xdr:from>
    <xdr:to>
      <xdr:col>2</xdr:col>
      <xdr:colOff>692150</xdr:colOff>
      <xdr:row>18</xdr:row>
      <xdr:rowOff>30837</xdr:rowOff>
    </xdr:to>
    <xdr:sp macro="" textlink="">
      <xdr:nvSpPr>
        <xdr:cNvPr id="64" name="フローチャート : 判断 63"/>
        <xdr:cNvSpPr/>
      </xdr:nvSpPr>
      <xdr:spPr bwMode="auto">
        <a:xfrm>
          <a:off x="28575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41014</xdr:rowOff>
    </xdr:from>
    <xdr:ext cx="762000" cy="259045"/>
    <xdr:sp macro="" textlink="">
      <xdr:nvSpPr>
        <xdr:cNvPr id="65" name="テキスト ボックス 64"/>
        <xdr:cNvSpPr txBox="1"/>
      </xdr:nvSpPr>
      <xdr:spPr>
        <a:xfrm>
          <a:off x="25273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114665</xdr:rowOff>
    </xdr:from>
    <xdr:to>
      <xdr:col>5</xdr:col>
      <xdr:colOff>34925</xdr:colOff>
      <xdr:row>18</xdr:row>
      <xdr:rowOff>44815</xdr:rowOff>
    </xdr:to>
    <xdr:sp macro="" textlink="">
      <xdr:nvSpPr>
        <xdr:cNvPr id="71" name="円/楕円 70"/>
        <xdr:cNvSpPr/>
      </xdr:nvSpPr>
      <xdr:spPr bwMode="auto">
        <a:xfrm>
          <a:off x="5600700" y="3076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131192</xdr:rowOff>
    </xdr:from>
    <xdr:ext cx="762000" cy="259045"/>
    <xdr:sp macro="" textlink="">
      <xdr:nvSpPr>
        <xdr:cNvPr id="72" name="人口1人当たり決算額の推移該当値テキスト130"/>
        <xdr:cNvSpPr txBox="1"/>
      </xdr:nvSpPr>
      <xdr:spPr>
        <a:xfrm>
          <a:off x="5740400" y="292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69,561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122045</xdr:rowOff>
    </xdr:from>
    <xdr:to>
      <xdr:col>4</xdr:col>
      <xdr:colOff>520700</xdr:colOff>
      <xdr:row>18</xdr:row>
      <xdr:rowOff>52195</xdr:rowOff>
    </xdr:to>
    <xdr:sp macro="" textlink="">
      <xdr:nvSpPr>
        <xdr:cNvPr id="73" name="円/楕円 72"/>
        <xdr:cNvSpPr/>
      </xdr:nvSpPr>
      <xdr:spPr bwMode="auto">
        <a:xfrm>
          <a:off x="4953000" y="3084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62372</xdr:rowOff>
    </xdr:from>
    <xdr:ext cx="736600" cy="259045"/>
    <xdr:sp macro="" textlink="">
      <xdr:nvSpPr>
        <xdr:cNvPr id="74" name="テキスト ボックス 73"/>
        <xdr:cNvSpPr txBox="1"/>
      </xdr:nvSpPr>
      <xdr:spPr>
        <a:xfrm>
          <a:off x="4622800" y="2853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69,109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54559</xdr:rowOff>
    </xdr:from>
    <xdr:to>
      <xdr:col>3</xdr:col>
      <xdr:colOff>955675</xdr:colOff>
      <xdr:row>18</xdr:row>
      <xdr:rowOff>156159</xdr:rowOff>
    </xdr:to>
    <xdr:sp macro="" textlink="">
      <xdr:nvSpPr>
        <xdr:cNvPr id="75" name="円/楕円 74"/>
        <xdr:cNvSpPr/>
      </xdr:nvSpPr>
      <xdr:spPr bwMode="auto">
        <a:xfrm>
          <a:off x="4254500" y="3188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140936</xdr:rowOff>
    </xdr:from>
    <xdr:ext cx="762000" cy="259045"/>
    <xdr:sp macro="" textlink="">
      <xdr:nvSpPr>
        <xdr:cNvPr id="76" name="テキスト ボックス 75"/>
        <xdr:cNvSpPr txBox="1"/>
      </xdr:nvSpPr>
      <xdr:spPr>
        <a:xfrm>
          <a:off x="3924300" y="327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62,742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171161</xdr:rowOff>
    </xdr:from>
    <xdr:to>
      <xdr:col>3</xdr:col>
      <xdr:colOff>257175</xdr:colOff>
      <xdr:row>18</xdr:row>
      <xdr:rowOff>101311</xdr:rowOff>
    </xdr:to>
    <xdr:sp macro="" textlink="">
      <xdr:nvSpPr>
        <xdr:cNvPr id="77" name="円/楕円 76"/>
        <xdr:cNvSpPr/>
      </xdr:nvSpPr>
      <xdr:spPr bwMode="auto">
        <a:xfrm>
          <a:off x="3556000" y="3133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86089</xdr:rowOff>
    </xdr:from>
    <xdr:ext cx="762000" cy="259045"/>
    <xdr:sp macro="" textlink="">
      <xdr:nvSpPr>
        <xdr:cNvPr id="78" name="テキスト ボックス 77"/>
        <xdr:cNvSpPr txBox="1"/>
      </xdr:nvSpPr>
      <xdr:spPr>
        <a:xfrm>
          <a:off x="3225800" y="321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66,101</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40419</xdr:rowOff>
    </xdr:from>
    <xdr:to>
      <xdr:col>2</xdr:col>
      <xdr:colOff>692150</xdr:colOff>
      <xdr:row>18</xdr:row>
      <xdr:rowOff>142018</xdr:rowOff>
    </xdr:to>
    <xdr:sp macro="" textlink="">
      <xdr:nvSpPr>
        <xdr:cNvPr id="79" name="円/楕円 78"/>
        <xdr:cNvSpPr/>
      </xdr:nvSpPr>
      <xdr:spPr bwMode="auto">
        <a:xfrm>
          <a:off x="2857500" y="317414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126796</xdr:rowOff>
    </xdr:from>
    <xdr:ext cx="762000" cy="259045"/>
    <xdr:sp macro="" textlink="">
      <xdr:nvSpPr>
        <xdr:cNvPr id="80" name="テキスト ボックス 79"/>
        <xdr:cNvSpPr txBox="1"/>
      </xdr:nvSpPr>
      <xdr:spPr>
        <a:xfrm>
          <a:off x="2527300" y="326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63,608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279591</xdr:rowOff>
    </xdr:from>
    <xdr:to>
      <xdr:col>4</xdr:col>
      <xdr:colOff>1117600</xdr:colOff>
      <xdr:row>38</xdr:row>
      <xdr:rowOff>160833</xdr:rowOff>
    </xdr:to>
    <xdr:cxnSp macro="">
      <xdr:nvCxnSpPr>
        <xdr:cNvPr id="109" name="直線コネクタ 108"/>
        <xdr:cNvCxnSpPr/>
      </xdr:nvCxnSpPr>
      <xdr:spPr bwMode="auto">
        <a:xfrm flipV="1">
          <a:off x="5651500" y="6204141"/>
          <a:ext cx="0" cy="14242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132910</xdr:rowOff>
    </xdr:from>
    <xdr:ext cx="762000" cy="259045"/>
    <xdr:sp macro="" textlink="">
      <xdr:nvSpPr>
        <xdr:cNvPr id="110" name="人口1人当たり決算額の推移最小値テキスト445"/>
        <xdr:cNvSpPr txBox="1"/>
      </xdr:nvSpPr>
      <xdr:spPr>
        <a:xfrm>
          <a:off x="5740400" y="760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-1,888</a:t>
          </a:r>
          <a:endParaRPr kumimoji="1" lang="ja-JP" altLang="en-US" sz="1000" b="1">
            <a:latin typeface="ＭＳ Ｐゴシック"/>
          </a:endParaRPr>
        </a:p>
      </xdr:txBody>
    </xdr:sp>
    <xdr:clientData/>
  </xdr:oneCellAnchor>
  <xdr:twoCellAnchor>
    <xdr:from>
      <xdr:col>4</xdr:col>
      <xdr:colOff>1028700</xdr:colOff>
      <xdr:row>38</xdr:row>
      <xdr:rowOff>160833</xdr:rowOff>
    </xdr:from>
    <xdr:to>
      <xdr:col>5</xdr:col>
      <xdr:colOff>73025</xdr:colOff>
      <xdr:row>38</xdr:row>
      <xdr:rowOff>160833</xdr:rowOff>
    </xdr:to>
    <xdr:cxnSp macro="">
      <xdr:nvCxnSpPr>
        <xdr:cNvPr id="111" name="直線コネクタ 110"/>
        <xdr:cNvCxnSpPr/>
      </xdr:nvCxnSpPr>
      <xdr:spPr bwMode="auto">
        <a:xfrm>
          <a:off x="5562600" y="7628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23068</xdr:rowOff>
    </xdr:from>
    <xdr:ext cx="762000" cy="259045"/>
    <xdr:sp macro="" textlink="">
      <xdr:nvSpPr>
        <xdr:cNvPr id="112" name="人口1人当たり決算額の推移最大値テキスト445"/>
        <xdr:cNvSpPr txBox="1"/>
      </xdr:nvSpPr>
      <xdr:spPr>
        <a:xfrm>
          <a:off x="5740400" y="594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35,495</a:t>
          </a:r>
          <a:endParaRPr kumimoji="1" lang="ja-JP" altLang="en-US" sz="1000" b="1">
            <a:latin typeface="ＭＳ Ｐゴシック"/>
          </a:endParaRPr>
        </a:p>
      </xdr:txBody>
    </xdr:sp>
    <xdr:clientData/>
  </xdr:oneCellAnchor>
  <xdr:twoCellAnchor>
    <xdr:from>
      <xdr:col>4</xdr:col>
      <xdr:colOff>1028700</xdr:colOff>
      <xdr:row>33</xdr:row>
      <xdr:rowOff>279591</xdr:rowOff>
    </xdr:from>
    <xdr:to>
      <xdr:col>5</xdr:col>
      <xdr:colOff>73025</xdr:colOff>
      <xdr:row>33</xdr:row>
      <xdr:rowOff>279591</xdr:rowOff>
    </xdr:to>
    <xdr:cxnSp macro="">
      <xdr:nvCxnSpPr>
        <xdr:cNvPr id="113" name="直線コネクタ 112"/>
        <xdr:cNvCxnSpPr/>
      </xdr:nvCxnSpPr>
      <xdr:spPr bwMode="auto">
        <a:xfrm>
          <a:off x="5562600" y="6204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187541</xdr:rowOff>
    </xdr:from>
    <xdr:to>
      <xdr:col>4</xdr:col>
      <xdr:colOff>1117600</xdr:colOff>
      <xdr:row>37</xdr:row>
      <xdr:rowOff>281419</xdr:rowOff>
    </xdr:to>
    <xdr:cxnSp macro="">
      <xdr:nvCxnSpPr>
        <xdr:cNvPr id="114" name="直線コネクタ 113"/>
        <xdr:cNvCxnSpPr/>
      </xdr:nvCxnSpPr>
      <xdr:spPr bwMode="auto">
        <a:xfrm>
          <a:off x="5003800" y="7312241"/>
          <a:ext cx="647700" cy="93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249128</xdr:rowOff>
    </xdr:from>
    <xdr:ext cx="762000" cy="259045"/>
    <xdr:sp macro="" textlink="">
      <xdr:nvSpPr>
        <xdr:cNvPr id="115" name="人口1人当たり決算額の推移平均値テキスト445"/>
        <xdr:cNvSpPr txBox="1"/>
      </xdr:nvSpPr>
      <xdr:spPr>
        <a:xfrm>
          <a:off x="5740400" y="6859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61151</xdr:rowOff>
    </xdr:from>
    <xdr:to>
      <xdr:col>5</xdr:col>
      <xdr:colOff>34925</xdr:colOff>
      <xdr:row>36</xdr:row>
      <xdr:rowOff>162751</xdr:rowOff>
    </xdr:to>
    <xdr:sp macro="" textlink="">
      <xdr:nvSpPr>
        <xdr:cNvPr id="116" name="フローチャート : 判断 115"/>
        <xdr:cNvSpPr/>
      </xdr:nvSpPr>
      <xdr:spPr bwMode="auto">
        <a:xfrm>
          <a:off x="5600700" y="7014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187541</xdr:rowOff>
    </xdr:from>
    <xdr:to>
      <xdr:col>4</xdr:col>
      <xdr:colOff>469900</xdr:colOff>
      <xdr:row>37</xdr:row>
      <xdr:rowOff>219393</xdr:rowOff>
    </xdr:to>
    <xdr:cxnSp macro="">
      <xdr:nvCxnSpPr>
        <xdr:cNvPr id="117" name="直線コネクタ 116"/>
        <xdr:cNvCxnSpPr/>
      </xdr:nvCxnSpPr>
      <xdr:spPr bwMode="auto">
        <a:xfrm flipV="1">
          <a:off x="4305300" y="7312241"/>
          <a:ext cx="698500" cy="31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101422</xdr:rowOff>
    </xdr:from>
    <xdr:to>
      <xdr:col>4</xdr:col>
      <xdr:colOff>520700</xdr:colOff>
      <xdr:row>37</xdr:row>
      <xdr:rowOff>31572</xdr:rowOff>
    </xdr:to>
    <xdr:sp macro="" textlink="">
      <xdr:nvSpPr>
        <xdr:cNvPr id="118" name="フローチャート : 判断 117"/>
        <xdr:cNvSpPr/>
      </xdr:nvSpPr>
      <xdr:spPr bwMode="auto">
        <a:xfrm>
          <a:off x="4953000" y="70546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213199</xdr:rowOff>
    </xdr:from>
    <xdr:ext cx="736600" cy="259045"/>
    <xdr:sp macro="" textlink="">
      <xdr:nvSpPr>
        <xdr:cNvPr id="119" name="テキスト ボックス 118"/>
        <xdr:cNvSpPr txBox="1"/>
      </xdr:nvSpPr>
      <xdr:spPr>
        <a:xfrm>
          <a:off x="4622800" y="682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219393</xdr:rowOff>
    </xdr:from>
    <xdr:to>
      <xdr:col>3</xdr:col>
      <xdr:colOff>904875</xdr:colOff>
      <xdr:row>37</xdr:row>
      <xdr:rowOff>249682</xdr:rowOff>
    </xdr:to>
    <xdr:cxnSp macro="">
      <xdr:nvCxnSpPr>
        <xdr:cNvPr id="120" name="直線コネクタ 119"/>
        <xdr:cNvCxnSpPr/>
      </xdr:nvCxnSpPr>
      <xdr:spPr bwMode="auto">
        <a:xfrm flipV="1">
          <a:off x="3606800" y="7344093"/>
          <a:ext cx="698500" cy="30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49149</xdr:rowOff>
    </xdr:from>
    <xdr:to>
      <xdr:col>3</xdr:col>
      <xdr:colOff>955675</xdr:colOff>
      <xdr:row>36</xdr:row>
      <xdr:rowOff>150749</xdr:rowOff>
    </xdr:to>
    <xdr:sp macro="" textlink="">
      <xdr:nvSpPr>
        <xdr:cNvPr id="121" name="フローチャート : 判断 120"/>
        <xdr:cNvSpPr/>
      </xdr:nvSpPr>
      <xdr:spPr bwMode="auto">
        <a:xfrm>
          <a:off x="4254500" y="7002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160926</xdr:rowOff>
    </xdr:from>
    <xdr:ext cx="762000" cy="259045"/>
    <xdr:sp macro="" textlink="">
      <xdr:nvSpPr>
        <xdr:cNvPr id="122" name="テキスト ボックス 121"/>
        <xdr:cNvSpPr txBox="1"/>
      </xdr:nvSpPr>
      <xdr:spPr>
        <a:xfrm>
          <a:off x="3924300" y="677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213220</xdr:rowOff>
    </xdr:from>
    <xdr:to>
      <xdr:col>3</xdr:col>
      <xdr:colOff>206375</xdr:colOff>
      <xdr:row>37</xdr:row>
      <xdr:rowOff>249682</xdr:rowOff>
    </xdr:to>
    <xdr:cxnSp macro="">
      <xdr:nvCxnSpPr>
        <xdr:cNvPr id="123" name="直線コネクタ 122"/>
        <xdr:cNvCxnSpPr/>
      </xdr:nvCxnSpPr>
      <xdr:spPr bwMode="auto">
        <a:xfrm>
          <a:off x="2908300" y="7337920"/>
          <a:ext cx="698500" cy="36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325260</xdr:rowOff>
    </xdr:from>
    <xdr:to>
      <xdr:col>3</xdr:col>
      <xdr:colOff>257175</xdr:colOff>
      <xdr:row>36</xdr:row>
      <xdr:rowOff>83960</xdr:rowOff>
    </xdr:to>
    <xdr:sp macro="" textlink="">
      <xdr:nvSpPr>
        <xdr:cNvPr id="124" name="フローチャート : 判断 123"/>
        <xdr:cNvSpPr/>
      </xdr:nvSpPr>
      <xdr:spPr bwMode="auto">
        <a:xfrm>
          <a:off x="3556000" y="693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94137</xdr:rowOff>
    </xdr:from>
    <xdr:ext cx="762000" cy="259045"/>
    <xdr:sp macro="" textlink="">
      <xdr:nvSpPr>
        <xdr:cNvPr id="125" name="テキスト ボックス 124"/>
        <xdr:cNvSpPr txBox="1"/>
      </xdr:nvSpPr>
      <xdr:spPr>
        <a:xfrm>
          <a:off x="3225800" y="670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278664</xdr:rowOff>
    </xdr:from>
    <xdr:to>
      <xdr:col>2</xdr:col>
      <xdr:colOff>692150</xdr:colOff>
      <xdr:row>36</xdr:row>
      <xdr:rowOff>37364</xdr:rowOff>
    </xdr:to>
    <xdr:sp macro="" textlink="">
      <xdr:nvSpPr>
        <xdr:cNvPr id="126" name="フローチャート : 判断 125"/>
        <xdr:cNvSpPr/>
      </xdr:nvSpPr>
      <xdr:spPr bwMode="auto">
        <a:xfrm>
          <a:off x="28575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47541</xdr:rowOff>
    </xdr:from>
    <xdr:ext cx="762000" cy="259045"/>
    <xdr:sp macro="" textlink="">
      <xdr:nvSpPr>
        <xdr:cNvPr id="127" name="テキスト ボックス 126"/>
        <xdr:cNvSpPr txBox="1"/>
      </xdr:nvSpPr>
      <xdr:spPr>
        <a:xfrm>
          <a:off x="2527300" y="665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230619</xdr:rowOff>
    </xdr:from>
    <xdr:to>
      <xdr:col>5</xdr:col>
      <xdr:colOff>34925</xdr:colOff>
      <xdr:row>37</xdr:row>
      <xdr:rowOff>332219</xdr:rowOff>
    </xdr:to>
    <xdr:sp macro="" textlink="">
      <xdr:nvSpPr>
        <xdr:cNvPr id="133" name="円/楕円 132"/>
        <xdr:cNvSpPr/>
      </xdr:nvSpPr>
      <xdr:spPr bwMode="auto">
        <a:xfrm>
          <a:off x="5600700" y="7355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202696</xdr:rowOff>
    </xdr:from>
    <xdr:ext cx="762000" cy="259045"/>
    <xdr:sp macro="" textlink="">
      <xdr:nvSpPr>
        <xdr:cNvPr id="134" name="人口1人当たり決算額の推移該当値テキスト445"/>
        <xdr:cNvSpPr txBox="1"/>
      </xdr:nvSpPr>
      <xdr:spPr>
        <a:xfrm>
          <a:off x="5740400" y="7327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3,947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136741</xdr:rowOff>
    </xdr:from>
    <xdr:to>
      <xdr:col>4</xdr:col>
      <xdr:colOff>520700</xdr:colOff>
      <xdr:row>37</xdr:row>
      <xdr:rowOff>238341</xdr:rowOff>
    </xdr:to>
    <xdr:sp macro="" textlink="">
      <xdr:nvSpPr>
        <xdr:cNvPr id="135" name="円/楕円 134"/>
        <xdr:cNvSpPr/>
      </xdr:nvSpPr>
      <xdr:spPr bwMode="auto">
        <a:xfrm>
          <a:off x="4953000" y="7261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223118</xdr:rowOff>
    </xdr:from>
    <xdr:ext cx="736600" cy="259045"/>
    <xdr:sp macro="" textlink="">
      <xdr:nvSpPr>
        <xdr:cNvPr id="136" name="テキスト ボックス 135"/>
        <xdr:cNvSpPr txBox="1"/>
      </xdr:nvSpPr>
      <xdr:spPr>
        <a:xfrm>
          <a:off x="4622800" y="7347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168593</xdr:rowOff>
    </xdr:from>
    <xdr:to>
      <xdr:col>3</xdr:col>
      <xdr:colOff>955675</xdr:colOff>
      <xdr:row>37</xdr:row>
      <xdr:rowOff>270193</xdr:rowOff>
    </xdr:to>
    <xdr:sp macro="" textlink="">
      <xdr:nvSpPr>
        <xdr:cNvPr id="137" name="円/楕円 136"/>
        <xdr:cNvSpPr/>
      </xdr:nvSpPr>
      <xdr:spPr bwMode="auto">
        <a:xfrm>
          <a:off x="4254500" y="7293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254970</xdr:rowOff>
    </xdr:from>
    <xdr:ext cx="762000" cy="259045"/>
    <xdr:sp macro="" textlink="">
      <xdr:nvSpPr>
        <xdr:cNvPr id="138" name="テキスト ボックス 137"/>
        <xdr:cNvSpPr txBox="1"/>
      </xdr:nvSpPr>
      <xdr:spPr>
        <a:xfrm>
          <a:off x="3924300" y="7379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5,575</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198882</xdr:rowOff>
    </xdr:from>
    <xdr:to>
      <xdr:col>3</xdr:col>
      <xdr:colOff>257175</xdr:colOff>
      <xdr:row>37</xdr:row>
      <xdr:rowOff>300482</xdr:rowOff>
    </xdr:to>
    <xdr:sp macro="" textlink="">
      <xdr:nvSpPr>
        <xdr:cNvPr id="139" name="円/楕円 138"/>
        <xdr:cNvSpPr/>
      </xdr:nvSpPr>
      <xdr:spPr bwMode="auto">
        <a:xfrm>
          <a:off x="3556000" y="7323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285259</xdr:rowOff>
    </xdr:from>
    <xdr:ext cx="762000" cy="259045"/>
    <xdr:sp macro="" textlink="">
      <xdr:nvSpPr>
        <xdr:cNvPr id="140" name="テキスト ボックス 139"/>
        <xdr:cNvSpPr txBox="1"/>
      </xdr:nvSpPr>
      <xdr:spPr>
        <a:xfrm>
          <a:off x="3225800" y="7409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4,780</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162420</xdr:rowOff>
    </xdr:from>
    <xdr:to>
      <xdr:col>2</xdr:col>
      <xdr:colOff>692150</xdr:colOff>
      <xdr:row>37</xdr:row>
      <xdr:rowOff>264020</xdr:rowOff>
    </xdr:to>
    <xdr:sp macro="" textlink="">
      <xdr:nvSpPr>
        <xdr:cNvPr id="141" name="円/楕円 140"/>
        <xdr:cNvSpPr/>
      </xdr:nvSpPr>
      <xdr:spPr bwMode="auto">
        <a:xfrm>
          <a:off x="2857500" y="7287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248797</xdr:rowOff>
    </xdr:from>
    <xdr:ext cx="762000" cy="259045"/>
    <xdr:sp macro="" textlink="">
      <xdr:nvSpPr>
        <xdr:cNvPr id="142" name="テキスト ボックス 141"/>
        <xdr:cNvSpPr txBox="1"/>
      </xdr:nvSpPr>
      <xdr:spPr>
        <a:xfrm>
          <a:off x="2527300" y="737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沖縄県読谷村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41,404
40,877
35.28
16,939,401
16,466,097
453,838
7,312,778
8,419,658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63,815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91351</xdr:rowOff>
    </xdr:from>
    <xdr:to>
      <xdr:col>6</xdr:col>
      <xdr:colOff>510540</xdr:colOff>
      <xdr:row>39</xdr:row>
      <xdr:rowOff>138271</xdr:rowOff>
    </xdr:to>
    <xdr:cxnSp macro="">
      <xdr:nvCxnSpPr>
        <xdr:cNvPr id="56" name="直線コネクタ 55"/>
        <xdr:cNvCxnSpPr/>
      </xdr:nvCxnSpPr>
      <xdr:spPr>
        <a:xfrm flipV="1">
          <a:off x="4633595" y="5406301"/>
          <a:ext cx="1270" cy="1418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142098</xdr:rowOff>
    </xdr:from>
    <xdr:ext cx="534377" cy="259045"/>
    <xdr:sp macro="" textlink="">
      <xdr:nvSpPr>
        <xdr:cNvPr id="57" name="人件費最小値テキスト"/>
        <xdr:cNvSpPr txBox="1"/>
      </xdr:nvSpPr>
      <xdr:spPr>
        <a:xfrm>
          <a:off x="4686300" y="68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35,075</a:t>
          </a:r>
          <a:endParaRPr kumimoji="1" lang="ja-JP" altLang="en-US" sz="1000" b="1">
            <a:latin typeface="ＭＳ Ｐゴシック"/>
          </a:endParaRPr>
        </a:p>
      </xdr:txBody>
    </xdr:sp>
    <xdr:clientData/>
  </xdr:oneCellAnchor>
  <xdr:twoCellAnchor>
    <xdr:from>
      <xdr:col>6</xdr:col>
      <xdr:colOff>422275</xdr:colOff>
      <xdr:row>39</xdr:row>
      <xdr:rowOff>138271</xdr:rowOff>
    </xdr:from>
    <xdr:to>
      <xdr:col>6</xdr:col>
      <xdr:colOff>600075</xdr:colOff>
      <xdr:row>39</xdr:row>
      <xdr:rowOff>138271</xdr:rowOff>
    </xdr:to>
    <xdr:cxnSp macro="">
      <xdr:nvCxnSpPr>
        <xdr:cNvPr id="58" name="直線コネクタ 57"/>
        <xdr:cNvCxnSpPr/>
      </xdr:nvCxnSpPr>
      <xdr:spPr>
        <a:xfrm>
          <a:off x="4546600" y="682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38028</xdr:rowOff>
    </xdr:from>
    <xdr:ext cx="599010" cy="259045"/>
    <xdr:sp macro="" textlink="">
      <xdr:nvSpPr>
        <xdr:cNvPr id="59" name="人件費最大値テキスト"/>
        <xdr:cNvSpPr txBox="1"/>
      </xdr:nvSpPr>
      <xdr:spPr>
        <a:xfrm>
          <a:off x="4686300" y="518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109,538</a:t>
          </a:r>
          <a:endParaRPr kumimoji="1" lang="ja-JP" altLang="en-US" sz="1000" b="1">
            <a:latin typeface="ＭＳ Ｐゴシック"/>
          </a:endParaRPr>
        </a:p>
      </xdr:txBody>
    </xdr:sp>
    <xdr:clientData/>
  </xdr:oneCellAnchor>
  <xdr:twoCellAnchor>
    <xdr:from>
      <xdr:col>6</xdr:col>
      <xdr:colOff>422275</xdr:colOff>
      <xdr:row>31</xdr:row>
      <xdr:rowOff>91351</xdr:rowOff>
    </xdr:from>
    <xdr:to>
      <xdr:col>6</xdr:col>
      <xdr:colOff>600075</xdr:colOff>
      <xdr:row>31</xdr:row>
      <xdr:rowOff>91351</xdr:rowOff>
    </xdr:to>
    <xdr:cxnSp macro="">
      <xdr:nvCxnSpPr>
        <xdr:cNvPr id="60" name="直線コネクタ 59"/>
        <xdr:cNvCxnSpPr/>
      </xdr:nvCxnSpPr>
      <xdr:spPr>
        <a:xfrm>
          <a:off x="4546600" y="5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82074</xdr:rowOff>
    </xdr:from>
    <xdr:to>
      <xdr:col>6</xdr:col>
      <xdr:colOff>511175</xdr:colOff>
      <xdr:row>37</xdr:row>
      <xdr:rowOff>84417</xdr:rowOff>
    </xdr:to>
    <xdr:cxnSp macro="">
      <xdr:nvCxnSpPr>
        <xdr:cNvPr id="61" name="直線コネクタ 60"/>
        <xdr:cNvCxnSpPr/>
      </xdr:nvCxnSpPr>
      <xdr:spPr>
        <a:xfrm flipV="1">
          <a:off x="3797300" y="6425724"/>
          <a:ext cx="838200" cy="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13130</xdr:rowOff>
    </xdr:from>
    <xdr:ext cx="534377" cy="259045"/>
    <xdr:sp macro="" textlink="">
      <xdr:nvSpPr>
        <xdr:cNvPr id="62" name="人件費平均値テキスト"/>
        <xdr:cNvSpPr txBox="1"/>
      </xdr:nvSpPr>
      <xdr:spPr>
        <a:xfrm>
          <a:off x="4686300" y="6356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55,845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34703</xdr:rowOff>
    </xdr:from>
    <xdr:to>
      <xdr:col>6</xdr:col>
      <xdr:colOff>561975</xdr:colOff>
      <xdr:row>37</xdr:row>
      <xdr:rowOff>136303</xdr:rowOff>
    </xdr:to>
    <xdr:sp macro="" textlink="">
      <xdr:nvSpPr>
        <xdr:cNvPr id="63" name="フローチャート : 判断 62"/>
        <xdr:cNvSpPr/>
      </xdr:nvSpPr>
      <xdr:spPr>
        <a:xfrm>
          <a:off x="45847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65843</xdr:rowOff>
    </xdr:from>
    <xdr:to>
      <xdr:col>5</xdr:col>
      <xdr:colOff>358775</xdr:colOff>
      <xdr:row>37</xdr:row>
      <xdr:rowOff>84417</xdr:rowOff>
    </xdr:to>
    <xdr:cxnSp macro="">
      <xdr:nvCxnSpPr>
        <xdr:cNvPr id="64" name="直線コネクタ 63"/>
        <xdr:cNvCxnSpPr/>
      </xdr:nvCxnSpPr>
      <xdr:spPr>
        <a:xfrm>
          <a:off x="2908300" y="6409493"/>
          <a:ext cx="889000" cy="1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44190</xdr:rowOff>
    </xdr:from>
    <xdr:to>
      <xdr:col>5</xdr:col>
      <xdr:colOff>409575</xdr:colOff>
      <xdr:row>37</xdr:row>
      <xdr:rowOff>145790</xdr:rowOff>
    </xdr:to>
    <xdr:sp macro="" textlink="">
      <xdr:nvSpPr>
        <xdr:cNvPr id="65" name="フローチャート : 判断 64"/>
        <xdr:cNvSpPr/>
      </xdr:nvSpPr>
      <xdr:spPr>
        <a:xfrm>
          <a:off x="3746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136917</xdr:rowOff>
    </xdr:from>
    <xdr:ext cx="534377" cy="259045"/>
    <xdr:sp macro="" textlink="">
      <xdr:nvSpPr>
        <xdr:cNvPr id="66" name="テキスト ボックス 65"/>
        <xdr:cNvSpPr txBox="1"/>
      </xdr:nvSpPr>
      <xdr:spPr>
        <a:xfrm>
          <a:off x="3530111" y="64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65843</xdr:rowOff>
    </xdr:from>
    <xdr:to>
      <xdr:col>4</xdr:col>
      <xdr:colOff>155575</xdr:colOff>
      <xdr:row>37</xdr:row>
      <xdr:rowOff>90113</xdr:rowOff>
    </xdr:to>
    <xdr:cxnSp macro="">
      <xdr:nvCxnSpPr>
        <xdr:cNvPr id="67" name="直線コネクタ 66"/>
        <xdr:cNvCxnSpPr/>
      </xdr:nvCxnSpPr>
      <xdr:spPr>
        <a:xfrm flipV="1">
          <a:off x="2019300" y="6409493"/>
          <a:ext cx="889000" cy="2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86764</xdr:rowOff>
    </xdr:from>
    <xdr:ext cx="534377" cy="259045"/>
    <xdr:sp macro="" textlink="">
      <xdr:nvSpPr>
        <xdr:cNvPr id="69" name="テキスト ボックス 68"/>
        <xdr:cNvSpPr txBox="1"/>
      </xdr:nvSpPr>
      <xdr:spPr>
        <a:xfrm>
          <a:off x="2641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90113</xdr:rowOff>
    </xdr:from>
    <xdr:to>
      <xdr:col>2</xdr:col>
      <xdr:colOff>638175</xdr:colOff>
      <xdr:row>37</xdr:row>
      <xdr:rowOff>141281</xdr:rowOff>
    </xdr:to>
    <xdr:cxnSp macro="">
      <xdr:nvCxnSpPr>
        <xdr:cNvPr id="70" name="直線コネクタ 69"/>
        <xdr:cNvCxnSpPr/>
      </xdr:nvCxnSpPr>
      <xdr:spPr>
        <a:xfrm flipV="1">
          <a:off x="1130300" y="6433763"/>
          <a:ext cx="889000" cy="5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97699</xdr:rowOff>
    </xdr:from>
    <xdr:ext cx="534377" cy="259045"/>
    <xdr:sp macro="" textlink="">
      <xdr:nvSpPr>
        <xdr:cNvPr id="72" name="テキスト ボックス 71"/>
        <xdr:cNvSpPr txBox="1"/>
      </xdr:nvSpPr>
      <xdr:spPr>
        <a:xfrm>
          <a:off x="1752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78744</xdr:rowOff>
    </xdr:from>
    <xdr:ext cx="534377" cy="259045"/>
    <xdr:sp macro="" textlink="">
      <xdr:nvSpPr>
        <xdr:cNvPr id="74" name="テキスト ボックス 73"/>
        <xdr:cNvSpPr txBox="1"/>
      </xdr:nvSpPr>
      <xdr:spPr>
        <a:xfrm>
          <a:off x="863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31274</xdr:rowOff>
    </xdr:from>
    <xdr:to>
      <xdr:col>6</xdr:col>
      <xdr:colOff>561975</xdr:colOff>
      <xdr:row>37</xdr:row>
      <xdr:rowOff>132874</xdr:rowOff>
    </xdr:to>
    <xdr:sp macro="" textlink="">
      <xdr:nvSpPr>
        <xdr:cNvPr id="80" name="円/楕円 79"/>
        <xdr:cNvSpPr/>
      </xdr:nvSpPr>
      <xdr:spPr>
        <a:xfrm>
          <a:off x="4584700" y="637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54151</xdr:rowOff>
    </xdr:from>
    <xdr:ext cx="534377" cy="259045"/>
    <xdr:sp macro="" textlink="">
      <xdr:nvSpPr>
        <xdr:cNvPr id="81" name="人件費該当値テキスト"/>
        <xdr:cNvSpPr txBox="1"/>
      </xdr:nvSpPr>
      <xdr:spPr>
        <a:xfrm>
          <a:off x="4686300" y="622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56,025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33617</xdr:rowOff>
    </xdr:from>
    <xdr:to>
      <xdr:col>5</xdr:col>
      <xdr:colOff>409575</xdr:colOff>
      <xdr:row>37</xdr:row>
      <xdr:rowOff>135217</xdr:rowOff>
    </xdr:to>
    <xdr:sp macro="" textlink="">
      <xdr:nvSpPr>
        <xdr:cNvPr id="82" name="円/楕円 81"/>
        <xdr:cNvSpPr/>
      </xdr:nvSpPr>
      <xdr:spPr>
        <a:xfrm>
          <a:off x="3746500" y="637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151744</xdr:rowOff>
    </xdr:from>
    <xdr:ext cx="534377" cy="259045"/>
    <xdr:sp macro="" textlink="">
      <xdr:nvSpPr>
        <xdr:cNvPr id="83" name="テキスト ボックス 82"/>
        <xdr:cNvSpPr txBox="1"/>
      </xdr:nvSpPr>
      <xdr:spPr>
        <a:xfrm>
          <a:off x="3530111" y="615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55,902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15043</xdr:rowOff>
    </xdr:from>
    <xdr:to>
      <xdr:col>4</xdr:col>
      <xdr:colOff>206375</xdr:colOff>
      <xdr:row>37</xdr:row>
      <xdr:rowOff>116643</xdr:rowOff>
    </xdr:to>
    <xdr:sp macro="" textlink="">
      <xdr:nvSpPr>
        <xdr:cNvPr id="84" name="円/楕円 83"/>
        <xdr:cNvSpPr/>
      </xdr:nvSpPr>
      <xdr:spPr>
        <a:xfrm>
          <a:off x="2857500" y="635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107770</xdr:rowOff>
    </xdr:from>
    <xdr:ext cx="534377" cy="259045"/>
    <xdr:sp macro="" textlink="">
      <xdr:nvSpPr>
        <xdr:cNvPr id="85" name="テキスト ボックス 84"/>
        <xdr:cNvSpPr txBox="1"/>
      </xdr:nvSpPr>
      <xdr:spPr>
        <a:xfrm>
          <a:off x="2641111" y="645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56,877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39313</xdr:rowOff>
    </xdr:from>
    <xdr:to>
      <xdr:col>3</xdr:col>
      <xdr:colOff>3175</xdr:colOff>
      <xdr:row>37</xdr:row>
      <xdr:rowOff>140913</xdr:rowOff>
    </xdr:to>
    <xdr:sp macro="" textlink="">
      <xdr:nvSpPr>
        <xdr:cNvPr id="86" name="円/楕円 85"/>
        <xdr:cNvSpPr/>
      </xdr:nvSpPr>
      <xdr:spPr>
        <a:xfrm>
          <a:off x="1968500" y="638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132040</xdr:rowOff>
    </xdr:from>
    <xdr:ext cx="534377" cy="259045"/>
    <xdr:sp macro="" textlink="">
      <xdr:nvSpPr>
        <xdr:cNvPr id="87" name="テキスト ボックス 86"/>
        <xdr:cNvSpPr txBox="1"/>
      </xdr:nvSpPr>
      <xdr:spPr>
        <a:xfrm>
          <a:off x="1752111" y="647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55,603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90481</xdr:rowOff>
    </xdr:from>
    <xdr:to>
      <xdr:col>1</xdr:col>
      <xdr:colOff>485775</xdr:colOff>
      <xdr:row>38</xdr:row>
      <xdr:rowOff>20631</xdr:rowOff>
    </xdr:to>
    <xdr:sp macro="" textlink="">
      <xdr:nvSpPr>
        <xdr:cNvPr id="88" name="円/楕円 87"/>
        <xdr:cNvSpPr/>
      </xdr:nvSpPr>
      <xdr:spPr>
        <a:xfrm>
          <a:off x="1079500" y="643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11758</xdr:rowOff>
    </xdr:from>
    <xdr:ext cx="534377" cy="259045"/>
    <xdr:sp macro="" textlink="">
      <xdr:nvSpPr>
        <xdr:cNvPr id="89" name="テキスト ボックス 88"/>
        <xdr:cNvSpPr txBox="1"/>
      </xdr:nvSpPr>
      <xdr:spPr>
        <a:xfrm>
          <a:off x="863111" y="652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52,917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61,074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75074</xdr:rowOff>
    </xdr:from>
    <xdr:to>
      <xdr:col>6</xdr:col>
      <xdr:colOff>510540</xdr:colOff>
      <xdr:row>57</xdr:row>
      <xdr:rowOff>155579</xdr:rowOff>
    </xdr:to>
    <xdr:cxnSp macro="">
      <xdr:nvCxnSpPr>
        <xdr:cNvPr id="111" name="直線コネクタ 110"/>
        <xdr:cNvCxnSpPr/>
      </xdr:nvCxnSpPr>
      <xdr:spPr>
        <a:xfrm flipV="1">
          <a:off x="4633595" y="8819024"/>
          <a:ext cx="1270" cy="11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159406</xdr:rowOff>
    </xdr:from>
    <xdr:ext cx="534377" cy="259045"/>
    <xdr:sp macro="" textlink="">
      <xdr:nvSpPr>
        <xdr:cNvPr id="112" name="物件費最小値テキスト"/>
        <xdr:cNvSpPr txBox="1"/>
      </xdr:nvSpPr>
      <xdr:spPr>
        <a:xfrm>
          <a:off x="4686300" y="99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34,027</a:t>
          </a:r>
          <a:endParaRPr kumimoji="1" lang="ja-JP" altLang="en-US" sz="1000" b="1">
            <a:latin typeface="ＭＳ Ｐゴシック"/>
          </a:endParaRPr>
        </a:p>
      </xdr:txBody>
    </xdr:sp>
    <xdr:clientData/>
  </xdr:oneCellAnchor>
  <xdr:twoCellAnchor>
    <xdr:from>
      <xdr:col>6</xdr:col>
      <xdr:colOff>422275</xdr:colOff>
      <xdr:row>57</xdr:row>
      <xdr:rowOff>155579</xdr:rowOff>
    </xdr:from>
    <xdr:to>
      <xdr:col>6</xdr:col>
      <xdr:colOff>600075</xdr:colOff>
      <xdr:row>57</xdr:row>
      <xdr:rowOff>155579</xdr:rowOff>
    </xdr:to>
    <xdr:cxnSp macro="">
      <xdr:nvCxnSpPr>
        <xdr:cNvPr id="113" name="直線コネクタ 112"/>
        <xdr:cNvCxnSpPr/>
      </xdr:nvCxnSpPr>
      <xdr:spPr>
        <a:xfrm>
          <a:off x="4546600" y="9928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21751</xdr:rowOff>
    </xdr:from>
    <xdr:ext cx="599010" cy="259045"/>
    <xdr:sp macro="" textlink="">
      <xdr:nvSpPr>
        <xdr:cNvPr id="114" name="物件費最大値テキスト"/>
        <xdr:cNvSpPr txBox="1"/>
      </xdr:nvSpPr>
      <xdr:spPr>
        <a:xfrm>
          <a:off x="4686300" y="85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276,635</a:t>
          </a:r>
          <a:endParaRPr kumimoji="1" lang="ja-JP" altLang="en-US" sz="1000" b="1">
            <a:latin typeface="ＭＳ Ｐゴシック"/>
          </a:endParaRPr>
        </a:p>
      </xdr:txBody>
    </xdr:sp>
    <xdr:clientData/>
  </xdr:oneCellAnchor>
  <xdr:twoCellAnchor>
    <xdr:from>
      <xdr:col>6</xdr:col>
      <xdr:colOff>422275</xdr:colOff>
      <xdr:row>51</xdr:row>
      <xdr:rowOff>75074</xdr:rowOff>
    </xdr:from>
    <xdr:to>
      <xdr:col>6</xdr:col>
      <xdr:colOff>600075</xdr:colOff>
      <xdr:row>51</xdr:row>
      <xdr:rowOff>75074</xdr:rowOff>
    </xdr:to>
    <xdr:cxnSp macro="">
      <xdr:nvCxnSpPr>
        <xdr:cNvPr id="115" name="直線コネクタ 114"/>
        <xdr:cNvCxnSpPr/>
      </xdr:nvCxnSpPr>
      <xdr:spPr>
        <a:xfrm>
          <a:off x="4546600" y="881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63311</xdr:rowOff>
    </xdr:from>
    <xdr:to>
      <xdr:col>6</xdr:col>
      <xdr:colOff>511175</xdr:colOff>
      <xdr:row>57</xdr:row>
      <xdr:rowOff>73223</xdr:rowOff>
    </xdr:to>
    <xdr:cxnSp macro="">
      <xdr:nvCxnSpPr>
        <xdr:cNvPr id="116" name="直線コネクタ 115"/>
        <xdr:cNvCxnSpPr/>
      </xdr:nvCxnSpPr>
      <xdr:spPr>
        <a:xfrm flipV="1">
          <a:off x="3797300" y="9835961"/>
          <a:ext cx="838200" cy="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16547</xdr:rowOff>
    </xdr:from>
    <xdr:ext cx="534377" cy="259045"/>
    <xdr:sp macro="" textlink="">
      <xdr:nvSpPr>
        <xdr:cNvPr id="117" name="物件費平均値テキスト"/>
        <xdr:cNvSpPr txBox="1"/>
      </xdr:nvSpPr>
      <xdr:spPr>
        <a:xfrm>
          <a:off x="4686300" y="9617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58,329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165120</xdr:rowOff>
    </xdr:from>
    <xdr:to>
      <xdr:col>6</xdr:col>
      <xdr:colOff>561975</xdr:colOff>
      <xdr:row>57</xdr:row>
      <xdr:rowOff>95270</xdr:rowOff>
    </xdr:to>
    <xdr:sp macro="" textlink="">
      <xdr:nvSpPr>
        <xdr:cNvPr id="118" name="フローチャート : 判断 117"/>
        <xdr:cNvSpPr/>
      </xdr:nvSpPr>
      <xdr:spPr>
        <a:xfrm>
          <a:off x="4584700" y="97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73223</xdr:rowOff>
    </xdr:from>
    <xdr:to>
      <xdr:col>5</xdr:col>
      <xdr:colOff>358775</xdr:colOff>
      <xdr:row>57</xdr:row>
      <xdr:rowOff>78458</xdr:rowOff>
    </xdr:to>
    <xdr:cxnSp macro="">
      <xdr:nvCxnSpPr>
        <xdr:cNvPr id="119" name="直線コネクタ 118"/>
        <xdr:cNvCxnSpPr/>
      </xdr:nvCxnSpPr>
      <xdr:spPr>
        <a:xfrm flipV="1">
          <a:off x="2908300" y="9845873"/>
          <a:ext cx="889000" cy="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14792</xdr:rowOff>
    </xdr:from>
    <xdr:to>
      <xdr:col>5</xdr:col>
      <xdr:colOff>409575</xdr:colOff>
      <xdr:row>57</xdr:row>
      <xdr:rowOff>116392</xdr:rowOff>
    </xdr:to>
    <xdr:sp macro="" textlink="">
      <xdr:nvSpPr>
        <xdr:cNvPr id="120" name="フローチャート : 判断 119"/>
        <xdr:cNvSpPr/>
      </xdr:nvSpPr>
      <xdr:spPr>
        <a:xfrm>
          <a:off x="3746500" y="978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132919</xdr:rowOff>
    </xdr:from>
    <xdr:ext cx="534377" cy="259045"/>
    <xdr:sp macro="" textlink="">
      <xdr:nvSpPr>
        <xdr:cNvPr id="121" name="テキスト ボックス 120"/>
        <xdr:cNvSpPr txBox="1"/>
      </xdr:nvSpPr>
      <xdr:spPr>
        <a:xfrm>
          <a:off x="3530111" y="956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74956</xdr:rowOff>
    </xdr:from>
    <xdr:to>
      <xdr:col>4</xdr:col>
      <xdr:colOff>155575</xdr:colOff>
      <xdr:row>57</xdr:row>
      <xdr:rowOff>78458</xdr:rowOff>
    </xdr:to>
    <xdr:cxnSp macro="">
      <xdr:nvCxnSpPr>
        <xdr:cNvPr id="122" name="直線コネクタ 121"/>
        <xdr:cNvCxnSpPr/>
      </xdr:nvCxnSpPr>
      <xdr:spPr>
        <a:xfrm>
          <a:off x="2019300" y="9847606"/>
          <a:ext cx="889000" cy="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10413</xdr:rowOff>
    </xdr:from>
    <xdr:to>
      <xdr:col>4</xdr:col>
      <xdr:colOff>206375</xdr:colOff>
      <xdr:row>57</xdr:row>
      <xdr:rowOff>112013</xdr:rowOff>
    </xdr:to>
    <xdr:sp macro="" textlink="">
      <xdr:nvSpPr>
        <xdr:cNvPr id="123" name="フローチャート : 判断 122"/>
        <xdr:cNvSpPr/>
      </xdr:nvSpPr>
      <xdr:spPr>
        <a:xfrm>
          <a:off x="2857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128540</xdr:rowOff>
    </xdr:from>
    <xdr:ext cx="534377" cy="259045"/>
    <xdr:sp macro="" textlink="">
      <xdr:nvSpPr>
        <xdr:cNvPr id="124" name="テキスト ボックス 123"/>
        <xdr:cNvSpPr txBox="1"/>
      </xdr:nvSpPr>
      <xdr:spPr>
        <a:xfrm>
          <a:off x="2641111" y="955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74956</xdr:rowOff>
    </xdr:from>
    <xdr:to>
      <xdr:col>2</xdr:col>
      <xdr:colOff>638175</xdr:colOff>
      <xdr:row>57</xdr:row>
      <xdr:rowOff>89161</xdr:rowOff>
    </xdr:to>
    <xdr:cxnSp macro="">
      <xdr:nvCxnSpPr>
        <xdr:cNvPr id="125" name="直線コネクタ 124"/>
        <xdr:cNvCxnSpPr/>
      </xdr:nvCxnSpPr>
      <xdr:spPr>
        <a:xfrm flipV="1">
          <a:off x="1130300" y="9847606"/>
          <a:ext cx="889000" cy="1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24060</xdr:rowOff>
    </xdr:from>
    <xdr:to>
      <xdr:col>3</xdr:col>
      <xdr:colOff>3175</xdr:colOff>
      <xdr:row>57</xdr:row>
      <xdr:rowOff>125660</xdr:rowOff>
    </xdr:to>
    <xdr:sp macro="" textlink="">
      <xdr:nvSpPr>
        <xdr:cNvPr id="126" name="フローチャート : 判断 125"/>
        <xdr:cNvSpPr/>
      </xdr:nvSpPr>
      <xdr:spPr>
        <a:xfrm>
          <a:off x="1968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142187</xdr:rowOff>
    </xdr:from>
    <xdr:ext cx="534377" cy="259045"/>
    <xdr:sp macro="" textlink="">
      <xdr:nvSpPr>
        <xdr:cNvPr id="127" name="テキスト ボックス 126"/>
        <xdr:cNvSpPr txBox="1"/>
      </xdr:nvSpPr>
      <xdr:spPr>
        <a:xfrm>
          <a:off x="1752111" y="95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27279</xdr:rowOff>
    </xdr:from>
    <xdr:to>
      <xdr:col>1</xdr:col>
      <xdr:colOff>485775</xdr:colOff>
      <xdr:row>57</xdr:row>
      <xdr:rowOff>128879</xdr:rowOff>
    </xdr:to>
    <xdr:sp macro="" textlink="">
      <xdr:nvSpPr>
        <xdr:cNvPr id="128" name="フローチャート : 判断 127"/>
        <xdr:cNvSpPr/>
      </xdr:nvSpPr>
      <xdr:spPr>
        <a:xfrm>
          <a:off x="1079500" y="97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145406</xdr:rowOff>
    </xdr:from>
    <xdr:ext cx="534377" cy="259045"/>
    <xdr:sp macro="" textlink="">
      <xdr:nvSpPr>
        <xdr:cNvPr id="129" name="テキスト ボックス 128"/>
        <xdr:cNvSpPr txBox="1"/>
      </xdr:nvSpPr>
      <xdr:spPr>
        <a:xfrm>
          <a:off x="863111" y="957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12511</xdr:rowOff>
    </xdr:from>
    <xdr:to>
      <xdr:col>6</xdr:col>
      <xdr:colOff>561975</xdr:colOff>
      <xdr:row>57</xdr:row>
      <xdr:rowOff>114111</xdr:rowOff>
    </xdr:to>
    <xdr:sp macro="" textlink="">
      <xdr:nvSpPr>
        <xdr:cNvPr id="135" name="円/楕円 134"/>
        <xdr:cNvSpPr/>
      </xdr:nvSpPr>
      <xdr:spPr>
        <a:xfrm>
          <a:off x="4584700" y="978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143547</xdr:rowOff>
    </xdr:from>
    <xdr:ext cx="534377" cy="259045"/>
    <xdr:sp macro="" textlink="">
      <xdr:nvSpPr>
        <xdr:cNvPr id="136" name="物件費該当値テキスト"/>
        <xdr:cNvSpPr txBox="1"/>
      </xdr:nvSpPr>
      <xdr:spPr>
        <a:xfrm>
          <a:off x="4686300" y="974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54,208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22423</xdr:rowOff>
    </xdr:from>
    <xdr:to>
      <xdr:col>5</xdr:col>
      <xdr:colOff>409575</xdr:colOff>
      <xdr:row>57</xdr:row>
      <xdr:rowOff>124023</xdr:rowOff>
    </xdr:to>
    <xdr:sp macro="" textlink="">
      <xdr:nvSpPr>
        <xdr:cNvPr id="137" name="円/楕円 136"/>
        <xdr:cNvSpPr/>
      </xdr:nvSpPr>
      <xdr:spPr>
        <a:xfrm>
          <a:off x="3746500" y="979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115150</xdr:rowOff>
    </xdr:from>
    <xdr:ext cx="534377" cy="259045"/>
    <xdr:sp macro="" textlink="">
      <xdr:nvSpPr>
        <xdr:cNvPr id="138" name="テキスト ボックス 137"/>
        <xdr:cNvSpPr txBox="1"/>
      </xdr:nvSpPr>
      <xdr:spPr>
        <a:xfrm>
          <a:off x="3530111" y="988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52,040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27658</xdr:rowOff>
    </xdr:from>
    <xdr:to>
      <xdr:col>4</xdr:col>
      <xdr:colOff>206375</xdr:colOff>
      <xdr:row>57</xdr:row>
      <xdr:rowOff>129258</xdr:rowOff>
    </xdr:to>
    <xdr:sp macro="" textlink="">
      <xdr:nvSpPr>
        <xdr:cNvPr id="139" name="円/楕円 138"/>
        <xdr:cNvSpPr/>
      </xdr:nvSpPr>
      <xdr:spPr>
        <a:xfrm>
          <a:off x="2857500" y="980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120385</xdr:rowOff>
    </xdr:from>
    <xdr:ext cx="534377" cy="259045"/>
    <xdr:sp macro="" textlink="">
      <xdr:nvSpPr>
        <xdr:cNvPr id="140" name="テキスト ボックス 139"/>
        <xdr:cNvSpPr txBox="1"/>
      </xdr:nvSpPr>
      <xdr:spPr>
        <a:xfrm>
          <a:off x="2641111" y="989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50,895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24156</xdr:rowOff>
    </xdr:from>
    <xdr:to>
      <xdr:col>3</xdr:col>
      <xdr:colOff>3175</xdr:colOff>
      <xdr:row>57</xdr:row>
      <xdr:rowOff>125756</xdr:rowOff>
    </xdr:to>
    <xdr:sp macro="" textlink="">
      <xdr:nvSpPr>
        <xdr:cNvPr id="141" name="円/楕円 140"/>
        <xdr:cNvSpPr/>
      </xdr:nvSpPr>
      <xdr:spPr>
        <a:xfrm>
          <a:off x="1968500" y="979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116883</xdr:rowOff>
    </xdr:from>
    <xdr:ext cx="534377" cy="259045"/>
    <xdr:sp macro="" textlink="">
      <xdr:nvSpPr>
        <xdr:cNvPr id="142" name="テキスト ボックス 141"/>
        <xdr:cNvSpPr txBox="1"/>
      </xdr:nvSpPr>
      <xdr:spPr>
        <a:xfrm>
          <a:off x="1752111" y="988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51,661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38361</xdr:rowOff>
    </xdr:from>
    <xdr:to>
      <xdr:col>1</xdr:col>
      <xdr:colOff>485775</xdr:colOff>
      <xdr:row>57</xdr:row>
      <xdr:rowOff>139961</xdr:rowOff>
    </xdr:to>
    <xdr:sp macro="" textlink="">
      <xdr:nvSpPr>
        <xdr:cNvPr id="143" name="円/楕円 142"/>
        <xdr:cNvSpPr/>
      </xdr:nvSpPr>
      <xdr:spPr>
        <a:xfrm>
          <a:off x="1079500" y="981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131088</xdr:rowOff>
    </xdr:from>
    <xdr:ext cx="534377" cy="259045"/>
    <xdr:sp macro="" textlink="">
      <xdr:nvSpPr>
        <xdr:cNvPr id="144" name="テキスト ボックス 143"/>
        <xdr:cNvSpPr txBox="1"/>
      </xdr:nvSpPr>
      <xdr:spPr>
        <a:xfrm>
          <a:off x="863111" y="990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48,554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67614</xdr:rowOff>
    </xdr:from>
    <xdr:to>
      <xdr:col>6</xdr:col>
      <xdr:colOff>510540</xdr:colOff>
      <xdr:row>79</xdr:row>
      <xdr:rowOff>15647</xdr:rowOff>
    </xdr:to>
    <xdr:cxnSp macro="">
      <xdr:nvCxnSpPr>
        <xdr:cNvPr id="168" name="直線コネクタ 167"/>
        <xdr:cNvCxnSpPr/>
      </xdr:nvCxnSpPr>
      <xdr:spPr>
        <a:xfrm flipV="1">
          <a:off x="4633595" y="12069114"/>
          <a:ext cx="1270" cy="1491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19474</xdr:rowOff>
    </xdr:from>
    <xdr:ext cx="378565" cy="259045"/>
    <xdr:sp macro="" textlink="">
      <xdr:nvSpPr>
        <xdr:cNvPr id="169" name="維持補修費最小値テキスト"/>
        <xdr:cNvSpPr txBox="1"/>
      </xdr:nvSpPr>
      <xdr:spPr>
        <a:xfrm>
          <a:off x="4686300" y="135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79</xdr:row>
      <xdr:rowOff>15647</xdr:rowOff>
    </xdr:from>
    <xdr:to>
      <xdr:col>6</xdr:col>
      <xdr:colOff>600075</xdr:colOff>
      <xdr:row>79</xdr:row>
      <xdr:rowOff>15647</xdr:rowOff>
    </xdr:to>
    <xdr:cxnSp macro="">
      <xdr:nvCxnSpPr>
        <xdr:cNvPr id="170" name="直線コネクタ 169"/>
        <xdr:cNvCxnSpPr/>
      </xdr:nvCxnSpPr>
      <xdr:spPr>
        <a:xfrm>
          <a:off x="4546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14291</xdr:rowOff>
    </xdr:from>
    <xdr:ext cx="534377" cy="259045"/>
    <xdr:sp macro="" textlink="">
      <xdr:nvSpPr>
        <xdr:cNvPr id="171" name="維持補修費最大値テキスト"/>
        <xdr:cNvSpPr txBox="1"/>
      </xdr:nvSpPr>
      <xdr:spPr>
        <a:xfrm>
          <a:off x="4686300" y="11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19,946</a:t>
          </a:r>
          <a:endParaRPr kumimoji="1" lang="ja-JP" altLang="en-US" sz="1000" b="1">
            <a:latin typeface="ＭＳ Ｐゴシック"/>
          </a:endParaRPr>
        </a:p>
      </xdr:txBody>
    </xdr:sp>
    <xdr:clientData/>
  </xdr:oneCellAnchor>
  <xdr:twoCellAnchor>
    <xdr:from>
      <xdr:col>6</xdr:col>
      <xdr:colOff>422275</xdr:colOff>
      <xdr:row>70</xdr:row>
      <xdr:rowOff>67614</xdr:rowOff>
    </xdr:from>
    <xdr:to>
      <xdr:col>6</xdr:col>
      <xdr:colOff>600075</xdr:colOff>
      <xdr:row>70</xdr:row>
      <xdr:rowOff>67614</xdr:rowOff>
    </xdr:to>
    <xdr:cxnSp macro="">
      <xdr:nvCxnSpPr>
        <xdr:cNvPr id="172" name="直線コネクタ 171"/>
        <xdr:cNvCxnSpPr/>
      </xdr:nvCxnSpPr>
      <xdr:spPr>
        <a:xfrm>
          <a:off x="4546600" y="1206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161492</xdr:rowOff>
    </xdr:from>
    <xdr:to>
      <xdr:col>6</xdr:col>
      <xdr:colOff>511175</xdr:colOff>
      <xdr:row>77</xdr:row>
      <xdr:rowOff>167818</xdr:rowOff>
    </xdr:to>
    <xdr:cxnSp macro="">
      <xdr:nvCxnSpPr>
        <xdr:cNvPr id="173" name="直線コネクタ 172"/>
        <xdr:cNvCxnSpPr/>
      </xdr:nvCxnSpPr>
      <xdr:spPr>
        <a:xfrm>
          <a:off x="3797300" y="13363142"/>
          <a:ext cx="838200" cy="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93184</xdr:rowOff>
    </xdr:from>
    <xdr:ext cx="469744" cy="259045"/>
    <xdr:sp macro="" textlink="">
      <xdr:nvSpPr>
        <xdr:cNvPr id="174" name="維持補修費平均値テキスト"/>
        <xdr:cNvSpPr txBox="1"/>
      </xdr:nvSpPr>
      <xdr:spPr>
        <a:xfrm>
          <a:off x="4686300" y="13123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70307</xdr:rowOff>
    </xdr:from>
    <xdr:to>
      <xdr:col>6</xdr:col>
      <xdr:colOff>561975</xdr:colOff>
      <xdr:row>78</xdr:row>
      <xdr:rowOff>457</xdr:rowOff>
    </xdr:to>
    <xdr:sp macro="" textlink="">
      <xdr:nvSpPr>
        <xdr:cNvPr id="175" name="フローチャート : 判断 174"/>
        <xdr:cNvSpPr/>
      </xdr:nvSpPr>
      <xdr:spPr>
        <a:xfrm>
          <a:off x="45847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161492</xdr:rowOff>
    </xdr:from>
    <xdr:to>
      <xdr:col>5</xdr:col>
      <xdr:colOff>358775</xdr:colOff>
      <xdr:row>78</xdr:row>
      <xdr:rowOff>25857</xdr:rowOff>
    </xdr:to>
    <xdr:cxnSp macro="">
      <xdr:nvCxnSpPr>
        <xdr:cNvPr id="176" name="直線コネクタ 175"/>
        <xdr:cNvCxnSpPr/>
      </xdr:nvCxnSpPr>
      <xdr:spPr>
        <a:xfrm flipV="1">
          <a:off x="2908300" y="13363142"/>
          <a:ext cx="889000" cy="3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69850</xdr:rowOff>
    </xdr:from>
    <xdr:to>
      <xdr:col>5</xdr:col>
      <xdr:colOff>409575</xdr:colOff>
      <xdr:row>78</xdr:row>
      <xdr:rowOff>0</xdr:rowOff>
    </xdr:to>
    <xdr:sp macro="" textlink="">
      <xdr:nvSpPr>
        <xdr:cNvPr id="177" name="フローチャート : 判断 176"/>
        <xdr:cNvSpPr/>
      </xdr:nvSpPr>
      <xdr:spPr>
        <a:xfrm>
          <a:off x="3746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16527</xdr:rowOff>
    </xdr:from>
    <xdr:ext cx="469744" cy="259045"/>
    <xdr:sp macro="" textlink="">
      <xdr:nvSpPr>
        <xdr:cNvPr id="178" name="テキスト ボックス 177"/>
        <xdr:cNvSpPr txBox="1"/>
      </xdr:nvSpPr>
      <xdr:spPr>
        <a:xfrm>
          <a:off x="3562427"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81711</xdr:rowOff>
    </xdr:from>
    <xdr:to>
      <xdr:col>4</xdr:col>
      <xdr:colOff>155575</xdr:colOff>
      <xdr:row>78</xdr:row>
      <xdr:rowOff>25857</xdr:rowOff>
    </xdr:to>
    <xdr:cxnSp macro="">
      <xdr:nvCxnSpPr>
        <xdr:cNvPr id="179" name="直線コネクタ 178"/>
        <xdr:cNvCxnSpPr/>
      </xdr:nvCxnSpPr>
      <xdr:spPr>
        <a:xfrm>
          <a:off x="2019300" y="13283361"/>
          <a:ext cx="889000" cy="11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51563</xdr:rowOff>
    </xdr:from>
    <xdr:to>
      <xdr:col>4</xdr:col>
      <xdr:colOff>206375</xdr:colOff>
      <xdr:row>77</xdr:row>
      <xdr:rowOff>153163</xdr:rowOff>
    </xdr:to>
    <xdr:sp macro="" textlink="">
      <xdr:nvSpPr>
        <xdr:cNvPr id="180" name="フローチャート : 判断 179"/>
        <xdr:cNvSpPr/>
      </xdr:nvSpPr>
      <xdr:spPr>
        <a:xfrm>
          <a:off x="2857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169690</xdr:rowOff>
    </xdr:from>
    <xdr:ext cx="469744" cy="259045"/>
    <xdr:sp macro="" textlink="">
      <xdr:nvSpPr>
        <xdr:cNvPr id="181" name="テキスト ボックス 180"/>
        <xdr:cNvSpPr txBox="1"/>
      </xdr:nvSpPr>
      <xdr:spPr>
        <a:xfrm>
          <a:off x="2673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81711</xdr:rowOff>
    </xdr:from>
    <xdr:to>
      <xdr:col>2</xdr:col>
      <xdr:colOff>638175</xdr:colOff>
      <xdr:row>78</xdr:row>
      <xdr:rowOff>91694</xdr:rowOff>
    </xdr:to>
    <xdr:cxnSp macro="">
      <xdr:nvCxnSpPr>
        <xdr:cNvPr id="182" name="直線コネクタ 181"/>
        <xdr:cNvCxnSpPr/>
      </xdr:nvCxnSpPr>
      <xdr:spPr>
        <a:xfrm flipV="1">
          <a:off x="1130300" y="13283361"/>
          <a:ext cx="889000" cy="18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68631</xdr:rowOff>
    </xdr:from>
    <xdr:to>
      <xdr:col>3</xdr:col>
      <xdr:colOff>3175</xdr:colOff>
      <xdr:row>77</xdr:row>
      <xdr:rowOff>170231</xdr:rowOff>
    </xdr:to>
    <xdr:sp macro="" textlink="">
      <xdr:nvSpPr>
        <xdr:cNvPr id="183" name="フローチャート : 判断 182"/>
        <xdr:cNvSpPr/>
      </xdr:nvSpPr>
      <xdr:spPr>
        <a:xfrm>
          <a:off x="1968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161358</xdr:rowOff>
    </xdr:from>
    <xdr:ext cx="469744" cy="259045"/>
    <xdr:sp macro="" textlink="">
      <xdr:nvSpPr>
        <xdr:cNvPr id="184" name="テキスト ボックス 183"/>
        <xdr:cNvSpPr txBox="1"/>
      </xdr:nvSpPr>
      <xdr:spPr>
        <a:xfrm>
          <a:off x="1784427" y="1336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58496</xdr:rowOff>
    </xdr:from>
    <xdr:to>
      <xdr:col>1</xdr:col>
      <xdr:colOff>485775</xdr:colOff>
      <xdr:row>77</xdr:row>
      <xdr:rowOff>160096</xdr:rowOff>
    </xdr:to>
    <xdr:sp macro="" textlink="">
      <xdr:nvSpPr>
        <xdr:cNvPr id="185" name="フローチャート : 判断 184"/>
        <xdr:cNvSpPr/>
      </xdr:nvSpPr>
      <xdr:spPr>
        <a:xfrm>
          <a:off x="1079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5173</xdr:rowOff>
    </xdr:from>
    <xdr:ext cx="469744" cy="259045"/>
    <xdr:sp macro="" textlink="">
      <xdr:nvSpPr>
        <xdr:cNvPr id="186" name="テキスト ボックス 185"/>
        <xdr:cNvSpPr txBox="1"/>
      </xdr:nvSpPr>
      <xdr:spPr>
        <a:xfrm>
          <a:off x="895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117018</xdr:rowOff>
    </xdr:from>
    <xdr:to>
      <xdr:col>6</xdr:col>
      <xdr:colOff>561975</xdr:colOff>
      <xdr:row>78</xdr:row>
      <xdr:rowOff>47168</xdr:rowOff>
    </xdr:to>
    <xdr:sp macro="" textlink="">
      <xdr:nvSpPr>
        <xdr:cNvPr id="192" name="円/楕円 191"/>
        <xdr:cNvSpPr/>
      </xdr:nvSpPr>
      <xdr:spPr>
        <a:xfrm>
          <a:off x="4584700" y="1331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95445</xdr:rowOff>
    </xdr:from>
    <xdr:ext cx="469744" cy="259045"/>
    <xdr:sp macro="" textlink="">
      <xdr:nvSpPr>
        <xdr:cNvPr id="193" name="維持補修費該当値テキスト"/>
        <xdr:cNvSpPr txBox="1"/>
      </xdr:nvSpPr>
      <xdr:spPr>
        <a:xfrm>
          <a:off x="4686300" y="1329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2,881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110692</xdr:rowOff>
    </xdr:from>
    <xdr:to>
      <xdr:col>5</xdr:col>
      <xdr:colOff>409575</xdr:colOff>
      <xdr:row>78</xdr:row>
      <xdr:rowOff>40842</xdr:rowOff>
    </xdr:to>
    <xdr:sp macro="" textlink="">
      <xdr:nvSpPr>
        <xdr:cNvPr id="194" name="円/楕円 193"/>
        <xdr:cNvSpPr/>
      </xdr:nvSpPr>
      <xdr:spPr>
        <a:xfrm>
          <a:off x="3746500" y="1331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31969</xdr:rowOff>
    </xdr:from>
    <xdr:ext cx="469744" cy="259045"/>
    <xdr:sp macro="" textlink="">
      <xdr:nvSpPr>
        <xdr:cNvPr id="195" name="テキスト ボックス 194"/>
        <xdr:cNvSpPr txBox="1"/>
      </xdr:nvSpPr>
      <xdr:spPr>
        <a:xfrm>
          <a:off x="3562427" y="13405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146507</xdr:rowOff>
    </xdr:from>
    <xdr:to>
      <xdr:col>4</xdr:col>
      <xdr:colOff>206375</xdr:colOff>
      <xdr:row>78</xdr:row>
      <xdr:rowOff>76657</xdr:rowOff>
    </xdr:to>
    <xdr:sp macro="" textlink="">
      <xdr:nvSpPr>
        <xdr:cNvPr id="196" name="円/楕円 195"/>
        <xdr:cNvSpPr/>
      </xdr:nvSpPr>
      <xdr:spPr>
        <a:xfrm>
          <a:off x="2857500" y="133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67784</xdr:rowOff>
    </xdr:from>
    <xdr:ext cx="469744" cy="259045"/>
    <xdr:sp macro="" textlink="">
      <xdr:nvSpPr>
        <xdr:cNvPr id="197" name="テキスト ボックス 196"/>
        <xdr:cNvSpPr txBox="1"/>
      </xdr:nvSpPr>
      <xdr:spPr>
        <a:xfrm>
          <a:off x="2673427" y="1344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30911</xdr:rowOff>
    </xdr:from>
    <xdr:to>
      <xdr:col>3</xdr:col>
      <xdr:colOff>3175</xdr:colOff>
      <xdr:row>77</xdr:row>
      <xdr:rowOff>132511</xdr:rowOff>
    </xdr:to>
    <xdr:sp macro="" textlink="">
      <xdr:nvSpPr>
        <xdr:cNvPr id="198" name="円/楕円 197"/>
        <xdr:cNvSpPr/>
      </xdr:nvSpPr>
      <xdr:spPr>
        <a:xfrm>
          <a:off x="1968500" y="1323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149038</xdr:rowOff>
    </xdr:from>
    <xdr:ext cx="469744" cy="259045"/>
    <xdr:sp macro="" textlink="">
      <xdr:nvSpPr>
        <xdr:cNvPr id="199" name="テキスト ボックス 198"/>
        <xdr:cNvSpPr txBox="1"/>
      </xdr:nvSpPr>
      <xdr:spPr>
        <a:xfrm>
          <a:off x="1784427" y="13007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40894</xdr:rowOff>
    </xdr:from>
    <xdr:to>
      <xdr:col>1</xdr:col>
      <xdr:colOff>485775</xdr:colOff>
      <xdr:row>78</xdr:row>
      <xdr:rowOff>142494</xdr:rowOff>
    </xdr:to>
    <xdr:sp macro="" textlink="">
      <xdr:nvSpPr>
        <xdr:cNvPr id="200" name="円/楕円 199"/>
        <xdr:cNvSpPr/>
      </xdr:nvSpPr>
      <xdr:spPr>
        <a:xfrm>
          <a:off x="1079500" y="1341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133621</xdr:rowOff>
    </xdr:from>
    <xdr:ext cx="469744" cy="259045"/>
    <xdr:sp macro="" textlink="">
      <xdr:nvSpPr>
        <xdr:cNvPr id="201" name="テキスト ボックス 200"/>
        <xdr:cNvSpPr txBox="1"/>
      </xdr:nvSpPr>
      <xdr:spPr>
        <a:xfrm>
          <a:off x="895427" y="1350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78226</xdr:rowOff>
    </xdr:from>
    <xdr:to>
      <xdr:col>6</xdr:col>
      <xdr:colOff>510540</xdr:colOff>
      <xdr:row>99</xdr:row>
      <xdr:rowOff>75330</xdr:rowOff>
    </xdr:to>
    <xdr:cxnSp macro="">
      <xdr:nvCxnSpPr>
        <xdr:cNvPr id="226" name="直線コネクタ 225"/>
        <xdr:cNvCxnSpPr/>
      </xdr:nvCxnSpPr>
      <xdr:spPr>
        <a:xfrm flipV="1">
          <a:off x="4633595" y="15508726"/>
          <a:ext cx="1270" cy="1540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79157</xdr:rowOff>
    </xdr:from>
    <xdr:ext cx="534377" cy="259045"/>
    <xdr:sp macro="" textlink="">
      <xdr:nvSpPr>
        <xdr:cNvPr id="227" name="扶助費最小値テキスト"/>
        <xdr:cNvSpPr txBox="1"/>
      </xdr:nvSpPr>
      <xdr:spPr>
        <a:xfrm>
          <a:off x="4686300" y="170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38,379</a:t>
          </a:r>
          <a:endParaRPr kumimoji="1" lang="ja-JP" altLang="en-US" sz="1000" b="1">
            <a:latin typeface="ＭＳ Ｐゴシック"/>
          </a:endParaRPr>
        </a:p>
      </xdr:txBody>
    </xdr:sp>
    <xdr:clientData/>
  </xdr:oneCellAnchor>
  <xdr:twoCellAnchor>
    <xdr:from>
      <xdr:col>6</xdr:col>
      <xdr:colOff>422275</xdr:colOff>
      <xdr:row>99</xdr:row>
      <xdr:rowOff>75330</xdr:rowOff>
    </xdr:from>
    <xdr:to>
      <xdr:col>6</xdr:col>
      <xdr:colOff>600075</xdr:colOff>
      <xdr:row>99</xdr:row>
      <xdr:rowOff>75330</xdr:rowOff>
    </xdr:to>
    <xdr:cxnSp macro="">
      <xdr:nvCxnSpPr>
        <xdr:cNvPr id="228" name="直線コネクタ 227"/>
        <xdr:cNvCxnSpPr/>
      </xdr:nvCxnSpPr>
      <xdr:spPr>
        <a:xfrm>
          <a:off x="4546600" y="1704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24903</xdr:rowOff>
    </xdr:from>
    <xdr:ext cx="599010" cy="259045"/>
    <xdr:sp macro="" textlink="">
      <xdr:nvSpPr>
        <xdr:cNvPr id="229" name="扶助費最大値テキスト"/>
        <xdr:cNvSpPr txBox="1"/>
      </xdr:nvSpPr>
      <xdr:spPr>
        <a:xfrm>
          <a:off x="4686300" y="1528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119,227</a:t>
          </a:r>
          <a:endParaRPr kumimoji="1" lang="ja-JP" altLang="en-US" sz="1000" b="1">
            <a:latin typeface="ＭＳ Ｐゴシック"/>
          </a:endParaRPr>
        </a:p>
      </xdr:txBody>
    </xdr:sp>
    <xdr:clientData/>
  </xdr:oneCellAnchor>
  <xdr:twoCellAnchor>
    <xdr:from>
      <xdr:col>6</xdr:col>
      <xdr:colOff>422275</xdr:colOff>
      <xdr:row>90</xdr:row>
      <xdr:rowOff>78226</xdr:rowOff>
    </xdr:from>
    <xdr:to>
      <xdr:col>6</xdr:col>
      <xdr:colOff>600075</xdr:colOff>
      <xdr:row>90</xdr:row>
      <xdr:rowOff>78226</xdr:rowOff>
    </xdr:to>
    <xdr:cxnSp macro="">
      <xdr:nvCxnSpPr>
        <xdr:cNvPr id="230" name="直線コネクタ 229"/>
        <xdr:cNvCxnSpPr/>
      </xdr:nvCxnSpPr>
      <xdr:spPr>
        <a:xfrm>
          <a:off x="4546600" y="1550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49440</xdr:rowOff>
    </xdr:from>
    <xdr:to>
      <xdr:col>6</xdr:col>
      <xdr:colOff>511175</xdr:colOff>
      <xdr:row>95</xdr:row>
      <xdr:rowOff>92799</xdr:rowOff>
    </xdr:to>
    <xdr:cxnSp macro="">
      <xdr:nvCxnSpPr>
        <xdr:cNvPr id="231" name="直線コネクタ 230"/>
        <xdr:cNvCxnSpPr/>
      </xdr:nvCxnSpPr>
      <xdr:spPr>
        <a:xfrm flipV="1">
          <a:off x="3797300" y="16337190"/>
          <a:ext cx="838200" cy="4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3243</xdr:rowOff>
    </xdr:from>
    <xdr:ext cx="534377" cy="259045"/>
    <xdr:sp macro="" textlink="">
      <xdr:nvSpPr>
        <xdr:cNvPr id="232" name="扶助費平均値テキスト"/>
        <xdr:cNvSpPr txBox="1"/>
      </xdr:nvSpPr>
      <xdr:spPr>
        <a:xfrm>
          <a:off x="4686300" y="16462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65,364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24816</xdr:rowOff>
    </xdr:from>
    <xdr:to>
      <xdr:col>6</xdr:col>
      <xdr:colOff>561975</xdr:colOff>
      <xdr:row>96</xdr:row>
      <xdr:rowOff>126416</xdr:rowOff>
    </xdr:to>
    <xdr:sp macro="" textlink="">
      <xdr:nvSpPr>
        <xdr:cNvPr id="233" name="フローチャート : 判断 232"/>
        <xdr:cNvSpPr/>
      </xdr:nvSpPr>
      <xdr:spPr>
        <a:xfrm>
          <a:off x="45847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92799</xdr:rowOff>
    </xdr:from>
    <xdr:to>
      <xdr:col>5</xdr:col>
      <xdr:colOff>358775</xdr:colOff>
      <xdr:row>95</xdr:row>
      <xdr:rowOff>116002</xdr:rowOff>
    </xdr:to>
    <xdr:cxnSp macro="">
      <xdr:nvCxnSpPr>
        <xdr:cNvPr id="234" name="直線コネクタ 233"/>
        <xdr:cNvCxnSpPr/>
      </xdr:nvCxnSpPr>
      <xdr:spPr>
        <a:xfrm flipV="1">
          <a:off x="2908300" y="16380549"/>
          <a:ext cx="889000" cy="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132544</xdr:rowOff>
    </xdr:from>
    <xdr:to>
      <xdr:col>5</xdr:col>
      <xdr:colOff>409575</xdr:colOff>
      <xdr:row>97</xdr:row>
      <xdr:rowOff>62694</xdr:rowOff>
    </xdr:to>
    <xdr:sp macro="" textlink="">
      <xdr:nvSpPr>
        <xdr:cNvPr id="235" name="フローチャート : 判断 234"/>
        <xdr:cNvSpPr/>
      </xdr:nvSpPr>
      <xdr:spPr>
        <a:xfrm>
          <a:off x="3746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53821</xdr:rowOff>
    </xdr:from>
    <xdr:ext cx="534377" cy="259045"/>
    <xdr:sp macro="" textlink="">
      <xdr:nvSpPr>
        <xdr:cNvPr id="236" name="テキスト ボックス 235"/>
        <xdr:cNvSpPr txBox="1"/>
      </xdr:nvSpPr>
      <xdr:spPr>
        <a:xfrm>
          <a:off x="3530111" y="1668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116002</xdr:rowOff>
    </xdr:from>
    <xdr:to>
      <xdr:col>4</xdr:col>
      <xdr:colOff>155575</xdr:colOff>
      <xdr:row>96</xdr:row>
      <xdr:rowOff>77788</xdr:rowOff>
    </xdr:to>
    <xdr:cxnSp macro="">
      <xdr:nvCxnSpPr>
        <xdr:cNvPr id="237" name="直線コネクタ 236"/>
        <xdr:cNvCxnSpPr/>
      </xdr:nvCxnSpPr>
      <xdr:spPr>
        <a:xfrm flipV="1">
          <a:off x="2019300" y="16403752"/>
          <a:ext cx="889000" cy="13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23121</xdr:rowOff>
    </xdr:from>
    <xdr:to>
      <xdr:col>4</xdr:col>
      <xdr:colOff>206375</xdr:colOff>
      <xdr:row>97</xdr:row>
      <xdr:rowOff>124721</xdr:rowOff>
    </xdr:to>
    <xdr:sp macro="" textlink="">
      <xdr:nvSpPr>
        <xdr:cNvPr id="238" name="フローチャート : 判断 237"/>
        <xdr:cNvSpPr/>
      </xdr:nvSpPr>
      <xdr:spPr>
        <a:xfrm>
          <a:off x="2857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115848</xdr:rowOff>
    </xdr:from>
    <xdr:ext cx="534377" cy="259045"/>
    <xdr:sp macro="" textlink="">
      <xdr:nvSpPr>
        <xdr:cNvPr id="239" name="テキスト ボックス 238"/>
        <xdr:cNvSpPr txBox="1"/>
      </xdr:nvSpPr>
      <xdr:spPr>
        <a:xfrm>
          <a:off x="2641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77788</xdr:rowOff>
    </xdr:from>
    <xdr:to>
      <xdr:col>2</xdr:col>
      <xdr:colOff>638175</xdr:colOff>
      <xdr:row>96</xdr:row>
      <xdr:rowOff>142176</xdr:rowOff>
    </xdr:to>
    <xdr:cxnSp macro="">
      <xdr:nvCxnSpPr>
        <xdr:cNvPr id="240" name="直線コネクタ 239"/>
        <xdr:cNvCxnSpPr/>
      </xdr:nvCxnSpPr>
      <xdr:spPr>
        <a:xfrm flipV="1">
          <a:off x="1130300" y="16536988"/>
          <a:ext cx="889000" cy="6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130772</xdr:rowOff>
    </xdr:from>
    <xdr:to>
      <xdr:col>3</xdr:col>
      <xdr:colOff>3175</xdr:colOff>
      <xdr:row>98</xdr:row>
      <xdr:rowOff>60922</xdr:rowOff>
    </xdr:to>
    <xdr:sp macro="" textlink="">
      <xdr:nvSpPr>
        <xdr:cNvPr id="241" name="フローチャート : 判断 240"/>
        <xdr:cNvSpPr/>
      </xdr:nvSpPr>
      <xdr:spPr>
        <a:xfrm>
          <a:off x="1968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52049</xdr:rowOff>
    </xdr:from>
    <xdr:ext cx="534377" cy="259045"/>
    <xdr:sp macro="" textlink="">
      <xdr:nvSpPr>
        <xdr:cNvPr id="242" name="テキスト ボックス 241"/>
        <xdr:cNvSpPr txBox="1"/>
      </xdr:nvSpPr>
      <xdr:spPr>
        <a:xfrm>
          <a:off x="1752111" y="168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145535</xdr:rowOff>
    </xdr:from>
    <xdr:to>
      <xdr:col>1</xdr:col>
      <xdr:colOff>485775</xdr:colOff>
      <xdr:row>98</xdr:row>
      <xdr:rowOff>75685</xdr:rowOff>
    </xdr:to>
    <xdr:sp macro="" textlink="">
      <xdr:nvSpPr>
        <xdr:cNvPr id="243" name="フローチャート : 判断 242"/>
        <xdr:cNvSpPr/>
      </xdr:nvSpPr>
      <xdr:spPr>
        <a:xfrm>
          <a:off x="1079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66812</xdr:rowOff>
    </xdr:from>
    <xdr:ext cx="534377" cy="259045"/>
    <xdr:sp macro="" textlink="">
      <xdr:nvSpPr>
        <xdr:cNvPr id="244" name="テキスト ボックス 243"/>
        <xdr:cNvSpPr txBox="1"/>
      </xdr:nvSpPr>
      <xdr:spPr>
        <a:xfrm>
          <a:off x="863111" y="1686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170090</xdr:rowOff>
    </xdr:from>
    <xdr:to>
      <xdr:col>6</xdr:col>
      <xdr:colOff>561975</xdr:colOff>
      <xdr:row>95</xdr:row>
      <xdr:rowOff>100240</xdr:rowOff>
    </xdr:to>
    <xdr:sp macro="" textlink="">
      <xdr:nvSpPr>
        <xdr:cNvPr id="250" name="円/楕円 249"/>
        <xdr:cNvSpPr/>
      </xdr:nvSpPr>
      <xdr:spPr>
        <a:xfrm>
          <a:off x="4584700" y="1628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21517</xdr:rowOff>
    </xdr:from>
    <xdr:ext cx="534377" cy="259045"/>
    <xdr:sp macro="" textlink="">
      <xdr:nvSpPr>
        <xdr:cNvPr id="251" name="扶助費該当値テキスト"/>
        <xdr:cNvSpPr txBox="1"/>
      </xdr:nvSpPr>
      <xdr:spPr>
        <a:xfrm>
          <a:off x="4686300" y="1613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75,738</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41999</xdr:rowOff>
    </xdr:from>
    <xdr:to>
      <xdr:col>5</xdr:col>
      <xdr:colOff>409575</xdr:colOff>
      <xdr:row>95</xdr:row>
      <xdr:rowOff>143599</xdr:rowOff>
    </xdr:to>
    <xdr:sp macro="" textlink="">
      <xdr:nvSpPr>
        <xdr:cNvPr id="252" name="円/楕円 251"/>
        <xdr:cNvSpPr/>
      </xdr:nvSpPr>
      <xdr:spPr>
        <a:xfrm>
          <a:off x="3746500" y="1632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160126</xdr:rowOff>
    </xdr:from>
    <xdr:ext cx="534377" cy="259045"/>
    <xdr:sp macro="" textlink="">
      <xdr:nvSpPr>
        <xdr:cNvPr id="253" name="テキスト ボックス 252"/>
        <xdr:cNvSpPr txBox="1"/>
      </xdr:nvSpPr>
      <xdr:spPr>
        <a:xfrm>
          <a:off x="3530111" y="1610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73,462</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65202</xdr:rowOff>
    </xdr:from>
    <xdr:to>
      <xdr:col>4</xdr:col>
      <xdr:colOff>206375</xdr:colOff>
      <xdr:row>95</xdr:row>
      <xdr:rowOff>166802</xdr:rowOff>
    </xdr:to>
    <xdr:sp macro="" textlink="">
      <xdr:nvSpPr>
        <xdr:cNvPr id="254" name="円/楕円 253"/>
        <xdr:cNvSpPr/>
      </xdr:nvSpPr>
      <xdr:spPr>
        <a:xfrm>
          <a:off x="2857500" y="163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11879</xdr:rowOff>
    </xdr:from>
    <xdr:ext cx="534377" cy="259045"/>
    <xdr:sp macro="" textlink="">
      <xdr:nvSpPr>
        <xdr:cNvPr id="255" name="テキスト ボックス 254"/>
        <xdr:cNvSpPr txBox="1"/>
      </xdr:nvSpPr>
      <xdr:spPr>
        <a:xfrm>
          <a:off x="2641111" y="1612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72,244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26988</xdr:rowOff>
    </xdr:from>
    <xdr:to>
      <xdr:col>3</xdr:col>
      <xdr:colOff>3175</xdr:colOff>
      <xdr:row>96</xdr:row>
      <xdr:rowOff>128588</xdr:rowOff>
    </xdr:to>
    <xdr:sp macro="" textlink="">
      <xdr:nvSpPr>
        <xdr:cNvPr id="256" name="円/楕円 255"/>
        <xdr:cNvSpPr/>
      </xdr:nvSpPr>
      <xdr:spPr>
        <a:xfrm>
          <a:off x="1968500" y="1648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145115</xdr:rowOff>
    </xdr:from>
    <xdr:ext cx="534377" cy="259045"/>
    <xdr:sp macro="" textlink="">
      <xdr:nvSpPr>
        <xdr:cNvPr id="257" name="テキスト ボックス 256"/>
        <xdr:cNvSpPr txBox="1"/>
      </xdr:nvSpPr>
      <xdr:spPr>
        <a:xfrm>
          <a:off x="1752111" y="1626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65,250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91376</xdr:rowOff>
    </xdr:from>
    <xdr:to>
      <xdr:col>1</xdr:col>
      <xdr:colOff>485775</xdr:colOff>
      <xdr:row>97</xdr:row>
      <xdr:rowOff>21526</xdr:rowOff>
    </xdr:to>
    <xdr:sp macro="" textlink="">
      <xdr:nvSpPr>
        <xdr:cNvPr id="258" name="円/楕円 257"/>
        <xdr:cNvSpPr/>
      </xdr:nvSpPr>
      <xdr:spPr>
        <a:xfrm>
          <a:off x="1079500" y="1655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38053</xdr:rowOff>
    </xdr:from>
    <xdr:ext cx="534377" cy="259045"/>
    <xdr:sp macro="" textlink="">
      <xdr:nvSpPr>
        <xdr:cNvPr id="259" name="テキスト ボックス 258"/>
        <xdr:cNvSpPr txBox="1"/>
      </xdr:nvSpPr>
      <xdr:spPr>
        <a:xfrm>
          <a:off x="863111" y="1632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61,870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38,273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87264</xdr:rowOff>
    </xdr:from>
    <xdr:to>
      <xdr:col>15</xdr:col>
      <xdr:colOff>180340</xdr:colOff>
      <xdr:row>38</xdr:row>
      <xdr:rowOff>84612</xdr:rowOff>
    </xdr:to>
    <xdr:cxnSp macro="">
      <xdr:nvCxnSpPr>
        <xdr:cNvPr id="281" name="直線コネクタ 280"/>
        <xdr:cNvCxnSpPr/>
      </xdr:nvCxnSpPr>
      <xdr:spPr>
        <a:xfrm flipV="1">
          <a:off x="10475595" y="5573664"/>
          <a:ext cx="1270" cy="102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88439</xdr:rowOff>
    </xdr:from>
    <xdr:ext cx="534377" cy="259045"/>
    <xdr:sp macro="" textlink="">
      <xdr:nvSpPr>
        <xdr:cNvPr id="282" name="補助費等最小値テキスト"/>
        <xdr:cNvSpPr txBox="1"/>
      </xdr:nvSpPr>
      <xdr:spPr>
        <a:xfrm>
          <a:off x="10528300" y="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12,049</a:t>
          </a:r>
          <a:endParaRPr kumimoji="1" lang="ja-JP" altLang="en-US" sz="1000" b="1">
            <a:latin typeface="ＭＳ Ｐゴシック"/>
          </a:endParaRPr>
        </a:p>
      </xdr:txBody>
    </xdr:sp>
    <xdr:clientData/>
  </xdr:oneCellAnchor>
  <xdr:twoCellAnchor>
    <xdr:from>
      <xdr:col>15</xdr:col>
      <xdr:colOff>92075</xdr:colOff>
      <xdr:row>38</xdr:row>
      <xdr:rowOff>84612</xdr:rowOff>
    </xdr:from>
    <xdr:to>
      <xdr:col>15</xdr:col>
      <xdr:colOff>269875</xdr:colOff>
      <xdr:row>38</xdr:row>
      <xdr:rowOff>84612</xdr:rowOff>
    </xdr:to>
    <xdr:cxnSp macro="">
      <xdr:nvCxnSpPr>
        <xdr:cNvPr id="283" name="直線コネクタ 282"/>
        <xdr:cNvCxnSpPr/>
      </xdr:nvCxnSpPr>
      <xdr:spPr>
        <a:xfrm>
          <a:off x="10388600" y="659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33941</xdr:rowOff>
    </xdr:from>
    <xdr:ext cx="599010" cy="259045"/>
    <xdr:sp macro="" textlink="">
      <xdr:nvSpPr>
        <xdr:cNvPr id="284" name="補助費等最大値テキスト"/>
        <xdr:cNvSpPr txBox="1"/>
      </xdr:nvSpPr>
      <xdr:spPr>
        <a:xfrm>
          <a:off x="10528300" y="534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236,469</a:t>
          </a:r>
          <a:endParaRPr kumimoji="1" lang="ja-JP" altLang="en-US" sz="1000" b="1">
            <a:latin typeface="ＭＳ Ｐゴシック"/>
          </a:endParaRPr>
        </a:p>
      </xdr:txBody>
    </xdr:sp>
    <xdr:clientData/>
  </xdr:oneCellAnchor>
  <xdr:twoCellAnchor>
    <xdr:from>
      <xdr:col>15</xdr:col>
      <xdr:colOff>92075</xdr:colOff>
      <xdr:row>32</xdr:row>
      <xdr:rowOff>87264</xdr:rowOff>
    </xdr:from>
    <xdr:to>
      <xdr:col>15</xdr:col>
      <xdr:colOff>269875</xdr:colOff>
      <xdr:row>32</xdr:row>
      <xdr:rowOff>87264</xdr:rowOff>
    </xdr:to>
    <xdr:cxnSp macro="">
      <xdr:nvCxnSpPr>
        <xdr:cNvPr id="285" name="直線コネクタ 284"/>
        <xdr:cNvCxnSpPr/>
      </xdr:nvCxnSpPr>
      <xdr:spPr>
        <a:xfrm>
          <a:off x="10388600" y="55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107330</xdr:rowOff>
    </xdr:from>
    <xdr:to>
      <xdr:col>15</xdr:col>
      <xdr:colOff>180975</xdr:colOff>
      <xdr:row>37</xdr:row>
      <xdr:rowOff>137537</xdr:rowOff>
    </xdr:to>
    <xdr:cxnSp macro="">
      <xdr:nvCxnSpPr>
        <xdr:cNvPr id="286" name="直線コネクタ 285"/>
        <xdr:cNvCxnSpPr/>
      </xdr:nvCxnSpPr>
      <xdr:spPr>
        <a:xfrm flipV="1">
          <a:off x="9639300" y="6450980"/>
          <a:ext cx="838200" cy="30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74831</xdr:rowOff>
    </xdr:from>
    <xdr:ext cx="534377" cy="259045"/>
    <xdr:sp macro="" textlink="">
      <xdr:nvSpPr>
        <xdr:cNvPr id="287" name="補助費等平均値テキスト"/>
        <xdr:cNvSpPr txBox="1"/>
      </xdr:nvSpPr>
      <xdr:spPr>
        <a:xfrm>
          <a:off x="10528300" y="6247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45,581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51954</xdr:rowOff>
    </xdr:from>
    <xdr:to>
      <xdr:col>15</xdr:col>
      <xdr:colOff>231775</xdr:colOff>
      <xdr:row>37</xdr:row>
      <xdr:rowOff>153554</xdr:rowOff>
    </xdr:to>
    <xdr:sp macro="" textlink="">
      <xdr:nvSpPr>
        <xdr:cNvPr id="288" name="フローチャート : 判断 287"/>
        <xdr:cNvSpPr/>
      </xdr:nvSpPr>
      <xdr:spPr>
        <a:xfrm>
          <a:off x="104267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130401</xdr:rowOff>
    </xdr:from>
    <xdr:to>
      <xdr:col>14</xdr:col>
      <xdr:colOff>28575</xdr:colOff>
      <xdr:row>37</xdr:row>
      <xdr:rowOff>137537</xdr:rowOff>
    </xdr:to>
    <xdr:cxnSp macro="">
      <xdr:nvCxnSpPr>
        <xdr:cNvPr id="289" name="直線コネクタ 288"/>
        <xdr:cNvCxnSpPr/>
      </xdr:nvCxnSpPr>
      <xdr:spPr>
        <a:xfrm>
          <a:off x="8750300" y="6474051"/>
          <a:ext cx="889000" cy="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68673</xdr:rowOff>
    </xdr:from>
    <xdr:to>
      <xdr:col>14</xdr:col>
      <xdr:colOff>79375</xdr:colOff>
      <xdr:row>37</xdr:row>
      <xdr:rowOff>170273</xdr:rowOff>
    </xdr:to>
    <xdr:sp macro="" textlink="">
      <xdr:nvSpPr>
        <xdr:cNvPr id="290" name="フローチャート : 判断 289"/>
        <xdr:cNvSpPr/>
      </xdr:nvSpPr>
      <xdr:spPr>
        <a:xfrm>
          <a:off x="9588500" y="641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15350</xdr:rowOff>
    </xdr:from>
    <xdr:ext cx="534377" cy="259045"/>
    <xdr:sp macro="" textlink="">
      <xdr:nvSpPr>
        <xdr:cNvPr id="291" name="テキスト ボックス 290"/>
        <xdr:cNvSpPr txBox="1"/>
      </xdr:nvSpPr>
      <xdr:spPr>
        <a:xfrm>
          <a:off x="9372111" y="618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130401</xdr:rowOff>
    </xdr:from>
    <xdr:to>
      <xdr:col>12</xdr:col>
      <xdr:colOff>511175</xdr:colOff>
      <xdr:row>37</xdr:row>
      <xdr:rowOff>133409</xdr:rowOff>
    </xdr:to>
    <xdr:cxnSp macro="">
      <xdr:nvCxnSpPr>
        <xdr:cNvPr id="292" name="直線コネクタ 291"/>
        <xdr:cNvCxnSpPr/>
      </xdr:nvCxnSpPr>
      <xdr:spPr>
        <a:xfrm flipV="1">
          <a:off x="7861300" y="6474051"/>
          <a:ext cx="889000" cy="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76350</xdr:rowOff>
    </xdr:from>
    <xdr:to>
      <xdr:col>12</xdr:col>
      <xdr:colOff>561975</xdr:colOff>
      <xdr:row>38</xdr:row>
      <xdr:rowOff>6500</xdr:rowOff>
    </xdr:to>
    <xdr:sp macro="" textlink="">
      <xdr:nvSpPr>
        <xdr:cNvPr id="293" name="フローチャート : 判断 292"/>
        <xdr:cNvSpPr/>
      </xdr:nvSpPr>
      <xdr:spPr>
        <a:xfrm>
          <a:off x="8699500" y="64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23027</xdr:rowOff>
    </xdr:from>
    <xdr:ext cx="534377" cy="259045"/>
    <xdr:sp macro="" textlink="">
      <xdr:nvSpPr>
        <xdr:cNvPr id="294" name="テキスト ボックス 293"/>
        <xdr:cNvSpPr txBox="1"/>
      </xdr:nvSpPr>
      <xdr:spPr>
        <a:xfrm>
          <a:off x="8483111" y="619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105620</xdr:rowOff>
    </xdr:from>
    <xdr:to>
      <xdr:col>11</xdr:col>
      <xdr:colOff>307975</xdr:colOff>
      <xdr:row>37</xdr:row>
      <xdr:rowOff>133409</xdr:rowOff>
    </xdr:to>
    <xdr:cxnSp macro="">
      <xdr:nvCxnSpPr>
        <xdr:cNvPr id="295" name="直線コネクタ 294"/>
        <xdr:cNvCxnSpPr/>
      </xdr:nvCxnSpPr>
      <xdr:spPr>
        <a:xfrm>
          <a:off x="6972300" y="6449270"/>
          <a:ext cx="889000" cy="2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60860</xdr:rowOff>
    </xdr:from>
    <xdr:to>
      <xdr:col>11</xdr:col>
      <xdr:colOff>358775</xdr:colOff>
      <xdr:row>37</xdr:row>
      <xdr:rowOff>162460</xdr:rowOff>
    </xdr:to>
    <xdr:sp macro="" textlink="">
      <xdr:nvSpPr>
        <xdr:cNvPr id="296" name="フローチャート : 判断 295"/>
        <xdr:cNvSpPr/>
      </xdr:nvSpPr>
      <xdr:spPr>
        <a:xfrm>
          <a:off x="7810500" y="64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7537</xdr:rowOff>
    </xdr:from>
    <xdr:ext cx="534377" cy="259045"/>
    <xdr:sp macro="" textlink="">
      <xdr:nvSpPr>
        <xdr:cNvPr id="297" name="テキスト ボックス 296"/>
        <xdr:cNvSpPr txBox="1"/>
      </xdr:nvSpPr>
      <xdr:spPr>
        <a:xfrm>
          <a:off x="7594111" y="617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73589</xdr:rowOff>
    </xdr:from>
    <xdr:to>
      <xdr:col>10</xdr:col>
      <xdr:colOff>155575</xdr:colOff>
      <xdr:row>38</xdr:row>
      <xdr:rowOff>3739</xdr:rowOff>
    </xdr:to>
    <xdr:sp macro="" textlink="">
      <xdr:nvSpPr>
        <xdr:cNvPr id="298" name="フローチャート : 判断 297"/>
        <xdr:cNvSpPr/>
      </xdr:nvSpPr>
      <xdr:spPr>
        <a:xfrm>
          <a:off x="6921500" y="641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166316</xdr:rowOff>
    </xdr:from>
    <xdr:ext cx="534377" cy="259045"/>
    <xdr:sp macro="" textlink="">
      <xdr:nvSpPr>
        <xdr:cNvPr id="299" name="テキスト ボックス 298"/>
        <xdr:cNvSpPr txBox="1"/>
      </xdr:nvSpPr>
      <xdr:spPr>
        <a:xfrm>
          <a:off x="6705111" y="650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56530</xdr:rowOff>
    </xdr:from>
    <xdr:to>
      <xdr:col>15</xdr:col>
      <xdr:colOff>231775</xdr:colOff>
      <xdr:row>37</xdr:row>
      <xdr:rowOff>158130</xdr:rowOff>
    </xdr:to>
    <xdr:sp macro="" textlink="">
      <xdr:nvSpPr>
        <xdr:cNvPr id="305" name="円/楕円 304"/>
        <xdr:cNvSpPr/>
      </xdr:nvSpPr>
      <xdr:spPr>
        <a:xfrm>
          <a:off x="10426700" y="640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34957</xdr:rowOff>
    </xdr:from>
    <xdr:ext cx="534377" cy="259045"/>
    <xdr:sp macro="" textlink="">
      <xdr:nvSpPr>
        <xdr:cNvPr id="306" name="補助費等該当値テキスト"/>
        <xdr:cNvSpPr txBox="1"/>
      </xdr:nvSpPr>
      <xdr:spPr>
        <a:xfrm>
          <a:off x="10528300" y="63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44,580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86737</xdr:rowOff>
    </xdr:from>
    <xdr:to>
      <xdr:col>14</xdr:col>
      <xdr:colOff>79375</xdr:colOff>
      <xdr:row>38</xdr:row>
      <xdr:rowOff>16887</xdr:rowOff>
    </xdr:to>
    <xdr:sp macro="" textlink="">
      <xdr:nvSpPr>
        <xdr:cNvPr id="307" name="円/楕円 306"/>
        <xdr:cNvSpPr/>
      </xdr:nvSpPr>
      <xdr:spPr>
        <a:xfrm>
          <a:off x="9588500" y="643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8014</xdr:rowOff>
    </xdr:from>
    <xdr:ext cx="534377" cy="259045"/>
    <xdr:sp macro="" textlink="">
      <xdr:nvSpPr>
        <xdr:cNvPr id="308" name="テキスト ボックス 307"/>
        <xdr:cNvSpPr txBox="1"/>
      </xdr:nvSpPr>
      <xdr:spPr>
        <a:xfrm>
          <a:off x="9372111" y="652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37,973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79601</xdr:rowOff>
    </xdr:from>
    <xdr:to>
      <xdr:col>12</xdr:col>
      <xdr:colOff>561975</xdr:colOff>
      <xdr:row>38</xdr:row>
      <xdr:rowOff>9751</xdr:rowOff>
    </xdr:to>
    <xdr:sp macro="" textlink="">
      <xdr:nvSpPr>
        <xdr:cNvPr id="309" name="円/楕円 308"/>
        <xdr:cNvSpPr/>
      </xdr:nvSpPr>
      <xdr:spPr>
        <a:xfrm>
          <a:off x="8699500" y="642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878</xdr:rowOff>
    </xdr:from>
    <xdr:ext cx="534377" cy="259045"/>
    <xdr:sp macro="" textlink="">
      <xdr:nvSpPr>
        <xdr:cNvPr id="310" name="テキスト ボックス 309"/>
        <xdr:cNvSpPr txBox="1"/>
      </xdr:nvSpPr>
      <xdr:spPr>
        <a:xfrm>
          <a:off x="8483111" y="651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39,534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82609</xdr:rowOff>
    </xdr:from>
    <xdr:to>
      <xdr:col>11</xdr:col>
      <xdr:colOff>358775</xdr:colOff>
      <xdr:row>38</xdr:row>
      <xdr:rowOff>12759</xdr:rowOff>
    </xdr:to>
    <xdr:sp macro="" textlink="">
      <xdr:nvSpPr>
        <xdr:cNvPr id="311" name="円/楕円 310"/>
        <xdr:cNvSpPr/>
      </xdr:nvSpPr>
      <xdr:spPr>
        <a:xfrm>
          <a:off x="7810500" y="642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3886</xdr:rowOff>
    </xdr:from>
    <xdr:ext cx="534377" cy="259045"/>
    <xdr:sp macro="" textlink="">
      <xdr:nvSpPr>
        <xdr:cNvPr id="312" name="テキスト ボックス 311"/>
        <xdr:cNvSpPr txBox="1"/>
      </xdr:nvSpPr>
      <xdr:spPr>
        <a:xfrm>
          <a:off x="7594111" y="651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38,876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54820</xdr:rowOff>
    </xdr:from>
    <xdr:to>
      <xdr:col>10</xdr:col>
      <xdr:colOff>155575</xdr:colOff>
      <xdr:row>37</xdr:row>
      <xdr:rowOff>156420</xdr:rowOff>
    </xdr:to>
    <xdr:sp macro="" textlink="">
      <xdr:nvSpPr>
        <xdr:cNvPr id="313" name="円/楕円 312"/>
        <xdr:cNvSpPr/>
      </xdr:nvSpPr>
      <xdr:spPr>
        <a:xfrm>
          <a:off x="6921500" y="639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1497</xdr:rowOff>
    </xdr:from>
    <xdr:ext cx="534377" cy="259045"/>
    <xdr:sp macro="" textlink="">
      <xdr:nvSpPr>
        <xdr:cNvPr id="314" name="テキスト ボックス 313"/>
        <xdr:cNvSpPr txBox="1"/>
      </xdr:nvSpPr>
      <xdr:spPr>
        <a:xfrm>
          <a:off x="6705111" y="617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44,954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76340</xdr:rowOff>
    </xdr:from>
    <xdr:to>
      <xdr:col>15</xdr:col>
      <xdr:colOff>180340</xdr:colOff>
      <xdr:row>58</xdr:row>
      <xdr:rowOff>136744</xdr:rowOff>
    </xdr:to>
    <xdr:cxnSp macro="">
      <xdr:nvCxnSpPr>
        <xdr:cNvPr id="338" name="直線コネクタ 337"/>
        <xdr:cNvCxnSpPr/>
      </xdr:nvCxnSpPr>
      <xdr:spPr>
        <a:xfrm flipV="1">
          <a:off x="10475595" y="8820290"/>
          <a:ext cx="1270" cy="126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140571</xdr:rowOff>
    </xdr:from>
    <xdr:ext cx="534377" cy="259045"/>
    <xdr:sp macro="" textlink="">
      <xdr:nvSpPr>
        <xdr:cNvPr id="339" name="普通建設事業費最小値テキスト"/>
        <xdr:cNvSpPr txBox="1"/>
      </xdr:nvSpPr>
      <xdr:spPr>
        <a:xfrm>
          <a:off x="10528300" y="100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10,388</a:t>
          </a:r>
          <a:endParaRPr kumimoji="1" lang="ja-JP" altLang="en-US" sz="1000" b="1">
            <a:latin typeface="ＭＳ Ｐゴシック"/>
          </a:endParaRPr>
        </a:p>
      </xdr:txBody>
    </xdr:sp>
    <xdr:clientData/>
  </xdr:oneCellAnchor>
  <xdr:twoCellAnchor>
    <xdr:from>
      <xdr:col>15</xdr:col>
      <xdr:colOff>92075</xdr:colOff>
      <xdr:row>58</xdr:row>
      <xdr:rowOff>136744</xdr:rowOff>
    </xdr:from>
    <xdr:to>
      <xdr:col>15</xdr:col>
      <xdr:colOff>269875</xdr:colOff>
      <xdr:row>58</xdr:row>
      <xdr:rowOff>136744</xdr:rowOff>
    </xdr:to>
    <xdr:cxnSp macro="">
      <xdr:nvCxnSpPr>
        <xdr:cNvPr id="340" name="直線コネクタ 339"/>
        <xdr:cNvCxnSpPr/>
      </xdr:nvCxnSpPr>
      <xdr:spPr>
        <a:xfrm>
          <a:off x="10388600" y="1008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23017</xdr:rowOff>
    </xdr:from>
    <xdr:ext cx="599010" cy="259045"/>
    <xdr:sp macro="" textlink="">
      <xdr:nvSpPr>
        <xdr:cNvPr id="341" name="普通建設事業費最大値テキスト"/>
        <xdr:cNvSpPr txBox="1"/>
      </xdr:nvSpPr>
      <xdr:spPr>
        <a:xfrm>
          <a:off x="10528300" y="859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175,815</a:t>
          </a:r>
          <a:endParaRPr kumimoji="1" lang="ja-JP" altLang="en-US" sz="1000" b="1">
            <a:latin typeface="ＭＳ Ｐゴシック"/>
          </a:endParaRPr>
        </a:p>
      </xdr:txBody>
    </xdr:sp>
    <xdr:clientData/>
  </xdr:oneCellAnchor>
  <xdr:twoCellAnchor>
    <xdr:from>
      <xdr:col>15</xdr:col>
      <xdr:colOff>92075</xdr:colOff>
      <xdr:row>51</xdr:row>
      <xdr:rowOff>76340</xdr:rowOff>
    </xdr:from>
    <xdr:to>
      <xdr:col>15</xdr:col>
      <xdr:colOff>269875</xdr:colOff>
      <xdr:row>51</xdr:row>
      <xdr:rowOff>76340</xdr:rowOff>
    </xdr:to>
    <xdr:cxnSp macro="">
      <xdr:nvCxnSpPr>
        <xdr:cNvPr id="342" name="直線コネクタ 341"/>
        <xdr:cNvCxnSpPr/>
      </xdr:nvCxnSpPr>
      <xdr:spPr>
        <a:xfrm>
          <a:off x="10388600" y="882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130442</xdr:rowOff>
    </xdr:from>
    <xdr:to>
      <xdr:col>15</xdr:col>
      <xdr:colOff>180975</xdr:colOff>
      <xdr:row>56</xdr:row>
      <xdr:rowOff>135737</xdr:rowOff>
    </xdr:to>
    <xdr:cxnSp macro="">
      <xdr:nvCxnSpPr>
        <xdr:cNvPr id="343" name="直線コネクタ 342"/>
        <xdr:cNvCxnSpPr/>
      </xdr:nvCxnSpPr>
      <xdr:spPr>
        <a:xfrm flipV="1">
          <a:off x="9639300" y="9560192"/>
          <a:ext cx="838200" cy="17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122663</xdr:rowOff>
    </xdr:from>
    <xdr:ext cx="534377" cy="259045"/>
    <xdr:sp macro="" textlink="">
      <xdr:nvSpPr>
        <xdr:cNvPr id="344" name="普通建設事業費平均値テキスト"/>
        <xdr:cNvSpPr txBox="1"/>
      </xdr:nvSpPr>
      <xdr:spPr>
        <a:xfrm>
          <a:off x="10528300" y="9723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47,738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144236</xdr:rowOff>
    </xdr:from>
    <xdr:to>
      <xdr:col>15</xdr:col>
      <xdr:colOff>231775</xdr:colOff>
      <xdr:row>57</xdr:row>
      <xdr:rowOff>74386</xdr:rowOff>
    </xdr:to>
    <xdr:sp macro="" textlink="">
      <xdr:nvSpPr>
        <xdr:cNvPr id="345" name="フローチャート : 判断 344"/>
        <xdr:cNvSpPr/>
      </xdr:nvSpPr>
      <xdr:spPr>
        <a:xfrm>
          <a:off x="104267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92449</xdr:rowOff>
    </xdr:from>
    <xdr:to>
      <xdr:col>14</xdr:col>
      <xdr:colOff>28575</xdr:colOff>
      <xdr:row>56</xdr:row>
      <xdr:rowOff>135737</xdr:rowOff>
    </xdr:to>
    <xdr:cxnSp macro="">
      <xdr:nvCxnSpPr>
        <xdr:cNvPr id="346" name="直線コネクタ 345"/>
        <xdr:cNvCxnSpPr/>
      </xdr:nvCxnSpPr>
      <xdr:spPr>
        <a:xfrm>
          <a:off x="8750300" y="9693649"/>
          <a:ext cx="889000" cy="4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127617</xdr:rowOff>
    </xdr:from>
    <xdr:to>
      <xdr:col>14</xdr:col>
      <xdr:colOff>79375</xdr:colOff>
      <xdr:row>57</xdr:row>
      <xdr:rowOff>57767</xdr:rowOff>
    </xdr:to>
    <xdr:sp macro="" textlink="">
      <xdr:nvSpPr>
        <xdr:cNvPr id="347" name="フローチャート : 判断 346"/>
        <xdr:cNvSpPr/>
      </xdr:nvSpPr>
      <xdr:spPr>
        <a:xfrm>
          <a:off x="9588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48894</xdr:rowOff>
    </xdr:from>
    <xdr:ext cx="534377" cy="259045"/>
    <xdr:sp macro="" textlink="">
      <xdr:nvSpPr>
        <xdr:cNvPr id="348" name="テキスト ボックス 347"/>
        <xdr:cNvSpPr txBox="1"/>
      </xdr:nvSpPr>
      <xdr:spPr>
        <a:xfrm>
          <a:off x="9372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58379</xdr:rowOff>
    </xdr:from>
    <xdr:to>
      <xdr:col>12</xdr:col>
      <xdr:colOff>511175</xdr:colOff>
      <xdr:row>56</xdr:row>
      <xdr:rowOff>92449</xdr:rowOff>
    </xdr:to>
    <xdr:cxnSp macro="">
      <xdr:nvCxnSpPr>
        <xdr:cNvPr id="349" name="直線コネクタ 348"/>
        <xdr:cNvCxnSpPr/>
      </xdr:nvCxnSpPr>
      <xdr:spPr>
        <a:xfrm>
          <a:off x="7861300" y="9659579"/>
          <a:ext cx="889000" cy="3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101915</xdr:rowOff>
    </xdr:from>
    <xdr:to>
      <xdr:col>12</xdr:col>
      <xdr:colOff>561975</xdr:colOff>
      <xdr:row>57</xdr:row>
      <xdr:rowOff>32065</xdr:rowOff>
    </xdr:to>
    <xdr:sp macro="" textlink="">
      <xdr:nvSpPr>
        <xdr:cNvPr id="350" name="フローチャート : 判断 349"/>
        <xdr:cNvSpPr/>
      </xdr:nvSpPr>
      <xdr:spPr>
        <a:xfrm>
          <a:off x="8699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23192</xdr:rowOff>
    </xdr:from>
    <xdr:ext cx="534377" cy="259045"/>
    <xdr:sp macro="" textlink="">
      <xdr:nvSpPr>
        <xdr:cNvPr id="351" name="テキスト ボックス 350"/>
        <xdr:cNvSpPr txBox="1"/>
      </xdr:nvSpPr>
      <xdr:spPr>
        <a:xfrm>
          <a:off x="8483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58379</xdr:rowOff>
    </xdr:from>
    <xdr:to>
      <xdr:col>11</xdr:col>
      <xdr:colOff>307975</xdr:colOff>
      <xdr:row>57</xdr:row>
      <xdr:rowOff>74533</xdr:rowOff>
    </xdr:to>
    <xdr:cxnSp macro="">
      <xdr:nvCxnSpPr>
        <xdr:cNvPr id="352" name="直線コネクタ 351"/>
        <xdr:cNvCxnSpPr/>
      </xdr:nvCxnSpPr>
      <xdr:spPr>
        <a:xfrm flipV="1">
          <a:off x="6972300" y="9659579"/>
          <a:ext cx="889000" cy="18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102083</xdr:rowOff>
    </xdr:from>
    <xdr:to>
      <xdr:col>11</xdr:col>
      <xdr:colOff>358775</xdr:colOff>
      <xdr:row>57</xdr:row>
      <xdr:rowOff>32233</xdr:rowOff>
    </xdr:to>
    <xdr:sp macro="" textlink="">
      <xdr:nvSpPr>
        <xdr:cNvPr id="353" name="フローチャート : 判断 352"/>
        <xdr:cNvSpPr/>
      </xdr:nvSpPr>
      <xdr:spPr>
        <a:xfrm>
          <a:off x="7810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23360</xdr:rowOff>
    </xdr:from>
    <xdr:ext cx="534377" cy="259045"/>
    <xdr:sp macro="" textlink="">
      <xdr:nvSpPr>
        <xdr:cNvPr id="354" name="テキスト ボックス 353"/>
        <xdr:cNvSpPr txBox="1"/>
      </xdr:nvSpPr>
      <xdr:spPr>
        <a:xfrm>
          <a:off x="7594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151240</xdr:rowOff>
    </xdr:from>
    <xdr:to>
      <xdr:col>10</xdr:col>
      <xdr:colOff>155575</xdr:colOff>
      <xdr:row>57</xdr:row>
      <xdr:rowOff>81390</xdr:rowOff>
    </xdr:to>
    <xdr:sp macro="" textlink="">
      <xdr:nvSpPr>
        <xdr:cNvPr id="355" name="フローチャート : 判断 354"/>
        <xdr:cNvSpPr/>
      </xdr:nvSpPr>
      <xdr:spPr>
        <a:xfrm>
          <a:off x="6921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97917</xdr:rowOff>
    </xdr:from>
    <xdr:ext cx="534377" cy="259045"/>
    <xdr:sp macro="" textlink="">
      <xdr:nvSpPr>
        <xdr:cNvPr id="356" name="テキスト ボックス 355"/>
        <xdr:cNvSpPr txBox="1"/>
      </xdr:nvSpPr>
      <xdr:spPr>
        <a:xfrm>
          <a:off x="6705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79642</xdr:rowOff>
    </xdr:from>
    <xdr:to>
      <xdr:col>15</xdr:col>
      <xdr:colOff>231775</xdr:colOff>
      <xdr:row>56</xdr:row>
      <xdr:rowOff>9792</xdr:rowOff>
    </xdr:to>
    <xdr:sp macro="" textlink="">
      <xdr:nvSpPr>
        <xdr:cNvPr id="362" name="円/楕円 361"/>
        <xdr:cNvSpPr/>
      </xdr:nvSpPr>
      <xdr:spPr>
        <a:xfrm>
          <a:off x="10426700" y="950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102519</xdr:rowOff>
    </xdr:from>
    <xdr:ext cx="534377" cy="259045"/>
    <xdr:sp macro="" textlink="">
      <xdr:nvSpPr>
        <xdr:cNvPr id="363" name="普通建設事業費該当値テキスト"/>
        <xdr:cNvSpPr txBox="1"/>
      </xdr:nvSpPr>
      <xdr:spPr>
        <a:xfrm>
          <a:off x="10528300" y="936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78,715</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84937</xdr:rowOff>
    </xdr:from>
    <xdr:to>
      <xdr:col>14</xdr:col>
      <xdr:colOff>79375</xdr:colOff>
      <xdr:row>57</xdr:row>
      <xdr:rowOff>15087</xdr:rowOff>
    </xdr:to>
    <xdr:sp macro="" textlink="">
      <xdr:nvSpPr>
        <xdr:cNvPr id="364" name="円/楕円 363"/>
        <xdr:cNvSpPr/>
      </xdr:nvSpPr>
      <xdr:spPr>
        <a:xfrm>
          <a:off x="9588500" y="968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31614</xdr:rowOff>
    </xdr:from>
    <xdr:ext cx="534377" cy="259045"/>
    <xdr:sp macro="" textlink="">
      <xdr:nvSpPr>
        <xdr:cNvPr id="365" name="テキスト ボックス 364"/>
        <xdr:cNvSpPr txBox="1"/>
      </xdr:nvSpPr>
      <xdr:spPr>
        <a:xfrm>
          <a:off x="9372111" y="946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55,520</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41649</xdr:rowOff>
    </xdr:from>
    <xdr:to>
      <xdr:col>12</xdr:col>
      <xdr:colOff>561975</xdr:colOff>
      <xdr:row>56</xdr:row>
      <xdr:rowOff>143249</xdr:rowOff>
    </xdr:to>
    <xdr:sp macro="" textlink="">
      <xdr:nvSpPr>
        <xdr:cNvPr id="366" name="円/楕円 365"/>
        <xdr:cNvSpPr/>
      </xdr:nvSpPr>
      <xdr:spPr>
        <a:xfrm>
          <a:off x="8699500" y="964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159776</xdr:rowOff>
    </xdr:from>
    <xdr:ext cx="534377" cy="259045"/>
    <xdr:sp macro="" textlink="">
      <xdr:nvSpPr>
        <xdr:cNvPr id="367" name="テキスト ボックス 366"/>
        <xdr:cNvSpPr txBox="1"/>
      </xdr:nvSpPr>
      <xdr:spPr>
        <a:xfrm>
          <a:off x="8483111" y="941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61,201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7579</xdr:rowOff>
    </xdr:from>
    <xdr:to>
      <xdr:col>11</xdr:col>
      <xdr:colOff>358775</xdr:colOff>
      <xdr:row>56</xdr:row>
      <xdr:rowOff>109179</xdr:rowOff>
    </xdr:to>
    <xdr:sp macro="" textlink="">
      <xdr:nvSpPr>
        <xdr:cNvPr id="368" name="円/楕円 367"/>
        <xdr:cNvSpPr/>
      </xdr:nvSpPr>
      <xdr:spPr>
        <a:xfrm>
          <a:off x="7810500" y="960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125706</xdr:rowOff>
    </xdr:from>
    <xdr:ext cx="534377" cy="259045"/>
    <xdr:sp macro="" textlink="">
      <xdr:nvSpPr>
        <xdr:cNvPr id="369" name="テキスト ボックス 368"/>
        <xdr:cNvSpPr txBox="1"/>
      </xdr:nvSpPr>
      <xdr:spPr>
        <a:xfrm>
          <a:off x="7594111" y="938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65,672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23733</xdr:rowOff>
    </xdr:from>
    <xdr:to>
      <xdr:col>10</xdr:col>
      <xdr:colOff>155575</xdr:colOff>
      <xdr:row>57</xdr:row>
      <xdr:rowOff>125333</xdr:rowOff>
    </xdr:to>
    <xdr:sp macro="" textlink="">
      <xdr:nvSpPr>
        <xdr:cNvPr id="370" name="円/楕円 369"/>
        <xdr:cNvSpPr/>
      </xdr:nvSpPr>
      <xdr:spPr>
        <a:xfrm>
          <a:off x="6921500" y="979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116460</xdr:rowOff>
    </xdr:from>
    <xdr:ext cx="534377" cy="259045"/>
    <xdr:sp macro="" textlink="">
      <xdr:nvSpPr>
        <xdr:cNvPr id="371" name="テキスト ボックス 370"/>
        <xdr:cNvSpPr txBox="1"/>
      </xdr:nvSpPr>
      <xdr:spPr>
        <a:xfrm>
          <a:off x="6705111" y="988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41,052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31,223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79578</xdr:rowOff>
    </xdr:from>
    <xdr:to>
      <xdr:col>15</xdr:col>
      <xdr:colOff>180340</xdr:colOff>
      <xdr:row>79</xdr:row>
      <xdr:rowOff>44450</xdr:rowOff>
    </xdr:to>
    <xdr:cxnSp macro="">
      <xdr:nvCxnSpPr>
        <xdr:cNvPr id="395" name="直線コネクタ 394"/>
        <xdr:cNvCxnSpPr/>
      </xdr:nvCxnSpPr>
      <xdr:spPr>
        <a:xfrm flipV="1">
          <a:off x="10475595" y="12081078"/>
          <a:ext cx="1270" cy="15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26255</xdr:rowOff>
    </xdr:from>
    <xdr:ext cx="599010" cy="259045"/>
    <xdr:sp macro="" textlink="">
      <xdr:nvSpPr>
        <xdr:cNvPr id="398" name="普通建設事業費 （ うち新規整備　）最大値テキスト"/>
        <xdr:cNvSpPr txBox="1"/>
      </xdr:nvSpPr>
      <xdr:spPr>
        <a:xfrm>
          <a:off x="10528300" y="1185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118,734</a:t>
          </a:r>
          <a:endParaRPr kumimoji="1" lang="ja-JP" altLang="en-US" sz="1000" b="1">
            <a:latin typeface="ＭＳ Ｐゴシック"/>
          </a:endParaRPr>
        </a:p>
      </xdr:txBody>
    </xdr:sp>
    <xdr:clientData/>
  </xdr:oneCellAnchor>
  <xdr:twoCellAnchor>
    <xdr:from>
      <xdr:col>15</xdr:col>
      <xdr:colOff>92075</xdr:colOff>
      <xdr:row>70</xdr:row>
      <xdr:rowOff>79578</xdr:rowOff>
    </xdr:from>
    <xdr:to>
      <xdr:col>15</xdr:col>
      <xdr:colOff>269875</xdr:colOff>
      <xdr:row>70</xdr:row>
      <xdr:rowOff>79578</xdr:rowOff>
    </xdr:to>
    <xdr:cxnSp macro="">
      <xdr:nvCxnSpPr>
        <xdr:cNvPr id="399" name="直線コネクタ 398"/>
        <xdr:cNvCxnSpPr/>
      </xdr:nvCxnSpPr>
      <xdr:spPr>
        <a:xfrm>
          <a:off x="10388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88341</xdr:rowOff>
    </xdr:from>
    <xdr:to>
      <xdr:col>15</xdr:col>
      <xdr:colOff>180975</xdr:colOff>
      <xdr:row>75</xdr:row>
      <xdr:rowOff>136627</xdr:rowOff>
    </xdr:to>
    <xdr:cxnSp macro="">
      <xdr:nvCxnSpPr>
        <xdr:cNvPr id="400" name="直線コネクタ 399"/>
        <xdr:cNvCxnSpPr/>
      </xdr:nvCxnSpPr>
      <xdr:spPr>
        <a:xfrm flipV="1">
          <a:off x="9639300" y="12947091"/>
          <a:ext cx="838200" cy="4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122559</xdr:rowOff>
    </xdr:from>
    <xdr:ext cx="534377" cy="259045"/>
    <xdr:sp macro="" textlink="">
      <xdr:nvSpPr>
        <xdr:cNvPr id="401" name="普通建設事業費 （ うち新規整備　）平均値テキスト"/>
        <xdr:cNvSpPr txBox="1"/>
      </xdr:nvSpPr>
      <xdr:spPr>
        <a:xfrm>
          <a:off x="10528300" y="13324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15,151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144132</xdr:rowOff>
    </xdr:from>
    <xdr:to>
      <xdr:col>15</xdr:col>
      <xdr:colOff>231775</xdr:colOff>
      <xdr:row>78</xdr:row>
      <xdr:rowOff>74282</xdr:rowOff>
    </xdr:to>
    <xdr:sp macro="" textlink="">
      <xdr:nvSpPr>
        <xdr:cNvPr id="402" name="フローチャート : 判断 401"/>
        <xdr:cNvSpPr/>
      </xdr:nvSpPr>
      <xdr:spPr>
        <a:xfrm>
          <a:off x="10426700" y="1334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136627</xdr:rowOff>
    </xdr:from>
    <xdr:to>
      <xdr:col>14</xdr:col>
      <xdr:colOff>28575</xdr:colOff>
      <xdr:row>75</xdr:row>
      <xdr:rowOff>141363</xdr:rowOff>
    </xdr:to>
    <xdr:cxnSp macro="">
      <xdr:nvCxnSpPr>
        <xdr:cNvPr id="403" name="直線コネクタ 402"/>
        <xdr:cNvCxnSpPr/>
      </xdr:nvCxnSpPr>
      <xdr:spPr>
        <a:xfrm flipV="1">
          <a:off x="8750300" y="12995377"/>
          <a:ext cx="889000" cy="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28639</xdr:rowOff>
    </xdr:from>
    <xdr:to>
      <xdr:col>14</xdr:col>
      <xdr:colOff>79375</xdr:colOff>
      <xdr:row>77</xdr:row>
      <xdr:rowOff>130239</xdr:rowOff>
    </xdr:to>
    <xdr:sp macro="" textlink="">
      <xdr:nvSpPr>
        <xdr:cNvPr id="404" name="フローチャート : 判断 403"/>
        <xdr:cNvSpPr/>
      </xdr:nvSpPr>
      <xdr:spPr>
        <a:xfrm>
          <a:off x="9588500" y="132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121366</xdr:rowOff>
    </xdr:from>
    <xdr:ext cx="534377" cy="259045"/>
    <xdr:sp macro="" textlink="">
      <xdr:nvSpPr>
        <xdr:cNvPr id="405" name="テキスト ボックス 404"/>
        <xdr:cNvSpPr txBox="1"/>
      </xdr:nvSpPr>
      <xdr:spPr>
        <a:xfrm>
          <a:off x="9372111" y="1332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49949</xdr:rowOff>
    </xdr:from>
    <xdr:to>
      <xdr:col>12</xdr:col>
      <xdr:colOff>561975</xdr:colOff>
      <xdr:row>77</xdr:row>
      <xdr:rowOff>151549</xdr:rowOff>
    </xdr:to>
    <xdr:sp macro="" textlink="">
      <xdr:nvSpPr>
        <xdr:cNvPr id="406" name="フローチャート : 判断 405"/>
        <xdr:cNvSpPr/>
      </xdr:nvSpPr>
      <xdr:spPr>
        <a:xfrm>
          <a:off x="8699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142676</xdr:rowOff>
    </xdr:from>
    <xdr:ext cx="534377" cy="259045"/>
    <xdr:sp macro="" textlink="">
      <xdr:nvSpPr>
        <xdr:cNvPr id="407" name="テキスト ボックス 406"/>
        <xdr:cNvSpPr txBox="1"/>
      </xdr:nvSpPr>
      <xdr:spPr>
        <a:xfrm>
          <a:off x="8483111" y="1334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37541</xdr:rowOff>
    </xdr:from>
    <xdr:to>
      <xdr:col>15</xdr:col>
      <xdr:colOff>231775</xdr:colOff>
      <xdr:row>75</xdr:row>
      <xdr:rowOff>139141</xdr:rowOff>
    </xdr:to>
    <xdr:sp macro="" textlink="">
      <xdr:nvSpPr>
        <xdr:cNvPr id="413" name="円/楕円 412"/>
        <xdr:cNvSpPr/>
      </xdr:nvSpPr>
      <xdr:spPr>
        <a:xfrm>
          <a:off x="10426700" y="1289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60418</xdr:rowOff>
    </xdr:from>
    <xdr:ext cx="534377" cy="259045"/>
    <xdr:sp macro="" textlink="">
      <xdr:nvSpPr>
        <xdr:cNvPr id="414" name="普通建設事業費 （ うち新規整備　）該当値テキスト"/>
        <xdr:cNvSpPr txBox="1"/>
      </xdr:nvSpPr>
      <xdr:spPr>
        <a:xfrm>
          <a:off x="10528300" y="1274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50,544</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85827</xdr:rowOff>
    </xdr:from>
    <xdr:to>
      <xdr:col>14</xdr:col>
      <xdr:colOff>79375</xdr:colOff>
      <xdr:row>76</xdr:row>
      <xdr:rowOff>15977</xdr:rowOff>
    </xdr:to>
    <xdr:sp macro="" textlink="">
      <xdr:nvSpPr>
        <xdr:cNvPr id="415" name="円/楕円 414"/>
        <xdr:cNvSpPr/>
      </xdr:nvSpPr>
      <xdr:spPr>
        <a:xfrm>
          <a:off x="9588500" y="1294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32504</xdr:rowOff>
    </xdr:from>
    <xdr:ext cx="534377" cy="259045"/>
    <xdr:sp macro="" textlink="">
      <xdr:nvSpPr>
        <xdr:cNvPr id="416" name="テキスト ボックス 415"/>
        <xdr:cNvSpPr txBox="1"/>
      </xdr:nvSpPr>
      <xdr:spPr>
        <a:xfrm>
          <a:off x="9372111" y="1271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46,742</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90563</xdr:rowOff>
    </xdr:from>
    <xdr:to>
      <xdr:col>12</xdr:col>
      <xdr:colOff>561975</xdr:colOff>
      <xdr:row>76</xdr:row>
      <xdr:rowOff>20713</xdr:rowOff>
    </xdr:to>
    <xdr:sp macro="" textlink="">
      <xdr:nvSpPr>
        <xdr:cNvPr id="417" name="円/楕円 416"/>
        <xdr:cNvSpPr/>
      </xdr:nvSpPr>
      <xdr:spPr>
        <a:xfrm>
          <a:off x="8699500" y="1294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37240</xdr:rowOff>
    </xdr:from>
    <xdr:ext cx="534377" cy="259045"/>
    <xdr:sp macro="" textlink="">
      <xdr:nvSpPr>
        <xdr:cNvPr id="418" name="テキスト ボックス 417"/>
        <xdr:cNvSpPr txBox="1"/>
      </xdr:nvSpPr>
      <xdr:spPr>
        <a:xfrm>
          <a:off x="8483111" y="1272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46,369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78854</xdr:rowOff>
    </xdr:from>
    <xdr:to>
      <xdr:col>15</xdr:col>
      <xdr:colOff>180340</xdr:colOff>
      <xdr:row>99</xdr:row>
      <xdr:rowOff>40272</xdr:rowOff>
    </xdr:to>
    <xdr:cxnSp macro="">
      <xdr:nvCxnSpPr>
        <xdr:cNvPr id="442" name="直線コネクタ 441"/>
        <xdr:cNvCxnSpPr/>
      </xdr:nvCxnSpPr>
      <xdr:spPr>
        <a:xfrm flipV="1">
          <a:off x="10475595" y="15509354"/>
          <a:ext cx="1270" cy="150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44099</xdr:rowOff>
    </xdr:from>
    <xdr:ext cx="378565" cy="259045"/>
    <xdr:sp macro="" textlink="">
      <xdr:nvSpPr>
        <xdr:cNvPr id="443" name="普通建設事業費 （ うち更新整備　）最小値テキスト"/>
        <xdr:cNvSpPr txBox="1"/>
      </xdr:nvSpPr>
      <xdr:spPr>
        <a:xfrm>
          <a:off x="10528300" y="170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99</xdr:row>
      <xdr:rowOff>40272</xdr:rowOff>
    </xdr:from>
    <xdr:to>
      <xdr:col>15</xdr:col>
      <xdr:colOff>269875</xdr:colOff>
      <xdr:row>99</xdr:row>
      <xdr:rowOff>40272</xdr:rowOff>
    </xdr:to>
    <xdr:cxnSp macro="">
      <xdr:nvCxnSpPr>
        <xdr:cNvPr id="444" name="直線コネクタ 443"/>
        <xdr:cNvCxnSpPr/>
      </xdr:nvCxnSpPr>
      <xdr:spPr>
        <a:xfrm>
          <a:off x="10388600" y="1701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25531</xdr:rowOff>
    </xdr:from>
    <xdr:ext cx="599010" cy="259045"/>
    <xdr:sp macro="" textlink="">
      <xdr:nvSpPr>
        <xdr:cNvPr id="445" name="普通建設事業費 （ うち更新整備　）最大値テキスト"/>
        <xdr:cNvSpPr txBox="1"/>
      </xdr:nvSpPr>
      <xdr:spPr>
        <a:xfrm>
          <a:off x="10528300" y="1528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15</xdr:col>
      <xdr:colOff>92075</xdr:colOff>
      <xdr:row>90</xdr:row>
      <xdr:rowOff>78854</xdr:rowOff>
    </xdr:from>
    <xdr:to>
      <xdr:col>15</xdr:col>
      <xdr:colOff>269875</xdr:colOff>
      <xdr:row>90</xdr:row>
      <xdr:rowOff>78854</xdr:rowOff>
    </xdr:to>
    <xdr:cxnSp macro="">
      <xdr:nvCxnSpPr>
        <xdr:cNvPr id="446" name="直線コネクタ 445"/>
        <xdr:cNvCxnSpPr/>
      </xdr:nvCxnSpPr>
      <xdr:spPr>
        <a:xfrm>
          <a:off x="10388600" y="1550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129146</xdr:rowOff>
    </xdr:from>
    <xdr:to>
      <xdr:col>15</xdr:col>
      <xdr:colOff>180975</xdr:colOff>
      <xdr:row>99</xdr:row>
      <xdr:rowOff>19456</xdr:rowOff>
    </xdr:to>
    <xdr:cxnSp macro="">
      <xdr:nvCxnSpPr>
        <xdr:cNvPr id="447" name="直線コネクタ 446"/>
        <xdr:cNvCxnSpPr/>
      </xdr:nvCxnSpPr>
      <xdr:spPr>
        <a:xfrm flipV="1">
          <a:off x="9639300" y="16931246"/>
          <a:ext cx="838200" cy="6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52277</xdr:rowOff>
    </xdr:from>
    <xdr:ext cx="534377" cy="259045"/>
    <xdr:sp macro="" textlink="">
      <xdr:nvSpPr>
        <xdr:cNvPr id="448" name="普通建設事業費 （ うち更新整備　）平均値テキスト"/>
        <xdr:cNvSpPr txBox="1"/>
      </xdr:nvSpPr>
      <xdr:spPr>
        <a:xfrm>
          <a:off x="10528300" y="16511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29400</xdr:rowOff>
    </xdr:from>
    <xdr:to>
      <xdr:col>15</xdr:col>
      <xdr:colOff>231775</xdr:colOff>
      <xdr:row>97</xdr:row>
      <xdr:rowOff>131000</xdr:rowOff>
    </xdr:to>
    <xdr:sp macro="" textlink="">
      <xdr:nvSpPr>
        <xdr:cNvPr id="449" name="フローチャート : 判断 448"/>
        <xdr:cNvSpPr/>
      </xdr:nvSpPr>
      <xdr:spPr>
        <a:xfrm>
          <a:off x="104267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139421</xdr:rowOff>
    </xdr:from>
    <xdr:to>
      <xdr:col>14</xdr:col>
      <xdr:colOff>28575</xdr:colOff>
      <xdr:row>99</xdr:row>
      <xdr:rowOff>19456</xdr:rowOff>
    </xdr:to>
    <xdr:cxnSp macro="">
      <xdr:nvCxnSpPr>
        <xdr:cNvPr id="450" name="直線コネクタ 449"/>
        <xdr:cNvCxnSpPr/>
      </xdr:nvCxnSpPr>
      <xdr:spPr>
        <a:xfrm>
          <a:off x="8750300" y="16941521"/>
          <a:ext cx="889000" cy="5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109373</xdr:rowOff>
    </xdr:from>
    <xdr:to>
      <xdr:col>14</xdr:col>
      <xdr:colOff>79375</xdr:colOff>
      <xdr:row>98</xdr:row>
      <xdr:rowOff>39523</xdr:rowOff>
    </xdr:to>
    <xdr:sp macro="" textlink="">
      <xdr:nvSpPr>
        <xdr:cNvPr id="451" name="フローチャート : 判断 450"/>
        <xdr:cNvSpPr/>
      </xdr:nvSpPr>
      <xdr:spPr>
        <a:xfrm>
          <a:off x="9588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56050</xdr:rowOff>
    </xdr:from>
    <xdr:ext cx="534377" cy="259045"/>
    <xdr:sp macro="" textlink="">
      <xdr:nvSpPr>
        <xdr:cNvPr id="452" name="テキスト ボックス 451"/>
        <xdr:cNvSpPr txBox="1"/>
      </xdr:nvSpPr>
      <xdr:spPr>
        <a:xfrm>
          <a:off x="9372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53" name="フローチャート : 判断 452"/>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168660</xdr:rowOff>
    </xdr:from>
    <xdr:ext cx="534377" cy="259045"/>
    <xdr:sp macro="" textlink="">
      <xdr:nvSpPr>
        <xdr:cNvPr id="454" name="テキスト ボックス 453"/>
        <xdr:cNvSpPr txBox="1"/>
      </xdr:nvSpPr>
      <xdr:spPr>
        <a:xfrm>
          <a:off x="8483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78346</xdr:rowOff>
    </xdr:from>
    <xdr:to>
      <xdr:col>15</xdr:col>
      <xdr:colOff>231775</xdr:colOff>
      <xdr:row>99</xdr:row>
      <xdr:rowOff>8496</xdr:rowOff>
    </xdr:to>
    <xdr:sp macro="" textlink="">
      <xdr:nvSpPr>
        <xdr:cNvPr id="460" name="円/楕円 459"/>
        <xdr:cNvSpPr/>
      </xdr:nvSpPr>
      <xdr:spPr>
        <a:xfrm>
          <a:off x="10426700" y="1688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164723</xdr:rowOff>
    </xdr:from>
    <xdr:ext cx="469744" cy="259045"/>
    <xdr:sp macro="" textlink="">
      <xdr:nvSpPr>
        <xdr:cNvPr id="461" name="普通建設事業費 （ うち更新整備　）該当値テキスト"/>
        <xdr:cNvSpPr txBox="1"/>
      </xdr:nvSpPr>
      <xdr:spPr>
        <a:xfrm>
          <a:off x="10528300" y="1679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6,831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140106</xdr:rowOff>
    </xdr:from>
    <xdr:to>
      <xdr:col>14</xdr:col>
      <xdr:colOff>79375</xdr:colOff>
      <xdr:row>99</xdr:row>
      <xdr:rowOff>70256</xdr:rowOff>
    </xdr:to>
    <xdr:sp macro="" textlink="">
      <xdr:nvSpPr>
        <xdr:cNvPr id="462" name="円/楕円 461"/>
        <xdr:cNvSpPr/>
      </xdr:nvSpPr>
      <xdr:spPr>
        <a:xfrm>
          <a:off x="9588500" y="1694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61383</xdr:rowOff>
    </xdr:from>
    <xdr:ext cx="469744" cy="259045"/>
    <xdr:sp macro="" textlink="">
      <xdr:nvSpPr>
        <xdr:cNvPr id="463" name="テキスト ボックス 462"/>
        <xdr:cNvSpPr txBox="1"/>
      </xdr:nvSpPr>
      <xdr:spPr>
        <a:xfrm>
          <a:off x="9404427" y="17034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88621</xdr:rowOff>
    </xdr:from>
    <xdr:to>
      <xdr:col>12</xdr:col>
      <xdr:colOff>561975</xdr:colOff>
      <xdr:row>99</xdr:row>
      <xdr:rowOff>18771</xdr:rowOff>
    </xdr:to>
    <xdr:sp macro="" textlink="">
      <xdr:nvSpPr>
        <xdr:cNvPr id="464" name="円/楕円 463"/>
        <xdr:cNvSpPr/>
      </xdr:nvSpPr>
      <xdr:spPr>
        <a:xfrm>
          <a:off x="8699500" y="1689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99</xdr:row>
      <xdr:rowOff>9898</xdr:rowOff>
    </xdr:from>
    <xdr:ext cx="469744" cy="259045"/>
    <xdr:sp macro="" textlink="">
      <xdr:nvSpPr>
        <xdr:cNvPr id="465" name="テキスト ボックス 464"/>
        <xdr:cNvSpPr txBox="1"/>
      </xdr:nvSpPr>
      <xdr:spPr>
        <a:xfrm>
          <a:off x="8515427" y="16983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1" name="テキスト ボックス 48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3" name="テキスト ボックス 48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5" name="テキスト ボックス 48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151263</xdr:rowOff>
    </xdr:from>
    <xdr:to>
      <xdr:col>23</xdr:col>
      <xdr:colOff>516889</xdr:colOff>
      <xdr:row>39</xdr:row>
      <xdr:rowOff>44450</xdr:rowOff>
    </xdr:to>
    <xdr:cxnSp macro="">
      <xdr:nvCxnSpPr>
        <xdr:cNvPr id="489" name="直線コネクタ 488"/>
        <xdr:cNvCxnSpPr/>
      </xdr:nvCxnSpPr>
      <xdr:spPr>
        <a:xfrm flipV="1">
          <a:off x="16317595" y="5466213"/>
          <a:ext cx="1269" cy="12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65206</xdr:rowOff>
    </xdr:from>
    <xdr:ext cx="249299" cy="259045"/>
    <xdr:sp macro="" textlink="">
      <xdr:nvSpPr>
        <xdr:cNvPr id="490" name="災害復旧事業費最小値テキスト"/>
        <xdr:cNvSpPr txBox="1"/>
      </xdr:nvSpPr>
      <xdr:spPr>
        <a:xfrm>
          <a:off x="16370300" y="6751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97940</xdr:rowOff>
    </xdr:from>
    <xdr:ext cx="534377" cy="259045"/>
    <xdr:sp macro="" textlink="">
      <xdr:nvSpPr>
        <xdr:cNvPr id="492" name="災害復旧事業費最大値テキスト"/>
        <xdr:cNvSpPr txBox="1"/>
      </xdr:nvSpPr>
      <xdr:spPr>
        <a:xfrm>
          <a:off x="16370300" y="52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31</xdr:row>
      <xdr:rowOff>151263</xdr:rowOff>
    </xdr:from>
    <xdr:to>
      <xdr:col>23</xdr:col>
      <xdr:colOff>606425</xdr:colOff>
      <xdr:row>31</xdr:row>
      <xdr:rowOff>151263</xdr:rowOff>
    </xdr:to>
    <xdr:cxnSp macro="">
      <xdr:nvCxnSpPr>
        <xdr:cNvPr id="493" name="直線コネクタ 492"/>
        <xdr:cNvCxnSpPr/>
      </xdr:nvCxnSpPr>
      <xdr:spPr>
        <a:xfrm>
          <a:off x="16230600" y="546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13227</xdr:rowOff>
    </xdr:from>
    <xdr:to>
      <xdr:col>23</xdr:col>
      <xdr:colOff>517525</xdr:colOff>
      <xdr:row>39</xdr:row>
      <xdr:rowOff>41059</xdr:rowOff>
    </xdr:to>
    <xdr:cxnSp macro="">
      <xdr:nvCxnSpPr>
        <xdr:cNvPr id="494" name="直線コネクタ 493"/>
        <xdr:cNvCxnSpPr/>
      </xdr:nvCxnSpPr>
      <xdr:spPr>
        <a:xfrm flipV="1">
          <a:off x="15481300" y="6699777"/>
          <a:ext cx="838200" cy="2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154106</xdr:rowOff>
    </xdr:from>
    <xdr:ext cx="469744" cy="259045"/>
    <xdr:sp macro="" textlink="">
      <xdr:nvSpPr>
        <xdr:cNvPr id="495" name="災害復旧事業費平均値テキスト"/>
        <xdr:cNvSpPr txBox="1"/>
      </xdr:nvSpPr>
      <xdr:spPr>
        <a:xfrm>
          <a:off x="16370300" y="6497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131229</xdr:rowOff>
    </xdr:from>
    <xdr:to>
      <xdr:col>23</xdr:col>
      <xdr:colOff>568325</xdr:colOff>
      <xdr:row>39</xdr:row>
      <xdr:rowOff>61379</xdr:rowOff>
    </xdr:to>
    <xdr:sp macro="" textlink="">
      <xdr:nvSpPr>
        <xdr:cNvPr id="496" name="フローチャート : 判断 495"/>
        <xdr:cNvSpPr/>
      </xdr:nvSpPr>
      <xdr:spPr>
        <a:xfrm>
          <a:off x="16268700" y="664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23743</xdr:rowOff>
    </xdr:from>
    <xdr:to>
      <xdr:col>22</xdr:col>
      <xdr:colOff>365125</xdr:colOff>
      <xdr:row>39</xdr:row>
      <xdr:rowOff>41059</xdr:rowOff>
    </xdr:to>
    <xdr:cxnSp macro="">
      <xdr:nvCxnSpPr>
        <xdr:cNvPr id="497" name="直線コネクタ 496"/>
        <xdr:cNvCxnSpPr/>
      </xdr:nvCxnSpPr>
      <xdr:spPr>
        <a:xfrm>
          <a:off x="14592300" y="6710293"/>
          <a:ext cx="889000" cy="1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146907</xdr:rowOff>
    </xdr:from>
    <xdr:to>
      <xdr:col>22</xdr:col>
      <xdr:colOff>415925</xdr:colOff>
      <xdr:row>39</xdr:row>
      <xdr:rowOff>77057</xdr:rowOff>
    </xdr:to>
    <xdr:sp macro="" textlink="">
      <xdr:nvSpPr>
        <xdr:cNvPr id="498" name="フローチャート : 判断 497"/>
        <xdr:cNvSpPr/>
      </xdr:nvSpPr>
      <xdr:spPr>
        <a:xfrm>
          <a:off x="15430500" y="666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93584</xdr:rowOff>
    </xdr:from>
    <xdr:ext cx="378565" cy="259045"/>
    <xdr:sp macro="" textlink="">
      <xdr:nvSpPr>
        <xdr:cNvPr id="499" name="テキスト ボックス 498"/>
        <xdr:cNvSpPr txBox="1"/>
      </xdr:nvSpPr>
      <xdr:spPr>
        <a:xfrm>
          <a:off x="15292017" y="643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23743</xdr:rowOff>
    </xdr:from>
    <xdr:to>
      <xdr:col>21</xdr:col>
      <xdr:colOff>161925</xdr:colOff>
      <xdr:row>39</xdr:row>
      <xdr:rowOff>44450</xdr:rowOff>
    </xdr:to>
    <xdr:cxnSp macro="">
      <xdr:nvCxnSpPr>
        <xdr:cNvPr id="500" name="直線コネクタ 499"/>
        <xdr:cNvCxnSpPr/>
      </xdr:nvCxnSpPr>
      <xdr:spPr>
        <a:xfrm flipV="1">
          <a:off x="13703300" y="6710293"/>
          <a:ext cx="889000" cy="2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139573</xdr:rowOff>
    </xdr:from>
    <xdr:to>
      <xdr:col>21</xdr:col>
      <xdr:colOff>212725</xdr:colOff>
      <xdr:row>39</xdr:row>
      <xdr:rowOff>69723</xdr:rowOff>
    </xdr:to>
    <xdr:sp macro="" textlink="">
      <xdr:nvSpPr>
        <xdr:cNvPr id="501" name="フローチャート : 判断 500"/>
        <xdr:cNvSpPr/>
      </xdr:nvSpPr>
      <xdr:spPr>
        <a:xfrm>
          <a:off x="14541500" y="66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86250</xdr:rowOff>
    </xdr:from>
    <xdr:ext cx="469744" cy="259045"/>
    <xdr:sp macro="" textlink="">
      <xdr:nvSpPr>
        <xdr:cNvPr id="502" name="テキスト ボックス 501"/>
        <xdr:cNvSpPr txBox="1"/>
      </xdr:nvSpPr>
      <xdr:spPr>
        <a:xfrm>
          <a:off x="14357427" y="642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32925</xdr:rowOff>
    </xdr:from>
    <xdr:to>
      <xdr:col>19</xdr:col>
      <xdr:colOff>644525</xdr:colOff>
      <xdr:row>39</xdr:row>
      <xdr:rowOff>44450</xdr:rowOff>
    </xdr:to>
    <xdr:cxnSp macro="">
      <xdr:nvCxnSpPr>
        <xdr:cNvPr id="503" name="直線コネクタ 502"/>
        <xdr:cNvCxnSpPr/>
      </xdr:nvCxnSpPr>
      <xdr:spPr>
        <a:xfrm>
          <a:off x="12814300" y="6719475"/>
          <a:ext cx="889000" cy="1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126409</xdr:rowOff>
    </xdr:from>
    <xdr:to>
      <xdr:col>20</xdr:col>
      <xdr:colOff>9525</xdr:colOff>
      <xdr:row>39</xdr:row>
      <xdr:rowOff>56559</xdr:rowOff>
    </xdr:to>
    <xdr:sp macro="" textlink="">
      <xdr:nvSpPr>
        <xdr:cNvPr id="504" name="フローチャート : 判断 503"/>
        <xdr:cNvSpPr/>
      </xdr:nvSpPr>
      <xdr:spPr>
        <a:xfrm>
          <a:off x="13652500" y="664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73086</xdr:rowOff>
    </xdr:from>
    <xdr:ext cx="469744" cy="259045"/>
    <xdr:sp macro="" textlink="">
      <xdr:nvSpPr>
        <xdr:cNvPr id="505" name="テキスト ボックス 504"/>
        <xdr:cNvSpPr txBox="1"/>
      </xdr:nvSpPr>
      <xdr:spPr>
        <a:xfrm>
          <a:off x="13468427" y="641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104731</xdr:rowOff>
    </xdr:from>
    <xdr:to>
      <xdr:col>18</xdr:col>
      <xdr:colOff>492125</xdr:colOff>
      <xdr:row>39</xdr:row>
      <xdr:rowOff>34881</xdr:rowOff>
    </xdr:to>
    <xdr:sp macro="" textlink="">
      <xdr:nvSpPr>
        <xdr:cNvPr id="506" name="フローチャート : 判断 505"/>
        <xdr:cNvSpPr/>
      </xdr:nvSpPr>
      <xdr:spPr>
        <a:xfrm>
          <a:off x="127635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51407</xdr:rowOff>
    </xdr:from>
    <xdr:ext cx="469744" cy="259045"/>
    <xdr:sp macro="" textlink="">
      <xdr:nvSpPr>
        <xdr:cNvPr id="507" name="テキスト ボックス 506"/>
        <xdr:cNvSpPr txBox="1"/>
      </xdr:nvSpPr>
      <xdr:spPr>
        <a:xfrm>
          <a:off x="12579427" y="639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133877</xdr:rowOff>
    </xdr:from>
    <xdr:to>
      <xdr:col>23</xdr:col>
      <xdr:colOff>568325</xdr:colOff>
      <xdr:row>39</xdr:row>
      <xdr:rowOff>64027</xdr:rowOff>
    </xdr:to>
    <xdr:sp macro="" textlink="">
      <xdr:nvSpPr>
        <xdr:cNvPr id="513" name="円/楕円 512"/>
        <xdr:cNvSpPr/>
      </xdr:nvSpPr>
      <xdr:spPr>
        <a:xfrm>
          <a:off x="16268700" y="664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109656</xdr:rowOff>
    </xdr:from>
    <xdr:ext cx="469744" cy="259045"/>
    <xdr:sp macro="" textlink="">
      <xdr:nvSpPr>
        <xdr:cNvPr id="514" name="災害復旧事業費該当値テキスト"/>
        <xdr:cNvSpPr txBox="1"/>
      </xdr:nvSpPr>
      <xdr:spPr>
        <a:xfrm>
          <a:off x="16370300" y="6624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161709</xdr:rowOff>
    </xdr:from>
    <xdr:to>
      <xdr:col>22</xdr:col>
      <xdr:colOff>415925</xdr:colOff>
      <xdr:row>39</xdr:row>
      <xdr:rowOff>91859</xdr:rowOff>
    </xdr:to>
    <xdr:sp macro="" textlink="">
      <xdr:nvSpPr>
        <xdr:cNvPr id="515" name="円/楕円 514"/>
        <xdr:cNvSpPr/>
      </xdr:nvSpPr>
      <xdr:spPr>
        <a:xfrm>
          <a:off x="15430500" y="667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82986</xdr:rowOff>
    </xdr:from>
    <xdr:ext cx="378565" cy="259045"/>
    <xdr:sp macro="" textlink="">
      <xdr:nvSpPr>
        <xdr:cNvPr id="516" name="テキスト ボックス 515"/>
        <xdr:cNvSpPr txBox="1"/>
      </xdr:nvSpPr>
      <xdr:spPr>
        <a:xfrm>
          <a:off x="15292017" y="6769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144393</xdr:rowOff>
    </xdr:from>
    <xdr:to>
      <xdr:col>21</xdr:col>
      <xdr:colOff>212725</xdr:colOff>
      <xdr:row>39</xdr:row>
      <xdr:rowOff>74543</xdr:rowOff>
    </xdr:to>
    <xdr:sp macro="" textlink="">
      <xdr:nvSpPr>
        <xdr:cNvPr id="517" name="円/楕円 516"/>
        <xdr:cNvSpPr/>
      </xdr:nvSpPr>
      <xdr:spPr>
        <a:xfrm>
          <a:off x="14541500" y="665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65670</xdr:rowOff>
    </xdr:from>
    <xdr:ext cx="469744" cy="259045"/>
    <xdr:sp macro="" textlink="">
      <xdr:nvSpPr>
        <xdr:cNvPr id="518" name="テキスト ボックス 517"/>
        <xdr:cNvSpPr txBox="1"/>
      </xdr:nvSpPr>
      <xdr:spPr>
        <a:xfrm>
          <a:off x="14357427" y="6752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9" name="円/楕円 51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0" name="テキスト ボックス 519"/>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153575</xdr:rowOff>
    </xdr:from>
    <xdr:to>
      <xdr:col>18</xdr:col>
      <xdr:colOff>492125</xdr:colOff>
      <xdr:row>39</xdr:row>
      <xdr:rowOff>83725</xdr:rowOff>
    </xdr:to>
    <xdr:sp macro="" textlink="">
      <xdr:nvSpPr>
        <xdr:cNvPr id="521" name="円/楕円 520"/>
        <xdr:cNvSpPr/>
      </xdr:nvSpPr>
      <xdr:spPr>
        <a:xfrm>
          <a:off x="12763500" y="666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74852</xdr:rowOff>
    </xdr:from>
    <xdr:ext cx="378565" cy="259045"/>
    <xdr:sp macro="" textlink="">
      <xdr:nvSpPr>
        <xdr:cNvPr id="522" name="テキスト ボックス 521"/>
        <xdr:cNvSpPr txBox="1"/>
      </xdr:nvSpPr>
      <xdr:spPr>
        <a:xfrm>
          <a:off x="12625017" y="6761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3" name="テキスト ボックス 59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50426</xdr:rowOff>
    </xdr:from>
    <xdr:to>
      <xdr:col>23</xdr:col>
      <xdr:colOff>516889</xdr:colOff>
      <xdr:row>78</xdr:row>
      <xdr:rowOff>106139</xdr:rowOff>
    </xdr:to>
    <xdr:cxnSp macro="">
      <xdr:nvCxnSpPr>
        <xdr:cNvPr id="597" name="直線コネクタ 596"/>
        <xdr:cNvCxnSpPr/>
      </xdr:nvCxnSpPr>
      <xdr:spPr>
        <a:xfrm flipV="1">
          <a:off x="16317595" y="12223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109966</xdr:rowOff>
    </xdr:from>
    <xdr:ext cx="534377" cy="259045"/>
    <xdr:sp macro="" textlink="">
      <xdr:nvSpPr>
        <xdr:cNvPr id="598" name="公債費最小値テキスト"/>
        <xdr:cNvSpPr txBox="1"/>
      </xdr:nvSpPr>
      <xdr:spPr>
        <a:xfrm>
          <a:off x="16370300" y="134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78</xdr:row>
      <xdr:rowOff>106139</xdr:rowOff>
    </xdr:from>
    <xdr:to>
      <xdr:col>23</xdr:col>
      <xdr:colOff>606425</xdr:colOff>
      <xdr:row>78</xdr:row>
      <xdr:rowOff>106139</xdr:rowOff>
    </xdr:to>
    <xdr:cxnSp macro="">
      <xdr:nvCxnSpPr>
        <xdr:cNvPr id="599" name="直線コネクタ 598"/>
        <xdr:cNvCxnSpPr/>
      </xdr:nvCxnSpPr>
      <xdr:spPr>
        <a:xfrm>
          <a:off x="16230600" y="134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168553</xdr:rowOff>
    </xdr:from>
    <xdr:ext cx="599010" cy="259045"/>
    <xdr:sp macro="" textlink="">
      <xdr:nvSpPr>
        <xdr:cNvPr id="600" name="公債費最大値テキスト"/>
        <xdr:cNvSpPr txBox="1"/>
      </xdr:nvSpPr>
      <xdr:spPr>
        <a:xfrm>
          <a:off x="16370300" y="1199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71</xdr:row>
      <xdr:rowOff>50426</xdr:rowOff>
    </xdr:from>
    <xdr:to>
      <xdr:col>23</xdr:col>
      <xdr:colOff>606425</xdr:colOff>
      <xdr:row>71</xdr:row>
      <xdr:rowOff>50426</xdr:rowOff>
    </xdr:to>
    <xdr:cxnSp macro="">
      <xdr:nvCxnSpPr>
        <xdr:cNvPr id="601" name="直線コネクタ 600"/>
        <xdr:cNvCxnSpPr/>
      </xdr:nvCxnSpPr>
      <xdr:spPr>
        <a:xfrm>
          <a:off x="16230600" y="122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77477</xdr:rowOff>
    </xdr:from>
    <xdr:to>
      <xdr:col>23</xdr:col>
      <xdr:colOff>517525</xdr:colOff>
      <xdr:row>78</xdr:row>
      <xdr:rowOff>106139</xdr:rowOff>
    </xdr:to>
    <xdr:cxnSp macro="">
      <xdr:nvCxnSpPr>
        <xdr:cNvPr id="602" name="直線コネクタ 601"/>
        <xdr:cNvCxnSpPr/>
      </xdr:nvCxnSpPr>
      <xdr:spPr>
        <a:xfrm>
          <a:off x="15481300" y="13450577"/>
          <a:ext cx="838200" cy="2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68277</xdr:rowOff>
    </xdr:from>
    <xdr:ext cx="534377" cy="259045"/>
    <xdr:sp macro="" textlink="">
      <xdr:nvSpPr>
        <xdr:cNvPr id="603" name="公債費平均値テキスト"/>
        <xdr:cNvSpPr txBox="1"/>
      </xdr:nvSpPr>
      <xdr:spPr>
        <a:xfrm>
          <a:off x="16370300" y="13098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45400</xdr:rowOff>
    </xdr:from>
    <xdr:to>
      <xdr:col>23</xdr:col>
      <xdr:colOff>568325</xdr:colOff>
      <xdr:row>77</xdr:row>
      <xdr:rowOff>147000</xdr:rowOff>
    </xdr:to>
    <xdr:sp macro="" textlink="">
      <xdr:nvSpPr>
        <xdr:cNvPr id="604" name="フローチャート : 判断 603"/>
        <xdr:cNvSpPr/>
      </xdr:nvSpPr>
      <xdr:spPr>
        <a:xfrm>
          <a:off x="162687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77477</xdr:rowOff>
    </xdr:from>
    <xdr:to>
      <xdr:col>22</xdr:col>
      <xdr:colOff>365125</xdr:colOff>
      <xdr:row>78</xdr:row>
      <xdr:rowOff>79763</xdr:rowOff>
    </xdr:to>
    <xdr:cxnSp macro="">
      <xdr:nvCxnSpPr>
        <xdr:cNvPr id="605" name="直線コネクタ 604"/>
        <xdr:cNvCxnSpPr/>
      </xdr:nvCxnSpPr>
      <xdr:spPr>
        <a:xfrm flipV="1">
          <a:off x="14592300" y="1345057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67335</xdr:rowOff>
    </xdr:from>
    <xdr:to>
      <xdr:col>22</xdr:col>
      <xdr:colOff>415925</xdr:colOff>
      <xdr:row>77</xdr:row>
      <xdr:rowOff>168935</xdr:rowOff>
    </xdr:to>
    <xdr:sp macro="" textlink="">
      <xdr:nvSpPr>
        <xdr:cNvPr id="606" name="フローチャート : 判断 605"/>
        <xdr:cNvSpPr/>
      </xdr:nvSpPr>
      <xdr:spPr>
        <a:xfrm>
          <a:off x="15430500" y="132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14012</xdr:rowOff>
    </xdr:from>
    <xdr:ext cx="534377" cy="259045"/>
    <xdr:sp macro="" textlink="">
      <xdr:nvSpPr>
        <xdr:cNvPr id="607" name="テキスト ボックス 606"/>
        <xdr:cNvSpPr txBox="1"/>
      </xdr:nvSpPr>
      <xdr:spPr>
        <a:xfrm>
          <a:off x="15214111" y="1304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79763</xdr:rowOff>
    </xdr:from>
    <xdr:to>
      <xdr:col>21</xdr:col>
      <xdr:colOff>161925</xdr:colOff>
      <xdr:row>78</xdr:row>
      <xdr:rowOff>107173</xdr:rowOff>
    </xdr:to>
    <xdr:cxnSp macro="">
      <xdr:nvCxnSpPr>
        <xdr:cNvPr id="608" name="直線コネクタ 607"/>
        <xdr:cNvCxnSpPr/>
      </xdr:nvCxnSpPr>
      <xdr:spPr>
        <a:xfrm flipV="1">
          <a:off x="13703300" y="13452863"/>
          <a:ext cx="889000" cy="2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18404</xdr:rowOff>
    </xdr:from>
    <xdr:to>
      <xdr:col>21</xdr:col>
      <xdr:colOff>212725</xdr:colOff>
      <xdr:row>77</xdr:row>
      <xdr:rowOff>120004</xdr:rowOff>
    </xdr:to>
    <xdr:sp macro="" textlink="">
      <xdr:nvSpPr>
        <xdr:cNvPr id="609" name="フローチャート : 判断 608"/>
        <xdr:cNvSpPr/>
      </xdr:nvSpPr>
      <xdr:spPr>
        <a:xfrm>
          <a:off x="14541500" y="1322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136531</xdr:rowOff>
    </xdr:from>
    <xdr:ext cx="534377" cy="259045"/>
    <xdr:sp macro="" textlink="">
      <xdr:nvSpPr>
        <xdr:cNvPr id="610" name="テキスト ボックス 609"/>
        <xdr:cNvSpPr txBox="1"/>
      </xdr:nvSpPr>
      <xdr:spPr>
        <a:xfrm>
          <a:off x="14325111" y="1299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103375</xdr:rowOff>
    </xdr:from>
    <xdr:to>
      <xdr:col>19</xdr:col>
      <xdr:colOff>644525</xdr:colOff>
      <xdr:row>78</xdr:row>
      <xdr:rowOff>107173</xdr:rowOff>
    </xdr:to>
    <xdr:cxnSp macro="">
      <xdr:nvCxnSpPr>
        <xdr:cNvPr id="611" name="直線コネクタ 610"/>
        <xdr:cNvCxnSpPr/>
      </xdr:nvCxnSpPr>
      <xdr:spPr>
        <a:xfrm>
          <a:off x="12814300" y="13476475"/>
          <a:ext cx="889000" cy="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15367</xdr:rowOff>
    </xdr:from>
    <xdr:to>
      <xdr:col>20</xdr:col>
      <xdr:colOff>9525</xdr:colOff>
      <xdr:row>77</xdr:row>
      <xdr:rowOff>116967</xdr:rowOff>
    </xdr:to>
    <xdr:sp macro="" textlink="">
      <xdr:nvSpPr>
        <xdr:cNvPr id="612" name="フローチャート : 判断 611"/>
        <xdr:cNvSpPr/>
      </xdr:nvSpPr>
      <xdr:spPr>
        <a:xfrm>
          <a:off x="13652500" y="132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133494</xdr:rowOff>
    </xdr:from>
    <xdr:ext cx="534377" cy="259045"/>
    <xdr:sp macro="" textlink="">
      <xdr:nvSpPr>
        <xdr:cNvPr id="613" name="テキスト ボックス 612"/>
        <xdr:cNvSpPr txBox="1"/>
      </xdr:nvSpPr>
      <xdr:spPr>
        <a:xfrm>
          <a:off x="13436111" y="129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169301</xdr:rowOff>
    </xdr:from>
    <xdr:to>
      <xdr:col>18</xdr:col>
      <xdr:colOff>492125</xdr:colOff>
      <xdr:row>77</xdr:row>
      <xdr:rowOff>99451</xdr:rowOff>
    </xdr:to>
    <xdr:sp macro="" textlink="">
      <xdr:nvSpPr>
        <xdr:cNvPr id="614" name="フローチャート : 判断 613"/>
        <xdr:cNvSpPr/>
      </xdr:nvSpPr>
      <xdr:spPr>
        <a:xfrm>
          <a:off x="12763500" y="1319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115978</xdr:rowOff>
    </xdr:from>
    <xdr:ext cx="534377" cy="259045"/>
    <xdr:sp macro="" textlink="">
      <xdr:nvSpPr>
        <xdr:cNvPr id="615" name="テキスト ボックス 614"/>
        <xdr:cNvSpPr txBox="1"/>
      </xdr:nvSpPr>
      <xdr:spPr>
        <a:xfrm>
          <a:off x="12547111" y="1297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55339</xdr:rowOff>
    </xdr:from>
    <xdr:to>
      <xdr:col>23</xdr:col>
      <xdr:colOff>568325</xdr:colOff>
      <xdr:row>78</xdr:row>
      <xdr:rowOff>156939</xdr:rowOff>
    </xdr:to>
    <xdr:sp macro="" textlink="">
      <xdr:nvSpPr>
        <xdr:cNvPr id="621" name="円/楕円 620"/>
        <xdr:cNvSpPr/>
      </xdr:nvSpPr>
      <xdr:spPr>
        <a:xfrm>
          <a:off x="16268700" y="1342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141716</xdr:rowOff>
    </xdr:from>
    <xdr:ext cx="534377" cy="259045"/>
    <xdr:sp macro="" textlink="">
      <xdr:nvSpPr>
        <xdr:cNvPr id="622" name="公債費該当値テキスト"/>
        <xdr:cNvSpPr txBox="1"/>
      </xdr:nvSpPr>
      <xdr:spPr>
        <a:xfrm>
          <a:off x="16370300" y="1334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15,083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26677</xdr:rowOff>
    </xdr:from>
    <xdr:to>
      <xdr:col>22</xdr:col>
      <xdr:colOff>415925</xdr:colOff>
      <xdr:row>78</xdr:row>
      <xdr:rowOff>128277</xdr:rowOff>
    </xdr:to>
    <xdr:sp macro="" textlink="">
      <xdr:nvSpPr>
        <xdr:cNvPr id="623" name="円/楕円 622"/>
        <xdr:cNvSpPr/>
      </xdr:nvSpPr>
      <xdr:spPr>
        <a:xfrm>
          <a:off x="15430500" y="1339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119404</xdr:rowOff>
    </xdr:from>
    <xdr:ext cx="534377" cy="259045"/>
    <xdr:sp macro="" textlink="">
      <xdr:nvSpPr>
        <xdr:cNvPr id="624" name="テキスト ボックス 623"/>
        <xdr:cNvSpPr txBox="1"/>
      </xdr:nvSpPr>
      <xdr:spPr>
        <a:xfrm>
          <a:off x="15214111" y="1349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17,716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28963</xdr:rowOff>
    </xdr:from>
    <xdr:to>
      <xdr:col>21</xdr:col>
      <xdr:colOff>212725</xdr:colOff>
      <xdr:row>78</xdr:row>
      <xdr:rowOff>130563</xdr:rowOff>
    </xdr:to>
    <xdr:sp macro="" textlink="">
      <xdr:nvSpPr>
        <xdr:cNvPr id="625" name="円/楕円 624"/>
        <xdr:cNvSpPr/>
      </xdr:nvSpPr>
      <xdr:spPr>
        <a:xfrm>
          <a:off x="14541500" y="1340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121690</xdr:rowOff>
    </xdr:from>
    <xdr:ext cx="534377" cy="259045"/>
    <xdr:sp macro="" textlink="">
      <xdr:nvSpPr>
        <xdr:cNvPr id="626" name="テキスト ボックス 625"/>
        <xdr:cNvSpPr txBox="1"/>
      </xdr:nvSpPr>
      <xdr:spPr>
        <a:xfrm>
          <a:off x="14325111" y="1349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17,506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56373</xdr:rowOff>
    </xdr:from>
    <xdr:to>
      <xdr:col>20</xdr:col>
      <xdr:colOff>9525</xdr:colOff>
      <xdr:row>78</xdr:row>
      <xdr:rowOff>157973</xdr:rowOff>
    </xdr:to>
    <xdr:sp macro="" textlink="">
      <xdr:nvSpPr>
        <xdr:cNvPr id="627" name="円/楕円 626"/>
        <xdr:cNvSpPr/>
      </xdr:nvSpPr>
      <xdr:spPr>
        <a:xfrm>
          <a:off x="13652500" y="1342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149100</xdr:rowOff>
    </xdr:from>
    <xdr:ext cx="534377" cy="259045"/>
    <xdr:sp macro="" textlink="">
      <xdr:nvSpPr>
        <xdr:cNvPr id="628" name="テキスト ボックス 627"/>
        <xdr:cNvSpPr txBox="1"/>
      </xdr:nvSpPr>
      <xdr:spPr>
        <a:xfrm>
          <a:off x="13436111" y="135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14,988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52575</xdr:rowOff>
    </xdr:from>
    <xdr:to>
      <xdr:col>18</xdr:col>
      <xdr:colOff>492125</xdr:colOff>
      <xdr:row>78</xdr:row>
      <xdr:rowOff>154175</xdr:rowOff>
    </xdr:to>
    <xdr:sp macro="" textlink="">
      <xdr:nvSpPr>
        <xdr:cNvPr id="629" name="円/楕円 628"/>
        <xdr:cNvSpPr/>
      </xdr:nvSpPr>
      <xdr:spPr>
        <a:xfrm>
          <a:off x="12763500" y="1342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145302</xdr:rowOff>
    </xdr:from>
    <xdr:ext cx="534377" cy="259045"/>
    <xdr:sp macro="" textlink="">
      <xdr:nvSpPr>
        <xdr:cNvPr id="630" name="テキスト ボックス 629"/>
        <xdr:cNvSpPr txBox="1"/>
      </xdr:nvSpPr>
      <xdr:spPr>
        <a:xfrm>
          <a:off x="12547111" y="1351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15,337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0" name="テキスト ボックス 64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20549</xdr:rowOff>
    </xdr:from>
    <xdr:to>
      <xdr:col>23</xdr:col>
      <xdr:colOff>516889</xdr:colOff>
      <xdr:row>99</xdr:row>
      <xdr:rowOff>43295</xdr:rowOff>
    </xdr:to>
    <xdr:cxnSp macro="">
      <xdr:nvCxnSpPr>
        <xdr:cNvPr id="654" name="直線コネクタ 653"/>
        <xdr:cNvCxnSpPr/>
      </xdr:nvCxnSpPr>
      <xdr:spPr>
        <a:xfrm flipV="1">
          <a:off x="16317595" y="15622499"/>
          <a:ext cx="1269" cy="139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47122</xdr:rowOff>
    </xdr:from>
    <xdr:ext cx="313932" cy="259045"/>
    <xdr:sp macro="" textlink="">
      <xdr:nvSpPr>
        <xdr:cNvPr id="655" name="積立金最小値テキスト"/>
        <xdr:cNvSpPr txBox="1"/>
      </xdr:nvSpPr>
      <xdr:spPr>
        <a:xfrm>
          <a:off x="16370300" y="17020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99</xdr:row>
      <xdr:rowOff>43295</xdr:rowOff>
    </xdr:from>
    <xdr:to>
      <xdr:col>23</xdr:col>
      <xdr:colOff>606425</xdr:colOff>
      <xdr:row>99</xdr:row>
      <xdr:rowOff>43295</xdr:rowOff>
    </xdr:to>
    <xdr:cxnSp macro="">
      <xdr:nvCxnSpPr>
        <xdr:cNvPr id="656" name="直線コネクタ 655"/>
        <xdr:cNvCxnSpPr/>
      </xdr:nvCxnSpPr>
      <xdr:spPr>
        <a:xfrm>
          <a:off x="16230600" y="1701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138676</xdr:rowOff>
    </xdr:from>
    <xdr:ext cx="599010" cy="259045"/>
    <xdr:sp macro="" textlink="">
      <xdr:nvSpPr>
        <xdr:cNvPr id="657" name="積立金最大値テキスト"/>
        <xdr:cNvSpPr txBox="1"/>
      </xdr:nvSpPr>
      <xdr:spPr>
        <a:xfrm>
          <a:off x="16370300" y="1539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109,882</a:t>
          </a:r>
          <a:endParaRPr kumimoji="1" lang="ja-JP" altLang="en-US" sz="1000" b="1">
            <a:latin typeface="ＭＳ Ｐゴシック"/>
          </a:endParaRPr>
        </a:p>
      </xdr:txBody>
    </xdr:sp>
    <xdr:clientData/>
  </xdr:oneCellAnchor>
  <xdr:twoCellAnchor>
    <xdr:from>
      <xdr:col>23</xdr:col>
      <xdr:colOff>428625</xdr:colOff>
      <xdr:row>91</xdr:row>
      <xdr:rowOff>20549</xdr:rowOff>
    </xdr:from>
    <xdr:to>
      <xdr:col>23</xdr:col>
      <xdr:colOff>606425</xdr:colOff>
      <xdr:row>91</xdr:row>
      <xdr:rowOff>20549</xdr:rowOff>
    </xdr:to>
    <xdr:cxnSp macro="">
      <xdr:nvCxnSpPr>
        <xdr:cNvPr id="658" name="直線コネクタ 657"/>
        <xdr:cNvCxnSpPr/>
      </xdr:nvCxnSpPr>
      <xdr:spPr>
        <a:xfrm>
          <a:off x="16230600" y="1562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36995</xdr:rowOff>
    </xdr:from>
    <xdr:to>
      <xdr:col>23</xdr:col>
      <xdr:colOff>517525</xdr:colOff>
      <xdr:row>97</xdr:row>
      <xdr:rowOff>61658</xdr:rowOff>
    </xdr:to>
    <xdr:cxnSp macro="">
      <xdr:nvCxnSpPr>
        <xdr:cNvPr id="659" name="直線コネクタ 658"/>
        <xdr:cNvCxnSpPr/>
      </xdr:nvCxnSpPr>
      <xdr:spPr>
        <a:xfrm>
          <a:off x="15481300" y="16667645"/>
          <a:ext cx="838200" cy="2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136644</xdr:rowOff>
    </xdr:from>
    <xdr:ext cx="534377" cy="259045"/>
    <xdr:sp macro="" textlink="">
      <xdr:nvSpPr>
        <xdr:cNvPr id="660" name="積立金平均値テキスト"/>
        <xdr:cNvSpPr txBox="1"/>
      </xdr:nvSpPr>
      <xdr:spPr>
        <a:xfrm>
          <a:off x="16370300" y="16767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158217</xdr:rowOff>
    </xdr:from>
    <xdr:to>
      <xdr:col>23</xdr:col>
      <xdr:colOff>568325</xdr:colOff>
      <xdr:row>98</xdr:row>
      <xdr:rowOff>88367</xdr:rowOff>
    </xdr:to>
    <xdr:sp macro="" textlink="">
      <xdr:nvSpPr>
        <xdr:cNvPr id="661" name="フローチャート : 判断 660"/>
        <xdr:cNvSpPr/>
      </xdr:nvSpPr>
      <xdr:spPr>
        <a:xfrm>
          <a:off x="162687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36995</xdr:rowOff>
    </xdr:from>
    <xdr:to>
      <xdr:col>22</xdr:col>
      <xdr:colOff>365125</xdr:colOff>
      <xdr:row>97</xdr:row>
      <xdr:rowOff>150076</xdr:rowOff>
    </xdr:to>
    <xdr:cxnSp macro="">
      <xdr:nvCxnSpPr>
        <xdr:cNvPr id="662" name="直線コネクタ 661"/>
        <xdr:cNvCxnSpPr/>
      </xdr:nvCxnSpPr>
      <xdr:spPr>
        <a:xfrm flipV="1">
          <a:off x="14592300" y="16667645"/>
          <a:ext cx="889000" cy="11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157862</xdr:rowOff>
    </xdr:from>
    <xdr:to>
      <xdr:col>22</xdr:col>
      <xdr:colOff>415925</xdr:colOff>
      <xdr:row>98</xdr:row>
      <xdr:rowOff>88012</xdr:rowOff>
    </xdr:to>
    <xdr:sp macro="" textlink="">
      <xdr:nvSpPr>
        <xdr:cNvPr id="663" name="フローチャート : 判断 662"/>
        <xdr:cNvSpPr/>
      </xdr:nvSpPr>
      <xdr:spPr>
        <a:xfrm>
          <a:off x="15430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79139</xdr:rowOff>
    </xdr:from>
    <xdr:ext cx="534377" cy="259045"/>
    <xdr:sp macro="" textlink="">
      <xdr:nvSpPr>
        <xdr:cNvPr id="664" name="テキスト ボックス 663"/>
        <xdr:cNvSpPr txBox="1"/>
      </xdr:nvSpPr>
      <xdr:spPr>
        <a:xfrm>
          <a:off x="15214111" y="1688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132651</xdr:rowOff>
    </xdr:from>
    <xdr:to>
      <xdr:col>21</xdr:col>
      <xdr:colOff>161925</xdr:colOff>
      <xdr:row>97</xdr:row>
      <xdr:rowOff>150076</xdr:rowOff>
    </xdr:to>
    <xdr:cxnSp macro="">
      <xdr:nvCxnSpPr>
        <xdr:cNvPr id="665" name="直線コネクタ 664"/>
        <xdr:cNvCxnSpPr/>
      </xdr:nvCxnSpPr>
      <xdr:spPr>
        <a:xfrm>
          <a:off x="13703300" y="16763301"/>
          <a:ext cx="889000" cy="1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3302</xdr:rowOff>
    </xdr:from>
    <xdr:to>
      <xdr:col>21</xdr:col>
      <xdr:colOff>212725</xdr:colOff>
      <xdr:row>98</xdr:row>
      <xdr:rowOff>104902</xdr:rowOff>
    </xdr:to>
    <xdr:sp macro="" textlink="">
      <xdr:nvSpPr>
        <xdr:cNvPr id="666" name="フローチャート : 判断 665"/>
        <xdr:cNvSpPr/>
      </xdr:nvSpPr>
      <xdr:spPr>
        <a:xfrm>
          <a:off x="14541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96029</xdr:rowOff>
    </xdr:from>
    <xdr:ext cx="534377" cy="259045"/>
    <xdr:sp macro="" textlink="">
      <xdr:nvSpPr>
        <xdr:cNvPr id="667" name="テキスト ボックス 666"/>
        <xdr:cNvSpPr txBox="1"/>
      </xdr:nvSpPr>
      <xdr:spPr>
        <a:xfrm>
          <a:off x="14325111" y="168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107328</xdr:rowOff>
    </xdr:from>
    <xdr:to>
      <xdr:col>19</xdr:col>
      <xdr:colOff>644525</xdr:colOff>
      <xdr:row>97</xdr:row>
      <xdr:rowOff>132651</xdr:rowOff>
    </xdr:to>
    <xdr:cxnSp macro="">
      <xdr:nvCxnSpPr>
        <xdr:cNvPr id="668" name="直線コネクタ 667"/>
        <xdr:cNvCxnSpPr/>
      </xdr:nvCxnSpPr>
      <xdr:spPr>
        <a:xfrm>
          <a:off x="12814300" y="16737978"/>
          <a:ext cx="889000" cy="2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123228</xdr:rowOff>
    </xdr:from>
    <xdr:to>
      <xdr:col>20</xdr:col>
      <xdr:colOff>9525</xdr:colOff>
      <xdr:row>98</xdr:row>
      <xdr:rowOff>53378</xdr:rowOff>
    </xdr:to>
    <xdr:sp macro="" textlink="">
      <xdr:nvSpPr>
        <xdr:cNvPr id="669" name="フローチャート : 判断 668"/>
        <xdr:cNvSpPr/>
      </xdr:nvSpPr>
      <xdr:spPr>
        <a:xfrm>
          <a:off x="13652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44505</xdr:rowOff>
    </xdr:from>
    <xdr:ext cx="534377" cy="259045"/>
    <xdr:sp macro="" textlink="">
      <xdr:nvSpPr>
        <xdr:cNvPr id="670" name="テキスト ボックス 669"/>
        <xdr:cNvSpPr txBox="1"/>
      </xdr:nvSpPr>
      <xdr:spPr>
        <a:xfrm>
          <a:off x="13436111" y="1684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54318</xdr:rowOff>
    </xdr:from>
    <xdr:to>
      <xdr:col>18</xdr:col>
      <xdr:colOff>492125</xdr:colOff>
      <xdr:row>97</xdr:row>
      <xdr:rowOff>155918</xdr:rowOff>
    </xdr:to>
    <xdr:sp macro="" textlink="">
      <xdr:nvSpPr>
        <xdr:cNvPr id="671" name="フローチャート : 判断 670"/>
        <xdr:cNvSpPr/>
      </xdr:nvSpPr>
      <xdr:spPr>
        <a:xfrm>
          <a:off x="12763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995</xdr:rowOff>
    </xdr:from>
    <xdr:ext cx="534377" cy="259045"/>
    <xdr:sp macro="" textlink="">
      <xdr:nvSpPr>
        <xdr:cNvPr id="672" name="テキスト ボックス 671"/>
        <xdr:cNvSpPr txBox="1"/>
      </xdr:nvSpPr>
      <xdr:spPr>
        <a:xfrm>
          <a:off x="12547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10858</xdr:rowOff>
    </xdr:from>
    <xdr:to>
      <xdr:col>23</xdr:col>
      <xdr:colOff>568325</xdr:colOff>
      <xdr:row>97</xdr:row>
      <xdr:rowOff>112458</xdr:rowOff>
    </xdr:to>
    <xdr:sp macro="" textlink="">
      <xdr:nvSpPr>
        <xdr:cNvPr id="678" name="円/楕円 677"/>
        <xdr:cNvSpPr/>
      </xdr:nvSpPr>
      <xdr:spPr>
        <a:xfrm>
          <a:off x="16268700" y="166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33735</xdr:rowOff>
    </xdr:from>
    <xdr:ext cx="534377" cy="259045"/>
    <xdr:sp macro="" textlink="">
      <xdr:nvSpPr>
        <xdr:cNvPr id="679" name="積立金該当値テキスト"/>
        <xdr:cNvSpPr txBox="1"/>
      </xdr:nvSpPr>
      <xdr:spPr>
        <a:xfrm>
          <a:off x="16370300" y="1649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25,645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157645</xdr:rowOff>
    </xdr:from>
    <xdr:to>
      <xdr:col>22</xdr:col>
      <xdr:colOff>415925</xdr:colOff>
      <xdr:row>97</xdr:row>
      <xdr:rowOff>87795</xdr:rowOff>
    </xdr:to>
    <xdr:sp macro="" textlink="">
      <xdr:nvSpPr>
        <xdr:cNvPr id="680" name="円/楕円 679"/>
        <xdr:cNvSpPr/>
      </xdr:nvSpPr>
      <xdr:spPr>
        <a:xfrm>
          <a:off x="15430500" y="1661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104322</xdr:rowOff>
    </xdr:from>
    <xdr:ext cx="534377" cy="259045"/>
    <xdr:sp macro="" textlink="">
      <xdr:nvSpPr>
        <xdr:cNvPr id="681" name="テキスト ボックス 680"/>
        <xdr:cNvSpPr txBox="1"/>
      </xdr:nvSpPr>
      <xdr:spPr>
        <a:xfrm>
          <a:off x="15214111" y="1639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27,587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99276</xdr:rowOff>
    </xdr:from>
    <xdr:to>
      <xdr:col>21</xdr:col>
      <xdr:colOff>212725</xdr:colOff>
      <xdr:row>98</xdr:row>
      <xdr:rowOff>29426</xdr:rowOff>
    </xdr:to>
    <xdr:sp macro="" textlink="">
      <xdr:nvSpPr>
        <xdr:cNvPr id="682" name="円/楕円 681"/>
        <xdr:cNvSpPr/>
      </xdr:nvSpPr>
      <xdr:spPr>
        <a:xfrm>
          <a:off x="14541500" y="1672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45953</xdr:rowOff>
    </xdr:from>
    <xdr:ext cx="534377" cy="259045"/>
    <xdr:sp macro="" textlink="">
      <xdr:nvSpPr>
        <xdr:cNvPr id="683" name="テキスト ボックス 682"/>
        <xdr:cNvSpPr txBox="1"/>
      </xdr:nvSpPr>
      <xdr:spPr>
        <a:xfrm>
          <a:off x="14325111" y="1650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18,683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81851</xdr:rowOff>
    </xdr:from>
    <xdr:to>
      <xdr:col>20</xdr:col>
      <xdr:colOff>9525</xdr:colOff>
      <xdr:row>98</xdr:row>
      <xdr:rowOff>12001</xdr:rowOff>
    </xdr:to>
    <xdr:sp macro="" textlink="">
      <xdr:nvSpPr>
        <xdr:cNvPr id="684" name="円/楕円 683"/>
        <xdr:cNvSpPr/>
      </xdr:nvSpPr>
      <xdr:spPr>
        <a:xfrm>
          <a:off x="13652500" y="1671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28528</xdr:rowOff>
    </xdr:from>
    <xdr:ext cx="534377" cy="259045"/>
    <xdr:sp macro="" textlink="">
      <xdr:nvSpPr>
        <xdr:cNvPr id="685" name="テキスト ボックス 684"/>
        <xdr:cNvSpPr txBox="1"/>
      </xdr:nvSpPr>
      <xdr:spPr>
        <a:xfrm>
          <a:off x="13436111" y="1648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20,055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56528</xdr:rowOff>
    </xdr:from>
    <xdr:to>
      <xdr:col>18</xdr:col>
      <xdr:colOff>492125</xdr:colOff>
      <xdr:row>97</xdr:row>
      <xdr:rowOff>158128</xdr:rowOff>
    </xdr:to>
    <xdr:sp macro="" textlink="">
      <xdr:nvSpPr>
        <xdr:cNvPr id="686" name="円/楕円 685"/>
        <xdr:cNvSpPr/>
      </xdr:nvSpPr>
      <xdr:spPr>
        <a:xfrm>
          <a:off x="12763500" y="1668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149255</xdr:rowOff>
    </xdr:from>
    <xdr:ext cx="534377" cy="259045"/>
    <xdr:sp macro="" textlink="">
      <xdr:nvSpPr>
        <xdr:cNvPr id="687" name="テキスト ボックス 686"/>
        <xdr:cNvSpPr txBox="1"/>
      </xdr:nvSpPr>
      <xdr:spPr>
        <a:xfrm>
          <a:off x="12547111" y="16779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22,049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7" name="テキスト ボックス 70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48804</xdr:rowOff>
    </xdr:from>
    <xdr:to>
      <xdr:col>32</xdr:col>
      <xdr:colOff>186689</xdr:colOff>
      <xdr:row>39</xdr:row>
      <xdr:rowOff>98878</xdr:rowOff>
    </xdr:to>
    <xdr:cxnSp macro="">
      <xdr:nvCxnSpPr>
        <xdr:cNvPr id="713" name="直線コネクタ 712"/>
        <xdr:cNvCxnSpPr/>
      </xdr:nvCxnSpPr>
      <xdr:spPr>
        <a:xfrm flipV="1">
          <a:off x="22159595" y="5192304"/>
          <a:ext cx="1269"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166931</xdr:rowOff>
    </xdr:from>
    <xdr:ext cx="534377" cy="259045"/>
    <xdr:sp macro="" textlink="">
      <xdr:nvSpPr>
        <xdr:cNvPr id="716" name="投資及び出資金最大値テキスト"/>
        <xdr:cNvSpPr txBox="1"/>
      </xdr:nvSpPr>
      <xdr:spPr>
        <a:xfrm>
          <a:off x="22212300" y="49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14,635</a:t>
          </a:r>
          <a:endParaRPr kumimoji="1" lang="ja-JP" altLang="en-US" sz="1000" b="1">
            <a:latin typeface="ＭＳ Ｐゴシック"/>
          </a:endParaRPr>
        </a:p>
      </xdr:txBody>
    </xdr:sp>
    <xdr:clientData/>
  </xdr:oneCellAnchor>
  <xdr:twoCellAnchor>
    <xdr:from>
      <xdr:col>32</xdr:col>
      <xdr:colOff>98425</xdr:colOff>
      <xdr:row>30</xdr:row>
      <xdr:rowOff>48804</xdr:rowOff>
    </xdr:from>
    <xdr:to>
      <xdr:col>32</xdr:col>
      <xdr:colOff>276225</xdr:colOff>
      <xdr:row>30</xdr:row>
      <xdr:rowOff>48804</xdr:rowOff>
    </xdr:to>
    <xdr:cxnSp macro="">
      <xdr:nvCxnSpPr>
        <xdr:cNvPr id="717" name="直線コネクタ 716"/>
        <xdr:cNvCxnSpPr/>
      </xdr:nvCxnSpPr>
      <xdr:spPr>
        <a:xfrm>
          <a:off x="22072600" y="519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8" name="直線コネクタ 71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147591</xdr:rowOff>
    </xdr:from>
    <xdr:ext cx="378565" cy="259045"/>
    <xdr:sp macro="" textlink="">
      <xdr:nvSpPr>
        <xdr:cNvPr id="719" name="投資及び出資金平均値テキスト"/>
        <xdr:cNvSpPr txBox="1"/>
      </xdr:nvSpPr>
      <xdr:spPr>
        <a:xfrm>
          <a:off x="22212300" y="64912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20" name="フローチャート : 判断 719"/>
        <xdr:cNvSpPr/>
      </xdr:nvSpPr>
      <xdr:spPr>
        <a:xfrm>
          <a:off x="221107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1" name="直線コネクタ 72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152690</xdr:rowOff>
    </xdr:from>
    <xdr:to>
      <xdr:col>31</xdr:col>
      <xdr:colOff>85725</xdr:colOff>
      <xdr:row>39</xdr:row>
      <xdr:rowOff>82840</xdr:rowOff>
    </xdr:to>
    <xdr:sp macro="" textlink="">
      <xdr:nvSpPr>
        <xdr:cNvPr id="722" name="フローチャート : 判断 721"/>
        <xdr:cNvSpPr/>
      </xdr:nvSpPr>
      <xdr:spPr>
        <a:xfrm>
          <a:off x="21272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99367</xdr:rowOff>
    </xdr:from>
    <xdr:ext cx="378565" cy="259045"/>
    <xdr:sp macro="" textlink="">
      <xdr:nvSpPr>
        <xdr:cNvPr id="723" name="テキスト ボックス 722"/>
        <xdr:cNvSpPr txBox="1"/>
      </xdr:nvSpPr>
      <xdr:spPr>
        <a:xfrm>
          <a:off x="21134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4" name="直線コネクタ 72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154759</xdr:rowOff>
    </xdr:from>
    <xdr:to>
      <xdr:col>29</xdr:col>
      <xdr:colOff>568325</xdr:colOff>
      <xdr:row>39</xdr:row>
      <xdr:rowOff>84909</xdr:rowOff>
    </xdr:to>
    <xdr:sp macro="" textlink="">
      <xdr:nvSpPr>
        <xdr:cNvPr id="725" name="フローチャート : 判断 724"/>
        <xdr:cNvSpPr/>
      </xdr:nvSpPr>
      <xdr:spPr>
        <a:xfrm>
          <a:off x="20383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101435</xdr:rowOff>
    </xdr:from>
    <xdr:ext cx="378565" cy="259045"/>
    <xdr:sp macro="" textlink="">
      <xdr:nvSpPr>
        <xdr:cNvPr id="726" name="テキスト ボックス 725"/>
        <xdr:cNvSpPr txBox="1"/>
      </xdr:nvSpPr>
      <xdr:spPr>
        <a:xfrm>
          <a:off x="20245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7" name="直線コネクタ 72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28" name="フローチャート : 判断 727"/>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96537</xdr:rowOff>
    </xdr:from>
    <xdr:ext cx="378565" cy="259045"/>
    <xdr:sp macro="" textlink="">
      <xdr:nvSpPr>
        <xdr:cNvPr id="729" name="テキスト ボックス 728"/>
        <xdr:cNvSpPr txBox="1"/>
      </xdr:nvSpPr>
      <xdr:spPr>
        <a:xfrm>
          <a:off x="19356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30" name="フローチャート : 判断 729"/>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90767</xdr:rowOff>
    </xdr:from>
    <xdr:ext cx="378565" cy="259045"/>
    <xdr:sp macro="" textlink="">
      <xdr:nvSpPr>
        <xdr:cNvPr id="731" name="テキスト ボックス 730"/>
        <xdr:cNvSpPr txBox="1"/>
      </xdr:nvSpPr>
      <xdr:spPr>
        <a:xfrm>
          <a:off x="18467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7" name="円/楕円 73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8"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9" name="円/楕円 73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0" name="テキスト ボックス 739"/>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1" name="円/楕円 74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2" name="テキスト ボックス 74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3" name="円/楕円 74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4" name="テキスト ボックス 743"/>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5" name="円/楕円 74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6" name="テキスト ボックス 745"/>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37744</xdr:rowOff>
    </xdr:from>
    <xdr:to>
      <xdr:col>32</xdr:col>
      <xdr:colOff>186689</xdr:colOff>
      <xdr:row>58</xdr:row>
      <xdr:rowOff>139700</xdr:rowOff>
    </xdr:to>
    <xdr:cxnSp macro="">
      <xdr:nvCxnSpPr>
        <xdr:cNvPr id="768" name="直線コネクタ 767"/>
        <xdr:cNvCxnSpPr/>
      </xdr:nvCxnSpPr>
      <xdr:spPr>
        <a:xfrm flipV="1">
          <a:off x="22159595" y="8953144"/>
          <a:ext cx="1269" cy="11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0" name="直線コネクタ 76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155871</xdr:rowOff>
    </xdr:from>
    <xdr:ext cx="534377" cy="259045"/>
    <xdr:sp macro="" textlink="">
      <xdr:nvSpPr>
        <xdr:cNvPr id="771" name="貸付金最大値テキスト"/>
        <xdr:cNvSpPr txBox="1"/>
      </xdr:nvSpPr>
      <xdr:spPr>
        <a:xfrm>
          <a:off x="22212300" y="8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24,730</a:t>
          </a:r>
          <a:endParaRPr kumimoji="1" lang="ja-JP" altLang="en-US" sz="1000" b="1">
            <a:latin typeface="ＭＳ Ｐゴシック"/>
          </a:endParaRPr>
        </a:p>
      </xdr:txBody>
    </xdr:sp>
    <xdr:clientData/>
  </xdr:oneCellAnchor>
  <xdr:twoCellAnchor>
    <xdr:from>
      <xdr:col>32</xdr:col>
      <xdr:colOff>98425</xdr:colOff>
      <xdr:row>52</xdr:row>
      <xdr:rowOff>37744</xdr:rowOff>
    </xdr:from>
    <xdr:to>
      <xdr:col>32</xdr:col>
      <xdr:colOff>276225</xdr:colOff>
      <xdr:row>52</xdr:row>
      <xdr:rowOff>37744</xdr:rowOff>
    </xdr:to>
    <xdr:cxnSp macro="">
      <xdr:nvCxnSpPr>
        <xdr:cNvPr id="772" name="直線コネクタ 771"/>
        <xdr:cNvCxnSpPr/>
      </xdr:nvCxnSpPr>
      <xdr:spPr>
        <a:xfrm>
          <a:off x="22072600" y="895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73" name="直線コネクタ 772"/>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41871</xdr:rowOff>
    </xdr:from>
    <xdr:ext cx="469744" cy="259045"/>
    <xdr:sp macro="" textlink="">
      <xdr:nvSpPr>
        <xdr:cNvPr id="774" name="貸付金平均値テキスト"/>
        <xdr:cNvSpPr txBox="1"/>
      </xdr:nvSpPr>
      <xdr:spPr>
        <a:xfrm>
          <a:off x="22212300" y="9814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18994</xdr:rowOff>
    </xdr:from>
    <xdr:to>
      <xdr:col>32</xdr:col>
      <xdr:colOff>238125</xdr:colOff>
      <xdr:row>58</xdr:row>
      <xdr:rowOff>120594</xdr:rowOff>
    </xdr:to>
    <xdr:sp macro="" textlink="">
      <xdr:nvSpPr>
        <xdr:cNvPr id="775" name="フローチャート : 判断 774"/>
        <xdr:cNvSpPr/>
      </xdr:nvSpPr>
      <xdr:spPr>
        <a:xfrm>
          <a:off x="221107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76" name="直線コネクタ 775"/>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33944</xdr:rowOff>
    </xdr:from>
    <xdr:to>
      <xdr:col>31</xdr:col>
      <xdr:colOff>85725</xdr:colOff>
      <xdr:row>58</xdr:row>
      <xdr:rowOff>135544</xdr:rowOff>
    </xdr:to>
    <xdr:sp macro="" textlink="">
      <xdr:nvSpPr>
        <xdr:cNvPr id="777" name="フローチャート : 判断 776"/>
        <xdr:cNvSpPr/>
      </xdr:nvSpPr>
      <xdr:spPr>
        <a:xfrm>
          <a:off x="21272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152071</xdr:rowOff>
    </xdr:from>
    <xdr:ext cx="469744" cy="259045"/>
    <xdr:sp macro="" textlink="">
      <xdr:nvSpPr>
        <xdr:cNvPr id="778" name="テキスト ボックス 777"/>
        <xdr:cNvSpPr txBox="1"/>
      </xdr:nvSpPr>
      <xdr:spPr>
        <a:xfrm>
          <a:off x="21088427"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79" name="直線コネクタ 778"/>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80" name="フローチャート : 判断 779"/>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142059</xdr:rowOff>
    </xdr:from>
    <xdr:ext cx="469744" cy="259045"/>
    <xdr:sp macro="" textlink="">
      <xdr:nvSpPr>
        <xdr:cNvPr id="781" name="テキスト ボックス 780"/>
        <xdr:cNvSpPr txBox="1"/>
      </xdr:nvSpPr>
      <xdr:spPr>
        <a:xfrm>
          <a:off x="20199427"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82" name="直線コネクタ 781"/>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83" name="フローチャート : 判断 782"/>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133097</xdr:rowOff>
    </xdr:from>
    <xdr:ext cx="469744" cy="259045"/>
    <xdr:sp macro="" textlink="">
      <xdr:nvSpPr>
        <xdr:cNvPr id="784" name="テキスト ボックス 783"/>
        <xdr:cNvSpPr txBox="1"/>
      </xdr:nvSpPr>
      <xdr:spPr>
        <a:xfrm>
          <a:off x="19310427"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85" name="フローチャート : 判断 784"/>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124960</xdr:rowOff>
    </xdr:from>
    <xdr:ext cx="469744" cy="259045"/>
    <xdr:sp macro="" textlink="">
      <xdr:nvSpPr>
        <xdr:cNvPr id="786" name="テキスト ボックス 785"/>
        <xdr:cNvSpPr txBox="1"/>
      </xdr:nvSpPr>
      <xdr:spPr>
        <a:xfrm>
          <a:off x="18421427" y="97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92" name="円/楕円 79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93"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94" name="円/楕円 79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5" name="テキスト ボックス 794"/>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6" name="円/楕円 79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7" name="テキスト ボックス 796"/>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8" name="円/楕円 79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799" name="テキスト ボックス 798"/>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00" name="円/楕円 79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01" name="テキスト ボックス 800"/>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39/100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45,331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3" name="直線コネクタ 81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4" name="テキスト ボックス 81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5" name="直線コネクタ 81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6" name="テキスト ボックス 81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7" name="直線コネクタ 81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8" name="テキスト ボックス 81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9" name="直線コネクタ 81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0" name="テキスト ボックス 81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170607</xdr:rowOff>
    </xdr:from>
    <xdr:to>
      <xdr:col>32</xdr:col>
      <xdr:colOff>186689</xdr:colOff>
      <xdr:row>78</xdr:row>
      <xdr:rowOff>96952</xdr:rowOff>
    </xdr:to>
    <xdr:cxnSp macro="">
      <xdr:nvCxnSpPr>
        <xdr:cNvPr id="824" name="直線コネクタ 823"/>
        <xdr:cNvCxnSpPr/>
      </xdr:nvCxnSpPr>
      <xdr:spPr>
        <a:xfrm flipV="1">
          <a:off x="22159595" y="12172107"/>
          <a:ext cx="1269" cy="129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100779</xdr:rowOff>
    </xdr:from>
    <xdr:ext cx="534377" cy="259045"/>
    <xdr:sp macro="" textlink="">
      <xdr:nvSpPr>
        <xdr:cNvPr id="825" name="繰出金最小値テキスト"/>
        <xdr:cNvSpPr txBox="1"/>
      </xdr:nvSpPr>
      <xdr:spPr>
        <a:xfrm>
          <a:off x="22212300" y="134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21,870</a:t>
          </a:r>
          <a:endParaRPr kumimoji="1" lang="ja-JP" altLang="en-US" sz="1000" b="1">
            <a:latin typeface="ＭＳ Ｐゴシック"/>
          </a:endParaRPr>
        </a:p>
      </xdr:txBody>
    </xdr:sp>
    <xdr:clientData/>
  </xdr:oneCellAnchor>
  <xdr:twoCellAnchor>
    <xdr:from>
      <xdr:col>32</xdr:col>
      <xdr:colOff>98425</xdr:colOff>
      <xdr:row>78</xdr:row>
      <xdr:rowOff>96952</xdr:rowOff>
    </xdr:from>
    <xdr:to>
      <xdr:col>32</xdr:col>
      <xdr:colOff>276225</xdr:colOff>
      <xdr:row>78</xdr:row>
      <xdr:rowOff>96952</xdr:rowOff>
    </xdr:to>
    <xdr:cxnSp macro="">
      <xdr:nvCxnSpPr>
        <xdr:cNvPr id="826" name="直線コネクタ 825"/>
        <xdr:cNvCxnSpPr/>
      </xdr:nvCxnSpPr>
      <xdr:spPr>
        <a:xfrm>
          <a:off x="22072600" y="134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117284</xdr:rowOff>
    </xdr:from>
    <xdr:ext cx="534377" cy="259045"/>
    <xdr:sp macro="" textlink="">
      <xdr:nvSpPr>
        <xdr:cNvPr id="827" name="繰出金最大値テキスト"/>
        <xdr:cNvSpPr txBox="1"/>
      </xdr:nvSpPr>
      <xdr:spPr>
        <a:xfrm>
          <a:off x="22212300" y="119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78,648</a:t>
          </a:r>
          <a:endParaRPr kumimoji="1" lang="ja-JP" altLang="en-US" sz="1000" b="1">
            <a:latin typeface="ＭＳ Ｐゴシック"/>
          </a:endParaRPr>
        </a:p>
      </xdr:txBody>
    </xdr:sp>
    <xdr:clientData/>
  </xdr:oneCellAnchor>
  <xdr:twoCellAnchor>
    <xdr:from>
      <xdr:col>32</xdr:col>
      <xdr:colOff>98425</xdr:colOff>
      <xdr:row>70</xdr:row>
      <xdr:rowOff>170607</xdr:rowOff>
    </xdr:from>
    <xdr:to>
      <xdr:col>32</xdr:col>
      <xdr:colOff>276225</xdr:colOff>
      <xdr:row>70</xdr:row>
      <xdr:rowOff>170607</xdr:rowOff>
    </xdr:to>
    <xdr:cxnSp macro="">
      <xdr:nvCxnSpPr>
        <xdr:cNvPr id="828" name="直線コネクタ 827"/>
        <xdr:cNvCxnSpPr/>
      </xdr:nvCxnSpPr>
      <xdr:spPr>
        <a:xfrm>
          <a:off x="22072600" y="1217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124178</xdr:rowOff>
    </xdr:from>
    <xdr:to>
      <xdr:col>32</xdr:col>
      <xdr:colOff>187325</xdr:colOff>
      <xdr:row>76</xdr:row>
      <xdr:rowOff>15708</xdr:rowOff>
    </xdr:to>
    <xdr:cxnSp macro="">
      <xdr:nvCxnSpPr>
        <xdr:cNvPr id="829" name="直線コネクタ 828"/>
        <xdr:cNvCxnSpPr/>
      </xdr:nvCxnSpPr>
      <xdr:spPr>
        <a:xfrm flipV="1">
          <a:off x="21323300" y="12982928"/>
          <a:ext cx="838200" cy="6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77591</xdr:rowOff>
    </xdr:from>
    <xdr:ext cx="534377" cy="259045"/>
    <xdr:sp macro="" textlink="">
      <xdr:nvSpPr>
        <xdr:cNvPr id="830" name="繰出金平均値テキスト"/>
        <xdr:cNvSpPr txBox="1"/>
      </xdr:nvSpPr>
      <xdr:spPr>
        <a:xfrm>
          <a:off x="22212300" y="12936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42,051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99164</xdr:rowOff>
    </xdr:from>
    <xdr:to>
      <xdr:col>32</xdr:col>
      <xdr:colOff>238125</xdr:colOff>
      <xdr:row>76</xdr:row>
      <xdr:rowOff>29314</xdr:rowOff>
    </xdr:to>
    <xdr:sp macro="" textlink="">
      <xdr:nvSpPr>
        <xdr:cNvPr id="831" name="フローチャート : 判断 830"/>
        <xdr:cNvSpPr/>
      </xdr:nvSpPr>
      <xdr:spPr>
        <a:xfrm>
          <a:off x="221107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15708</xdr:rowOff>
    </xdr:from>
    <xdr:to>
      <xdr:col>31</xdr:col>
      <xdr:colOff>34925</xdr:colOff>
      <xdr:row>76</xdr:row>
      <xdr:rowOff>61908</xdr:rowOff>
    </xdr:to>
    <xdr:cxnSp macro="">
      <xdr:nvCxnSpPr>
        <xdr:cNvPr id="832" name="直線コネクタ 831"/>
        <xdr:cNvCxnSpPr/>
      </xdr:nvCxnSpPr>
      <xdr:spPr>
        <a:xfrm flipV="1">
          <a:off x="20434300" y="13045908"/>
          <a:ext cx="889000" cy="4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95164</xdr:rowOff>
    </xdr:from>
    <xdr:to>
      <xdr:col>31</xdr:col>
      <xdr:colOff>85725</xdr:colOff>
      <xdr:row>76</xdr:row>
      <xdr:rowOff>25313</xdr:rowOff>
    </xdr:to>
    <xdr:sp macro="" textlink="">
      <xdr:nvSpPr>
        <xdr:cNvPr id="833" name="フローチャート : 判断 832"/>
        <xdr:cNvSpPr/>
      </xdr:nvSpPr>
      <xdr:spPr>
        <a:xfrm>
          <a:off x="21272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41841</xdr:rowOff>
    </xdr:from>
    <xdr:ext cx="534377" cy="259045"/>
    <xdr:sp macro="" textlink="">
      <xdr:nvSpPr>
        <xdr:cNvPr id="834" name="テキスト ボックス 833"/>
        <xdr:cNvSpPr txBox="1"/>
      </xdr:nvSpPr>
      <xdr:spPr>
        <a:xfrm>
          <a:off x="21056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61908</xdr:rowOff>
    </xdr:from>
    <xdr:to>
      <xdr:col>29</xdr:col>
      <xdr:colOff>517525</xdr:colOff>
      <xdr:row>76</xdr:row>
      <xdr:rowOff>93180</xdr:rowOff>
    </xdr:to>
    <xdr:cxnSp macro="">
      <xdr:nvCxnSpPr>
        <xdr:cNvPr id="835" name="直線コネクタ 834"/>
        <xdr:cNvCxnSpPr/>
      </xdr:nvCxnSpPr>
      <xdr:spPr>
        <a:xfrm flipV="1">
          <a:off x="19545300" y="13092108"/>
          <a:ext cx="889000" cy="3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109428</xdr:rowOff>
    </xdr:from>
    <xdr:to>
      <xdr:col>29</xdr:col>
      <xdr:colOff>568325</xdr:colOff>
      <xdr:row>76</xdr:row>
      <xdr:rowOff>39579</xdr:rowOff>
    </xdr:to>
    <xdr:sp macro="" textlink="">
      <xdr:nvSpPr>
        <xdr:cNvPr id="836" name="フローチャート : 判断 835"/>
        <xdr:cNvSpPr/>
      </xdr:nvSpPr>
      <xdr:spPr>
        <a:xfrm>
          <a:off x="20383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56105</xdr:rowOff>
    </xdr:from>
    <xdr:ext cx="534377" cy="259045"/>
    <xdr:sp macro="" textlink="">
      <xdr:nvSpPr>
        <xdr:cNvPr id="837" name="テキスト ボックス 836"/>
        <xdr:cNvSpPr txBox="1"/>
      </xdr:nvSpPr>
      <xdr:spPr>
        <a:xfrm>
          <a:off x="20167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93180</xdr:rowOff>
    </xdr:from>
    <xdr:to>
      <xdr:col>28</xdr:col>
      <xdr:colOff>314325</xdr:colOff>
      <xdr:row>76</xdr:row>
      <xdr:rowOff>100952</xdr:rowOff>
    </xdr:to>
    <xdr:cxnSp macro="">
      <xdr:nvCxnSpPr>
        <xdr:cNvPr id="838" name="直線コネクタ 837"/>
        <xdr:cNvCxnSpPr/>
      </xdr:nvCxnSpPr>
      <xdr:spPr>
        <a:xfrm flipV="1">
          <a:off x="18656300" y="13123380"/>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133523</xdr:rowOff>
    </xdr:from>
    <xdr:to>
      <xdr:col>28</xdr:col>
      <xdr:colOff>365125</xdr:colOff>
      <xdr:row>76</xdr:row>
      <xdr:rowOff>63674</xdr:rowOff>
    </xdr:to>
    <xdr:sp macro="" textlink="">
      <xdr:nvSpPr>
        <xdr:cNvPr id="839" name="フローチャート : 判断 838"/>
        <xdr:cNvSpPr/>
      </xdr:nvSpPr>
      <xdr:spPr>
        <a:xfrm>
          <a:off x="19494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80200</xdr:rowOff>
    </xdr:from>
    <xdr:ext cx="534377" cy="259045"/>
    <xdr:sp macro="" textlink="">
      <xdr:nvSpPr>
        <xdr:cNvPr id="840" name="テキスト ボックス 839"/>
        <xdr:cNvSpPr txBox="1"/>
      </xdr:nvSpPr>
      <xdr:spPr>
        <a:xfrm>
          <a:off x="19278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157000</xdr:rowOff>
    </xdr:from>
    <xdr:to>
      <xdr:col>27</xdr:col>
      <xdr:colOff>161925</xdr:colOff>
      <xdr:row>76</xdr:row>
      <xdr:rowOff>87150</xdr:rowOff>
    </xdr:to>
    <xdr:sp macro="" textlink="">
      <xdr:nvSpPr>
        <xdr:cNvPr id="841" name="フローチャート : 判断 840"/>
        <xdr:cNvSpPr/>
      </xdr:nvSpPr>
      <xdr:spPr>
        <a:xfrm>
          <a:off x="18605500" y="130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103677</xdr:rowOff>
    </xdr:from>
    <xdr:ext cx="534377" cy="259045"/>
    <xdr:sp macro="" textlink="">
      <xdr:nvSpPr>
        <xdr:cNvPr id="842" name="テキスト ボックス 841"/>
        <xdr:cNvSpPr txBox="1"/>
      </xdr:nvSpPr>
      <xdr:spPr>
        <a:xfrm>
          <a:off x="18389111" y="1279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73378</xdr:rowOff>
    </xdr:from>
    <xdr:to>
      <xdr:col>32</xdr:col>
      <xdr:colOff>238125</xdr:colOff>
      <xdr:row>76</xdr:row>
      <xdr:rowOff>3528</xdr:rowOff>
    </xdr:to>
    <xdr:sp macro="" textlink="">
      <xdr:nvSpPr>
        <xdr:cNvPr id="848" name="円/楕円 847"/>
        <xdr:cNvSpPr/>
      </xdr:nvSpPr>
      <xdr:spPr>
        <a:xfrm>
          <a:off x="22110700" y="1293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96255</xdr:rowOff>
    </xdr:from>
    <xdr:ext cx="534377" cy="259045"/>
    <xdr:sp macro="" textlink="">
      <xdr:nvSpPr>
        <xdr:cNvPr id="849" name="繰出金該当値テキスト"/>
        <xdr:cNvSpPr txBox="1"/>
      </xdr:nvSpPr>
      <xdr:spPr>
        <a:xfrm>
          <a:off x="22212300" y="1278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43,179</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136358</xdr:rowOff>
    </xdr:from>
    <xdr:to>
      <xdr:col>31</xdr:col>
      <xdr:colOff>85725</xdr:colOff>
      <xdr:row>76</xdr:row>
      <xdr:rowOff>66508</xdr:rowOff>
    </xdr:to>
    <xdr:sp macro="" textlink="">
      <xdr:nvSpPr>
        <xdr:cNvPr id="850" name="円/楕円 849"/>
        <xdr:cNvSpPr/>
      </xdr:nvSpPr>
      <xdr:spPr>
        <a:xfrm>
          <a:off x="21272500" y="1299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57635</xdr:rowOff>
    </xdr:from>
    <xdr:ext cx="534377" cy="259045"/>
    <xdr:sp macro="" textlink="">
      <xdr:nvSpPr>
        <xdr:cNvPr id="851" name="テキスト ボックス 850"/>
        <xdr:cNvSpPr txBox="1"/>
      </xdr:nvSpPr>
      <xdr:spPr>
        <a:xfrm>
          <a:off x="21056111" y="1308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40,424</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11108</xdr:rowOff>
    </xdr:from>
    <xdr:to>
      <xdr:col>29</xdr:col>
      <xdr:colOff>568325</xdr:colOff>
      <xdr:row>76</xdr:row>
      <xdr:rowOff>112708</xdr:rowOff>
    </xdr:to>
    <xdr:sp macro="" textlink="">
      <xdr:nvSpPr>
        <xdr:cNvPr id="852" name="円/楕円 851"/>
        <xdr:cNvSpPr/>
      </xdr:nvSpPr>
      <xdr:spPr>
        <a:xfrm>
          <a:off x="20383500" y="1304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103835</xdr:rowOff>
    </xdr:from>
    <xdr:ext cx="534377" cy="259045"/>
    <xdr:sp macro="" textlink="">
      <xdr:nvSpPr>
        <xdr:cNvPr id="853" name="テキスト ボックス 852"/>
        <xdr:cNvSpPr txBox="1"/>
      </xdr:nvSpPr>
      <xdr:spPr>
        <a:xfrm>
          <a:off x="20167111" y="1313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38,403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42380</xdr:rowOff>
    </xdr:from>
    <xdr:to>
      <xdr:col>28</xdr:col>
      <xdr:colOff>365125</xdr:colOff>
      <xdr:row>76</xdr:row>
      <xdr:rowOff>143980</xdr:rowOff>
    </xdr:to>
    <xdr:sp macro="" textlink="">
      <xdr:nvSpPr>
        <xdr:cNvPr id="854" name="円/楕円 853"/>
        <xdr:cNvSpPr/>
      </xdr:nvSpPr>
      <xdr:spPr>
        <a:xfrm>
          <a:off x="19494500" y="130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135107</xdr:rowOff>
    </xdr:from>
    <xdr:ext cx="534377" cy="259045"/>
    <xdr:sp macro="" textlink="">
      <xdr:nvSpPr>
        <xdr:cNvPr id="855" name="テキスト ボックス 854"/>
        <xdr:cNvSpPr txBox="1"/>
      </xdr:nvSpPr>
      <xdr:spPr>
        <a:xfrm>
          <a:off x="19278111" y="1316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37,035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50152</xdr:rowOff>
    </xdr:from>
    <xdr:to>
      <xdr:col>27</xdr:col>
      <xdr:colOff>161925</xdr:colOff>
      <xdr:row>76</xdr:row>
      <xdr:rowOff>151752</xdr:rowOff>
    </xdr:to>
    <xdr:sp macro="" textlink="">
      <xdr:nvSpPr>
        <xdr:cNvPr id="856" name="円/楕円 855"/>
        <xdr:cNvSpPr/>
      </xdr:nvSpPr>
      <xdr:spPr>
        <a:xfrm>
          <a:off x="18605500" y="1308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142879</xdr:rowOff>
    </xdr:from>
    <xdr:ext cx="534377" cy="259045"/>
    <xdr:sp macro="" textlink="">
      <xdr:nvSpPr>
        <xdr:cNvPr id="857" name="テキスト ボックス 856"/>
        <xdr:cNvSpPr txBox="1"/>
      </xdr:nvSpPr>
      <xdr:spPr>
        <a:xfrm>
          <a:off x="18389111" y="1317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36,695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歳出決算総額は、住民一人当たり</a:t>
          </a:r>
          <a:r>
            <a:rPr kumimoji="1" lang="en-US" altLang="ja-JP" sz="1300">
              <a:solidFill>
                <a:schemeClr val="dk1"/>
              </a:solidFill>
              <a:effectLst/>
              <a:latin typeface="+mn-lt"/>
              <a:ea typeface="+mn-ea"/>
              <a:cs typeface="+mn-cs"/>
            </a:rPr>
            <a:t>397,693</a:t>
          </a:r>
          <a:r>
            <a:rPr kumimoji="1" lang="ja-JP" altLang="ja-JP" sz="1300">
              <a:solidFill>
                <a:schemeClr val="dk1"/>
              </a:solidFill>
              <a:effectLst/>
              <a:latin typeface="+mn-lt"/>
              <a:ea typeface="+mn-ea"/>
              <a:cs typeface="+mn-cs"/>
            </a:rPr>
            <a:t>円となっている。主な構成項目である扶助費は、住民一人当たり</a:t>
          </a:r>
          <a:r>
            <a:rPr kumimoji="1" lang="en-US" altLang="ja-JP" sz="1300">
              <a:solidFill>
                <a:schemeClr val="dk1"/>
              </a:solidFill>
              <a:effectLst/>
              <a:latin typeface="+mn-lt"/>
              <a:ea typeface="+mn-ea"/>
              <a:cs typeface="+mn-cs"/>
            </a:rPr>
            <a:t>75,738</a:t>
          </a:r>
          <a:r>
            <a:rPr kumimoji="1" lang="ja-JP" altLang="ja-JP" sz="1300">
              <a:solidFill>
                <a:schemeClr val="dk1"/>
              </a:solidFill>
              <a:effectLst/>
              <a:latin typeface="+mn-lt"/>
              <a:ea typeface="+mn-ea"/>
              <a:cs typeface="+mn-cs"/>
            </a:rPr>
            <a:t>円となっており、主な内訳は障害介護給付費や児童手当、認可保育園運営負担金等がある。なかでも障害介護給付費は対前年度比</a:t>
          </a:r>
          <a:r>
            <a:rPr kumimoji="1" lang="en-US" altLang="ja-JP" sz="1300">
              <a:solidFill>
                <a:schemeClr val="dk1"/>
              </a:solidFill>
              <a:effectLst/>
              <a:latin typeface="+mn-lt"/>
              <a:ea typeface="+mn-ea"/>
              <a:cs typeface="+mn-cs"/>
            </a:rPr>
            <a:t>6.7</a:t>
          </a:r>
          <a:r>
            <a:rPr kumimoji="1" lang="ja-JP" altLang="ja-JP" sz="1300">
              <a:solidFill>
                <a:schemeClr val="dk1"/>
              </a:solidFill>
              <a:effectLst/>
              <a:latin typeface="+mn-lt"/>
              <a:ea typeface="+mn-ea"/>
              <a:cs typeface="+mn-cs"/>
            </a:rPr>
            <a:t>％の増となっており、サービスの重複がないかなど給付審査等の見直しや適正化を図ることで歳出抑制に努める。</a:t>
          </a:r>
          <a:r>
            <a:rPr kumimoji="1" lang="ja-JP" altLang="en-US" sz="1300">
              <a:solidFill>
                <a:schemeClr val="dk1"/>
              </a:solidFill>
              <a:effectLst/>
              <a:latin typeface="+mn-lt"/>
              <a:ea typeface="+mn-ea"/>
              <a:cs typeface="+mn-cs"/>
            </a:rPr>
            <a:t>普通建設事業費では、大型の建設事業（給食調理場、資料館等）が開始され、対前年度比で</a:t>
          </a:r>
          <a:r>
            <a:rPr kumimoji="1" lang="en-US" altLang="ja-JP" sz="1300">
              <a:solidFill>
                <a:schemeClr val="dk1"/>
              </a:solidFill>
              <a:effectLst/>
              <a:latin typeface="+mn-lt"/>
              <a:ea typeface="+mn-ea"/>
              <a:cs typeface="+mn-cs"/>
            </a:rPr>
            <a:t>41.8%</a:t>
          </a:r>
          <a:r>
            <a:rPr kumimoji="1" lang="ja-JP" altLang="en-US" sz="1300">
              <a:solidFill>
                <a:schemeClr val="dk1"/>
              </a:solidFill>
              <a:effectLst/>
              <a:latin typeface="+mn-lt"/>
              <a:ea typeface="+mn-ea"/>
              <a:cs typeface="+mn-cs"/>
            </a:rPr>
            <a:t>の増となった。</a:t>
          </a:r>
          <a:r>
            <a:rPr kumimoji="1" lang="ja-JP" altLang="ja-JP" sz="1300">
              <a:solidFill>
                <a:schemeClr val="dk1"/>
              </a:solidFill>
              <a:effectLst/>
              <a:latin typeface="+mn-lt"/>
              <a:ea typeface="+mn-ea"/>
              <a:cs typeface="+mn-cs"/>
            </a:rPr>
            <a:t>また、積立金は、Ｈ</a:t>
          </a:r>
          <a:r>
            <a:rPr kumimoji="1" lang="en-US" altLang="ja-JP" sz="1300">
              <a:solidFill>
                <a:schemeClr val="dk1"/>
              </a:solidFill>
              <a:effectLst/>
              <a:latin typeface="+mn-lt"/>
              <a:ea typeface="+mn-ea"/>
              <a:cs typeface="+mn-cs"/>
            </a:rPr>
            <a:t>32</a:t>
          </a:r>
          <a:r>
            <a:rPr kumimoji="1" lang="ja-JP" altLang="ja-JP" sz="1300">
              <a:solidFill>
                <a:schemeClr val="dk1"/>
              </a:solidFill>
              <a:effectLst/>
              <a:latin typeface="+mn-lt"/>
              <a:ea typeface="+mn-ea"/>
              <a:cs typeface="+mn-cs"/>
            </a:rPr>
            <a:t>年度以降に順次予定されている小学校校舎の建て替えに備えるため、計画的に積立を行っていく。</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沖縄県読谷村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41,404
40,877
35.28
16,939,401
16,466,097
453,838
7,312,778
8,419,658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37</xdr:row>
      <xdr:rowOff>166751</xdr:rowOff>
    </xdr:to>
    <xdr:cxnSp macro="">
      <xdr:nvCxnSpPr>
        <xdr:cNvPr id="56" name="直線コネクタ 55"/>
        <xdr:cNvCxnSpPr/>
      </xdr:nvCxnSpPr>
      <xdr:spPr>
        <a:xfrm flipV="1">
          <a:off x="4633595" y="5094986"/>
          <a:ext cx="127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170578</xdr:rowOff>
    </xdr:from>
    <xdr:ext cx="469744" cy="259045"/>
    <xdr:sp macro="" textlink="">
      <xdr:nvSpPr>
        <xdr:cNvPr id="57" name="議会費最小値テキスト"/>
        <xdr:cNvSpPr txBox="1"/>
      </xdr:nvSpPr>
      <xdr:spPr>
        <a:xfrm>
          <a:off x="4686300"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a:t>
          </a:r>
          <a:endParaRPr kumimoji="1" lang="ja-JP" altLang="en-US" sz="1000" b="1">
            <a:latin typeface="ＭＳ Ｐゴシック"/>
          </a:endParaRPr>
        </a:p>
      </xdr:txBody>
    </xdr:sp>
    <xdr:clientData/>
  </xdr:oneCellAnchor>
  <xdr:twoCellAnchor>
    <xdr:from>
      <xdr:col>6</xdr:col>
      <xdr:colOff>422275</xdr:colOff>
      <xdr:row>37</xdr:row>
      <xdr:rowOff>166751</xdr:rowOff>
    </xdr:from>
    <xdr:to>
      <xdr:col>6</xdr:col>
      <xdr:colOff>600075</xdr:colOff>
      <xdr:row>37</xdr:row>
      <xdr:rowOff>166751</xdr:rowOff>
    </xdr:to>
    <xdr:cxnSp macro="">
      <xdr:nvCxnSpPr>
        <xdr:cNvPr id="58" name="直線コネクタ 57"/>
        <xdr:cNvCxnSpPr/>
      </xdr:nvCxnSpPr>
      <xdr:spPr>
        <a:xfrm>
          <a:off x="4546600" y="651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469744" cy="259045"/>
    <xdr:sp macro="" textlink="">
      <xdr:nvSpPr>
        <xdr:cNvPr id="59" name="議会費最大値テキスト"/>
        <xdr:cNvSpPr txBox="1"/>
      </xdr:nvSpPr>
      <xdr:spPr>
        <a:xfrm>
          <a:off x="4686300" y="487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1778</xdr:rowOff>
    </xdr:from>
    <xdr:to>
      <xdr:col>6</xdr:col>
      <xdr:colOff>511175</xdr:colOff>
      <xdr:row>35</xdr:row>
      <xdr:rowOff>96647</xdr:rowOff>
    </xdr:to>
    <xdr:cxnSp macro="">
      <xdr:nvCxnSpPr>
        <xdr:cNvPr id="61" name="直線コネクタ 60"/>
        <xdr:cNvCxnSpPr/>
      </xdr:nvCxnSpPr>
      <xdr:spPr>
        <a:xfrm>
          <a:off x="3797300" y="6002528"/>
          <a:ext cx="838200" cy="9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171213</xdr:rowOff>
    </xdr:from>
    <xdr:ext cx="469744" cy="259045"/>
    <xdr:sp macro="" textlink="">
      <xdr:nvSpPr>
        <xdr:cNvPr id="62" name="議会費平均値テキスト"/>
        <xdr:cNvSpPr txBox="1"/>
      </xdr:nvSpPr>
      <xdr:spPr>
        <a:xfrm>
          <a:off x="4686300" y="5829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148336</xdr:rowOff>
    </xdr:from>
    <xdr:to>
      <xdr:col>6</xdr:col>
      <xdr:colOff>561975</xdr:colOff>
      <xdr:row>35</xdr:row>
      <xdr:rowOff>78486</xdr:rowOff>
    </xdr:to>
    <xdr:sp macro="" textlink="">
      <xdr:nvSpPr>
        <xdr:cNvPr id="63" name="フローチャート :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1778</xdr:rowOff>
    </xdr:from>
    <xdr:to>
      <xdr:col>5</xdr:col>
      <xdr:colOff>358775</xdr:colOff>
      <xdr:row>35</xdr:row>
      <xdr:rowOff>68834</xdr:rowOff>
    </xdr:to>
    <xdr:cxnSp macro="">
      <xdr:nvCxnSpPr>
        <xdr:cNvPr id="64" name="直線コネクタ 63"/>
        <xdr:cNvCxnSpPr/>
      </xdr:nvCxnSpPr>
      <xdr:spPr>
        <a:xfrm flipV="1">
          <a:off x="2908300" y="6002528"/>
          <a:ext cx="889000" cy="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54229</xdr:rowOff>
    </xdr:from>
    <xdr:to>
      <xdr:col>5</xdr:col>
      <xdr:colOff>409575</xdr:colOff>
      <xdr:row>34</xdr:row>
      <xdr:rowOff>155829</xdr:rowOff>
    </xdr:to>
    <xdr:sp macro="" textlink="">
      <xdr:nvSpPr>
        <xdr:cNvPr id="65" name="フローチャート : 判断 64"/>
        <xdr:cNvSpPr/>
      </xdr:nvSpPr>
      <xdr:spPr>
        <a:xfrm>
          <a:off x="3746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906</xdr:rowOff>
    </xdr:from>
    <xdr:ext cx="469744" cy="259045"/>
    <xdr:sp macro="" textlink="">
      <xdr:nvSpPr>
        <xdr:cNvPr id="66" name="テキスト ボックス 65"/>
        <xdr:cNvSpPr txBox="1"/>
      </xdr:nvSpPr>
      <xdr:spPr>
        <a:xfrm>
          <a:off x="3562427"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68834</xdr:rowOff>
    </xdr:from>
    <xdr:to>
      <xdr:col>4</xdr:col>
      <xdr:colOff>155575</xdr:colOff>
      <xdr:row>35</xdr:row>
      <xdr:rowOff>95123</xdr:rowOff>
    </xdr:to>
    <xdr:cxnSp macro="">
      <xdr:nvCxnSpPr>
        <xdr:cNvPr id="67" name="直線コネクタ 66"/>
        <xdr:cNvCxnSpPr/>
      </xdr:nvCxnSpPr>
      <xdr:spPr>
        <a:xfrm flipV="1">
          <a:off x="2019300" y="6069584"/>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161307</xdr:rowOff>
    </xdr:from>
    <xdr:ext cx="469744" cy="259045"/>
    <xdr:sp macro="" textlink="">
      <xdr:nvSpPr>
        <xdr:cNvPr id="69" name="テキスト ボックス 68"/>
        <xdr:cNvSpPr txBox="1"/>
      </xdr:nvSpPr>
      <xdr:spPr>
        <a:xfrm>
          <a:off x="2673427"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80645</xdr:rowOff>
    </xdr:from>
    <xdr:to>
      <xdr:col>2</xdr:col>
      <xdr:colOff>638175</xdr:colOff>
      <xdr:row>35</xdr:row>
      <xdr:rowOff>95123</xdr:rowOff>
    </xdr:to>
    <xdr:cxnSp macro="">
      <xdr:nvCxnSpPr>
        <xdr:cNvPr id="70" name="直線コネクタ 69"/>
        <xdr:cNvCxnSpPr/>
      </xdr:nvCxnSpPr>
      <xdr:spPr>
        <a:xfrm>
          <a:off x="1130300" y="6081395"/>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19194</xdr:rowOff>
    </xdr:from>
    <xdr:ext cx="469744" cy="259045"/>
    <xdr:sp macro="" textlink="">
      <xdr:nvSpPr>
        <xdr:cNvPr id="72" name="テキスト ボックス 71"/>
        <xdr:cNvSpPr txBox="1"/>
      </xdr:nvSpPr>
      <xdr:spPr>
        <a:xfrm>
          <a:off x="1784427"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150639</xdr:rowOff>
    </xdr:from>
    <xdr:ext cx="469744" cy="259045"/>
    <xdr:sp macro="" textlink="">
      <xdr:nvSpPr>
        <xdr:cNvPr id="74" name="テキスト ボックス 73"/>
        <xdr:cNvSpPr txBox="1"/>
      </xdr:nvSpPr>
      <xdr:spPr>
        <a:xfrm>
          <a:off x="895427" y="563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45847</xdr:rowOff>
    </xdr:from>
    <xdr:to>
      <xdr:col>6</xdr:col>
      <xdr:colOff>561975</xdr:colOff>
      <xdr:row>35</xdr:row>
      <xdr:rowOff>147447</xdr:rowOff>
    </xdr:to>
    <xdr:sp macro="" textlink="">
      <xdr:nvSpPr>
        <xdr:cNvPr id="80" name="円/楕円 79"/>
        <xdr:cNvSpPr/>
      </xdr:nvSpPr>
      <xdr:spPr>
        <a:xfrm>
          <a:off x="4584700" y="604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24274</xdr:rowOff>
    </xdr:from>
    <xdr:ext cx="469744" cy="259045"/>
    <xdr:sp macro="" textlink="">
      <xdr:nvSpPr>
        <xdr:cNvPr id="81" name="議会費該当値テキスト"/>
        <xdr:cNvSpPr txBox="1"/>
      </xdr:nvSpPr>
      <xdr:spPr>
        <a:xfrm>
          <a:off x="4686300" y="602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3,663</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122428</xdr:rowOff>
    </xdr:from>
    <xdr:to>
      <xdr:col>5</xdr:col>
      <xdr:colOff>409575</xdr:colOff>
      <xdr:row>35</xdr:row>
      <xdr:rowOff>52578</xdr:rowOff>
    </xdr:to>
    <xdr:sp macro="" textlink="">
      <xdr:nvSpPr>
        <xdr:cNvPr id="82" name="円/楕円 81"/>
        <xdr:cNvSpPr/>
      </xdr:nvSpPr>
      <xdr:spPr>
        <a:xfrm>
          <a:off x="3746500" y="595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43705</xdr:rowOff>
    </xdr:from>
    <xdr:ext cx="469744" cy="259045"/>
    <xdr:sp macro="" textlink="">
      <xdr:nvSpPr>
        <xdr:cNvPr id="83" name="テキスト ボックス 82"/>
        <xdr:cNvSpPr txBox="1"/>
      </xdr:nvSpPr>
      <xdr:spPr>
        <a:xfrm>
          <a:off x="3562427" y="604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18034</xdr:rowOff>
    </xdr:from>
    <xdr:to>
      <xdr:col>4</xdr:col>
      <xdr:colOff>206375</xdr:colOff>
      <xdr:row>35</xdr:row>
      <xdr:rowOff>119634</xdr:rowOff>
    </xdr:to>
    <xdr:sp macro="" textlink="">
      <xdr:nvSpPr>
        <xdr:cNvPr id="84" name="円/楕円 83"/>
        <xdr:cNvSpPr/>
      </xdr:nvSpPr>
      <xdr:spPr>
        <a:xfrm>
          <a:off x="2857500" y="601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110761</xdr:rowOff>
    </xdr:from>
    <xdr:ext cx="469744" cy="259045"/>
    <xdr:sp macro="" textlink="">
      <xdr:nvSpPr>
        <xdr:cNvPr id="85" name="テキスト ボックス 84"/>
        <xdr:cNvSpPr txBox="1"/>
      </xdr:nvSpPr>
      <xdr:spPr>
        <a:xfrm>
          <a:off x="2673427" y="611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44323</xdr:rowOff>
    </xdr:from>
    <xdr:to>
      <xdr:col>3</xdr:col>
      <xdr:colOff>3175</xdr:colOff>
      <xdr:row>35</xdr:row>
      <xdr:rowOff>145923</xdr:rowOff>
    </xdr:to>
    <xdr:sp macro="" textlink="">
      <xdr:nvSpPr>
        <xdr:cNvPr id="86" name="円/楕円 85"/>
        <xdr:cNvSpPr/>
      </xdr:nvSpPr>
      <xdr:spPr>
        <a:xfrm>
          <a:off x="1968500" y="604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137050</xdr:rowOff>
    </xdr:from>
    <xdr:ext cx="469744" cy="259045"/>
    <xdr:sp macro="" textlink="">
      <xdr:nvSpPr>
        <xdr:cNvPr id="87" name="テキスト ボックス 86"/>
        <xdr:cNvSpPr txBox="1"/>
      </xdr:nvSpPr>
      <xdr:spPr>
        <a:xfrm>
          <a:off x="1784427" y="613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29845</xdr:rowOff>
    </xdr:from>
    <xdr:to>
      <xdr:col>1</xdr:col>
      <xdr:colOff>485775</xdr:colOff>
      <xdr:row>35</xdr:row>
      <xdr:rowOff>131445</xdr:rowOff>
    </xdr:to>
    <xdr:sp macro="" textlink="">
      <xdr:nvSpPr>
        <xdr:cNvPr id="88" name="円/楕円 87"/>
        <xdr:cNvSpPr/>
      </xdr:nvSpPr>
      <xdr:spPr>
        <a:xfrm>
          <a:off x="1079500" y="603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122572</xdr:rowOff>
    </xdr:from>
    <xdr:ext cx="469744" cy="259045"/>
    <xdr:sp macro="" textlink="">
      <xdr:nvSpPr>
        <xdr:cNvPr id="89" name="テキスト ボックス 88"/>
        <xdr:cNvSpPr txBox="1"/>
      </xdr:nvSpPr>
      <xdr:spPr>
        <a:xfrm>
          <a:off x="895427" y="612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72,596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38080</xdr:rowOff>
    </xdr:from>
    <xdr:to>
      <xdr:col>6</xdr:col>
      <xdr:colOff>510540</xdr:colOff>
      <xdr:row>58</xdr:row>
      <xdr:rowOff>1367</xdr:rowOff>
    </xdr:to>
    <xdr:cxnSp macro="">
      <xdr:nvCxnSpPr>
        <xdr:cNvPr id="113" name="直線コネクタ 112"/>
        <xdr:cNvCxnSpPr/>
      </xdr:nvCxnSpPr>
      <xdr:spPr>
        <a:xfrm flipV="1">
          <a:off x="4633595" y="8610580"/>
          <a:ext cx="1270" cy="13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5194</xdr:rowOff>
    </xdr:from>
    <xdr:ext cx="534377" cy="259045"/>
    <xdr:sp macro="" textlink="">
      <xdr:nvSpPr>
        <xdr:cNvPr id="114" name="総務費最小値テキスト"/>
        <xdr:cNvSpPr txBox="1"/>
      </xdr:nvSpPr>
      <xdr:spPr>
        <a:xfrm>
          <a:off x="4686300" y="99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28,154</a:t>
          </a:r>
          <a:endParaRPr kumimoji="1" lang="ja-JP" altLang="en-US" sz="1000" b="1">
            <a:latin typeface="ＭＳ Ｐゴシック"/>
          </a:endParaRPr>
        </a:p>
      </xdr:txBody>
    </xdr:sp>
    <xdr:clientData/>
  </xdr:oneCellAnchor>
  <xdr:twoCellAnchor>
    <xdr:from>
      <xdr:col>6</xdr:col>
      <xdr:colOff>422275</xdr:colOff>
      <xdr:row>58</xdr:row>
      <xdr:rowOff>1367</xdr:rowOff>
    </xdr:from>
    <xdr:to>
      <xdr:col>6</xdr:col>
      <xdr:colOff>600075</xdr:colOff>
      <xdr:row>58</xdr:row>
      <xdr:rowOff>1367</xdr:rowOff>
    </xdr:to>
    <xdr:cxnSp macro="">
      <xdr:nvCxnSpPr>
        <xdr:cNvPr id="115" name="直線コネクタ 114"/>
        <xdr:cNvCxnSpPr/>
      </xdr:nvCxnSpPr>
      <xdr:spPr>
        <a:xfrm>
          <a:off x="4546600" y="994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156207</xdr:rowOff>
    </xdr:from>
    <xdr:ext cx="599010" cy="259045"/>
    <xdr:sp macro="" textlink="">
      <xdr:nvSpPr>
        <xdr:cNvPr id="116" name="総務費最大値テキスト"/>
        <xdr:cNvSpPr txBox="1"/>
      </xdr:nvSpPr>
      <xdr:spPr>
        <a:xfrm>
          <a:off x="4686300" y="838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203,336</a:t>
          </a:r>
          <a:endParaRPr kumimoji="1" lang="ja-JP" altLang="en-US" sz="1000" b="1">
            <a:latin typeface="ＭＳ Ｐゴシック"/>
          </a:endParaRPr>
        </a:p>
      </xdr:txBody>
    </xdr:sp>
    <xdr:clientData/>
  </xdr:oneCellAnchor>
  <xdr:twoCellAnchor>
    <xdr:from>
      <xdr:col>6</xdr:col>
      <xdr:colOff>422275</xdr:colOff>
      <xdr:row>50</xdr:row>
      <xdr:rowOff>38080</xdr:rowOff>
    </xdr:from>
    <xdr:to>
      <xdr:col>6</xdr:col>
      <xdr:colOff>600075</xdr:colOff>
      <xdr:row>50</xdr:row>
      <xdr:rowOff>38080</xdr:rowOff>
    </xdr:to>
    <xdr:cxnSp macro="">
      <xdr:nvCxnSpPr>
        <xdr:cNvPr id="117" name="直線コネクタ 116"/>
        <xdr:cNvCxnSpPr/>
      </xdr:nvCxnSpPr>
      <xdr:spPr>
        <a:xfrm>
          <a:off x="4546600" y="86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122197</xdr:rowOff>
    </xdr:from>
    <xdr:to>
      <xdr:col>6</xdr:col>
      <xdr:colOff>511175</xdr:colOff>
      <xdr:row>56</xdr:row>
      <xdr:rowOff>108748</xdr:rowOff>
    </xdr:to>
    <xdr:cxnSp macro="">
      <xdr:nvCxnSpPr>
        <xdr:cNvPr id="118" name="直線コネクタ 117"/>
        <xdr:cNvCxnSpPr/>
      </xdr:nvCxnSpPr>
      <xdr:spPr>
        <a:xfrm>
          <a:off x="3797300" y="9551947"/>
          <a:ext cx="838200" cy="15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76204</xdr:rowOff>
    </xdr:from>
    <xdr:ext cx="534377" cy="259045"/>
    <xdr:sp macro="" textlink="">
      <xdr:nvSpPr>
        <xdr:cNvPr id="119" name="総務費平均値テキスト"/>
        <xdr:cNvSpPr txBox="1"/>
      </xdr:nvSpPr>
      <xdr:spPr>
        <a:xfrm>
          <a:off x="4686300" y="9677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53,835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97777</xdr:rowOff>
    </xdr:from>
    <xdr:to>
      <xdr:col>6</xdr:col>
      <xdr:colOff>561975</xdr:colOff>
      <xdr:row>57</xdr:row>
      <xdr:rowOff>27927</xdr:rowOff>
    </xdr:to>
    <xdr:sp macro="" textlink="">
      <xdr:nvSpPr>
        <xdr:cNvPr id="120" name="フローチャート : 判断 119"/>
        <xdr:cNvSpPr/>
      </xdr:nvSpPr>
      <xdr:spPr>
        <a:xfrm>
          <a:off x="4584700" y="969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122197</xdr:rowOff>
    </xdr:from>
    <xdr:to>
      <xdr:col>5</xdr:col>
      <xdr:colOff>358775</xdr:colOff>
      <xdr:row>56</xdr:row>
      <xdr:rowOff>75943</xdr:rowOff>
    </xdr:to>
    <xdr:cxnSp macro="">
      <xdr:nvCxnSpPr>
        <xdr:cNvPr id="121" name="直線コネクタ 120"/>
        <xdr:cNvCxnSpPr/>
      </xdr:nvCxnSpPr>
      <xdr:spPr>
        <a:xfrm flipV="1">
          <a:off x="2908300" y="9551947"/>
          <a:ext cx="889000" cy="12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99271</xdr:rowOff>
    </xdr:from>
    <xdr:to>
      <xdr:col>5</xdr:col>
      <xdr:colOff>409575</xdr:colOff>
      <xdr:row>57</xdr:row>
      <xdr:rowOff>29421</xdr:rowOff>
    </xdr:to>
    <xdr:sp macro="" textlink="">
      <xdr:nvSpPr>
        <xdr:cNvPr id="122" name="フローチャート : 判断 121"/>
        <xdr:cNvSpPr/>
      </xdr:nvSpPr>
      <xdr:spPr>
        <a:xfrm>
          <a:off x="37465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20548</xdr:rowOff>
    </xdr:from>
    <xdr:ext cx="534377" cy="259045"/>
    <xdr:sp macro="" textlink="">
      <xdr:nvSpPr>
        <xdr:cNvPr id="123" name="テキスト ボックス 122"/>
        <xdr:cNvSpPr txBox="1"/>
      </xdr:nvSpPr>
      <xdr:spPr>
        <a:xfrm>
          <a:off x="3530111" y="979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75943</xdr:rowOff>
    </xdr:from>
    <xdr:to>
      <xdr:col>4</xdr:col>
      <xdr:colOff>155575</xdr:colOff>
      <xdr:row>56</xdr:row>
      <xdr:rowOff>111483</xdr:rowOff>
    </xdr:to>
    <xdr:cxnSp macro="">
      <xdr:nvCxnSpPr>
        <xdr:cNvPr id="124" name="直線コネクタ 123"/>
        <xdr:cNvCxnSpPr/>
      </xdr:nvCxnSpPr>
      <xdr:spPr>
        <a:xfrm flipV="1">
          <a:off x="2019300" y="9677143"/>
          <a:ext cx="889000" cy="3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98867</xdr:rowOff>
    </xdr:from>
    <xdr:to>
      <xdr:col>4</xdr:col>
      <xdr:colOff>206375</xdr:colOff>
      <xdr:row>57</xdr:row>
      <xdr:rowOff>29017</xdr:rowOff>
    </xdr:to>
    <xdr:sp macro="" textlink="">
      <xdr:nvSpPr>
        <xdr:cNvPr id="125" name="フローチャート : 判断 124"/>
        <xdr:cNvSpPr/>
      </xdr:nvSpPr>
      <xdr:spPr>
        <a:xfrm>
          <a:off x="2857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20144</xdr:rowOff>
    </xdr:from>
    <xdr:ext cx="534377" cy="259045"/>
    <xdr:sp macro="" textlink="">
      <xdr:nvSpPr>
        <xdr:cNvPr id="126" name="テキスト ボックス 125"/>
        <xdr:cNvSpPr txBox="1"/>
      </xdr:nvSpPr>
      <xdr:spPr>
        <a:xfrm>
          <a:off x="2641111" y="97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111483</xdr:rowOff>
    </xdr:from>
    <xdr:to>
      <xdr:col>2</xdr:col>
      <xdr:colOff>638175</xdr:colOff>
      <xdr:row>56</xdr:row>
      <xdr:rowOff>118151</xdr:rowOff>
    </xdr:to>
    <xdr:cxnSp macro="">
      <xdr:nvCxnSpPr>
        <xdr:cNvPr id="127" name="直線コネクタ 126"/>
        <xdr:cNvCxnSpPr/>
      </xdr:nvCxnSpPr>
      <xdr:spPr>
        <a:xfrm flipV="1">
          <a:off x="1130300" y="9712683"/>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86926</xdr:rowOff>
    </xdr:from>
    <xdr:to>
      <xdr:col>3</xdr:col>
      <xdr:colOff>3175</xdr:colOff>
      <xdr:row>57</xdr:row>
      <xdr:rowOff>17076</xdr:rowOff>
    </xdr:to>
    <xdr:sp macro="" textlink="">
      <xdr:nvSpPr>
        <xdr:cNvPr id="128" name="フローチャート : 判断 127"/>
        <xdr:cNvSpPr/>
      </xdr:nvSpPr>
      <xdr:spPr>
        <a:xfrm>
          <a:off x="1968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8203</xdr:rowOff>
    </xdr:from>
    <xdr:ext cx="534377" cy="259045"/>
    <xdr:sp macro="" textlink="">
      <xdr:nvSpPr>
        <xdr:cNvPr id="129" name="テキスト ボックス 128"/>
        <xdr:cNvSpPr txBox="1"/>
      </xdr:nvSpPr>
      <xdr:spPr>
        <a:xfrm>
          <a:off x="1752111" y="978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60683</xdr:rowOff>
    </xdr:from>
    <xdr:to>
      <xdr:col>1</xdr:col>
      <xdr:colOff>485775</xdr:colOff>
      <xdr:row>56</xdr:row>
      <xdr:rowOff>162283</xdr:rowOff>
    </xdr:to>
    <xdr:sp macro="" textlink="">
      <xdr:nvSpPr>
        <xdr:cNvPr id="130" name="フローチャート : 判断 129"/>
        <xdr:cNvSpPr/>
      </xdr:nvSpPr>
      <xdr:spPr>
        <a:xfrm>
          <a:off x="1079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7360</xdr:rowOff>
    </xdr:from>
    <xdr:ext cx="534377" cy="259045"/>
    <xdr:sp macro="" textlink="">
      <xdr:nvSpPr>
        <xdr:cNvPr id="131" name="テキスト ボックス 130"/>
        <xdr:cNvSpPr txBox="1"/>
      </xdr:nvSpPr>
      <xdr:spPr>
        <a:xfrm>
          <a:off x="863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57948</xdr:rowOff>
    </xdr:from>
    <xdr:to>
      <xdr:col>6</xdr:col>
      <xdr:colOff>561975</xdr:colOff>
      <xdr:row>56</xdr:row>
      <xdr:rowOff>159548</xdr:rowOff>
    </xdr:to>
    <xdr:sp macro="" textlink="">
      <xdr:nvSpPr>
        <xdr:cNvPr id="137" name="円/楕円 136"/>
        <xdr:cNvSpPr/>
      </xdr:nvSpPr>
      <xdr:spPr>
        <a:xfrm>
          <a:off x="4584700" y="965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80825</xdr:rowOff>
    </xdr:from>
    <xdr:ext cx="534377" cy="259045"/>
    <xdr:sp macro="" textlink="">
      <xdr:nvSpPr>
        <xdr:cNvPr id="138" name="総務費該当値テキスト"/>
        <xdr:cNvSpPr txBox="1"/>
      </xdr:nvSpPr>
      <xdr:spPr>
        <a:xfrm>
          <a:off x="4686300" y="951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59,062</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71397</xdr:rowOff>
    </xdr:from>
    <xdr:to>
      <xdr:col>5</xdr:col>
      <xdr:colOff>409575</xdr:colOff>
      <xdr:row>56</xdr:row>
      <xdr:rowOff>1547</xdr:rowOff>
    </xdr:to>
    <xdr:sp macro="" textlink="">
      <xdr:nvSpPr>
        <xdr:cNvPr id="139" name="円/楕円 138"/>
        <xdr:cNvSpPr/>
      </xdr:nvSpPr>
      <xdr:spPr>
        <a:xfrm>
          <a:off x="3746500" y="950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18074</xdr:rowOff>
    </xdr:from>
    <xdr:ext cx="534377" cy="259045"/>
    <xdr:sp macro="" textlink="">
      <xdr:nvSpPr>
        <xdr:cNvPr id="140" name="テキスト ボックス 139"/>
        <xdr:cNvSpPr txBox="1"/>
      </xdr:nvSpPr>
      <xdr:spPr>
        <a:xfrm>
          <a:off x="3530111" y="927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79,797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25143</xdr:rowOff>
    </xdr:from>
    <xdr:to>
      <xdr:col>4</xdr:col>
      <xdr:colOff>206375</xdr:colOff>
      <xdr:row>56</xdr:row>
      <xdr:rowOff>126743</xdr:rowOff>
    </xdr:to>
    <xdr:sp macro="" textlink="">
      <xdr:nvSpPr>
        <xdr:cNvPr id="141" name="円/楕円 140"/>
        <xdr:cNvSpPr/>
      </xdr:nvSpPr>
      <xdr:spPr>
        <a:xfrm>
          <a:off x="2857500" y="962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143270</xdr:rowOff>
    </xdr:from>
    <xdr:ext cx="534377" cy="259045"/>
    <xdr:sp macro="" textlink="">
      <xdr:nvSpPr>
        <xdr:cNvPr id="142" name="テキスト ボックス 141"/>
        <xdr:cNvSpPr txBox="1"/>
      </xdr:nvSpPr>
      <xdr:spPr>
        <a:xfrm>
          <a:off x="2641111" y="940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63,367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60683</xdr:rowOff>
    </xdr:from>
    <xdr:to>
      <xdr:col>3</xdr:col>
      <xdr:colOff>3175</xdr:colOff>
      <xdr:row>56</xdr:row>
      <xdr:rowOff>162283</xdr:rowOff>
    </xdr:to>
    <xdr:sp macro="" textlink="">
      <xdr:nvSpPr>
        <xdr:cNvPr id="143" name="円/楕円 142"/>
        <xdr:cNvSpPr/>
      </xdr:nvSpPr>
      <xdr:spPr>
        <a:xfrm>
          <a:off x="1968500" y="966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7360</xdr:rowOff>
    </xdr:from>
    <xdr:ext cx="534377" cy="259045"/>
    <xdr:sp macro="" textlink="">
      <xdr:nvSpPr>
        <xdr:cNvPr id="144" name="テキスト ボックス 143"/>
        <xdr:cNvSpPr txBox="1"/>
      </xdr:nvSpPr>
      <xdr:spPr>
        <a:xfrm>
          <a:off x="1752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58,703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67351</xdr:rowOff>
    </xdr:from>
    <xdr:to>
      <xdr:col>1</xdr:col>
      <xdr:colOff>485775</xdr:colOff>
      <xdr:row>56</xdr:row>
      <xdr:rowOff>168951</xdr:rowOff>
    </xdr:to>
    <xdr:sp macro="" textlink="">
      <xdr:nvSpPr>
        <xdr:cNvPr id="145" name="円/楕円 144"/>
        <xdr:cNvSpPr/>
      </xdr:nvSpPr>
      <xdr:spPr>
        <a:xfrm>
          <a:off x="1079500" y="966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160078</xdr:rowOff>
    </xdr:from>
    <xdr:ext cx="534377" cy="259045"/>
    <xdr:sp macro="" textlink="">
      <xdr:nvSpPr>
        <xdr:cNvPr id="146" name="テキスト ボックス 145"/>
        <xdr:cNvSpPr txBox="1"/>
      </xdr:nvSpPr>
      <xdr:spPr>
        <a:xfrm>
          <a:off x="863111" y="976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57,828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205,318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141115</xdr:rowOff>
    </xdr:from>
    <xdr:to>
      <xdr:col>6</xdr:col>
      <xdr:colOff>510540</xdr:colOff>
      <xdr:row>79</xdr:row>
      <xdr:rowOff>109503</xdr:rowOff>
    </xdr:to>
    <xdr:cxnSp macro="">
      <xdr:nvCxnSpPr>
        <xdr:cNvPr id="173" name="直線コネクタ 172"/>
        <xdr:cNvCxnSpPr/>
      </xdr:nvCxnSpPr>
      <xdr:spPr>
        <a:xfrm flipV="1">
          <a:off x="4633595" y="12142615"/>
          <a:ext cx="1270" cy="1511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113330</xdr:rowOff>
    </xdr:from>
    <xdr:ext cx="534377" cy="259045"/>
    <xdr:sp macro="" textlink="">
      <xdr:nvSpPr>
        <xdr:cNvPr id="174" name="民生費最小値テキスト"/>
        <xdr:cNvSpPr txBox="1"/>
      </xdr:nvSpPr>
      <xdr:spPr>
        <a:xfrm>
          <a:off x="4686300" y="1365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89,024</a:t>
          </a:r>
          <a:endParaRPr kumimoji="1" lang="ja-JP" altLang="en-US" sz="1000" b="1">
            <a:latin typeface="ＭＳ Ｐゴシック"/>
          </a:endParaRPr>
        </a:p>
      </xdr:txBody>
    </xdr:sp>
    <xdr:clientData/>
  </xdr:oneCellAnchor>
  <xdr:twoCellAnchor>
    <xdr:from>
      <xdr:col>6</xdr:col>
      <xdr:colOff>422275</xdr:colOff>
      <xdr:row>79</xdr:row>
      <xdr:rowOff>109503</xdr:rowOff>
    </xdr:from>
    <xdr:to>
      <xdr:col>6</xdr:col>
      <xdr:colOff>600075</xdr:colOff>
      <xdr:row>79</xdr:row>
      <xdr:rowOff>109503</xdr:rowOff>
    </xdr:to>
    <xdr:cxnSp macro="">
      <xdr:nvCxnSpPr>
        <xdr:cNvPr id="175" name="直線コネクタ 174"/>
        <xdr:cNvCxnSpPr/>
      </xdr:nvCxnSpPr>
      <xdr:spPr>
        <a:xfrm>
          <a:off x="4546600" y="1365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87792</xdr:rowOff>
    </xdr:from>
    <xdr:ext cx="599010" cy="259045"/>
    <xdr:sp macro="" textlink="">
      <xdr:nvSpPr>
        <xdr:cNvPr id="176" name="民生費最大値テキスト"/>
        <xdr:cNvSpPr txBox="1"/>
      </xdr:nvSpPr>
      <xdr:spPr>
        <a:xfrm>
          <a:off x="4686300" y="1191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227,870</a:t>
          </a:r>
          <a:endParaRPr kumimoji="1" lang="ja-JP" altLang="en-US" sz="1000" b="1">
            <a:latin typeface="ＭＳ Ｐゴシック"/>
          </a:endParaRPr>
        </a:p>
      </xdr:txBody>
    </xdr:sp>
    <xdr:clientData/>
  </xdr:oneCellAnchor>
  <xdr:twoCellAnchor>
    <xdr:from>
      <xdr:col>6</xdr:col>
      <xdr:colOff>422275</xdr:colOff>
      <xdr:row>70</xdr:row>
      <xdr:rowOff>141115</xdr:rowOff>
    </xdr:from>
    <xdr:to>
      <xdr:col>6</xdr:col>
      <xdr:colOff>600075</xdr:colOff>
      <xdr:row>70</xdr:row>
      <xdr:rowOff>141115</xdr:rowOff>
    </xdr:to>
    <xdr:cxnSp macro="">
      <xdr:nvCxnSpPr>
        <xdr:cNvPr id="177" name="直線コネクタ 176"/>
        <xdr:cNvCxnSpPr/>
      </xdr:nvCxnSpPr>
      <xdr:spPr>
        <a:xfrm>
          <a:off x="4546600" y="1214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156584</xdr:rowOff>
    </xdr:from>
    <xdr:to>
      <xdr:col>6</xdr:col>
      <xdr:colOff>511175</xdr:colOff>
      <xdr:row>77</xdr:row>
      <xdr:rowOff>17780</xdr:rowOff>
    </xdr:to>
    <xdr:cxnSp macro="">
      <xdr:nvCxnSpPr>
        <xdr:cNvPr id="178" name="直線コネクタ 177"/>
        <xdr:cNvCxnSpPr/>
      </xdr:nvCxnSpPr>
      <xdr:spPr>
        <a:xfrm flipV="1">
          <a:off x="3797300" y="13015334"/>
          <a:ext cx="838200" cy="20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21575</xdr:rowOff>
    </xdr:from>
    <xdr:ext cx="599010" cy="259045"/>
    <xdr:sp macro="" textlink="">
      <xdr:nvSpPr>
        <xdr:cNvPr id="179" name="民生費平均値テキスト"/>
        <xdr:cNvSpPr txBox="1"/>
      </xdr:nvSpPr>
      <xdr:spPr>
        <a:xfrm>
          <a:off x="4686300" y="13223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121,953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43148</xdr:rowOff>
    </xdr:from>
    <xdr:to>
      <xdr:col>6</xdr:col>
      <xdr:colOff>561975</xdr:colOff>
      <xdr:row>77</xdr:row>
      <xdr:rowOff>144748</xdr:rowOff>
    </xdr:to>
    <xdr:sp macro="" textlink="">
      <xdr:nvSpPr>
        <xdr:cNvPr id="180" name="フローチャート : 判断 179"/>
        <xdr:cNvSpPr/>
      </xdr:nvSpPr>
      <xdr:spPr>
        <a:xfrm>
          <a:off x="45847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170714</xdr:rowOff>
    </xdr:from>
    <xdr:to>
      <xdr:col>5</xdr:col>
      <xdr:colOff>358775</xdr:colOff>
      <xdr:row>77</xdr:row>
      <xdr:rowOff>17780</xdr:rowOff>
    </xdr:to>
    <xdr:cxnSp macro="">
      <xdr:nvCxnSpPr>
        <xdr:cNvPr id="181" name="直線コネクタ 180"/>
        <xdr:cNvCxnSpPr/>
      </xdr:nvCxnSpPr>
      <xdr:spPr>
        <a:xfrm>
          <a:off x="2908300" y="13200914"/>
          <a:ext cx="889000" cy="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123909</xdr:rowOff>
    </xdr:from>
    <xdr:to>
      <xdr:col>5</xdr:col>
      <xdr:colOff>409575</xdr:colOff>
      <xdr:row>78</xdr:row>
      <xdr:rowOff>54059</xdr:rowOff>
    </xdr:to>
    <xdr:sp macro="" textlink="">
      <xdr:nvSpPr>
        <xdr:cNvPr id="182" name="フローチャート : 判断 181"/>
        <xdr:cNvSpPr/>
      </xdr:nvSpPr>
      <xdr:spPr>
        <a:xfrm>
          <a:off x="3746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45186</xdr:rowOff>
    </xdr:from>
    <xdr:ext cx="599010" cy="259045"/>
    <xdr:sp macro="" textlink="">
      <xdr:nvSpPr>
        <xdr:cNvPr id="183" name="テキスト ボックス 182"/>
        <xdr:cNvSpPr txBox="1"/>
      </xdr:nvSpPr>
      <xdr:spPr>
        <a:xfrm>
          <a:off x="3497794" y="1341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170714</xdr:rowOff>
    </xdr:from>
    <xdr:to>
      <xdr:col>4</xdr:col>
      <xdr:colOff>155575</xdr:colOff>
      <xdr:row>77</xdr:row>
      <xdr:rowOff>119256</xdr:rowOff>
    </xdr:to>
    <xdr:cxnSp macro="">
      <xdr:nvCxnSpPr>
        <xdr:cNvPr id="184" name="直線コネクタ 183"/>
        <xdr:cNvCxnSpPr/>
      </xdr:nvCxnSpPr>
      <xdr:spPr>
        <a:xfrm flipV="1">
          <a:off x="2019300" y="13200914"/>
          <a:ext cx="889000" cy="11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154257</xdr:rowOff>
    </xdr:from>
    <xdr:to>
      <xdr:col>4</xdr:col>
      <xdr:colOff>206375</xdr:colOff>
      <xdr:row>78</xdr:row>
      <xdr:rowOff>84407</xdr:rowOff>
    </xdr:to>
    <xdr:sp macro="" textlink="">
      <xdr:nvSpPr>
        <xdr:cNvPr id="185" name="フローチャート : 判断 184"/>
        <xdr:cNvSpPr/>
      </xdr:nvSpPr>
      <xdr:spPr>
        <a:xfrm>
          <a:off x="2857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75534</xdr:rowOff>
    </xdr:from>
    <xdr:ext cx="599010" cy="259045"/>
    <xdr:sp macro="" textlink="">
      <xdr:nvSpPr>
        <xdr:cNvPr id="186" name="テキスト ボックス 185"/>
        <xdr:cNvSpPr txBox="1"/>
      </xdr:nvSpPr>
      <xdr:spPr>
        <a:xfrm>
          <a:off x="2608794" y="13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119256</xdr:rowOff>
    </xdr:from>
    <xdr:to>
      <xdr:col>2</xdr:col>
      <xdr:colOff>638175</xdr:colOff>
      <xdr:row>78</xdr:row>
      <xdr:rowOff>54879</xdr:rowOff>
    </xdr:to>
    <xdr:cxnSp macro="">
      <xdr:nvCxnSpPr>
        <xdr:cNvPr id="187" name="直線コネクタ 186"/>
        <xdr:cNvCxnSpPr/>
      </xdr:nvCxnSpPr>
      <xdr:spPr>
        <a:xfrm flipV="1">
          <a:off x="1130300" y="13320906"/>
          <a:ext cx="889000" cy="10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32914</xdr:rowOff>
    </xdr:from>
    <xdr:to>
      <xdr:col>3</xdr:col>
      <xdr:colOff>3175</xdr:colOff>
      <xdr:row>78</xdr:row>
      <xdr:rowOff>134514</xdr:rowOff>
    </xdr:to>
    <xdr:sp macro="" textlink="">
      <xdr:nvSpPr>
        <xdr:cNvPr id="188" name="フローチャート : 判断 187"/>
        <xdr:cNvSpPr/>
      </xdr:nvSpPr>
      <xdr:spPr>
        <a:xfrm>
          <a:off x="1968500" y="1340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125641</xdr:rowOff>
    </xdr:from>
    <xdr:ext cx="599010" cy="259045"/>
    <xdr:sp macro="" textlink="">
      <xdr:nvSpPr>
        <xdr:cNvPr id="189" name="テキスト ボックス 188"/>
        <xdr:cNvSpPr txBox="1"/>
      </xdr:nvSpPr>
      <xdr:spPr>
        <a:xfrm>
          <a:off x="1719794" y="13498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54446</xdr:rowOff>
    </xdr:from>
    <xdr:to>
      <xdr:col>1</xdr:col>
      <xdr:colOff>485775</xdr:colOff>
      <xdr:row>78</xdr:row>
      <xdr:rowOff>156046</xdr:rowOff>
    </xdr:to>
    <xdr:sp macro="" textlink="">
      <xdr:nvSpPr>
        <xdr:cNvPr id="190" name="フローチャート : 判断 189"/>
        <xdr:cNvSpPr/>
      </xdr:nvSpPr>
      <xdr:spPr>
        <a:xfrm>
          <a:off x="1079500" y="1342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147173</xdr:rowOff>
    </xdr:from>
    <xdr:ext cx="599010" cy="259045"/>
    <xdr:sp macro="" textlink="">
      <xdr:nvSpPr>
        <xdr:cNvPr id="191" name="テキスト ボックス 190"/>
        <xdr:cNvSpPr txBox="1"/>
      </xdr:nvSpPr>
      <xdr:spPr>
        <a:xfrm>
          <a:off x="830794" y="1352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105783</xdr:rowOff>
    </xdr:from>
    <xdr:to>
      <xdr:col>6</xdr:col>
      <xdr:colOff>561975</xdr:colOff>
      <xdr:row>76</xdr:row>
      <xdr:rowOff>35933</xdr:rowOff>
    </xdr:to>
    <xdr:sp macro="" textlink="">
      <xdr:nvSpPr>
        <xdr:cNvPr id="197" name="円/楕円 196"/>
        <xdr:cNvSpPr/>
      </xdr:nvSpPr>
      <xdr:spPr>
        <a:xfrm>
          <a:off x="4584700" y="1296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128660</xdr:rowOff>
    </xdr:from>
    <xdr:ext cx="599010" cy="259045"/>
    <xdr:sp macro="" textlink="">
      <xdr:nvSpPr>
        <xdr:cNvPr id="198" name="民生費該当値テキスト"/>
        <xdr:cNvSpPr txBox="1"/>
      </xdr:nvSpPr>
      <xdr:spPr>
        <a:xfrm>
          <a:off x="4686300" y="1281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147,699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138430</xdr:rowOff>
    </xdr:from>
    <xdr:to>
      <xdr:col>5</xdr:col>
      <xdr:colOff>409575</xdr:colOff>
      <xdr:row>77</xdr:row>
      <xdr:rowOff>68580</xdr:rowOff>
    </xdr:to>
    <xdr:sp macro="" textlink="">
      <xdr:nvSpPr>
        <xdr:cNvPr id="199" name="円/楕円 198"/>
        <xdr:cNvSpPr/>
      </xdr:nvSpPr>
      <xdr:spPr>
        <a:xfrm>
          <a:off x="3746500" y="1316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85107</xdr:rowOff>
    </xdr:from>
    <xdr:ext cx="599010" cy="259045"/>
    <xdr:sp macro="" textlink="">
      <xdr:nvSpPr>
        <xdr:cNvPr id="200" name="テキスト ボックス 199"/>
        <xdr:cNvSpPr txBox="1"/>
      </xdr:nvSpPr>
      <xdr:spPr>
        <a:xfrm>
          <a:off x="3497794" y="12943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128,950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119914</xdr:rowOff>
    </xdr:from>
    <xdr:to>
      <xdr:col>4</xdr:col>
      <xdr:colOff>206375</xdr:colOff>
      <xdr:row>77</xdr:row>
      <xdr:rowOff>50064</xdr:rowOff>
    </xdr:to>
    <xdr:sp macro="" textlink="">
      <xdr:nvSpPr>
        <xdr:cNvPr id="201" name="円/楕円 200"/>
        <xdr:cNvSpPr/>
      </xdr:nvSpPr>
      <xdr:spPr>
        <a:xfrm>
          <a:off x="2857500" y="13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66591</xdr:rowOff>
    </xdr:from>
    <xdr:ext cx="599010" cy="259045"/>
    <xdr:sp macro="" textlink="">
      <xdr:nvSpPr>
        <xdr:cNvPr id="202" name="テキスト ボックス 201"/>
        <xdr:cNvSpPr txBox="1"/>
      </xdr:nvSpPr>
      <xdr:spPr>
        <a:xfrm>
          <a:off x="2608794" y="1292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130,651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68456</xdr:rowOff>
    </xdr:from>
    <xdr:to>
      <xdr:col>3</xdr:col>
      <xdr:colOff>3175</xdr:colOff>
      <xdr:row>77</xdr:row>
      <xdr:rowOff>170056</xdr:rowOff>
    </xdr:to>
    <xdr:sp macro="" textlink="">
      <xdr:nvSpPr>
        <xdr:cNvPr id="203" name="円/楕円 202"/>
        <xdr:cNvSpPr/>
      </xdr:nvSpPr>
      <xdr:spPr>
        <a:xfrm>
          <a:off x="1968500" y="1327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15133</xdr:rowOff>
    </xdr:from>
    <xdr:ext cx="599010" cy="259045"/>
    <xdr:sp macro="" textlink="">
      <xdr:nvSpPr>
        <xdr:cNvPr id="204" name="テキスト ボックス 203"/>
        <xdr:cNvSpPr txBox="1"/>
      </xdr:nvSpPr>
      <xdr:spPr>
        <a:xfrm>
          <a:off x="1719794" y="13045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119,628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4079</xdr:rowOff>
    </xdr:from>
    <xdr:to>
      <xdr:col>1</xdr:col>
      <xdr:colOff>485775</xdr:colOff>
      <xdr:row>78</xdr:row>
      <xdr:rowOff>105679</xdr:rowOff>
    </xdr:to>
    <xdr:sp macro="" textlink="">
      <xdr:nvSpPr>
        <xdr:cNvPr id="205" name="円/楕円 204"/>
        <xdr:cNvSpPr/>
      </xdr:nvSpPr>
      <xdr:spPr>
        <a:xfrm>
          <a:off x="1079500" y="1337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122206</xdr:rowOff>
    </xdr:from>
    <xdr:ext cx="599010" cy="259045"/>
    <xdr:sp macro="" textlink="">
      <xdr:nvSpPr>
        <xdr:cNvPr id="206" name="テキスト ボックス 205"/>
        <xdr:cNvSpPr txBox="1"/>
      </xdr:nvSpPr>
      <xdr:spPr>
        <a:xfrm>
          <a:off x="830794" y="13152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109,792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69664</xdr:rowOff>
    </xdr:from>
    <xdr:to>
      <xdr:col>6</xdr:col>
      <xdr:colOff>510540</xdr:colOff>
      <xdr:row>98</xdr:row>
      <xdr:rowOff>151854</xdr:rowOff>
    </xdr:to>
    <xdr:cxnSp macro="">
      <xdr:nvCxnSpPr>
        <xdr:cNvPr id="230" name="直線コネクタ 229"/>
        <xdr:cNvCxnSpPr/>
      </xdr:nvCxnSpPr>
      <xdr:spPr>
        <a:xfrm flipV="1">
          <a:off x="4633595" y="15671614"/>
          <a:ext cx="1270" cy="12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155681</xdr:rowOff>
    </xdr:from>
    <xdr:ext cx="534377" cy="259045"/>
    <xdr:sp macro="" textlink="">
      <xdr:nvSpPr>
        <xdr:cNvPr id="231" name="衛生費最小値テキスト"/>
        <xdr:cNvSpPr txBox="1"/>
      </xdr:nvSpPr>
      <xdr:spPr>
        <a:xfrm>
          <a:off x="4686300"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16,810</a:t>
          </a:r>
          <a:endParaRPr kumimoji="1" lang="ja-JP" altLang="en-US" sz="1000" b="1">
            <a:latin typeface="ＭＳ Ｐゴシック"/>
          </a:endParaRPr>
        </a:p>
      </xdr:txBody>
    </xdr:sp>
    <xdr:clientData/>
  </xdr:oneCellAnchor>
  <xdr:twoCellAnchor>
    <xdr:from>
      <xdr:col>6</xdr:col>
      <xdr:colOff>422275</xdr:colOff>
      <xdr:row>98</xdr:row>
      <xdr:rowOff>151854</xdr:rowOff>
    </xdr:from>
    <xdr:to>
      <xdr:col>6</xdr:col>
      <xdr:colOff>600075</xdr:colOff>
      <xdr:row>98</xdr:row>
      <xdr:rowOff>151854</xdr:rowOff>
    </xdr:to>
    <xdr:cxnSp macro="">
      <xdr:nvCxnSpPr>
        <xdr:cNvPr id="232" name="直線コネクタ 231"/>
        <xdr:cNvCxnSpPr/>
      </xdr:nvCxnSpPr>
      <xdr:spPr>
        <a:xfrm>
          <a:off x="4546600" y="1695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16341</xdr:rowOff>
    </xdr:from>
    <xdr:ext cx="599010" cy="259045"/>
    <xdr:sp macro="" textlink="">
      <xdr:nvSpPr>
        <xdr:cNvPr id="233" name="衛生費最大値テキスト"/>
        <xdr:cNvSpPr txBox="1"/>
      </xdr:nvSpPr>
      <xdr:spPr>
        <a:xfrm>
          <a:off x="4686300" y="154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353,382</a:t>
          </a:r>
          <a:endParaRPr kumimoji="1" lang="ja-JP" altLang="en-US" sz="1000" b="1">
            <a:latin typeface="ＭＳ Ｐゴシック"/>
          </a:endParaRPr>
        </a:p>
      </xdr:txBody>
    </xdr:sp>
    <xdr:clientData/>
  </xdr:oneCellAnchor>
  <xdr:twoCellAnchor>
    <xdr:from>
      <xdr:col>6</xdr:col>
      <xdr:colOff>422275</xdr:colOff>
      <xdr:row>91</xdr:row>
      <xdr:rowOff>69664</xdr:rowOff>
    </xdr:from>
    <xdr:to>
      <xdr:col>6</xdr:col>
      <xdr:colOff>600075</xdr:colOff>
      <xdr:row>91</xdr:row>
      <xdr:rowOff>69664</xdr:rowOff>
    </xdr:to>
    <xdr:cxnSp macro="">
      <xdr:nvCxnSpPr>
        <xdr:cNvPr id="234" name="直線コネクタ 233"/>
        <xdr:cNvCxnSpPr/>
      </xdr:nvCxnSpPr>
      <xdr:spPr>
        <a:xfrm>
          <a:off x="4546600" y="1567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61134</xdr:rowOff>
    </xdr:from>
    <xdr:to>
      <xdr:col>6</xdr:col>
      <xdr:colOff>511175</xdr:colOff>
      <xdr:row>98</xdr:row>
      <xdr:rowOff>79849</xdr:rowOff>
    </xdr:to>
    <xdr:cxnSp macro="">
      <xdr:nvCxnSpPr>
        <xdr:cNvPr id="235" name="直線コネクタ 234"/>
        <xdr:cNvCxnSpPr/>
      </xdr:nvCxnSpPr>
      <xdr:spPr>
        <a:xfrm flipV="1">
          <a:off x="3797300" y="16863234"/>
          <a:ext cx="838200" cy="1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1502</xdr:rowOff>
    </xdr:from>
    <xdr:ext cx="534377" cy="259045"/>
    <xdr:sp macro="" textlink="">
      <xdr:nvSpPr>
        <xdr:cNvPr id="236" name="衛生費平均値テキスト"/>
        <xdr:cNvSpPr txBox="1"/>
      </xdr:nvSpPr>
      <xdr:spPr>
        <a:xfrm>
          <a:off x="4686300" y="16803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37,277</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23075</xdr:rowOff>
    </xdr:from>
    <xdr:to>
      <xdr:col>6</xdr:col>
      <xdr:colOff>561975</xdr:colOff>
      <xdr:row>98</xdr:row>
      <xdr:rowOff>124675</xdr:rowOff>
    </xdr:to>
    <xdr:sp macro="" textlink="">
      <xdr:nvSpPr>
        <xdr:cNvPr id="237" name="フローチャート : 判断 236"/>
        <xdr:cNvSpPr/>
      </xdr:nvSpPr>
      <xdr:spPr>
        <a:xfrm>
          <a:off x="4584700" y="168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79849</xdr:rowOff>
    </xdr:from>
    <xdr:to>
      <xdr:col>5</xdr:col>
      <xdr:colOff>358775</xdr:colOff>
      <xdr:row>98</xdr:row>
      <xdr:rowOff>105806</xdr:rowOff>
    </xdr:to>
    <xdr:cxnSp macro="">
      <xdr:nvCxnSpPr>
        <xdr:cNvPr id="238" name="直線コネクタ 237"/>
        <xdr:cNvCxnSpPr/>
      </xdr:nvCxnSpPr>
      <xdr:spPr>
        <a:xfrm flipV="1">
          <a:off x="2908300" y="16881949"/>
          <a:ext cx="889000" cy="25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40491</xdr:rowOff>
    </xdr:from>
    <xdr:to>
      <xdr:col>5</xdr:col>
      <xdr:colOff>409575</xdr:colOff>
      <xdr:row>98</xdr:row>
      <xdr:rowOff>142091</xdr:rowOff>
    </xdr:to>
    <xdr:sp macro="" textlink="">
      <xdr:nvSpPr>
        <xdr:cNvPr id="239" name="フローチャート : 判断 238"/>
        <xdr:cNvSpPr/>
      </xdr:nvSpPr>
      <xdr:spPr>
        <a:xfrm>
          <a:off x="3746500" y="1684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133218</xdr:rowOff>
    </xdr:from>
    <xdr:ext cx="534377" cy="259045"/>
    <xdr:sp macro="" textlink="">
      <xdr:nvSpPr>
        <xdr:cNvPr id="240" name="テキスト ボックス 239"/>
        <xdr:cNvSpPr txBox="1"/>
      </xdr:nvSpPr>
      <xdr:spPr>
        <a:xfrm>
          <a:off x="3530111" y="1693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102419</xdr:rowOff>
    </xdr:from>
    <xdr:to>
      <xdr:col>4</xdr:col>
      <xdr:colOff>155575</xdr:colOff>
      <xdr:row>98</xdr:row>
      <xdr:rowOff>105806</xdr:rowOff>
    </xdr:to>
    <xdr:cxnSp macro="">
      <xdr:nvCxnSpPr>
        <xdr:cNvPr id="241" name="直線コネクタ 240"/>
        <xdr:cNvCxnSpPr/>
      </xdr:nvCxnSpPr>
      <xdr:spPr>
        <a:xfrm>
          <a:off x="2019300" y="16904519"/>
          <a:ext cx="889000" cy="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38120</xdr:rowOff>
    </xdr:from>
    <xdr:to>
      <xdr:col>4</xdr:col>
      <xdr:colOff>206375</xdr:colOff>
      <xdr:row>98</xdr:row>
      <xdr:rowOff>139720</xdr:rowOff>
    </xdr:to>
    <xdr:sp macro="" textlink="">
      <xdr:nvSpPr>
        <xdr:cNvPr id="242" name="フローチャート : 判断 241"/>
        <xdr:cNvSpPr/>
      </xdr:nvSpPr>
      <xdr:spPr>
        <a:xfrm>
          <a:off x="2857500" y="1684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156247</xdr:rowOff>
    </xdr:from>
    <xdr:ext cx="534377" cy="259045"/>
    <xdr:sp macro="" textlink="">
      <xdr:nvSpPr>
        <xdr:cNvPr id="243" name="テキスト ボックス 242"/>
        <xdr:cNvSpPr txBox="1"/>
      </xdr:nvSpPr>
      <xdr:spPr>
        <a:xfrm>
          <a:off x="2641111" y="1661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102419</xdr:rowOff>
    </xdr:from>
    <xdr:to>
      <xdr:col>2</xdr:col>
      <xdr:colOff>638175</xdr:colOff>
      <xdr:row>98</xdr:row>
      <xdr:rowOff>109612</xdr:rowOff>
    </xdr:to>
    <xdr:cxnSp macro="">
      <xdr:nvCxnSpPr>
        <xdr:cNvPr id="244" name="直線コネクタ 243"/>
        <xdr:cNvCxnSpPr/>
      </xdr:nvCxnSpPr>
      <xdr:spPr>
        <a:xfrm flipV="1">
          <a:off x="1130300" y="16904519"/>
          <a:ext cx="889000" cy="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42830</xdr:rowOff>
    </xdr:from>
    <xdr:to>
      <xdr:col>3</xdr:col>
      <xdr:colOff>3175</xdr:colOff>
      <xdr:row>98</xdr:row>
      <xdr:rowOff>144430</xdr:rowOff>
    </xdr:to>
    <xdr:sp macro="" textlink="">
      <xdr:nvSpPr>
        <xdr:cNvPr id="245" name="フローチャート : 判断 244"/>
        <xdr:cNvSpPr/>
      </xdr:nvSpPr>
      <xdr:spPr>
        <a:xfrm>
          <a:off x="1968500" y="168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160957</xdr:rowOff>
    </xdr:from>
    <xdr:ext cx="534377" cy="259045"/>
    <xdr:sp macro="" textlink="">
      <xdr:nvSpPr>
        <xdr:cNvPr id="246" name="テキスト ボックス 245"/>
        <xdr:cNvSpPr txBox="1"/>
      </xdr:nvSpPr>
      <xdr:spPr>
        <a:xfrm>
          <a:off x="1752111" y="1662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41039</xdr:rowOff>
    </xdr:from>
    <xdr:to>
      <xdr:col>1</xdr:col>
      <xdr:colOff>485775</xdr:colOff>
      <xdr:row>98</xdr:row>
      <xdr:rowOff>142639</xdr:rowOff>
    </xdr:to>
    <xdr:sp macro="" textlink="">
      <xdr:nvSpPr>
        <xdr:cNvPr id="247" name="フローチャート : 判断 246"/>
        <xdr:cNvSpPr/>
      </xdr:nvSpPr>
      <xdr:spPr>
        <a:xfrm>
          <a:off x="1079500" y="1684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159166</xdr:rowOff>
    </xdr:from>
    <xdr:ext cx="534377" cy="259045"/>
    <xdr:sp macro="" textlink="">
      <xdr:nvSpPr>
        <xdr:cNvPr id="248" name="テキスト ボックス 247"/>
        <xdr:cNvSpPr txBox="1"/>
      </xdr:nvSpPr>
      <xdr:spPr>
        <a:xfrm>
          <a:off x="863111" y="1661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10334</xdr:rowOff>
    </xdr:from>
    <xdr:to>
      <xdr:col>6</xdr:col>
      <xdr:colOff>561975</xdr:colOff>
      <xdr:row>98</xdr:row>
      <xdr:rowOff>111934</xdr:rowOff>
    </xdr:to>
    <xdr:sp macro="" textlink="">
      <xdr:nvSpPr>
        <xdr:cNvPr id="254" name="円/楕円 253"/>
        <xdr:cNvSpPr/>
      </xdr:nvSpPr>
      <xdr:spPr>
        <a:xfrm>
          <a:off x="4584700" y="1681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141161</xdr:rowOff>
    </xdr:from>
    <xdr:ext cx="534377" cy="259045"/>
    <xdr:sp macro="" textlink="">
      <xdr:nvSpPr>
        <xdr:cNvPr id="255" name="衛生費該当値テキスト"/>
        <xdr:cNvSpPr txBox="1"/>
      </xdr:nvSpPr>
      <xdr:spPr>
        <a:xfrm>
          <a:off x="4686300" y="1660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40,621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29049</xdr:rowOff>
    </xdr:from>
    <xdr:to>
      <xdr:col>5</xdr:col>
      <xdr:colOff>409575</xdr:colOff>
      <xdr:row>98</xdr:row>
      <xdr:rowOff>130649</xdr:rowOff>
    </xdr:to>
    <xdr:sp macro="" textlink="">
      <xdr:nvSpPr>
        <xdr:cNvPr id="256" name="円/楕円 255"/>
        <xdr:cNvSpPr/>
      </xdr:nvSpPr>
      <xdr:spPr>
        <a:xfrm>
          <a:off x="3746500" y="1683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147176</xdr:rowOff>
    </xdr:from>
    <xdr:ext cx="534377" cy="259045"/>
    <xdr:sp macro="" textlink="">
      <xdr:nvSpPr>
        <xdr:cNvPr id="257" name="テキスト ボックス 256"/>
        <xdr:cNvSpPr txBox="1"/>
      </xdr:nvSpPr>
      <xdr:spPr>
        <a:xfrm>
          <a:off x="3530111" y="1660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35,709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55006</xdr:rowOff>
    </xdr:from>
    <xdr:to>
      <xdr:col>4</xdr:col>
      <xdr:colOff>206375</xdr:colOff>
      <xdr:row>98</xdr:row>
      <xdr:rowOff>156606</xdr:rowOff>
    </xdr:to>
    <xdr:sp macro="" textlink="">
      <xdr:nvSpPr>
        <xdr:cNvPr id="258" name="円/楕円 257"/>
        <xdr:cNvSpPr/>
      </xdr:nvSpPr>
      <xdr:spPr>
        <a:xfrm>
          <a:off x="2857500" y="1685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147733</xdr:rowOff>
    </xdr:from>
    <xdr:ext cx="534377" cy="259045"/>
    <xdr:sp macro="" textlink="">
      <xdr:nvSpPr>
        <xdr:cNvPr id="259" name="テキスト ボックス 258"/>
        <xdr:cNvSpPr txBox="1"/>
      </xdr:nvSpPr>
      <xdr:spPr>
        <a:xfrm>
          <a:off x="2641111" y="1694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28,896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51619</xdr:rowOff>
    </xdr:from>
    <xdr:to>
      <xdr:col>3</xdr:col>
      <xdr:colOff>3175</xdr:colOff>
      <xdr:row>98</xdr:row>
      <xdr:rowOff>153219</xdr:rowOff>
    </xdr:to>
    <xdr:sp macro="" textlink="">
      <xdr:nvSpPr>
        <xdr:cNvPr id="260" name="円/楕円 259"/>
        <xdr:cNvSpPr/>
      </xdr:nvSpPr>
      <xdr:spPr>
        <a:xfrm>
          <a:off x="1968500" y="1685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144346</xdr:rowOff>
    </xdr:from>
    <xdr:ext cx="534377" cy="259045"/>
    <xdr:sp macro="" textlink="">
      <xdr:nvSpPr>
        <xdr:cNvPr id="261" name="テキスト ボックス 260"/>
        <xdr:cNvSpPr txBox="1"/>
      </xdr:nvSpPr>
      <xdr:spPr>
        <a:xfrm>
          <a:off x="1752111" y="1694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29,785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58812</xdr:rowOff>
    </xdr:from>
    <xdr:to>
      <xdr:col>1</xdr:col>
      <xdr:colOff>485775</xdr:colOff>
      <xdr:row>98</xdr:row>
      <xdr:rowOff>160412</xdr:rowOff>
    </xdr:to>
    <xdr:sp macro="" textlink="">
      <xdr:nvSpPr>
        <xdr:cNvPr id="262" name="円/楕円 261"/>
        <xdr:cNvSpPr/>
      </xdr:nvSpPr>
      <xdr:spPr>
        <a:xfrm>
          <a:off x="1079500" y="1686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151539</xdr:rowOff>
    </xdr:from>
    <xdr:ext cx="534377" cy="259045"/>
    <xdr:sp macro="" textlink="">
      <xdr:nvSpPr>
        <xdr:cNvPr id="263" name="テキスト ボックス 262"/>
        <xdr:cNvSpPr txBox="1"/>
      </xdr:nvSpPr>
      <xdr:spPr>
        <a:xfrm>
          <a:off x="863111" y="1695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27,897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93218</xdr:rowOff>
    </xdr:from>
    <xdr:to>
      <xdr:col>15</xdr:col>
      <xdr:colOff>180340</xdr:colOff>
      <xdr:row>39</xdr:row>
      <xdr:rowOff>44450</xdr:rowOff>
    </xdr:to>
    <xdr:cxnSp macro="">
      <xdr:nvCxnSpPr>
        <xdr:cNvPr id="287" name="直線コネクタ 286"/>
        <xdr:cNvCxnSpPr/>
      </xdr:nvCxnSpPr>
      <xdr:spPr>
        <a:xfrm flipV="1">
          <a:off x="10475595" y="5236718"/>
          <a:ext cx="1270" cy="149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39895</xdr:rowOff>
    </xdr:from>
    <xdr:ext cx="469744" cy="259045"/>
    <xdr:sp macro="" textlink="">
      <xdr:nvSpPr>
        <xdr:cNvPr id="290" name="労働費最大値テキスト"/>
        <xdr:cNvSpPr txBox="1"/>
      </xdr:nvSpPr>
      <xdr:spPr>
        <a:xfrm>
          <a:off x="10528300" y="501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3,922</a:t>
          </a:r>
          <a:endParaRPr kumimoji="1" lang="ja-JP" altLang="en-US" sz="1000" b="1">
            <a:latin typeface="ＭＳ Ｐゴシック"/>
          </a:endParaRPr>
        </a:p>
      </xdr:txBody>
    </xdr:sp>
    <xdr:clientData/>
  </xdr:oneCellAnchor>
  <xdr:twoCellAnchor>
    <xdr:from>
      <xdr:col>15</xdr:col>
      <xdr:colOff>92075</xdr:colOff>
      <xdr:row>30</xdr:row>
      <xdr:rowOff>93218</xdr:rowOff>
    </xdr:from>
    <xdr:to>
      <xdr:col>15</xdr:col>
      <xdr:colOff>269875</xdr:colOff>
      <xdr:row>30</xdr:row>
      <xdr:rowOff>93218</xdr:rowOff>
    </xdr:to>
    <xdr:cxnSp macro="">
      <xdr:nvCxnSpPr>
        <xdr:cNvPr id="291" name="直線コネクタ 290"/>
        <xdr:cNvCxnSpPr/>
      </xdr:nvCxnSpPr>
      <xdr:spPr>
        <a:xfrm>
          <a:off x="10388600" y="523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165608</xdr:rowOff>
    </xdr:from>
    <xdr:to>
      <xdr:col>15</xdr:col>
      <xdr:colOff>180975</xdr:colOff>
      <xdr:row>38</xdr:row>
      <xdr:rowOff>165989</xdr:rowOff>
    </xdr:to>
    <xdr:cxnSp macro="">
      <xdr:nvCxnSpPr>
        <xdr:cNvPr id="292" name="直線コネクタ 291"/>
        <xdr:cNvCxnSpPr/>
      </xdr:nvCxnSpPr>
      <xdr:spPr>
        <a:xfrm>
          <a:off x="9639300" y="6680708"/>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8526</xdr:rowOff>
    </xdr:from>
    <xdr:ext cx="378565" cy="259045"/>
    <xdr:sp macro="" textlink="">
      <xdr:nvSpPr>
        <xdr:cNvPr id="293" name="労働費平均値テキスト"/>
        <xdr:cNvSpPr txBox="1"/>
      </xdr:nvSpPr>
      <xdr:spPr>
        <a:xfrm>
          <a:off x="10528300" y="63521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157099</xdr:rowOff>
    </xdr:from>
    <xdr:to>
      <xdr:col>15</xdr:col>
      <xdr:colOff>231775</xdr:colOff>
      <xdr:row>38</xdr:row>
      <xdr:rowOff>87249</xdr:rowOff>
    </xdr:to>
    <xdr:sp macro="" textlink="">
      <xdr:nvSpPr>
        <xdr:cNvPr id="294" name="フローチャート : 判断 293"/>
        <xdr:cNvSpPr/>
      </xdr:nvSpPr>
      <xdr:spPr>
        <a:xfrm>
          <a:off x="104267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68834</xdr:rowOff>
    </xdr:from>
    <xdr:to>
      <xdr:col>14</xdr:col>
      <xdr:colOff>28575</xdr:colOff>
      <xdr:row>38</xdr:row>
      <xdr:rowOff>165608</xdr:rowOff>
    </xdr:to>
    <xdr:cxnSp macro="">
      <xdr:nvCxnSpPr>
        <xdr:cNvPr id="295" name="直線コネクタ 294"/>
        <xdr:cNvCxnSpPr/>
      </xdr:nvCxnSpPr>
      <xdr:spPr>
        <a:xfrm>
          <a:off x="8750300" y="6583934"/>
          <a:ext cx="889000" cy="9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117856</xdr:rowOff>
    </xdr:from>
    <xdr:to>
      <xdr:col>14</xdr:col>
      <xdr:colOff>79375</xdr:colOff>
      <xdr:row>38</xdr:row>
      <xdr:rowOff>48006</xdr:rowOff>
    </xdr:to>
    <xdr:sp macro="" textlink="">
      <xdr:nvSpPr>
        <xdr:cNvPr id="296" name="フローチャート : 判断 295"/>
        <xdr:cNvSpPr/>
      </xdr:nvSpPr>
      <xdr:spPr>
        <a:xfrm>
          <a:off x="9588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64533</xdr:rowOff>
    </xdr:from>
    <xdr:ext cx="378565" cy="259045"/>
    <xdr:sp macro="" textlink="">
      <xdr:nvSpPr>
        <xdr:cNvPr id="297" name="テキスト ボックス 296"/>
        <xdr:cNvSpPr txBox="1"/>
      </xdr:nvSpPr>
      <xdr:spPr>
        <a:xfrm>
          <a:off x="9450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31496</xdr:rowOff>
    </xdr:from>
    <xdr:to>
      <xdr:col>12</xdr:col>
      <xdr:colOff>511175</xdr:colOff>
      <xdr:row>38</xdr:row>
      <xdr:rowOff>68834</xdr:rowOff>
    </xdr:to>
    <xdr:cxnSp macro="">
      <xdr:nvCxnSpPr>
        <xdr:cNvPr id="298" name="直線コネクタ 297"/>
        <xdr:cNvCxnSpPr/>
      </xdr:nvCxnSpPr>
      <xdr:spPr>
        <a:xfrm>
          <a:off x="7861300" y="6546596"/>
          <a:ext cx="8890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138430</xdr:rowOff>
    </xdr:from>
    <xdr:to>
      <xdr:col>12</xdr:col>
      <xdr:colOff>561975</xdr:colOff>
      <xdr:row>37</xdr:row>
      <xdr:rowOff>68580</xdr:rowOff>
    </xdr:to>
    <xdr:sp macro="" textlink="">
      <xdr:nvSpPr>
        <xdr:cNvPr id="299" name="フローチャート : 判断 298"/>
        <xdr:cNvSpPr/>
      </xdr:nvSpPr>
      <xdr:spPr>
        <a:xfrm>
          <a:off x="8699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35</xdr:row>
      <xdr:rowOff>85107</xdr:rowOff>
    </xdr:from>
    <xdr:ext cx="378565" cy="259045"/>
    <xdr:sp macro="" textlink="">
      <xdr:nvSpPr>
        <xdr:cNvPr id="300" name="テキスト ボックス 299"/>
        <xdr:cNvSpPr txBox="1"/>
      </xdr:nvSpPr>
      <xdr:spPr>
        <a:xfrm>
          <a:off x="8561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31496</xdr:rowOff>
    </xdr:from>
    <xdr:to>
      <xdr:col>11</xdr:col>
      <xdr:colOff>307975</xdr:colOff>
      <xdr:row>38</xdr:row>
      <xdr:rowOff>122174</xdr:rowOff>
    </xdr:to>
    <xdr:cxnSp macro="">
      <xdr:nvCxnSpPr>
        <xdr:cNvPr id="301" name="直線コネクタ 300"/>
        <xdr:cNvCxnSpPr/>
      </xdr:nvCxnSpPr>
      <xdr:spPr>
        <a:xfrm flipV="1">
          <a:off x="6972300" y="6546596"/>
          <a:ext cx="8890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40513</xdr:rowOff>
    </xdr:from>
    <xdr:to>
      <xdr:col>11</xdr:col>
      <xdr:colOff>358775</xdr:colOff>
      <xdr:row>36</xdr:row>
      <xdr:rowOff>142113</xdr:rowOff>
    </xdr:to>
    <xdr:sp macro="" textlink="">
      <xdr:nvSpPr>
        <xdr:cNvPr id="302" name="フローチャート : 判断 301"/>
        <xdr:cNvSpPr/>
      </xdr:nvSpPr>
      <xdr:spPr>
        <a:xfrm>
          <a:off x="7810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158640</xdr:rowOff>
    </xdr:from>
    <xdr:ext cx="469744" cy="259045"/>
    <xdr:sp macro="" textlink="">
      <xdr:nvSpPr>
        <xdr:cNvPr id="303" name="テキスト ボックス 302"/>
        <xdr:cNvSpPr txBox="1"/>
      </xdr:nvSpPr>
      <xdr:spPr>
        <a:xfrm>
          <a:off x="7626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109093</xdr:rowOff>
    </xdr:from>
    <xdr:to>
      <xdr:col>10</xdr:col>
      <xdr:colOff>155575</xdr:colOff>
      <xdr:row>36</xdr:row>
      <xdr:rowOff>39243</xdr:rowOff>
    </xdr:to>
    <xdr:sp macro="" textlink="">
      <xdr:nvSpPr>
        <xdr:cNvPr id="304" name="フローチャート : 判断 303"/>
        <xdr:cNvSpPr/>
      </xdr:nvSpPr>
      <xdr:spPr>
        <a:xfrm>
          <a:off x="6921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55770</xdr:rowOff>
    </xdr:from>
    <xdr:ext cx="469744" cy="259045"/>
    <xdr:sp macro="" textlink="">
      <xdr:nvSpPr>
        <xdr:cNvPr id="305" name="テキスト ボックス 304"/>
        <xdr:cNvSpPr txBox="1"/>
      </xdr:nvSpPr>
      <xdr:spPr>
        <a:xfrm>
          <a:off x="6737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115189</xdr:rowOff>
    </xdr:from>
    <xdr:to>
      <xdr:col>15</xdr:col>
      <xdr:colOff>231775</xdr:colOff>
      <xdr:row>39</xdr:row>
      <xdr:rowOff>45339</xdr:rowOff>
    </xdr:to>
    <xdr:sp macro="" textlink="">
      <xdr:nvSpPr>
        <xdr:cNvPr id="311" name="円/楕円 310"/>
        <xdr:cNvSpPr/>
      </xdr:nvSpPr>
      <xdr:spPr>
        <a:xfrm>
          <a:off x="10426700" y="663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30116</xdr:rowOff>
    </xdr:from>
    <xdr:ext cx="378565" cy="259045"/>
    <xdr:sp macro="" textlink="">
      <xdr:nvSpPr>
        <xdr:cNvPr id="312" name="労働費該当値テキスト"/>
        <xdr:cNvSpPr txBox="1"/>
      </xdr:nvSpPr>
      <xdr:spPr>
        <a:xfrm>
          <a:off x="10528300" y="6545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114808</xdr:rowOff>
    </xdr:from>
    <xdr:to>
      <xdr:col>14</xdr:col>
      <xdr:colOff>79375</xdr:colOff>
      <xdr:row>39</xdr:row>
      <xdr:rowOff>44958</xdr:rowOff>
    </xdr:to>
    <xdr:sp macro="" textlink="">
      <xdr:nvSpPr>
        <xdr:cNvPr id="313" name="円/楕円 312"/>
        <xdr:cNvSpPr/>
      </xdr:nvSpPr>
      <xdr:spPr>
        <a:xfrm>
          <a:off x="9588500" y="662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36085</xdr:rowOff>
    </xdr:from>
    <xdr:ext cx="378565" cy="259045"/>
    <xdr:sp macro="" textlink="">
      <xdr:nvSpPr>
        <xdr:cNvPr id="314" name="テキスト ボックス 313"/>
        <xdr:cNvSpPr txBox="1"/>
      </xdr:nvSpPr>
      <xdr:spPr>
        <a:xfrm>
          <a:off x="9450017" y="6722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18034</xdr:rowOff>
    </xdr:from>
    <xdr:to>
      <xdr:col>12</xdr:col>
      <xdr:colOff>561975</xdr:colOff>
      <xdr:row>38</xdr:row>
      <xdr:rowOff>119634</xdr:rowOff>
    </xdr:to>
    <xdr:sp macro="" textlink="">
      <xdr:nvSpPr>
        <xdr:cNvPr id="315" name="円/楕円 314"/>
        <xdr:cNvSpPr/>
      </xdr:nvSpPr>
      <xdr:spPr>
        <a:xfrm>
          <a:off x="8699500" y="653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110761</xdr:rowOff>
    </xdr:from>
    <xdr:ext cx="378565" cy="259045"/>
    <xdr:sp macro="" textlink="">
      <xdr:nvSpPr>
        <xdr:cNvPr id="316" name="テキスト ボックス 315"/>
        <xdr:cNvSpPr txBox="1"/>
      </xdr:nvSpPr>
      <xdr:spPr>
        <a:xfrm>
          <a:off x="8561017" y="6625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152146</xdr:rowOff>
    </xdr:from>
    <xdr:to>
      <xdr:col>11</xdr:col>
      <xdr:colOff>358775</xdr:colOff>
      <xdr:row>38</xdr:row>
      <xdr:rowOff>82296</xdr:rowOff>
    </xdr:to>
    <xdr:sp macro="" textlink="">
      <xdr:nvSpPr>
        <xdr:cNvPr id="317" name="円/楕円 316"/>
        <xdr:cNvSpPr/>
      </xdr:nvSpPr>
      <xdr:spPr>
        <a:xfrm>
          <a:off x="7810500" y="649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73423</xdr:rowOff>
    </xdr:from>
    <xdr:ext cx="378565" cy="259045"/>
    <xdr:sp macro="" textlink="">
      <xdr:nvSpPr>
        <xdr:cNvPr id="318" name="テキスト ボックス 317"/>
        <xdr:cNvSpPr txBox="1"/>
      </xdr:nvSpPr>
      <xdr:spPr>
        <a:xfrm>
          <a:off x="7672017" y="6588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71374</xdr:rowOff>
    </xdr:from>
    <xdr:to>
      <xdr:col>10</xdr:col>
      <xdr:colOff>155575</xdr:colOff>
      <xdr:row>39</xdr:row>
      <xdr:rowOff>1524</xdr:rowOff>
    </xdr:to>
    <xdr:sp macro="" textlink="">
      <xdr:nvSpPr>
        <xdr:cNvPr id="319" name="円/楕円 318"/>
        <xdr:cNvSpPr/>
      </xdr:nvSpPr>
      <xdr:spPr>
        <a:xfrm>
          <a:off x="6921500" y="658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164101</xdr:rowOff>
    </xdr:from>
    <xdr:ext cx="378565" cy="259045"/>
    <xdr:sp macro="" textlink="">
      <xdr:nvSpPr>
        <xdr:cNvPr id="320" name="テキスト ボックス 319"/>
        <xdr:cNvSpPr txBox="1"/>
      </xdr:nvSpPr>
      <xdr:spPr>
        <a:xfrm>
          <a:off x="6783017" y="6679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63062</xdr:rowOff>
    </xdr:from>
    <xdr:to>
      <xdr:col>15</xdr:col>
      <xdr:colOff>180340</xdr:colOff>
      <xdr:row>59</xdr:row>
      <xdr:rowOff>37859</xdr:rowOff>
    </xdr:to>
    <xdr:cxnSp macro="">
      <xdr:nvCxnSpPr>
        <xdr:cNvPr id="344" name="直線コネクタ 343"/>
        <xdr:cNvCxnSpPr/>
      </xdr:nvCxnSpPr>
      <xdr:spPr>
        <a:xfrm flipV="1">
          <a:off x="10475595" y="8807012"/>
          <a:ext cx="1270"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41686</xdr:rowOff>
    </xdr:from>
    <xdr:ext cx="378565" cy="259045"/>
    <xdr:sp macro="" textlink="">
      <xdr:nvSpPr>
        <xdr:cNvPr id="345" name="農林水産業費最小値テキスト"/>
        <xdr:cNvSpPr txBox="1"/>
      </xdr:nvSpPr>
      <xdr:spPr>
        <a:xfrm>
          <a:off x="10528300" y="1015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15</xdr:col>
      <xdr:colOff>92075</xdr:colOff>
      <xdr:row>59</xdr:row>
      <xdr:rowOff>37859</xdr:rowOff>
    </xdr:from>
    <xdr:to>
      <xdr:col>15</xdr:col>
      <xdr:colOff>269875</xdr:colOff>
      <xdr:row>59</xdr:row>
      <xdr:rowOff>37859</xdr:rowOff>
    </xdr:to>
    <xdr:cxnSp macro="">
      <xdr:nvCxnSpPr>
        <xdr:cNvPr id="346" name="直線コネクタ 345"/>
        <xdr:cNvCxnSpPr/>
      </xdr:nvCxnSpPr>
      <xdr:spPr>
        <a:xfrm>
          <a:off x="10388600" y="1015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9739</xdr:rowOff>
    </xdr:from>
    <xdr:ext cx="534377" cy="259045"/>
    <xdr:sp macro="" textlink="">
      <xdr:nvSpPr>
        <xdr:cNvPr id="347" name="農林水産業費最大値テキスト"/>
        <xdr:cNvSpPr txBox="1"/>
      </xdr:nvSpPr>
      <xdr:spPr>
        <a:xfrm>
          <a:off x="10528300" y="85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71,023</a:t>
          </a:r>
          <a:endParaRPr kumimoji="1" lang="ja-JP" altLang="en-US" sz="1000" b="1">
            <a:latin typeface="ＭＳ Ｐゴシック"/>
          </a:endParaRPr>
        </a:p>
      </xdr:txBody>
    </xdr:sp>
    <xdr:clientData/>
  </xdr:oneCellAnchor>
  <xdr:twoCellAnchor>
    <xdr:from>
      <xdr:col>15</xdr:col>
      <xdr:colOff>92075</xdr:colOff>
      <xdr:row>51</xdr:row>
      <xdr:rowOff>63062</xdr:rowOff>
    </xdr:from>
    <xdr:to>
      <xdr:col>15</xdr:col>
      <xdr:colOff>269875</xdr:colOff>
      <xdr:row>51</xdr:row>
      <xdr:rowOff>63062</xdr:rowOff>
    </xdr:to>
    <xdr:cxnSp macro="">
      <xdr:nvCxnSpPr>
        <xdr:cNvPr id="348" name="直線コネクタ 347"/>
        <xdr:cNvCxnSpPr/>
      </xdr:nvCxnSpPr>
      <xdr:spPr>
        <a:xfrm>
          <a:off x="10388600" y="880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117640</xdr:rowOff>
    </xdr:from>
    <xdr:to>
      <xdr:col>15</xdr:col>
      <xdr:colOff>180975</xdr:colOff>
      <xdr:row>58</xdr:row>
      <xdr:rowOff>55461</xdr:rowOff>
    </xdr:to>
    <xdr:cxnSp macro="">
      <xdr:nvCxnSpPr>
        <xdr:cNvPr id="349" name="直線コネクタ 348"/>
        <xdr:cNvCxnSpPr/>
      </xdr:nvCxnSpPr>
      <xdr:spPr>
        <a:xfrm flipV="1">
          <a:off x="9639300" y="9890290"/>
          <a:ext cx="838200" cy="10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111447</xdr:rowOff>
    </xdr:from>
    <xdr:ext cx="534377" cy="259045"/>
    <xdr:sp macro="" textlink="">
      <xdr:nvSpPr>
        <xdr:cNvPr id="350" name="農林水産業費平均値テキスト"/>
        <xdr:cNvSpPr txBox="1"/>
      </xdr:nvSpPr>
      <xdr:spPr>
        <a:xfrm>
          <a:off x="10528300" y="9884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133020</xdr:rowOff>
    </xdr:from>
    <xdr:to>
      <xdr:col>15</xdr:col>
      <xdr:colOff>231775</xdr:colOff>
      <xdr:row>58</xdr:row>
      <xdr:rowOff>63170</xdr:rowOff>
    </xdr:to>
    <xdr:sp macro="" textlink="">
      <xdr:nvSpPr>
        <xdr:cNvPr id="351" name="フローチャート : 判断 350"/>
        <xdr:cNvSpPr/>
      </xdr:nvSpPr>
      <xdr:spPr>
        <a:xfrm>
          <a:off x="10426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6731</xdr:rowOff>
    </xdr:from>
    <xdr:to>
      <xdr:col>14</xdr:col>
      <xdr:colOff>28575</xdr:colOff>
      <xdr:row>58</xdr:row>
      <xdr:rowOff>55461</xdr:rowOff>
    </xdr:to>
    <xdr:cxnSp macro="">
      <xdr:nvCxnSpPr>
        <xdr:cNvPr id="352" name="直線コネクタ 351"/>
        <xdr:cNvCxnSpPr/>
      </xdr:nvCxnSpPr>
      <xdr:spPr>
        <a:xfrm>
          <a:off x="8750300" y="9950831"/>
          <a:ext cx="889000" cy="4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160051</xdr:rowOff>
    </xdr:from>
    <xdr:to>
      <xdr:col>14</xdr:col>
      <xdr:colOff>79375</xdr:colOff>
      <xdr:row>58</xdr:row>
      <xdr:rowOff>90201</xdr:rowOff>
    </xdr:to>
    <xdr:sp macro="" textlink="">
      <xdr:nvSpPr>
        <xdr:cNvPr id="353" name="フローチャート : 判断 352"/>
        <xdr:cNvSpPr/>
      </xdr:nvSpPr>
      <xdr:spPr>
        <a:xfrm>
          <a:off x="9588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106728</xdr:rowOff>
    </xdr:from>
    <xdr:ext cx="469744" cy="259045"/>
    <xdr:sp macro="" textlink="">
      <xdr:nvSpPr>
        <xdr:cNvPr id="354" name="テキスト ボックス 353"/>
        <xdr:cNvSpPr txBox="1"/>
      </xdr:nvSpPr>
      <xdr:spPr>
        <a:xfrm>
          <a:off x="9404427" y="970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171399</xdr:rowOff>
    </xdr:from>
    <xdr:to>
      <xdr:col>12</xdr:col>
      <xdr:colOff>511175</xdr:colOff>
      <xdr:row>58</xdr:row>
      <xdr:rowOff>6731</xdr:rowOff>
    </xdr:to>
    <xdr:cxnSp macro="">
      <xdr:nvCxnSpPr>
        <xdr:cNvPr id="355" name="直線コネクタ 354"/>
        <xdr:cNvCxnSpPr/>
      </xdr:nvCxnSpPr>
      <xdr:spPr>
        <a:xfrm>
          <a:off x="7861300" y="9944049"/>
          <a:ext cx="8890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6" name="フローチャート : 判断 355"/>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73848</xdr:rowOff>
    </xdr:from>
    <xdr:ext cx="534377" cy="259045"/>
    <xdr:sp macro="" textlink="">
      <xdr:nvSpPr>
        <xdr:cNvPr id="357" name="テキスト ボックス 356"/>
        <xdr:cNvSpPr txBox="1"/>
      </xdr:nvSpPr>
      <xdr:spPr>
        <a:xfrm>
          <a:off x="8483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116021</xdr:rowOff>
    </xdr:from>
    <xdr:to>
      <xdr:col>11</xdr:col>
      <xdr:colOff>307975</xdr:colOff>
      <xdr:row>57</xdr:row>
      <xdr:rowOff>171399</xdr:rowOff>
    </xdr:to>
    <xdr:cxnSp macro="">
      <xdr:nvCxnSpPr>
        <xdr:cNvPr id="358" name="直線コネクタ 357"/>
        <xdr:cNvCxnSpPr/>
      </xdr:nvCxnSpPr>
      <xdr:spPr>
        <a:xfrm>
          <a:off x="6972300" y="9545771"/>
          <a:ext cx="889000" cy="39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59" name="フローチャート : 判断 358"/>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27214</xdr:rowOff>
    </xdr:from>
    <xdr:ext cx="534377" cy="259045"/>
    <xdr:sp macro="" textlink="">
      <xdr:nvSpPr>
        <xdr:cNvPr id="360" name="テキスト ボックス 359"/>
        <xdr:cNvSpPr txBox="1"/>
      </xdr:nvSpPr>
      <xdr:spPr>
        <a:xfrm>
          <a:off x="7594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1" name="フローチャート : 判断 360"/>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27932</xdr:rowOff>
    </xdr:from>
    <xdr:ext cx="534377" cy="259045"/>
    <xdr:sp macro="" textlink="">
      <xdr:nvSpPr>
        <xdr:cNvPr id="362" name="テキスト ボックス 361"/>
        <xdr:cNvSpPr txBox="1"/>
      </xdr:nvSpPr>
      <xdr:spPr>
        <a:xfrm>
          <a:off x="6705111" y="997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66840</xdr:rowOff>
    </xdr:from>
    <xdr:to>
      <xdr:col>15</xdr:col>
      <xdr:colOff>231775</xdr:colOff>
      <xdr:row>57</xdr:row>
      <xdr:rowOff>168440</xdr:rowOff>
    </xdr:to>
    <xdr:sp macro="" textlink="">
      <xdr:nvSpPr>
        <xdr:cNvPr id="368" name="円/楕円 367"/>
        <xdr:cNvSpPr/>
      </xdr:nvSpPr>
      <xdr:spPr>
        <a:xfrm>
          <a:off x="10426700" y="983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89717</xdr:rowOff>
    </xdr:from>
    <xdr:ext cx="534377" cy="259045"/>
    <xdr:sp macro="" textlink="">
      <xdr:nvSpPr>
        <xdr:cNvPr id="369" name="農林水産業費該当値テキスト"/>
        <xdr:cNvSpPr txBox="1"/>
      </xdr:nvSpPr>
      <xdr:spPr>
        <a:xfrm>
          <a:off x="10528300" y="969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14,158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4661</xdr:rowOff>
    </xdr:from>
    <xdr:to>
      <xdr:col>14</xdr:col>
      <xdr:colOff>79375</xdr:colOff>
      <xdr:row>58</xdr:row>
      <xdr:rowOff>106261</xdr:rowOff>
    </xdr:to>
    <xdr:sp macro="" textlink="">
      <xdr:nvSpPr>
        <xdr:cNvPr id="370" name="円/楕円 369"/>
        <xdr:cNvSpPr/>
      </xdr:nvSpPr>
      <xdr:spPr>
        <a:xfrm>
          <a:off x="9588500" y="994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97388</xdr:rowOff>
    </xdr:from>
    <xdr:ext cx="469744" cy="259045"/>
    <xdr:sp macro="" textlink="">
      <xdr:nvSpPr>
        <xdr:cNvPr id="371" name="テキスト ボックス 370"/>
        <xdr:cNvSpPr txBox="1"/>
      </xdr:nvSpPr>
      <xdr:spPr>
        <a:xfrm>
          <a:off x="9404427" y="1004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127381</xdr:rowOff>
    </xdr:from>
    <xdr:to>
      <xdr:col>12</xdr:col>
      <xdr:colOff>561975</xdr:colOff>
      <xdr:row>58</xdr:row>
      <xdr:rowOff>57531</xdr:rowOff>
    </xdr:to>
    <xdr:sp macro="" textlink="">
      <xdr:nvSpPr>
        <xdr:cNvPr id="372" name="円/楕円 371"/>
        <xdr:cNvSpPr/>
      </xdr:nvSpPr>
      <xdr:spPr>
        <a:xfrm>
          <a:off x="8699500" y="990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48658</xdr:rowOff>
    </xdr:from>
    <xdr:ext cx="534377" cy="259045"/>
    <xdr:sp macro="" textlink="">
      <xdr:nvSpPr>
        <xdr:cNvPr id="373" name="テキスト ボックス 372"/>
        <xdr:cNvSpPr txBox="1"/>
      </xdr:nvSpPr>
      <xdr:spPr>
        <a:xfrm>
          <a:off x="8483111" y="999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120599</xdr:rowOff>
    </xdr:from>
    <xdr:to>
      <xdr:col>11</xdr:col>
      <xdr:colOff>358775</xdr:colOff>
      <xdr:row>58</xdr:row>
      <xdr:rowOff>50749</xdr:rowOff>
    </xdr:to>
    <xdr:sp macro="" textlink="">
      <xdr:nvSpPr>
        <xdr:cNvPr id="374" name="円/楕円 373"/>
        <xdr:cNvSpPr/>
      </xdr:nvSpPr>
      <xdr:spPr>
        <a:xfrm>
          <a:off x="7810500" y="989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41876</xdr:rowOff>
    </xdr:from>
    <xdr:ext cx="534377" cy="259045"/>
    <xdr:sp macro="" textlink="">
      <xdr:nvSpPr>
        <xdr:cNvPr id="375" name="テキスト ボックス 374"/>
        <xdr:cNvSpPr txBox="1"/>
      </xdr:nvSpPr>
      <xdr:spPr>
        <a:xfrm>
          <a:off x="7594111" y="998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11,336</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65221</xdr:rowOff>
    </xdr:from>
    <xdr:to>
      <xdr:col>10</xdr:col>
      <xdr:colOff>155575</xdr:colOff>
      <xdr:row>55</xdr:row>
      <xdr:rowOff>166821</xdr:rowOff>
    </xdr:to>
    <xdr:sp macro="" textlink="">
      <xdr:nvSpPr>
        <xdr:cNvPr id="376" name="円/楕円 375"/>
        <xdr:cNvSpPr/>
      </xdr:nvSpPr>
      <xdr:spPr>
        <a:xfrm>
          <a:off x="6921500" y="949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11898</xdr:rowOff>
    </xdr:from>
    <xdr:ext cx="534377" cy="259045"/>
    <xdr:sp macro="" textlink="">
      <xdr:nvSpPr>
        <xdr:cNvPr id="377" name="テキスト ボックス 376"/>
        <xdr:cNvSpPr txBox="1"/>
      </xdr:nvSpPr>
      <xdr:spPr>
        <a:xfrm>
          <a:off x="6705111" y="927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32,243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77216</xdr:rowOff>
    </xdr:from>
    <xdr:to>
      <xdr:col>15</xdr:col>
      <xdr:colOff>180340</xdr:colOff>
      <xdr:row>79</xdr:row>
      <xdr:rowOff>42430</xdr:rowOff>
    </xdr:to>
    <xdr:cxnSp macro="">
      <xdr:nvCxnSpPr>
        <xdr:cNvPr id="401" name="直線コネクタ 400"/>
        <xdr:cNvCxnSpPr/>
      </xdr:nvCxnSpPr>
      <xdr:spPr>
        <a:xfrm flipV="1">
          <a:off x="10475595" y="12078716"/>
          <a:ext cx="1270"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46257</xdr:rowOff>
    </xdr:from>
    <xdr:ext cx="313932" cy="259045"/>
    <xdr:sp macro="" textlink="">
      <xdr:nvSpPr>
        <xdr:cNvPr id="402" name="商工費最小値テキスト"/>
        <xdr:cNvSpPr txBox="1"/>
      </xdr:nvSpPr>
      <xdr:spPr>
        <a:xfrm>
          <a:off x="10528300" y="13590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15</xdr:col>
      <xdr:colOff>92075</xdr:colOff>
      <xdr:row>79</xdr:row>
      <xdr:rowOff>42430</xdr:rowOff>
    </xdr:from>
    <xdr:to>
      <xdr:col>15</xdr:col>
      <xdr:colOff>269875</xdr:colOff>
      <xdr:row>79</xdr:row>
      <xdr:rowOff>42430</xdr:rowOff>
    </xdr:to>
    <xdr:cxnSp macro="">
      <xdr:nvCxnSpPr>
        <xdr:cNvPr id="403" name="直線コネクタ 402"/>
        <xdr:cNvCxnSpPr/>
      </xdr:nvCxnSpPr>
      <xdr:spPr>
        <a:xfrm>
          <a:off x="10388600" y="1358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23893</xdr:rowOff>
    </xdr:from>
    <xdr:ext cx="534377" cy="259045"/>
    <xdr:sp macro="" textlink="">
      <xdr:nvSpPr>
        <xdr:cNvPr id="404" name="商工費最大値テキスト"/>
        <xdr:cNvSpPr txBox="1"/>
      </xdr:nvSpPr>
      <xdr:spPr>
        <a:xfrm>
          <a:off x="10528300" y="118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39,640</a:t>
          </a:r>
          <a:endParaRPr kumimoji="1" lang="ja-JP" altLang="en-US" sz="1000" b="1">
            <a:latin typeface="ＭＳ Ｐゴシック"/>
          </a:endParaRPr>
        </a:p>
      </xdr:txBody>
    </xdr:sp>
    <xdr:clientData/>
  </xdr:oneCellAnchor>
  <xdr:twoCellAnchor>
    <xdr:from>
      <xdr:col>15</xdr:col>
      <xdr:colOff>92075</xdr:colOff>
      <xdr:row>70</xdr:row>
      <xdr:rowOff>77216</xdr:rowOff>
    </xdr:from>
    <xdr:to>
      <xdr:col>15</xdr:col>
      <xdr:colOff>269875</xdr:colOff>
      <xdr:row>70</xdr:row>
      <xdr:rowOff>77216</xdr:rowOff>
    </xdr:to>
    <xdr:cxnSp macro="">
      <xdr:nvCxnSpPr>
        <xdr:cNvPr id="405" name="直線コネクタ 404"/>
        <xdr:cNvCxnSpPr/>
      </xdr:nvCxnSpPr>
      <xdr:spPr>
        <a:xfrm>
          <a:off x="10388600" y="120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61709</xdr:rowOff>
    </xdr:from>
    <xdr:to>
      <xdr:col>15</xdr:col>
      <xdr:colOff>180975</xdr:colOff>
      <xdr:row>78</xdr:row>
      <xdr:rowOff>98895</xdr:rowOff>
    </xdr:to>
    <xdr:cxnSp macro="">
      <xdr:nvCxnSpPr>
        <xdr:cNvPr id="406" name="直線コネクタ 405"/>
        <xdr:cNvCxnSpPr/>
      </xdr:nvCxnSpPr>
      <xdr:spPr>
        <a:xfrm>
          <a:off x="9639300" y="13434809"/>
          <a:ext cx="838200" cy="3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126370</xdr:rowOff>
    </xdr:from>
    <xdr:ext cx="469744" cy="259045"/>
    <xdr:sp macro="" textlink="">
      <xdr:nvSpPr>
        <xdr:cNvPr id="407" name="商工費平均値テキスト"/>
        <xdr:cNvSpPr txBox="1"/>
      </xdr:nvSpPr>
      <xdr:spPr>
        <a:xfrm>
          <a:off x="10528300" y="13156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103493</xdr:rowOff>
    </xdr:from>
    <xdr:to>
      <xdr:col>15</xdr:col>
      <xdr:colOff>231775</xdr:colOff>
      <xdr:row>78</xdr:row>
      <xdr:rowOff>33643</xdr:rowOff>
    </xdr:to>
    <xdr:sp macro="" textlink="">
      <xdr:nvSpPr>
        <xdr:cNvPr id="408" name="フローチャート : 判断 407"/>
        <xdr:cNvSpPr/>
      </xdr:nvSpPr>
      <xdr:spPr>
        <a:xfrm>
          <a:off x="104267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61709</xdr:rowOff>
    </xdr:from>
    <xdr:to>
      <xdr:col>14</xdr:col>
      <xdr:colOff>28575</xdr:colOff>
      <xdr:row>78</xdr:row>
      <xdr:rowOff>125946</xdr:rowOff>
    </xdr:to>
    <xdr:cxnSp macro="">
      <xdr:nvCxnSpPr>
        <xdr:cNvPr id="409" name="直線コネクタ 408"/>
        <xdr:cNvCxnSpPr/>
      </xdr:nvCxnSpPr>
      <xdr:spPr>
        <a:xfrm flipV="1">
          <a:off x="8750300" y="13434809"/>
          <a:ext cx="889000" cy="6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87833</xdr:rowOff>
    </xdr:from>
    <xdr:to>
      <xdr:col>14</xdr:col>
      <xdr:colOff>79375</xdr:colOff>
      <xdr:row>78</xdr:row>
      <xdr:rowOff>17983</xdr:rowOff>
    </xdr:to>
    <xdr:sp macro="" textlink="">
      <xdr:nvSpPr>
        <xdr:cNvPr id="410" name="フローチャート : 判断 409"/>
        <xdr:cNvSpPr/>
      </xdr:nvSpPr>
      <xdr:spPr>
        <a:xfrm>
          <a:off x="9588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34510</xdr:rowOff>
    </xdr:from>
    <xdr:ext cx="469744" cy="259045"/>
    <xdr:sp macro="" textlink="">
      <xdr:nvSpPr>
        <xdr:cNvPr id="411" name="テキスト ボックス 410"/>
        <xdr:cNvSpPr txBox="1"/>
      </xdr:nvSpPr>
      <xdr:spPr>
        <a:xfrm>
          <a:off x="9404427"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14160</xdr:rowOff>
    </xdr:from>
    <xdr:to>
      <xdr:col>12</xdr:col>
      <xdr:colOff>511175</xdr:colOff>
      <xdr:row>78</xdr:row>
      <xdr:rowOff>125946</xdr:rowOff>
    </xdr:to>
    <xdr:cxnSp macro="">
      <xdr:nvCxnSpPr>
        <xdr:cNvPr id="412" name="直線コネクタ 411"/>
        <xdr:cNvCxnSpPr/>
      </xdr:nvCxnSpPr>
      <xdr:spPr>
        <a:xfrm>
          <a:off x="7861300" y="13387260"/>
          <a:ext cx="889000" cy="11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3" name="フローチャート : 判断 412"/>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72992</xdr:rowOff>
    </xdr:from>
    <xdr:ext cx="469744" cy="259045"/>
    <xdr:sp macro="" textlink="">
      <xdr:nvSpPr>
        <xdr:cNvPr id="414" name="テキスト ボックス 413"/>
        <xdr:cNvSpPr txBox="1"/>
      </xdr:nvSpPr>
      <xdr:spPr>
        <a:xfrm>
          <a:off x="8515427"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14160</xdr:rowOff>
    </xdr:from>
    <xdr:to>
      <xdr:col>11</xdr:col>
      <xdr:colOff>307975</xdr:colOff>
      <xdr:row>78</xdr:row>
      <xdr:rowOff>67348</xdr:rowOff>
    </xdr:to>
    <xdr:cxnSp macro="">
      <xdr:nvCxnSpPr>
        <xdr:cNvPr id="415" name="直線コネクタ 414"/>
        <xdr:cNvCxnSpPr/>
      </xdr:nvCxnSpPr>
      <xdr:spPr>
        <a:xfrm flipV="1">
          <a:off x="6972300" y="13387260"/>
          <a:ext cx="889000" cy="5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6" name="フローチャート : 判断 415"/>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63313</xdr:rowOff>
    </xdr:from>
    <xdr:ext cx="469744" cy="259045"/>
    <xdr:sp macro="" textlink="">
      <xdr:nvSpPr>
        <xdr:cNvPr id="417" name="テキスト ボックス 416"/>
        <xdr:cNvSpPr txBox="1"/>
      </xdr:nvSpPr>
      <xdr:spPr>
        <a:xfrm>
          <a:off x="7626427"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8" name="フローチャート : 判断 417"/>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89146</xdr:rowOff>
    </xdr:from>
    <xdr:ext cx="469744" cy="259045"/>
    <xdr:sp macro="" textlink="">
      <xdr:nvSpPr>
        <xdr:cNvPr id="419" name="テキスト ボックス 418"/>
        <xdr:cNvSpPr txBox="1"/>
      </xdr:nvSpPr>
      <xdr:spPr>
        <a:xfrm>
          <a:off x="6737427" y="131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48095</xdr:rowOff>
    </xdr:from>
    <xdr:to>
      <xdr:col>15</xdr:col>
      <xdr:colOff>231775</xdr:colOff>
      <xdr:row>78</xdr:row>
      <xdr:rowOff>149695</xdr:rowOff>
    </xdr:to>
    <xdr:sp macro="" textlink="">
      <xdr:nvSpPr>
        <xdr:cNvPr id="425" name="円/楕円 424"/>
        <xdr:cNvSpPr/>
      </xdr:nvSpPr>
      <xdr:spPr>
        <a:xfrm>
          <a:off x="10426700" y="1342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134472</xdr:rowOff>
    </xdr:from>
    <xdr:ext cx="469744" cy="259045"/>
    <xdr:sp macro="" textlink="">
      <xdr:nvSpPr>
        <xdr:cNvPr id="426" name="商工費該当値テキスト"/>
        <xdr:cNvSpPr txBox="1"/>
      </xdr:nvSpPr>
      <xdr:spPr>
        <a:xfrm>
          <a:off x="10528300" y="1333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3,071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10909</xdr:rowOff>
    </xdr:from>
    <xdr:to>
      <xdr:col>14</xdr:col>
      <xdr:colOff>79375</xdr:colOff>
      <xdr:row>78</xdr:row>
      <xdr:rowOff>112509</xdr:rowOff>
    </xdr:to>
    <xdr:sp macro="" textlink="">
      <xdr:nvSpPr>
        <xdr:cNvPr id="427" name="円/楕円 426"/>
        <xdr:cNvSpPr/>
      </xdr:nvSpPr>
      <xdr:spPr>
        <a:xfrm>
          <a:off x="9588500" y="133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103636</xdr:rowOff>
    </xdr:from>
    <xdr:ext cx="469744" cy="259045"/>
    <xdr:sp macro="" textlink="">
      <xdr:nvSpPr>
        <xdr:cNvPr id="428" name="テキスト ボックス 427"/>
        <xdr:cNvSpPr txBox="1"/>
      </xdr:nvSpPr>
      <xdr:spPr>
        <a:xfrm>
          <a:off x="9404427" y="1347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75146</xdr:rowOff>
    </xdr:from>
    <xdr:to>
      <xdr:col>12</xdr:col>
      <xdr:colOff>561975</xdr:colOff>
      <xdr:row>79</xdr:row>
      <xdr:rowOff>5296</xdr:rowOff>
    </xdr:to>
    <xdr:sp macro="" textlink="">
      <xdr:nvSpPr>
        <xdr:cNvPr id="429" name="円/楕円 428"/>
        <xdr:cNvSpPr/>
      </xdr:nvSpPr>
      <xdr:spPr>
        <a:xfrm>
          <a:off x="8699500" y="1344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167873</xdr:rowOff>
    </xdr:from>
    <xdr:ext cx="469744" cy="259045"/>
    <xdr:sp macro="" textlink="">
      <xdr:nvSpPr>
        <xdr:cNvPr id="430" name="テキスト ボックス 429"/>
        <xdr:cNvSpPr txBox="1"/>
      </xdr:nvSpPr>
      <xdr:spPr>
        <a:xfrm>
          <a:off x="8515427" y="13540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2,361</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134810</xdr:rowOff>
    </xdr:from>
    <xdr:to>
      <xdr:col>11</xdr:col>
      <xdr:colOff>358775</xdr:colOff>
      <xdr:row>78</xdr:row>
      <xdr:rowOff>64960</xdr:rowOff>
    </xdr:to>
    <xdr:sp macro="" textlink="">
      <xdr:nvSpPr>
        <xdr:cNvPr id="431" name="円/楕円 430"/>
        <xdr:cNvSpPr/>
      </xdr:nvSpPr>
      <xdr:spPr>
        <a:xfrm>
          <a:off x="7810500" y="1333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56087</xdr:rowOff>
    </xdr:from>
    <xdr:ext cx="469744" cy="259045"/>
    <xdr:sp macro="" textlink="">
      <xdr:nvSpPr>
        <xdr:cNvPr id="432" name="テキスト ボックス 431"/>
        <xdr:cNvSpPr txBox="1"/>
      </xdr:nvSpPr>
      <xdr:spPr>
        <a:xfrm>
          <a:off x="7626427" y="13429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16548</xdr:rowOff>
    </xdr:from>
    <xdr:to>
      <xdr:col>10</xdr:col>
      <xdr:colOff>155575</xdr:colOff>
      <xdr:row>78</xdr:row>
      <xdr:rowOff>118148</xdr:rowOff>
    </xdr:to>
    <xdr:sp macro="" textlink="">
      <xdr:nvSpPr>
        <xdr:cNvPr id="433" name="円/楕円 432"/>
        <xdr:cNvSpPr/>
      </xdr:nvSpPr>
      <xdr:spPr>
        <a:xfrm>
          <a:off x="6921500" y="1338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109275</xdr:rowOff>
    </xdr:from>
    <xdr:ext cx="469744" cy="259045"/>
    <xdr:sp macro="" textlink="">
      <xdr:nvSpPr>
        <xdr:cNvPr id="434" name="テキスト ボックス 433"/>
        <xdr:cNvSpPr txBox="1"/>
      </xdr:nvSpPr>
      <xdr:spPr>
        <a:xfrm>
          <a:off x="6737427" y="13482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56,613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45" name="直線コネクタ 444"/>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46" name="テキスト ボックス 445"/>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47" name="直線コネクタ 44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8" name="テキスト ボックス 447"/>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9" name="直線コネクタ 448"/>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50" name="テキスト ボックス 449"/>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53" name="直線コネクタ 452"/>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54" name="テキスト ボックス 453"/>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55" name="直線コネクタ 45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56" name="テキスト ボックス 45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57" name="直線コネクタ 456"/>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8" name="テキスト ボックス 457"/>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163340</xdr:rowOff>
    </xdr:from>
    <xdr:to>
      <xdr:col>15</xdr:col>
      <xdr:colOff>180340</xdr:colOff>
      <xdr:row>99</xdr:row>
      <xdr:rowOff>836</xdr:rowOff>
    </xdr:to>
    <xdr:cxnSp macro="">
      <xdr:nvCxnSpPr>
        <xdr:cNvPr id="462" name="直線コネクタ 461"/>
        <xdr:cNvCxnSpPr/>
      </xdr:nvCxnSpPr>
      <xdr:spPr>
        <a:xfrm flipV="1">
          <a:off x="10475595" y="15593840"/>
          <a:ext cx="1270" cy="138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4663</xdr:rowOff>
    </xdr:from>
    <xdr:ext cx="534377" cy="259045"/>
    <xdr:sp macro="" textlink="">
      <xdr:nvSpPr>
        <xdr:cNvPr id="463" name="土木費最小値テキスト"/>
        <xdr:cNvSpPr txBox="1"/>
      </xdr:nvSpPr>
      <xdr:spPr>
        <a:xfrm>
          <a:off x="10528300" y="169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14,579</a:t>
          </a:r>
          <a:endParaRPr kumimoji="1" lang="ja-JP" altLang="en-US" sz="1000" b="1">
            <a:latin typeface="ＭＳ Ｐゴシック"/>
          </a:endParaRPr>
        </a:p>
      </xdr:txBody>
    </xdr:sp>
    <xdr:clientData/>
  </xdr:oneCellAnchor>
  <xdr:twoCellAnchor>
    <xdr:from>
      <xdr:col>15</xdr:col>
      <xdr:colOff>92075</xdr:colOff>
      <xdr:row>99</xdr:row>
      <xdr:rowOff>836</xdr:rowOff>
    </xdr:from>
    <xdr:to>
      <xdr:col>15</xdr:col>
      <xdr:colOff>269875</xdr:colOff>
      <xdr:row>99</xdr:row>
      <xdr:rowOff>836</xdr:rowOff>
    </xdr:to>
    <xdr:cxnSp macro="">
      <xdr:nvCxnSpPr>
        <xdr:cNvPr id="464" name="直線コネクタ 463"/>
        <xdr:cNvCxnSpPr/>
      </xdr:nvCxnSpPr>
      <xdr:spPr>
        <a:xfrm>
          <a:off x="10388600" y="169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110017</xdr:rowOff>
    </xdr:from>
    <xdr:ext cx="599010" cy="259045"/>
    <xdr:sp macro="" textlink="">
      <xdr:nvSpPr>
        <xdr:cNvPr id="465" name="土木費最大値テキスト"/>
        <xdr:cNvSpPr txBox="1"/>
      </xdr:nvSpPr>
      <xdr:spPr>
        <a:xfrm>
          <a:off x="10528300" y="1536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159,518</a:t>
          </a:r>
          <a:endParaRPr kumimoji="1" lang="ja-JP" altLang="en-US" sz="1000" b="1">
            <a:latin typeface="ＭＳ Ｐゴシック"/>
          </a:endParaRPr>
        </a:p>
      </xdr:txBody>
    </xdr:sp>
    <xdr:clientData/>
  </xdr:oneCellAnchor>
  <xdr:twoCellAnchor>
    <xdr:from>
      <xdr:col>15</xdr:col>
      <xdr:colOff>92075</xdr:colOff>
      <xdr:row>90</xdr:row>
      <xdr:rowOff>163340</xdr:rowOff>
    </xdr:from>
    <xdr:to>
      <xdr:col>15</xdr:col>
      <xdr:colOff>269875</xdr:colOff>
      <xdr:row>90</xdr:row>
      <xdr:rowOff>163340</xdr:rowOff>
    </xdr:to>
    <xdr:cxnSp macro="">
      <xdr:nvCxnSpPr>
        <xdr:cNvPr id="466" name="直線コネクタ 465"/>
        <xdr:cNvCxnSpPr/>
      </xdr:nvCxnSpPr>
      <xdr:spPr>
        <a:xfrm>
          <a:off x="10388600" y="15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81674</xdr:rowOff>
    </xdr:from>
    <xdr:to>
      <xdr:col>15</xdr:col>
      <xdr:colOff>180975</xdr:colOff>
      <xdr:row>98</xdr:row>
      <xdr:rowOff>6398</xdr:rowOff>
    </xdr:to>
    <xdr:cxnSp macro="">
      <xdr:nvCxnSpPr>
        <xdr:cNvPr id="467" name="直線コネクタ 466"/>
        <xdr:cNvCxnSpPr/>
      </xdr:nvCxnSpPr>
      <xdr:spPr>
        <a:xfrm flipV="1">
          <a:off x="9639300" y="16712324"/>
          <a:ext cx="838200" cy="9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31390</xdr:rowOff>
    </xdr:from>
    <xdr:ext cx="534377" cy="259045"/>
    <xdr:sp macro="" textlink="">
      <xdr:nvSpPr>
        <xdr:cNvPr id="468" name="土木費平均値テキスト"/>
        <xdr:cNvSpPr txBox="1"/>
      </xdr:nvSpPr>
      <xdr:spPr>
        <a:xfrm>
          <a:off x="10528300" y="16662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39,773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52963</xdr:rowOff>
    </xdr:from>
    <xdr:to>
      <xdr:col>15</xdr:col>
      <xdr:colOff>231775</xdr:colOff>
      <xdr:row>97</xdr:row>
      <xdr:rowOff>154563</xdr:rowOff>
    </xdr:to>
    <xdr:sp macro="" textlink="">
      <xdr:nvSpPr>
        <xdr:cNvPr id="469" name="フローチャート : 判断 468"/>
        <xdr:cNvSpPr/>
      </xdr:nvSpPr>
      <xdr:spPr>
        <a:xfrm>
          <a:off x="10426700" y="166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39915</xdr:rowOff>
    </xdr:from>
    <xdr:to>
      <xdr:col>14</xdr:col>
      <xdr:colOff>28575</xdr:colOff>
      <xdr:row>98</xdr:row>
      <xdr:rowOff>6398</xdr:rowOff>
    </xdr:to>
    <xdr:cxnSp macro="">
      <xdr:nvCxnSpPr>
        <xdr:cNvPr id="470" name="直線コネクタ 469"/>
        <xdr:cNvCxnSpPr/>
      </xdr:nvCxnSpPr>
      <xdr:spPr>
        <a:xfrm>
          <a:off x="8750300" y="16670565"/>
          <a:ext cx="889000" cy="13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63145</xdr:rowOff>
    </xdr:from>
    <xdr:to>
      <xdr:col>14</xdr:col>
      <xdr:colOff>79375</xdr:colOff>
      <xdr:row>97</xdr:row>
      <xdr:rowOff>164745</xdr:rowOff>
    </xdr:to>
    <xdr:sp macro="" textlink="">
      <xdr:nvSpPr>
        <xdr:cNvPr id="471" name="フローチャート : 判断 470"/>
        <xdr:cNvSpPr/>
      </xdr:nvSpPr>
      <xdr:spPr>
        <a:xfrm>
          <a:off x="9588500" y="1669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9822</xdr:rowOff>
    </xdr:from>
    <xdr:ext cx="534377" cy="259045"/>
    <xdr:sp macro="" textlink="">
      <xdr:nvSpPr>
        <xdr:cNvPr id="472" name="テキスト ボックス 471"/>
        <xdr:cNvSpPr txBox="1"/>
      </xdr:nvSpPr>
      <xdr:spPr>
        <a:xfrm>
          <a:off x="9372111" y="1646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39915</xdr:rowOff>
    </xdr:from>
    <xdr:to>
      <xdr:col>12</xdr:col>
      <xdr:colOff>511175</xdr:colOff>
      <xdr:row>97</xdr:row>
      <xdr:rowOff>80435</xdr:rowOff>
    </xdr:to>
    <xdr:cxnSp macro="">
      <xdr:nvCxnSpPr>
        <xdr:cNvPr id="473" name="直線コネクタ 472"/>
        <xdr:cNvCxnSpPr/>
      </xdr:nvCxnSpPr>
      <xdr:spPr>
        <a:xfrm flipV="1">
          <a:off x="7861300" y="16670565"/>
          <a:ext cx="889000" cy="4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57038</xdr:rowOff>
    </xdr:from>
    <xdr:to>
      <xdr:col>12</xdr:col>
      <xdr:colOff>561975</xdr:colOff>
      <xdr:row>97</xdr:row>
      <xdr:rowOff>158638</xdr:rowOff>
    </xdr:to>
    <xdr:sp macro="" textlink="">
      <xdr:nvSpPr>
        <xdr:cNvPr id="474" name="フローチャート : 判断 473"/>
        <xdr:cNvSpPr/>
      </xdr:nvSpPr>
      <xdr:spPr>
        <a:xfrm>
          <a:off x="8699500" y="1668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149765</xdr:rowOff>
    </xdr:from>
    <xdr:ext cx="534377" cy="259045"/>
    <xdr:sp macro="" textlink="">
      <xdr:nvSpPr>
        <xdr:cNvPr id="475" name="テキスト ボックス 474"/>
        <xdr:cNvSpPr txBox="1"/>
      </xdr:nvSpPr>
      <xdr:spPr>
        <a:xfrm>
          <a:off x="8483111" y="1678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80435</xdr:rowOff>
    </xdr:from>
    <xdr:to>
      <xdr:col>11</xdr:col>
      <xdr:colOff>307975</xdr:colOff>
      <xdr:row>98</xdr:row>
      <xdr:rowOff>62185</xdr:rowOff>
    </xdr:to>
    <xdr:cxnSp macro="">
      <xdr:nvCxnSpPr>
        <xdr:cNvPr id="476" name="直線コネクタ 475"/>
        <xdr:cNvCxnSpPr/>
      </xdr:nvCxnSpPr>
      <xdr:spPr>
        <a:xfrm flipV="1">
          <a:off x="6972300" y="16711085"/>
          <a:ext cx="889000" cy="15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33474</xdr:rowOff>
    </xdr:from>
    <xdr:to>
      <xdr:col>11</xdr:col>
      <xdr:colOff>358775</xdr:colOff>
      <xdr:row>97</xdr:row>
      <xdr:rowOff>135074</xdr:rowOff>
    </xdr:to>
    <xdr:sp macro="" textlink="">
      <xdr:nvSpPr>
        <xdr:cNvPr id="477" name="フローチャート : 判断 476"/>
        <xdr:cNvSpPr/>
      </xdr:nvSpPr>
      <xdr:spPr>
        <a:xfrm>
          <a:off x="7810500" y="1666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126201</xdr:rowOff>
    </xdr:from>
    <xdr:ext cx="534377" cy="259045"/>
    <xdr:sp macro="" textlink="">
      <xdr:nvSpPr>
        <xdr:cNvPr id="478" name="テキスト ボックス 477"/>
        <xdr:cNvSpPr txBox="1"/>
      </xdr:nvSpPr>
      <xdr:spPr>
        <a:xfrm>
          <a:off x="7594111" y="1675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78908</xdr:rowOff>
    </xdr:from>
    <xdr:to>
      <xdr:col>10</xdr:col>
      <xdr:colOff>155575</xdr:colOff>
      <xdr:row>98</xdr:row>
      <xdr:rowOff>9058</xdr:rowOff>
    </xdr:to>
    <xdr:sp macro="" textlink="">
      <xdr:nvSpPr>
        <xdr:cNvPr id="479" name="フローチャート : 判断 478"/>
        <xdr:cNvSpPr/>
      </xdr:nvSpPr>
      <xdr:spPr>
        <a:xfrm>
          <a:off x="6921500" y="1670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25585</xdr:rowOff>
    </xdr:from>
    <xdr:ext cx="534377" cy="259045"/>
    <xdr:sp macro="" textlink="">
      <xdr:nvSpPr>
        <xdr:cNvPr id="480" name="テキスト ボックス 479"/>
        <xdr:cNvSpPr txBox="1"/>
      </xdr:nvSpPr>
      <xdr:spPr>
        <a:xfrm>
          <a:off x="6705111" y="1648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30874</xdr:rowOff>
    </xdr:from>
    <xdr:to>
      <xdr:col>15</xdr:col>
      <xdr:colOff>231775</xdr:colOff>
      <xdr:row>97</xdr:row>
      <xdr:rowOff>132474</xdr:rowOff>
    </xdr:to>
    <xdr:sp macro="" textlink="">
      <xdr:nvSpPr>
        <xdr:cNvPr id="486" name="円/楕円 485"/>
        <xdr:cNvSpPr/>
      </xdr:nvSpPr>
      <xdr:spPr>
        <a:xfrm>
          <a:off x="10426700" y="1666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53751</xdr:rowOff>
    </xdr:from>
    <xdr:ext cx="534377" cy="259045"/>
    <xdr:sp macro="" textlink="">
      <xdr:nvSpPr>
        <xdr:cNvPr id="487" name="土木費該当値テキスト"/>
        <xdr:cNvSpPr txBox="1"/>
      </xdr:nvSpPr>
      <xdr:spPr>
        <a:xfrm>
          <a:off x="10528300" y="1651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42,092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127048</xdr:rowOff>
    </xdr:from>
    <xdr:to>
      <xdr:col>14</xdr:col>
      <xdr:colOff>79375</xdr:colOff>
      <xdr:row>98</xdr:row>
      <xdr:rowOff>57198</xdr:rowOff>
    </xdr:to>
    <xdr:sp macro="" textlink="">
      <xdr:nvSpPr>
        <xdr:cNvPr id="488" name="円/楕円 487"/>
        <xdr:cNvSpPr/>
      </xdr:nvSpPr>
      <xdr:spPr>
        <a:xfrm>
          <a:off x="9588500" y="1675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48325</xdr:rowOff>
    </xdr:from>
    <xdr:ext cx="534377" cy="259045"/>
    <xdr:sp macro="" textlink="">
      <xdr:nvSpPr>
        <xdr:cNvPr id="489" name="テキスト ボックス 488"/>
        <xdr:cNvSpPr txBox="1"/>
      </xdr:nvSpPr>
      <xdr:spPr>
        <a:xfrm>
          <a:off x="9372111" y="1685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31,995</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160565</xdr:rowOff>
    </xdr:from>
    <xdr:to>
      <xdr:col>12</xdr:col>
      <xdr:colOff>561975</xdr:colOff>
      <xdr:row>97</xdr:row>
      <xdr:rowOff>90715</xdr:rowOff>
    </xdr:to>
    <xdr:sp macro="" textlink="">
      <xdr:nvSpPr>
        <xdr:cNvPr id="490" name="円/楕円 489"/>
        <xdr:cNvSpPr/>
      </xdr:nvSpPr>
      <xdr:spPr>
        <a:xfrm>
          <a:off x="8699500" y="1661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107242</xdr:rowOff>
    </xdr:from>
    <xdr:ext cx="534377" cy="259045"/>
    <xdr:sp macro="" textlink="">
      <xdr:nvSpPr>
        <xdr:cNvPr id="491" name="テキスト ボックス 490"/>
        <xdr:cNvSpPr txBox="1"/>
      </xdr:nvSpPr>
      <xdr:spPr>
        <a:xfrm>
          <a:off x="8483111" y="1639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46,476</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29635</xdr:rowOff>
    </xdr:from>
    <xdr:to>
      <xdr:col>11</xdr:col>
      <xdr:colOff>358775</xdr:colOff>
      <xdr:row>97</xdr:row>
      <xdr:rowOff>131235</xdr:rowOff>
    </xdr:to>
    <xdr:sp macro="" textlink="">
      <xdr:nvSpPr>
        <xdr:cNvPr id="492" name="円/楕円 491"/>
        <xdr:cNvSpPr/>
      </xdr:nvSpPr>
      <xdr:spPr>
        <a:xfrm>
          <a:off x="7810500" y="1666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147762</xdr:rowOff>
    </xdr:from>
    <xdr:ext cx="534377" cy="259045"/>
    <xdr:sp macro="" textlink="">
      <xdr:nvSpPr>
        <xdr:cNvPr id="493" name="テキスト ボックス 492"/>
        <xdr:cNvSpPr txBox="1"/>
      </xdr:nvSpPr>
      <xdr:spPr>
        <a:xfrm>
          <a:off x="7594111" y="1643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42,222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11385</xdr:rowOff>
    </xdr:from>
    <xdr:to>
      <xdr:col>10</xdr:col>
      <xdr:colOff>155575</xdr:colOff>
      <xdr:row>98</xdr:row>
      <xdr:rowOff>112985</xdr:rowOff>
    </xdr:to>
    <xdr:sp macro="" textlink="">
      <xdr:nvSpPr>
        <xdr:cNvPr id="494" name="円/楕円 493"/>
        <xdr:cNvSpPr/>
      </xdr:nvSpPr>
      <xdr:spPr>
        <a:xfrm>
          <a:off x="6921500" y="1681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104112</xdr:rowOff>
    </xdr:from>
    <xdr:ext cx="534377" cy="259045"/>
    <xdr:sp macro="" textlink="">
      <xdr:nvSpPr>
        <xdr:cNvPr id="495" name="テキスト ボックス 494"/>
        <xdr:cNvSpPr txBox="1"/>
      </xdr:nvSpPr>
      <xdr:spPr>
        <a:xfrm>
          <a:off x="6705111" y="1690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26,138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70800</xdr:rowOff>
    </xdr:from>
    <xdr:to>
      <xdr:col>23</xdr:col>
      <xdr:colOff>516889</xdr:colOff>
      <xdr:row>38</xdr:row>
      <xdr:rowOff>154650</xdr:rowOff>
    </xdr:to>
    <xdr:cxnSp macro="">
      <xdr:nvCxnSpPr>
        <xdr:cNvPr id="518" name="直線コネクタ 517"/>
        <xdr:cNvCxnSpPr/>
      </xdr:nvCxnSpPr>
      <xdr:spPr>
        <a:xfrm flipV="1">
          <a:off x="16317595" y="5385750"/>
          <a:ext cx="1269" cy="128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158477</xdr:rowOff>
    </xdr:from>
    <xdr:ext cx="469744" cy="259045"/>
    <xdr:sp macro="" textlink="">
      <xdr:nvSpPr>
        <xdr:cNvPr id="519" name="消防費最小値テキスト"/>
        <xdr:cNvSpPr txBox="1"/>
      </xdr:nvSpPr>
      <xdr:spPr>
        <a:xfrm>
          <a:off x="16370300" y="667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9,673</a:t>
          </a:r>
          <a:endParaRPr kumimoji="1" lang="ja-JP" altLang="en-US" sz="1000" b="1">
            <a:latin typeface="ＭＳ Ｐゴシック"/>
          </a:endParaRPr>
        </a:p>
      </xdr:txBody>
    </xdr:sp>
    <xdr:clientData/>
  </xdr:oneCellAnchor>
  <xdr:twoCellAnchor>
    <xdr:from>
      <xdr:col>23</xdr:col>
      <xdr:colOff>428625</xdr:colOff>
      <xdr:row>38</xdr:row>
      <xdr:rowOff>154650</xdr:rowOff>
    </xdr:from>
    <xdr:to>
      <xdr:col>23</xdr:col>
      <xdr:colOff>606425</xdr:colOff>
      <xdr:row>38</xdr:row>
      <xdr:rowOff>154650</xdr:rowOff>
    </xdr:to>
    <xdr:cxnSp macro="">
      <xdr:nvCxnSpPr>
        <xdr:cNvPr id="520" name="直線コネクタ 519"/>
        <xdr:cNvCxnSpPr/>
      </xdr:nvCxnSpPr>
      <xdr:spPr>
        <a:xfrm>
          <a:off x="16230600" y="666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17477</xdr:rowOff>
    </xdr:from>
    <xdr:ext cx="534377" cy="259045"/>
    <xdr:sp macro="" textlink="">
      <xdr:nvSpPr>
        <xdr:cNvPr id="521" name="消防費最大値テキスト"/>
        <xdr:cNvSpPr txBox="1"/>
      </xdr:nvSpPr>
      <xdr:spPr>
        <a:xfrm>
          <a:off x="16370300" y="51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37,757</a:t>
          </a:r>
          <a:endParaRPr kumimoji="1" lang="ja-JP" altLang="en-US" sz="1000" b="1">
            <a:latin typeface="ＭＳ Ｐゴシック"/>
          </a:endParaRPr>
        </a:p>
      </xdr:txBody>
    </xdr:sp>
    <xdr:clientData/>
  </xdr:oneCellAnchor>
  <xdr:twoCellAnchor>
    <xdr:from>
      <xdr:col>23</xdr:col>
      <xdr:colOff>428625</xdr:colOff>
      <xdr:row>31</xdr:row>
      <xdr:rowOff>70800</xdr:rowOff>
    </xdr:from>
    <xdr:to>
      <xdr:col>23</xdr:col>
      <xdr:colOff>606425</xdr:colOff>
      <xdr:row>31</xdr:row>
      <xdr:rowOff>70800</xdr:rowOff>
    </xdr:to>
    <xdr:cxnSp macro="">
      <xdr:nvCxnSpPr>
        <xdr:cNvPr id="522" name="直線コネクタ 521"/>
        <xdr:cNvCxnSpPr/>
      </xdr:nvCxnSpPr>
      <xdr:spPr>
        <a:xfrm>
          <a:off x="16230600" y="538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148570</xdr:rowOff>
    </xdr:from>
    <xdr:to>
      <xdr:col>23</xdr:col>
      <xdr:colOff>517525</xdr:colOff>
      <xdr:row>37</xdr:row>
      <xdr:rowOff>166309</xdr:rowOff>
    </xdr:to>
    <xdr:cxnSp macro="">
      <xdr:nvCxnSpPr>
        <xdr:cNvPr id="523" name="直線コネクタ 522"/>
        <xdr:cNvCxnSpPr/>
      </xdr:nvCxnSpPr>
      <xdr:spPr>
        <a:xfrm flipV="1">
          <a:off x="15481300" y="6492220"/>
          <a:ext cx="838200" cy="1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157085</xdr:rowOff>
    </xdr:from>
    <xdr:ext cx="534377" cy="259045"/>
    <xdr:sp macro="" textlink="">
      <xdr:nvSpPr>
        <xdr:cNvPr id="524" name="消防費平均値テキスト"/>
        <xdr:cNvSpPr txBox="1"/>
      </xdr:nvSpPr>
      <xdr:spPr>
        <a:xfrm>
          <a:off x="16370300" y="6157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134208</xdr:rowOff>
    </xdr:from>
    <xdr:to>
      <xdr:col>23</xdr:col>
      <xdr:colOff>568325</xdr:colOff>
      <xdr:row>37</xdr:row>
      <xdr:rowOff>64358</xdr:rowOff>
    </xdr:to>
    <xdr:sp macro="" textlink="">
      <xdr:nvSpPr>
        <xdr:cNvPr id="525" name="フローチャート : 判断 524"/>
        <xdr:cNvSpPr/>
      </xdr:nvSpPr>
      <xdr:spPr>
        <a:xfrm>
          <a:off x="16268700" y="63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164343</xdr:rowOff>
    </xdr:from>
    <xdr:to>
      <xdr:col>22</xdr:col>
      <xdr:colOff>365125</xdr:colOff>
      <xdr:row>37</xdr:row>
      <xdr:rowOff>166309</xdr:rowOff>
    </xdr:to>
    <xdr:cxnSp macro="">
      <xdr:nvCxnSpPr>
        <xdr:cNvPr id="526" name="直線コネクタ 525"/>
        <xdr:cNvCxnSpPr/>
      </xdr:nvCxnSpPr>
      <xdr:spPr>
        <a:xfrm>
          <a:off x="14592300" y="6507993"/>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153685</xdr:rowOff>
    </xdr:from>
    <xdr:to>
      <xdr:col>22</xdr:col>
      <xdr:colOff>415925</xdr:colOff>
      <xdr:row>37</xdr:row>
      <xdr:rowOff>83835</xdr:rowOff>
    </xdr:to>
    <xdr:sp macro="" textlink="">
      <xdr:nvSpPr>
        <xdr:cNvPr id="527" name="フローチャート : 判断 526"/>
        <xdr:cNvSpPr/>
      </xdr:nvSpPr>
      <xdr:spPr>
        <a:xfrm>
          <a:off x="15430500" y="632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100362</xdr:rowOff>
    </xdr:from>
    <xdr:ext cx="534377" cy="259045"/>
    <xdr:sp macro="" textlink="">
      <xdr:nvSpPr>
        <xdr:cNvPr id="528" name="テキスト ボックス 527"/>
        <xdr:cNvSpPr txBox="1"/>
      </xdr:nvSpPr>
      <xdr:spPr>
        <a:xfrm>
          <a:off x="15214111" y="610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164343</xdr:rowOff>
    </xdr:from>
    <xdr:to>
      <xdr:col>21</xdr:col>
      <xdr:colOff>161925</xdr:colOff>
      <xdr:row>38</xdr:row>
      <xdr:rowOff>11364</xdr:rowOff>
    </xdr:to>
    <xdr:cxnSp macro="">
      <xdr:nvCxnSpPr>
        <xdr:cNvPr id="529" name="直線コネクタ 528"/>
        <xdr:cNvCxnSpPr/>
      </xdr:nvCxnSpPr>
      <xdr:spPr>
        <a:xfrm flipV="1">
          <a:off x="13703300" y="6507993"/>
          <a:ext cx="889000" cy="1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88534</xdr:rowOff>
    </xdr:from>
    <xdr:to>
      <xdr:col>21</xdr:col>
      <xdr:colOff>212725</xdr:colOff>
      <xdr:row>37</xdr:row>
      <xdr:rowOff>18684</xdr:rowOff>
    </xdr:to>
    <xdr:sp macro="" textlink="">
      <xdr:nvSpPr>
        <xdr:cNvPr id="530" name="フローチャート : 判断 529"/>
        <xdr:cNvSpPr/>
      </xdr:nvSpPr>
      <xdr:spPr>
        <a:xfrm>
          <a:off x="14541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35211</xdr:rowOff>
    </xdr:from>
    <xdr:ext cx="534377" cy="259045"/>
    <xdr:sp macro="" textlink="">
      <xdr:nvSpPr>
        <xdr:cNvPr id="531" name="テキスト ボックス 530"/>
        <xdr:cNvSpPr txBox="1"/>
      </xdr:nvSpPr>
      <xdr:spPr>
        <a:xfrm>
          <a:off x="14325111" y="60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156251</xdr:rowOff>
    </xdr:from>
    <xdr:to>
      <xdr:col>19</xdr:col>
      <xdr:colOff>644525</xdr:colOff>
      <xdr:row>38</xdr:row>
      <xdr:rowOff>11364</xdr:rowOff>
    </xdr:to>
    <xdr:cxnSp macro="">
      <xdr:nvCxnSpPr>
        <xdr:cNvPr id="532" name="直線コネクタ 531"/>
        <xdr:cNvCxnSpPr/>
      </xdr:nvCxnSpPr>
      <xdr:spPr>
        <a:xfrm>
          <a:off x="12814300" y="6499901"/>
          <a:ext cx="889000" cy="2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146416</xdr:rowOff>
    </xdr:from>
    <xdr:to>
      <xdr:col>20</xdr:col>
      <xdr:colOff>9525</xdr:colOff>
      <xdr:row>37</xdr:row>
      <xdr:rowOff>76566</xdr:rowOff>
    </xdr:to>
    <xdr:sp macro="" textlink="">
      <xdr:nvSpPr>
        <xdr:cNvPr id="533" name="フローチャート : 判断 532"/>
        <xdr:cNvSpPr/>
      </xdr:nvSpPr>
      <xdr:spPr>
        <a:xfrm>
          <a:off x="13652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93093</xdr:rowOff>
    </xdr:from>
    <xdr:ext cx="534377" cy="259045"/>
    <xdr:sp macro="" textlink="">
      <xdr:nvSpPr>
        <xdr:cNvPr id="534" name="テキスト ボックス 533"/>
        <xdr:cNvSpPr txBox="1"/>
      </xdr:nvSpPr>
      <xdr:spPr>
        <a:xfrm>
          <a:off x="13436111" y="609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153960</xdr:rowOff>
    </xdr:from>
    <xdr:to>
      <xdr:col>18</xdr:col>
      <xdr:colOff>492125</xdr:colOff>
      <xdr:row>37</xdr:row>
      <xdr:rowOff>84110</xdr:rowOff>
    </xdr:to>
    <xdr:sp macro="" textlink="">
      <xdr:nvSpPr>
        <xdr:cNvPr id="535" name="フローチャート : 判断 534"/>
        <xdr:cNvSpPr/>
      </xdr:nvSpPr>
      <xdr:spPr>
        <a:xfrm>
          <a:off x="12763500" y="632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100637</xdr:rowOff>
    </xdr:from>
    <xdr:ext cx="534377" cy="259045"/>
    <xdr:sp macro="" textlink="">
      <xdr:nvSpPr>
        <xdr:cNvPr id="536" name="テキスト ボックス 535"/>
        <xdr:cNvSpPr txBox="1"/>
      </xdr:nvSpPr>
      <xdr:spPr>
        <a:xfrm>
          <a:off x="12547111" y="610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97770</xdr:rowOff>
    </xdr:from>
    <xdr:to>
      <xdr:col>23</xdr:col>
      <xdr:colOff>568325</xdr:colOff>
      <xdr:row>38</xdr:row>
      <xdr:rowOff>27919</xdr:rowOff>
    </xdr:to>
    <xdr:sp macro="" textlink="">
      <xdr:nvSpPr>
        <xdr:cNvPr id="542" name="円/楕円 541"/>
        <xdr:cNvSpPr/>
      </xdr:nvSpPr>
      <xdr:spPr>
        <a:xfrm>
          <a:off x="16268700" y="644142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76197</xdr:rowOff>
    </xdr:from>
    <xdr:ext cx="534377" cy="259045"/>
    <xdr:sp macro="" textlink="">
      <xdr:nvSpPr>
        <xdr:cNvPr id="543" name="消防費該当値テキスト"/>
        <xdr:cNvSpPr txBox="1"/>
      </xdr:nvSpPr>
      <xdr:spPr>
        <a:xfrm>
          <a:off x="16370300" y="641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13,556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115509</xdr:rowOff>
    </xdr:from>
    <xdr:to>
      <xdr:col>22</xdr:col>
      <xdr:colOff>415925</xdr:colOff>
      <xdr:row>38</xdr:row>
      <xdr:rowOff>45659</xdr:rowOff>
    </xdr:to>
    <xdr:sp macro="" textlink="">
      <xdr:nvSpPr>
        <xdr:cNvPr id="544" name="円/楕円 543"/>
        <xdr:cNvSpPr/>
      </xdr:nvSpPr>
      <xdr:spPr>
        <a:xfrm>
          <a:off x="15430500" y="645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36786</xdr:rowOff>
    </xdr:from>
    <xdr:ext cx="534377" cy="259045"/>
    <xdr:sp macro="" textlink="">
      <xdr:nvSpPr>
        <xdr:cNvPr id="545" name="テキスト ボックス 544"/>
        <xdr:cNvSpPr txBox="1"/>
      </xdr:nvSpPr>
      <xdr:spPr>
        <a:xfrm>
          <a:off x="15214111" y="655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13,168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113543</xdr:rowOff>
    </xdr:from>
    <xdr:to>
      <xdr:col>21</xdr:col>
      <xdr:colOff>212725</xdr:colOff>
      <xdr:row>38</xdr:row>
      <xdr:rowOff>43693</xdr:rowOff>
    </xdr:to>
    <xdr:sp macro="" textlink="">
      <xdr:nvSpPr>
        <xdr:cNvPr id="546" name="円/楕円 545"/>
        <xdr:cNvSpPr/>
      </xdr:nvSpPr>
      <xdr:spPr>
        <a:xfrm>
          <a:off x="14541500" y="645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34820</xdr:rowOff>
    </xdr:from>
    <xdr:ext cx="534377" cy="259045"/>
    <xdr:sp macro="" textlink="">
      <xdr:nvSpPr>
        <xdr:cNvPr id="547" name="テキスト ボックス 546"/>
        <xdr:cNvSpPr txBox="1"/>
      </xdr:nvSpPr>
      <xdr:spPr>
        <a:xfrm>
          <a:off x="14325111" y="654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13,211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132014</xdr:rowOff>
    </xdr:from>
    <xdr:to>
      <xdr:col>20</xdr:col>
      <xdr:colOff>9525</xdr:colOff>
      <xdr:row>38</xdr:row>
      <xdr:rowOff>62164</xdr:rowOff>
    </xdr:to>
    <xdr:sp macro="" textlink="">
      <xdr:nvSpPr>
        <xdr:cNvPr id="548" name="円/楕円 547"/>
        <xdr:cNvSpPr/>
      </xdr:nvSpPr>
      <xdr:spPr>
        <a:xfrm>
          <a:off x="13652500" y="647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53291</xdr:rowOff>
    </xdr:from>
    <xdr:ext cx="534377" cy="259045"/>
    <xdr:sp macro="" textlink="">
      <xdr:nvSpPr>
        <xdr:cNvPr id="549" name="テキスト ボックス 548"/>
        <xdr:cNvSpPr txBox="1"/>
      </xdr:nvSpPr>
      <xdr:spPr>
        <a:xfrm>
          <a:off x="13436111" y="656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12,807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105451</xdr:rowOff>
    </xdr:from>
    <xdr:to>
      <xdr:col>18</xdr:col>
      <xdr:colOff>492125</xdr:colOff>
      <xdr:row>38</xdr:row>
      <xdr:rowOff>35601</xdr:rowOff>
    </xdr:to>
    <xdr:sp macro="" textlink="">
      <xdr:nvSpPr>
        <xdr:cNvPr id="550" name="円/楕円 549"/>
        <xdr:cNvSpPr/>
      </xdr:nvSpPr>
      <xdr:spPr>
        <a:xfrm>
          <a:off x="12763500" y="644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26728</xdr:rowOff>
    </xdr:from>
    <xdr:ext cx="534377" cy="259045"/>
    <xdr:sp macro="" textlink="">
      <xdr:nvSpPr>
        <xdr:cNvPr id="551" name="テキスト ボックス 550"/>
        <xdr:cNvSpPr txBox="1"/>
      </xdr:nvSpPr>
      <xdr:spPr>
        <a:xfrm>
          <a:off x="12547111" y="654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13,388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3" name="テキスト ボックス 56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16473</xdr:rowOff>
    </xdr:from>
    <xdr:to>
      <xdr:col>23</xdr:col>
      <xdr:colOff>516889</xdr:colOff>
      <xdr:row>58</xdr:row>
      <xdr:rowOff>36917</xdr:rowOff>
    </xdr:to>
    <xdr:cxnSp macro="">
      <xdr:nvCxnSpPr>
        <xdr:cNvPr id="577" name="直線コネクタ 576"/>
        <xdr:cNvCxnSpPr/>
      </xdr:nvCxnSpPr>
      <xdr:spPr>
        <a:xfrm flipV="1">
          <a:off x="16317595" y="8760423"/>
          <a:ext cx="1269" cy="122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40744</xdr:rowOff>
    </xdr:from>
    <xdr:ext cx="534377" cy="259045"/>
    <xdr:sp macro="" textlink="">
      <xdr:nvSpPr>
        <xdr:cNvPr id="578" name="教育費最小値テキスト"/>
        <xdr:cNvSpPr txBox="1"/>
      </xdr:nvSpPr>
      <xdr:spPr>
        <a:xfrm>
          <a:off x="16370300" y="99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21,442</a:t>
          </a:r>
          <a:endParaRPr kumimoji="1" lang="ja-JP" altLang="en-US" sz="1000" b="1">
            <a:latin typeface="ＭＳ Ｐゴシック"/>
          </a:endParaRPr>
        </a:p>
      </xdr:txBody>
    </xdr:sp>
    <xdr:clientData/>
  </xdr:oneCellAnchor>
  <xdr:twoCellAnchor>
    <xdr:from>
      <xdr:col>23</xdr:col>
      <xdr:colOff>428625</xdr:colOff>
      <xdr:row>58</xdr:row>
      <xdr:rowOff>36917</xdr:rowOff>
    </xdr:from>
    <xdr:to>
      <xdr:col>23</xdr:col>
      <xdr:colOff>606425</xdr:colOff>
      <xdr:row>58</xdr:row>
      <xdr:rowOff>36917</xdr:rowOff>
    </xdr:to>
    <xdr:cxnSp macro="">
      <xdr:nvCxnSpPr>
        <xdr:cNvPr id="579" name="直線コネクタ 578"/>
        <xdr:cNvCxnSpPr/>
      </xdr:nvCxnSpPr>
      <xdr:spPr>
        <a:xfrm>
          <a:off x="16230600" y="998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134600</xdr:rowOff>
    </xdr:from>
    <xdr:ext cx="599010" cy="259045"/>
    <xdr:sp macro="" textlink="">
      <xdr:nvSpPr>
        <xdr:cNvPr id="580" name="教育費最大値テキスト"/>
        <xdr:cNvSpPr txBox="1"/>
      </xdr:nvSpPr>
      <xdr:spPr>
        <a:xfrm>
          <a:off x="16370300" y="85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133,570</a:t>
          </a:r>
          <a:endParaRPr kumimoji="1" lang="ja-JP" altLang="en-US" sz="1000" b="1">
            <a:latin typeface="ＭＳ Ｐゴシック"/>
          </a:endParaRPr>
        </a:p>
      </xdr:txBody>
    </xdr:sp>
    <xdr:clientData/>
  </xdr:oneCellAnchor>
  <xdr:twoCellAnchor>
    <xdr:from>
      <xdr:col>23</xdr:col>
      <xdr:colOff>428625</xdr:colOff>
      <xdr:row>51</xdr:row>
      <xdr:rowOff>16473</xdr:rowOff>
    </xdr:from>
    <xdr:to>
      <xdr:col>23</xdr:col>
      <xdr:colOff>606425</xdr:colOff>
      <xdr:row>51</xdr:row>
      <xdr:rowOff>16473</xdr:rowOff>
    </xdr:to>
    <xdr:cxnSp macro="">
      <xdr:nvCxnSpPr>
        <xdr:cNvPr id="581" name="直線コネクタ 580"/>
        <xdr:cNvCxnSpPr/>
      </xdr:nvCxnSpPr>
      <xdr:spPr>
        <a:xfrm>
          <a:off x="16230600" y="876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165085</xdr:rowOff>
    </xdr:from>
    <xdr:to>
      <xdr:col>23</xdr:col>
      <xdr:colOff>517525</xdr:colOff>
      <xdr:row>57</xdr:row>
      <xdr:rowOff>9180</xdr:rowOff>
    </xdr:to>
    <xdr:cxnSp macro="">
      <xdr:nvCxnSpPr>
        <xdr:cNvPr id="582" name="直線コネクタ 581"/>
        <xdr:cNvCxnSpPr/>
      </xdr:nvCxnSpPr>
      <xdr:spPr>
        <a:xfrm flipV="1">
          <a:off x="15481300" y="9594835"/>
          <a:ext cx="838200" cy="18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58357</xdr:rowOff>
    </xdr:from>
    <xdr:ext cx="534377" cy="259045"/>
    <xdr:sp macro="" textlink="">
      <xdr:nvSpPr>
        <xdr:cNvPr id="583" name="教育費平均値テキスト"/>
        <xdr:cNvSpPr txBox="1"/>
      </xdr:nvSpPr>
      <xdr:spPr>
        <a:xfrm>
          <a:off x="16370300" y="9659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44,324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79930</xdr:rowOff>
    </xdr:from>
    <xdr:to>
      <xdr:col>23</xdr:col>
      <xdr:colOff>568325</xdr:colOff>
      <xdr:row>57</xdr:row>
      <xdr:rowOff>10080</xdr:rowOff>
    </xdr:to>
    <xdr:sp macro="" textlink="">
      <xdr:nvSpPr>
        <xdr:cNvPr id="584" name="フローチャート : 判断 583"/>
        <xdr:cNvSpPr/>
      </xdr:nvSpPr>
      <xdr:spPr>
        <a:xfrm>
          <a:off x="16268700" y="96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3432</xdr:rowOff>
    </xdr:from>
    <xdr:to>
      <xdr:col>22</xdr:col>
      <xdr:colOff>365125</xdr:colOff>
      <xdr:row>57</xdr:row>
      <xdr:rowOff>9180</xdr:rowOff>
    </xdr:to>
    <xdr:cxnSp macro="">
      <xdr:nvCxnSpPr>
        <xdr:cNvPr id="585" name="直線コネクタ 584"/>
        <xdr:cNvCxnSpPr/>
      </xdr:nvCxnSpPr>
      <xdr:spPr>
        <a:xfrm>
          <a:off x="14592300" y="9776082"/>
          <a:ext cx="889000" cy="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61402</xdr:rowOff>
    </xdr:from>
    <xdr:to>
      <xdr:col>22</xdr:col>
      <xdr:colOff>415925</xdr:colOff>
      <xdr:row>56</xdr:row>
      <xdr:rowOff>163002</xdr:rowOff>
    </xdr:to>
    <xdr:sp macro="" textlink="">
      <xdr:nvSpPr>
        <xdr:cNvPr id="586" name="フローチャート : 判断 585"/>
        <xdr:cNvSpPr/>
      </xdr:nvSpPr>
      <xdr:spPr>
        <a:xfrm>
          <a:off x="15430500" y="966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8079</xdr:rowOff>
    </xdr:from>
    <xdr:ext cx="534377" cy="259045"/>
    <xdr:sp macro="" textlink="">
      <xdr:nvSpPr>
        <xdr:cNvPr id="587" name="テキスト ボックス 586"/>
        <xdr:cNvSpPr txBox="1"/>
      </xdr:nvSpPr>
      <xdr:spPr>
        <a:xfrm>
          <a:off x="15214111" y="943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22820</xdr:rowOff>
    </xdr:from>
    <xdr:to>
      <xdr:col>21</xdr:col>
      <xdr:colOff>161925</xdr:colOff>
      <xdr:row>57</xdr:row>
      <xdr:rowOff>3432</xdr:rowOff>
    </xdr:to>
    <xdr:cxnSp macro="">
      <xdr:nvCxnSpPr>
        <xdr:cNvPr id="588" name="直線コネクタ 587"/>
        <xdr:cNvCxnSpPr/>
      </xdr:nvCxnSpPr>
      <xdr:spPr>
        <a:xfrm>
          <a:off x="13703300" y="9624020"/>
          <a:ext cx="889000" cy="15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54381</xdr:rowOff>
    </xdr:from>
    <xdr:to>
      <xdr:col>21</xdr:col>
      <xdr:colOff>212725</xdr:colOff>
      <xdr:row>56</xdr:row>
      <xdr:rowOff>155981</xdr:rowOff>
    </xdr:to>
    <xdr:sp macro="" textlink="">
      <xdr:nvSpPr>
        <xdr:cNvPr id="589" name="フローチャート : 判断 588"/>
        <xdr:cNvSpPr/>
      </xdr:nvSpPr>
      <xdr:spPr>
        <a:xfrm>
          <a:off x="14541500" y="96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1058</xdr:rowOff>
    </xdr:from>
    <xdr:ext cx="534377" cy="259045"/>
    <xdr:sp macro="" textlink="">
      <xdr:nvSpPr>
        <xdr:cNvPr id="590" name="テキスト ボックス 589"/>
        <xdr:cNvSpPr txBox="1"/>
      </xdr:nvSpPr>
      <xdr:spPr>
        <a:xfrm>
          <a:off x="14325111" y="943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22820</xdr:rowOff>
    </xdr:from>
    <xdr:to>
      <xdr:col>19</xdr:col>
      <xdr:colOff>644525</xdr:colOff>
      <xdr:row>57</xdr:row>
      <xdr:rowOff>65285</xdr:rowOff>
    </xdr:to>
    <xdr:cxnSp macro="">
      <xdr:nvCxnSpPr>
        <xdr:cNvPr id="591" name="直線コネクタ 590"/>
        <xdr:cNvCxnSpPr/>
      </xdr:nvCxnSpPr>
      <xdr:spPr>
        <a:xfrm flipV="1">
          <a:off x="12814300" y="9624020"/>
          <a:ext cx="889000" cy="21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83751</xdr:rowOff>
    </xdr:from>
    <xdr:to>
      <xdr:col>20</xdr:col>
      <xdr:colOff>9525</xdr:colOff>
      <xdr:row>57</xdr:row>
      <xdr:rowOff>13901</xdr:rowOff>
    </xdr:to>
    <xdr:sp macro="" textlink="">
      <xdr:nvSpPr>
        <xdr:cNvPr id="592" name="フローチャート : 判断 591"/>
        <xdr:cNvSpPr/>
      </xdr:nvSpPr>
      <xdr:spPr>
        <a:xfrm>
          <a:off x="13652500" y="96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5028</xdr:rowOff>
    </xdr:from>
    <xdr:ext cx="534377" cy="259045"/>
    <xdr:sp macro="" textlink="">
      <xdr:nvSpPr>
        <xdr:cNvPr id="593" name="テキスト ボックス 592"/>
        <xdr:cNvSpPr txBox="1"/>
      </xdr:nvSpPr>
      <xdr:spPr>
        <a:xfrm>
          <a:off x="13436111" y="977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86418</xdr:rowOff>
    </xdr:from>
    <xdr:to>
      <xdr:col>18</xdr:col>
      <xdr:colOff>492125</xdr:colOff>
      <xdr:row>57</xdr:row>
      <xdr:rowOff>16568</xdr:rowOff>
    </xdr:to>
    <xdr:sp macro="" textlink="">
      <xdr:nvSpPr>
        <xdr:cNvPr id="594" name="フローチャート : 判断 593"/>
        <xdr:cNvSpPr/>
      </xdr:nvSpPr>
      <xdr:spPr>
        <a:xfrm>
          <a:off x="12763500" y="96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33095</xdr:rowOff>
    </xdr:from>
    <xdr:ext cx="534377" cy="259045"/>
    <xdr:sp macro="" textlink="">
      <xdr:nvSpPr>
        <xdr:cNvPr id="595" name="テキスト ボックス 594"/>
        <xdr:cNvSpPr txBox="1"/>
      </xdr:nvSpPr>
      <xdr:spPr>
        <a:xfrm>
          <a:off x="12547111" y="946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114285</xdr:rowOff>
    </xdr:from>
    <xdr:to>
      <xdr:col>23</xdr:col>
      <xdr:colOff>568325</xdr:colOff>
      <xdr:row>56</xdr:row>
      <xdr:rowOff>44435</xdr:rowOff>
    </xdr:to>
    <xdr:sp macro="" textlink="">
      <xdr:nvSpPr>
        <xdr:cNvPr id="601" name="円/楕円 600"/>
        <xdr:cNvSpPr/>
      </xdr:nvSpPr>
      <xdr:spPr>
        <a:xfrm>
          <a:off x="16268700" y="954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137162</xdr:rowOff>
    </xdr:from>
    <xdr:ext cx="534377" cy="259045"/>
    <xdr:sp macro="" textlink="">
      <xdr:nvSpPr>
        <xdr:cNvPr id="602" name="教育費該当値テキスト"/>
        <xdr:cNvSpPr txBox="1"/>
      </xdr:nvSpPr>
      <xdr:spPr>
        <a:xfrm>
          <a:off x="16370300" y="939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56,918</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129830</xdr:rowOff>
    </xdr:from>
    <xdr:to>
      <xdr:col>22</xdr:col>
      <xdr:colOff>415925</xdr:colOff>
      <xdr:row>57</xdr:row>
      <xdr:rowOff>59980</xdr:rowOff>
    </xdr:to>
    <xdr:sp macro="" textlink="">
      <xdr:nvSpPr>
        <xdr:cNvPr id="603" name="円/楕円 602"/>
        <xdr:cNvSpPr/>
      </xdr:nvSpPr>
      <xdr:spPr>
        <a:xfrm>
          <a:off x="15430500" y="973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51107</xdr:rowOff>
    </xdr:from>
    <xdr:ext cx="534377" cy="259045"/>
    <xdr:sp macro="" textlink="">
      <xdr:nvSpPr>
        <xdr:cNvPr id="604" name="テキスト ボックス 603"/>
        <xdr:cNvSpPr txBox="1"/>
      </xdr:nvSpPr>
      <xdr:spPr>
        <a:xfrm>
          <a:off x="15214111" y="982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39,740</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124082</xdr:rowOff>
    </xdr:from>
    <xdr:to>
      <xdr:col>21</xdr:col>
      <xdr:colOff>212725</xdr:colOff>
      <xdr:row>57</xdr:row>
      <xdr:rowOff>54232</xdr:rowOff>
    </xdr:to>
    <xdr:sp macro="" textlink="">
      <xdr:nvSpPr>
        <xdr:cNvPr id="605" name="円/楕円 604"/>
        <xdr:cNvSpPr/>
      </xdr:nvSpPr>
      <xdr:spPr>
        <a:xfrm>
          <a:off x="14541500" y="972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45359</xdr:rowOff>
    </xdr:from>
    <xdr:ext cx="534377" cy="259045"/>
    <xdr:sp macro="" textlink="">
      <xdr:nvSpPr>
        <xdr:cNvPr id="606" name="テキスト ボックス 605"/>
        <xdr:cNvSpPr txBox="1"/>
      </xdr:nvSpPr>
      <xdr:spPr>
        <a:xfrm>
          <a:off x="14325111" y="981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40,268</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143470</xdr:rowOff>
    </xdr:from>
    <xdr:to>
      <xdr:col>20</xdr:col>
      <xdr:colOff>9525</xdr:colOff>
      <xdr:row>56</xdr:row>
      <xdr:rowOff>73620</xdr:rowOff>
    </xdr:to>
    <xdr:sp macro="" textlink="">
      <xdr:nvSpPr>
        <xdr:cNvPr id="607" name="円/楕円 606"/>
        <xdr:cNvSpPr/>
      </xdr:nvSpPr>
      <xdr:spPr>
        <a:xfrm>
          <a:off x="13652500" y="957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90147</xdr:rowOff>
    </xdr:from>
    <xdr:ext cx="534377" cy="259045"/>
    <xdr:sp macro="" textlink="">
      <xdr:nvSpPr>
        <xdr:cNvPr id="608" name="テキスト ボックス 607"/>
        <xdr:cNvSpPr txBox="1"/>
      </xdr:nvSpPr>
      <xdr:spPr>
        <a:xfrm>
          <a:off x="13436111" y="934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54,237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14485</xdr:rowOff>
    </xdr:from>
    <xdr:to>
      <xdr:col>18</xdr:col>
      <xdr:colOff>492125</xdr:colOff>
      <xdr:row>57</xdr:row>
      <xdr:rowOff>116085</xdr:rowOff>
    </xdr:to>
    <xdr:sp macro="" textlink="">
      <xdr:nvSpPr>
        <xdr:cNvPr id="609" name="円/楕円 608"/>
        <xdr:cNvSpPr/>
      </xdr:nvSpPr>
      <xdr:spPr>
        <a:xfrm>
          <a:off x="12763500" y="97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107212</xdr:rowOff>
    </xdr:from>
    <xdr:ext cx="534377" cy="259045"/>
    <xdr:sp macro="" textlink="">
      <xdr:nvSpPr>
        <xdr:cNvPr id="610" name="テキスト ボックス 609"/>
        <xdr:cNvSpPr txBox="1"/>
      </xdr:nvSpPr>
      <xdr:spPr>
        <a:xfrm>
          <a:off x="12547111" y="987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34,586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151264</xdr:rowOff>
    </xdr:from>
    <xdr:to>
      <xdr:col>23</xdr:col>
      <xdr:colOff>516889</xdr:colOff>
      <xdr:row>79</xdr:row>
      <xdr:rowOff>44450</xdr:rowOff>
    </xdr:to>
    <xdr:cxnSp macro="">
      <xdr:nvCxnSpPr>
        <xdr:cNvPr id="634" name="直線コネクタ 633"/>
        <xdr:cNvCxnSpPr/>
      </xdr:nvCxnSpPr>
      <xdr:spPr>
        <a:xfrm flipV="1">
          <a:off x="16317595" y="12324214"/>
          <a:ext cx="1269" cy="1264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65206</xdr:rowOff>
    </xdr:from>
    <xdr:ext cx="249299" cy="259045"/>
    <xdr:sp macro="" textlink="">
      <xdr:nvSpPr>
        <xdr:cNvPr id="635" name="災害復旧費最小値テキスト"/>
        <xdr:cNvSpPr txBox="1"/>
      </xdr:nvSpPr>
      <xdr:spPr>
        <a:xfrm>
          <a:off x="16370300" y="13609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97941</xdr:rowOff>
    </xdr:from>
    <xdr:ext cx="534377" cy="259045"/>
    <xdr:sp macro="" textlink="">
      <xdr:nvSpPr>
        <xdr:cNvPr id="637" name="災害復旧費最大値テキスト"/>
        <xdr:cNvSpPr txBox="1"/>
      </xdr:nvSpPr>
      <xdr:spPr>
        <a:xfrm>
          <a:off x="16370300" y="1209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71</xdr:row>
      <xdr:rowOff>151264</xdr:rowOff>
    </xdr:from>
    <xdr:to>
      <xdr:col>23</xdr:col>
      <xdr:colOff>606425</xdr:colOff>
      <xdr:row>71</xdr:row>
      <xdr:rowOff>151264</xdr:rowOff>
    </xdr:to>
    <xdr:cxnSp macro="">
      <xdr:nvCxnSpPr>
        <xdr:cNvPr id="638" name="直線コネクタ 637"/>
        <xdr:cNvCxnSpPr/>
      </xdr:nvCxnSpPr>
      <xdr:spPr>
        <a:xfrm>
          <a:off x="16230600" y="1232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13227</xdr:rowOff>
    </xdr:from>
    <xdr:to>
      <xdr:col>23</xdr:col>
      <xdr:colOff>517525</xdr:colOff>
      <xdr:row>79</xdr:row>
      <xdr:rowOff>41060</xdr:rowOff>
    </xdr:to>
    <xdr:cxnSp macro="">
      <xdr:nvCxnSpPr>
        <xdr:cNvPr id="639" name="直線コネクタ 638"/>
        <xdr:cNvCxnSpPr/>
      </xdr:nvCxnSpPr>
      <xdr:spPr>
        <a:xfrm flipV="1">
          <a:off x="15481300" y="13557777"/>
          <a:ext cx="838200" cy="2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154106</xdr:rowOff>
    </xdr:from>
    <xdr:ext cx="469744" cy="259045"/>
    <xdr:sp macro="" textlink="">
      <xdr:nvSpPr>
        <xdr:cNvPr id="640" name="災害復旧費平均値テキスト"/>
        <xdr:cNvSpPr txBox="1"/>
      </xdr:nvSpPr>
      <xdr:spPr>
        <a:xfrm>
          <a:off x="16370300" y="13355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131229</xdr:rowOff>
    </xdr:from>
    <xdr:to>
      <xdr:col>23</xdr:col>
      <xdr:colOff>568325</xdr:colOff>
      <xdr:row>79</xdr:row>
      <xdr:rowOff>61379</xdr:rowOff>
    </xdr:to>
    <xdr:sp macro="" textlink="">
      <xdr:nvSpPr>
        <xdr:cNvPr id="641" name="フローチャート : 判断 640"/>
        <xdr:cNvSpPr/>
      </xdr:nvSpPr>
      <xdr:spPr>
        <a:xfrm>
          <a:off x="16268700" y="1350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23743</xdr:rowOff>
    </xdr:from>
    <xdr:to>
      <xdr:col>22</xdr:col>
      <xdr:colOff>365125</xdr:colOff>
      <xdr:row>79</xdr:row>
      <xdr:rowOff>41060</xdr:rowOff>
    </xdr:to>
    <xdr:cxnSp macro="">
      <xdr:nvCxnSpPr>
        <xdr:cNvPr id="642" name="直線コネクタ 641"/>
        <xdr:cNvCxnSpPr/>
      </xdr:nvCxnSpPr>
      <xdr:spPr>
        <a:xfrm>
          <a:off x="14592300" y="13568293"/>
          <a:ext cx="889000" cy="1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146907</xdr:rowOff>
    </xdr:from>
    <xdr:to>
      <xdr:col>22</xdr:col>
      <xdr:colOff>415925</xdr:colOff>
      <xdr:row>79</xdr:row>
      <xdr:rowOff>77057</xdr:rowOff>
    </xdr:to>
    <xdr:sp macro="" textlink="">
      <xdr:nvSpPr>
        <xdr:cNvPr id="643" name="フローチャート : 判断 642"/>
        <xdr:cNvSpPr/>
      </xdr:nvSpPr>
      <xdr:spPr>
        <a:xfrm>
          <a:off x="15430500" y="1352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93584</xdr:rowOff>
    </xdr:from>
    <xdr:ext cx="378565" cy="259045"/>
    <xdr:sp macro="" textlink="">
      <xdr:nvSpPr>
        <xdr:cNvPr id="644" name="テキスト ボックス 643"/>
        <xdr:cNvSpPr txBox="1"/>
      </xdr:nvSpPr>
      <xdr:spPr>
        <a:xfrm>
          <a:off x="15292017" y="1329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23743</xdr:rowOff>
    </xdr:from>
    <xdr:to>
      <xdr:col>21</xdr:col>
      <xdr:colOff>161925</xdr:colOff>
      <xdr:row>79</xdr:row>
      <xdr:rowOff>44450</xdr:rowOff>
    </xdr:to>
    <xdr:cxnSp macro="">
      <xdr:nvCxnSpPr>
        <xdr:cNvPr id="645" name="直線コネクタ 644"/>
        <xdr:cNvCxnSpPr/>
      </xdr:nvCxnSpPr>
      <xdr:spPr>
        <a:xfrm flipV="1">
          <a:off x="13703300" y="13568293"/>
          <a:ext cx="889000" cy="2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139573</xdr:rowOff>
    </xdr:from>
    <xdr:to>
      <xdr:col>21</xdr:col>
      <xdr:colOff>212725</xdr:colOff>
      <xdr:row>79</xdr:row>
      <xdr:rowOff>69723</xdr:rowOff>
    </xdr:to>
    <xdr:sp macro="" textlink="">
      <xdr:nvSpPr>
        <xdr:cNvPr id="646" name="フローチャート : 判断 645"/>
        <xdr:cNvSpPr/>
      </xdr:nvSpPr>
      <xdr:spPr>
        <a:xfrm>
          <a:off x="14541500" y="1351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86250</xdr:rowOff>
    </xdr:from>
    <xdr:ext cx="469744" cy="259045"/>
    <xdr:sp macro="" textlink="">
      <xdr:nvSpPr>
        <xdr:cNvPr id="647" name="テキスト ボックス 646"/>
        <xdr:cNvSpPr txBox="1"/>
      </xdr:nvSpPr>
      <xdr:spPr>
        <a:xfrm>
          <a:off x="14357427" y="1328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32925</xdr:rowOff>
    </xdr:from>
    <xdr:to>
      <xdr:col>19</xdr:col>
      <xdr:colOff>644525</xdr:colOff>
      <xdr:row>79</xdr:row>
      <xdr:rowOff>44450</xdr:rowOff>
    </xdr:to>
    <xdr:cxnSp macro="">
      <xdr:nvCxnSpPr>
        <xdr:cNvPr id="648" name="直線コネクタ 647"/>
        <xdr:cNvCxnSpPr/>
      </xdr:nvCxnSpPr>
      <xdr:spPr>
        <a:xfrm>
          <a:off x="12814300" y="13577475"/>
          <a:ext cx="889000" cy="1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126391</xdr:rowOff>
    </xdr:from>
    <xdr:to>
      <xdr:col>20</xdr:col>
      <xdr:colOff>9525</xdr:colOff>
      <xdr:row>79</xdr:row>
      <xdr:rowOff>56541</xdr:rowOff>
    </xdr:to>
    <xdr:sp macro="" textlink="">
      <xdr:nvSpPr>
        <xdr:cNvPr id="649" name="フローチャート : 判断 648"/>
        <xdr:cNvSpPr/>
      </xdr:nvSpPr>
      <xdr:spPr>
        <a:xfrm>
          <a:off x="13652500" y="134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73068</xdr:rowOff>
    </xdr:from>
    <xdr:ext cx="469744" cy="259045"/>
    <xdr:sp macro="" textlink="">
      <xdr:nvSpPr>
        <xdr:cNvPr id="650" name="テキスト ボックス 649"/>
        <xdr:cNvSpPr txBox="1"/>
      </xdr:nvSpPr>
      <xdr:spPr>
        <a:xfrm>
          <a:off x="13468427" y="1327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104730</xdr:rowOff>
    </xdr:from>
    <xdr:to>
      <xdr:col>18</xdr:col>
      <xdr:colOff>492125</xdr:colOff>
      <xdr:row>79</xdr:row>
      <xdr:rowOff>34880</xdr:rowOff>
    </xdr:to>
    <xdr:sp macro="" textlink="">
      <xdr:nvSpPr>
        <xdr:cNvPr id="651" name="フローチャート : 判断 650"/>
        <xdr:cNvSpPr/>
      </xdr:nvSpPr>
      <xdr:spPr>
        <a:xfrm>
          <a:off x="127635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51407</xdr:rowOff>
    </xdr:from>
    <xdr:ext cx="469744" cy="259045"/>
    <xdr:sp macro="" textlink="">
      <xdr:nvSpPr>
        <xdr:cNvPr id="652" name="テキスト ボックス 651"/>
        <xdr:cNvSpPr txBox="1"/>
      </xdr:nvSpPr>
      <xdr:spPr>
        <a:xfrm>
          <a:off x="12579427" y="132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133877</xdr:rowOff>
    </xdr:from>
    <xdr:to>
      <xdr:col>23</xdr:col>
      <xdr:colOff>568325</xdr:colOff>
      <xdr:row>79</xdr:row>
      <xdr:rowOff>64027</xdr:rowOff>
    </xdr:to>
    <xdr:sp macro="" textlink="">
      <xdr:nvSpPr>
        <xdr:cNvPr id="658" name="円/楕円 657"/>
        <xdr:cNvSpPr/>
      </xdr:nvSpPr>
      <xdr:spPr>
        <a:xfrm>
          <a:off x="16268700" y="1350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109656</xdr:rowOff>
    </xdr:from>
    <xdr:ext cx="469744" cy="259045"/>
    <xdr:sp macro="" textlink="">
      <xdr:nvSpPr>
        <xdr:cNvPr id="659" name="災害復旧費該当値テキスト"/>
        <xdr:cNvSpPr txBox="1"/>
      </xdr:nvSpPr>
      <xdr:spPr>
        <a:xfrm>
          <a:off x="16370300" y="1348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161710</xdr:rowOff>
    </xdr:from>
    <xdr:to>
      <xdr:col>22</xdr:col>
      <xdr:colOff>415925</xdr:colOff>
      <xdr:row>79</xdr:row>
      <xdr:rowOff>91860</xdr:rowOff>
    </xdr:to>
    <xdr:sp macro="" textlink="">
      <xdr:nvSpPr>
        <xdr:cNvPr id="660" name="円/楕円 659"/>
        <xdr:cNvSpPr/>
      </xdr:nvSpPr>
      <xdr:spPr>
        <a:xfrm>
          <a:off x="15430500" y="135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82987</xdr:rowOff>
    </xdr:from>
    <xdr:ext cx="378565" cy="259045"/>
    <xdr:sp macro="" textlink="">
      <xdr:nvSpPr>
        <xdr:cNvPr id="661" name="テキスト ボックス 660"/>
        <xdr:cNvSpPr txBox="1"/>
      </xdr:nvSpPr>
      <xdr:spPr>
        <a:xfrm>
          <a:off x="15292017" y="13627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144393</xdr:rowOff>
    </xdr:from>
    <xdr:to>
      <xdr:col>21</xdr:col>
      <xdr:colOff>212725</xdr:colOff>
      <xdr:row>79</xdr:row>
      <xdr:rowOff>74543</xdr:rowOff>
    </xdr:to>
    <xdr:sp macro="" textlink="">
      <xdr:nvSpPr>
        <xdr:cNvPr id="662" name="円/楕円 661"/>
        <xdr:cNvSpPr/>
      </xdr:nvSpPr>
      <xdr:spPr>
        <a:xfrm>
          <a:off x="14541500" y="1351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65670</xdr:rowOff>
    </xdr:from>
    <xdr:ext cx="469744" cy="259045"/>
    <xdr:sp macro="" textlink="">
      <xdr:nvSpPr>
        <xdr:cNvPr id="663" name="テキスト ボックス 662"/>
        <xdr:cNvSpPr txBox="1"/>
      </xdr:nvSpPr>
      <xdr:spPr>
        <a:xfrm>
          <a:off x="14357427" y="1361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4" name="円/楕円 66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5" name="テキスト ボックス 664"/>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153575</xdr:rowOff>
    </xdr:from>
    <xdr:to>
      <xdr:col>18</xdr:col>
      <xdr:colOff>492125</xdr:colOff>
      <xdr:row>79</xdr:row>
      <xdr:rowOff>83725</xdr:rowOff>
    </xdr:to>
    <xdr:sp macro="" textlink="">
      <xdr:nvSpPr>
        <xdr:cNvPr id="666" name="円/楕円 665"/>
        <xdr:cNvSpPr/>
      </xdr:nvSpPr>
      <xdr:spPr>
        <a:xfrm>
          <a:off x="12763500" y="135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74852</xdr:rowOff>
    </xdr:from>
    <xdr:ext cx="378565" cy="259045"/>
    <xdr:sp macro="" textlink="">
      <xdr:nvSpPr>
        <xdr:cNvPr id="667" name="テキスト ボックス 666"/>
        <xdr:cNvSpPr txBox="1"/>
      </xdr:nvSpPr>
      <xdr:spPr>
        <a:xfrm>
          <a:off x="12625017" y="13619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50426</xdr:rowOff>
    </xdr:from>
    <xdr:to>
      <xdr:col>23</xdr:col>
      <xdr:colOff>516889</xdr:colOff>
      <xdr:row>98</xdr:row>
      <xdr:rowOff>106139</xdr:rowOff>
    </xdr:to>
    <xdr:cxnSp macro="">
      <xdr:nvCxnSpPr>
        <xdr:cNvPr id="693" name="直線コネクタ 692"/>
        <xdr:cNvCxnSpPr/>
      </xdr:nvCxnSpPr>
      <xdr:spPr>
        <a:xfrm flipV="1">
          <a:off x="16317595" y="15652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109966</xdr:rowOff>
    </xdr:from>
    <xdr:ext cx="534377" cy="259045"/>
    <xdr:sp macro="" textlink="">
      <xdr:nvSpPr>
        <xdr:cNvPr id="694" name="公債費最小値テキスト"/>
        <xdr:cNvSpPr txBox="1"/>
      </xdr:nvSpPr>
      <xdr:spPr>
        <a:xfrm>
          <a:off x="16370300" y="169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98</xdr:row>
      <xdr:rowOff>106139</xdr:rowOff>
    </xdr:from>
    <xdr:to>
      <xdr:col>23</xdr:col>
      <xdr:colOff>606425</xdr:colOff>
      <xdr:row>98</xdr:row>
      <xdr:rowOff>106139</xdr:rowOff>
    </xdr:to>
    <xdr:cxnSp macro="">
      <xdr:nvCxnSpPr>
        <xdr:cNvPr id="695" name="直線コネクタ 694"/>
        <xdr:cNvCxnSpPr/>
      </xdr:nvCxnSpPr>
      <xdr:spPr>
        <a:xfrm>
          <a:off x="16230600" y="1690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168553</xdr:rowOff>
    </xdr:from>
    <xdr:ext cx="599010" cy="259045"/>
    <xdr:sp macro="" textlink="">
      <xdr:nvSpPr>
        <xdr:cNvPr id="696" name="公債費最大値テキスト"/>
        <xdr:cNvSpPr txBox="1"/>
      </xdr:nvSpPr>
      <xdr:spPr>
        <a:xfrm>
          <a:off x="16370300" y="154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91</xdr:row>
      <xdr:rowOff>50426</xdr:rowOff>
    </xdr:from>
    <xdr:to>
      <xdr:col>23</xdr:col>
      <xdr:colOff>606425</xdr:colOff>
      <xdr:row>91</xdr:row>
      <xdr:rowOff>50426</xdr:rowOff>
    </xdr:to>
    <xdr:cxnSp macro="">
      <xdr:nvCxnSpPr>
        <xdr:cNvPr id="697" name="直線コネクタ 696"/>
        <xdr:cNvCxnSpPr/>
      </xdr:nvCxnSpPr>
      <xdr:spPr>
        <a:xfrm>
          <a:off x="16230600" y="1565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77477</xdr:rowOff>
    </xdr:from>
    <xdr:to>
      <xdr:col>23</xdr:col>
      <xdr:colOff>517525</xdr:colOff>
      <xdr:row>98</xdr:row>
      <xdr:rowOff>106139</xdr:rowOff>
    </xdr:to>
    <xdr:cxnSp macro="">
      <xdr:nvCxnSpPr>
        <xdr:cNvPr id="698" name="直線コネクタ 697"/>
        <xdr:cNvCxnSpPr/>
      </xdr:nvCxnSpPr>
      <xdr:spPr>
        <a:xfrm>
          <a:off x="15481300" y="16879577"/>
          <a:ext cx="838200" cy="2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68277</xdr:rowOff>
    </xdr:from>
    <xdr:ext cx="534377" cy="259045"/>
    <xdr:sp macro="" textlink="">
      <xdr:nvSpPr>
        <xdr:cNvPr id="699" name="公債費平均値テキスト"/>
        <xdr:cNvSpPr txBox="1"/>
      </xdr:nvSpPr>
      <xdr:spPr>
        <a:xfrm>
          <a:off x="16370300" y="16527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45400</xdr:rowOff>
    </xdr:from>
    <xdr:to>
      <xdr:col>23</xdr:col>
      <xdr:colOff>568325</xdr:colOff>
      <xdr:row>97</xdr:row>
      <xdr:rowOff>147000</xdr:rowOff>
    </xdr:to>
    <xdr:sp macro="" textlink="">
      <xdr:nvSpPr>
        <xdr:cNvPr id="700" name="フローチャート : 判断 699"/>
        <xdr:cNvSpPr/>
      </xdr:nvSpPr>
      <xdr:spPr>
        <a:xfrm>
          <a:off x="162687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77477</xdr:rowOff>
    </xdr:from>
    <xdr:to>
      <xdr:col>22</xdr:col>
      <xdr:colOff>365125</xdr:colOff>
      <xdr:row>98</xdr:row>
      <xdr:rowOff>79763</xdr:rowOff>
    </xdr:to>
    <xdr:cxnSp macro="">
      <xdr:nvCxnSpPr>
        <xdr:cNvPr id="701" name="直線コネクタ 700"/>
        <xdr:cNvCxnSpPr/>
      </xdr:nvCxnSpPr>
      <xdr:spPr>
        <a:xfrm flipV="1">
          <a:off x="14592300" y="1687957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67335</xdr:rowOff>
    </xdr:from>
    <xdr:to>
      <xdr:col>22</xdr:col>
      <xdr:colOff>415925</xdr:colOff>
      <xdr:row>97</xdr:row>
      <xdr:rowOff>168935</xdr:rowOff>
    </xdr:to>
    <xdr:sp macro="" textlink="">
      <xdr:nvSpPr>
        <xdr:cNvPr id="702" name="フローチャート : 判断 701"/>
        <xdr:cNvSpPr/>
      </xdr:nvSpPr>
      <xdr:spPr>
        <a:xfrm>
          <a:off x="15430500" y="1669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14012</xdr:rowOff>
    </xdr:from>
    <xdr:ext cx="534377" cy="259045"/>
    <xdr:sp macro="" textlink="">
      <xdr:nvSpPr>
        <xdr:cNvPr id="703" name="テキスト ボックス 702"/>
        <xdr:cNvSpPr txBox="1"/>
      </xdr:nvSpPr>
      <xdr:spPr>
        <a:xfrm>
          <a:off x="15214111" y="1647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79763</xdr:rowOff>
    </xdr:from>
    <xdr:to>
      <xdr:col>21</xdr:col>
      <xdr:colOff>161925</xdr:colOff>
      <xdr:row>98</xdr:row>
      <xdr:rowOff>107173</xdr:rowOff>
    </xdr:to>
    <xdr:cxnSp macro="">
      <xdr:nvCxnSpPr>
        <xdr:cNvPr id="704" name="直線コネクタ 703"/>
        <xdr:cNvCxnSpPr/>
      </xdr:nvCxnSpPr>
      <xdr:spPr>
        <a:xfrm flipV="1">
          <a:off x="13703300" y="16881863"/>
          <a:ext cx="889000" cy="2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18197</xdr:rowOff>
    </xdr:from>
    <xdr:to>
      <xdr:col>21</xdr:col>
      <xdr:colOff>212725</xdr:colOff>
      <xdr:row>97</xdr:row>
      <xdr:rowOff>119797</xdr:rowOff>
    </xdr:to>
    <xdr:sp macro="" textlink="">
      <xdr:nvSpPr>
        <xdr:cNvPr id="705" name="フローチャート : 判断 704"/>
        <xdr:cNvSpPr/>
      </xdr:nvSpPr>
      <xdr:spPr>
        <a:xfrm>
          <a:off x="14541500" y="166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136324</xdr:rowOff>
    </xdr:from>
    <xdr:ext cx="534377" cy="259045"/>
    <xdr:sp macro="" textlink="">
      <xdr:nvSpPr>
        <xdr:cNvPr id="706" name="テキスト ボックス 705"/>
        <xdr:cNvSpPr txBox="1"/>
      </xdr:nvSpPr>
      <xdr:spPr>
        <a:xfrm>
          <a:off x="14325111" y="1642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103375</xdr:rowOff>
    </xdr:from>
    <xdr:to>
      <xdr:col>19</xdr:col>
      <xdr:colOff>644525</xdr:colOff>
      <xdr:row>98</xdr:row>
      <xdr:rowOff>107173</xdr:rowOff>
    </xdr:to>
    <xdr:cxnSp macro="">
      <xdr:nvCxnSpPr>
        <xdr:cNvPr id="707" name="直線コネクタ 706"/>
        <xdr:cNvCxnSpPr/>
      </xdr:nvCxnSpPr>
      <xdr:spPr>
        <a:xfrm>
          <a:off x="12814300" y="16905475"/>
          <a:ext cx="889000" cy="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15367</xdr:rowOff>
    </xdr:from>
    <xdr:to>
      <xdr:col>20</xdr:col>
      <xdr:colOff>9525</xdr:colOff>
      <xdr:row>97</xdr:row>
      <xdr:rowOff>116967</xdr:rowOff>
    </xdr:to>
    <xdr:sp macro="" textlink="">
      <xdr:nvSpPr>
        <xdr:cNvPr id="708" name="フローチャート : 判断 707"/>
        <xdr:cNvSpPr/>
      </xdr:nvSpPr>
      <xdr:spPr>
        <a:xfrm>
          <a:off x="13652500" y="166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133494</xdr:rowOff>
    </xdr:from>
    <xdr:ext cx="534377" cy="259045"/>
    <xdr:sp macro="" textlink="">
      <xdr:nvSpPr>
        <xdr:cNvPr id="709" name="テキスト ボックス 708"/>
        <xdr:cNvSpPr txBox="1"/>
      </xdr:nvSpPr>
      <xdr:spPr>
        <a:xfrm>
          <a:off x="13436111" y="1642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169290</xdr:rowOff>
    </xdr:from>
    <xdr:to>
      <xdr:col>18</xdr:col>
      <xdr:colOff>492125</xdr:colOff>
      <xdr:row>97</xdr:row>
      <xdr:rowOff>99440</xdr:rowOff>
    </xdr:to>
    <xdr:sp macro="" textlink="">
      <xdr:nvSpPr>
        <xdr:cNvPr id="710" name="フローチャート : 判断 709"/>
        <xdr:cNvSpPr/>
      </xdr:nvSpPr>
      <xdr:spPr>
        <a:xfrm>
          <a:off x="12763500" y="1662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115967</xdr:rowOff>
    </xdr:from>
    <xdr:ext cx="534377" cy="259045"/>
    <xdr:sp macro="" textlink="">
      <xdr:nvSpPr>
        <xdr:cNvPr id="711" name="テキスト ボックス 710"/>
        <xdr:cNvSpPr txBox="1"/>
      </xdr:nvSpPr>
      <xdr:spPr>
        <a:xfrm>
          <a:off x="12547111" y="1640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55339</xdr:rowOff>
    </xdr:from>
    <xdr:to>
      <xdr:col>23</xdr:col>
      <xdr:colOff>568325</xdr:colOff>
      <xdr:row>98</xdr:row>
      <xdr:rowOff>156939</xdr:rowOff>
    </xdr:to>
    <xdr:sp macro="" textlink="">
      <xdr:nvSpPr>
        <xdr:cNvPr id="717" name="円/楕円 716"/>
        <xdr:cNvSpPr/>
      </xdr:nvSpPr>
      <xdr:spPr>
        <a:xfrm>
          <a:off x="16268700" y="1685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141716</xdr:rowOff>
    </xdr:from>
    <xdr:ext cx="534377" cy="259045"/>
    <xdr:sp macro="" textlink="">
      <xdr:nvSpPr>
        <xdr:cNvPr id="718" name="公債費該当値テキスト"/>
        <xdr:cNvSpPr txBox="1"/>
      </xdr:nvSpPr>
      <xdr:spPr>
        <a:xfrm>
          <a:off x="16370300" y="1677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15,083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26677</xdr:rowOff>
    </xdr:from>
    <xdr:to>
      <xdr:col>22</xdr:col>
      <xdr:colOff>415925</xdr:colOff>
      <xdr:row>98</xdr:row>
      <xdr:rowOff>128277</xdr:rowOff>
    </xdr:to>
    <xdr:sp macro="" textlink="">
      <xdr:nvSpPr>
        <xdr:cNvPr id="719" name="円/楕円 718"/>
        <xdr:cNvSpPr/>
      </xdr:nvSpPr>
      <xdr:spPr>
        <a:xfrm>
          <a:off x="15430500" y="1682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119404</xdr:rowOff>
    </xdr:from>
    <xdr:ext cx="534377" cy="259045"/>
    <xdr:sp macro="" textlink="">
      <xdr:nvSpPr>
        <xdr:cNvPr id="720" name="テキスト ボックス 719"/>
        <xdr:cNvSpPr txBox="1"/>
      </xdr:nvSpPr>
      <xdr:spPr>
        <a:xfrm>
          <a:off x="15214111" y="1692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17,716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28963</xdr:rowOff>
    </xdr:from>
    <xdr:to>
      <xdr:col>21</xdr:col>
      <xdr:colOff>212725</xdr:colOff>
      <xdr:row>98</xdr:row>
      <xdr:rowOff>130563</xdr:rowOff>
    </xdr:to>
    <xdr:sp macro="" textlink="">
      <xdr:nvSpPr>
        <xdr:cNvPr id="721" name="円/楕円 720"/>
        <xdr:cNvSpPr/>
      </xdr:nvSpPr>
      <xdr:spPr>
        <a:xfrm>
          <a:off x="14541500" y="1683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121690</xdr:rowOff>
    </xdr:from>
    <xdr:ext cx="534377" cy="259045"/>
    <xdr:sp macro="" textlink="">
      <xdr:nvSpPr>
        <xdr:cNvPr id="722" name="テキスト ボックス 721"/>
        <xdr:cNvSpPr txBox="1"/>
      </xdr:nvSpPr>
      <xdr:spPr>
        <a:xfrm>
          <a:off x="14325111" y="1692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17,506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56373</xdr:rowOff>
    </xdr:from>
    <xdr:to>
      <xdr:col>20</xdr:col>
      <xdr:colOff>9525</xdr:colOff>
      <xdr:row>98</xdr:row>
      <xdr:rowOff>157973</xdr:rowOff>
    </xdr:to>
    <xdr:sp macro="" textlink="">
      <xdr:nvSpPr>
        <xdr:cNvPr id="723" name="円/楕円 722"/>
        <xdr:cNvSpPr/>
      </xdr:nvSpPr>
      <xdr:spPr>
        <a:xfrm>
          <a:off x="13652500" y="1685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149100</xdr:rowOff>
    </xdr:from>
    <xdr:ext cx="534377" cy="259045"/>
    <xdr:sp macro="" textlink="">
      <xdr:nvSpPr>
        <xdr:cNvPr id="724" name="テキスト ボックス 723"/>
        <xdr:cNvSpPr txBox="1"/>
      </xdr:nvSpPr>
      <xdr:spPr>
        <a:xfrm>
          <a:off x="13436111" y="1695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14,988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52575</xdr:rowOff>
    </xdr:from>
    <xdr:to>
      <xdr:col>18</xdr:col>
      <xdr:colOff>492125</xdr:colOff>
      <xdr:row>98</xdr:row>
      <xdr:rowOff>154175</xdr:rowOff>
    </xdr:to>
    <xdr:sp macro="" textlink="">
      <xdr:nvSpPr>
        <xdr:cNvPr id="725" name="円/楕円 724"/>
        <xdr:cNvSpPr/>
      </xdr:nvSpPr>
      <xdr:spPr>
        <a:xfrm>
          <a:off x="12763500" y="1685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145302</xdr:rowOff>
    </xdr:from>
    <xdr:ext cx="534377" cy="259045"/>
    <xdr:sp macro="" textlink="">
      <xdr:nvSpPr>
        <xdr:cNvPr id="726" name="テキスト ボックス 725"/>
        <xdr:cNvSpPr txBox="1"/>
      </xdr:nvSpPr>
      <xdr:spPr>
        <a:xfrm>
          <a:off x="12547111" y="1694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15,337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116078</xdr:rowOff>
    </xdr:from>
    <xdr:to>
      <xdr:col>32</xdr:col>
      <xdr:colOff>186689</xdr:colOff>
      <xdr:row>39</xdr:row>
      <xdr:rowOff>44450</xdr:rowOff>
    </xdr:to>
    <xdr:cxnSp macro="">
      <xdr:nvCxnSpPr>
        <xdr:cNvPr id="750" name="直線コネクタ 749"/>
        <xdr:cNvCxnSpPr/>
      </xdr:nvCxnSpPr>
      <xdr:spPr>
        <a:xfrm flipV="1">
          <a:off x="22159595" y="5259578"/>
          <a:ext cx="1269"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76979</xdr:rowOff>
    </xdr:from>
    <xdr:ext cx="249299" cy="259045"/>
    <xdr:sp macro="" textlink="">
      <xdr:nvSpPr>
        <xdr:cNvPr id="751" name="諸支出金最小値テキスト"/>
        <xdr:cNvSpPr txBox="1"/>
      </xdr:nvSpPr>
      <xdr:spPr>
        <a:xfrm>
          <a:off x="22212300" y="6763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62755</xdr:rowOff>
    </xdr:from>
    <xdr:ext cx="469744" cy="259045"/>
    <xdr:sp macro="" textlink="">
      <xdr:nvSpPr>
        <xdr:cNvPr id="753" name="諸支出金最大値テキスト"/>
        <xdr:cNvSpPr txBox="1"/>
      </xdr:nvSpPr>
      <xdr:spPr>
        <a:xfrm>
          <a:off x="22212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3,862</a:t>
          </a:r>
          <a:endParaRPr kumimoji="1" lang="ja-JP" altLang="en-US" sz="1000" b="1">
            <a:latin typeface="ＭＳ Ｐゴシック"/>
          </a:endParaRPr>
        </a:p>
      </xdr:txBody>
    </xdr:sp>
    <xdr:clientData/>
  </xdr:oneCellAnchor>
  <xdr:twoCellAnchor>
    <xdr:from>
      <xdr:col>32</xdr:col>
      <xdr:colOff>98425</xdr:colOff>
      <xdr:row>30</xdr:row>
      <xdr:rowOff>116078</xdr:rowOff>
    </xdr:from>
    <xdr:to>
      <xdr:col>32</xdr:col>
      <xdr:colOff>276225</xdr:colOff>
      <xdr:row>30</xdr:row>
      <xdr:rowOff>116078</xdr:rowOff>
    </xdr:to>
    <xdr:cxnSp macro="">
      <xdr:nvCxnSpPr>
        <xdr:cNvPr id="754" name="直線コネクタ 753"/>
        <xdr:cNvCxnSpPr/>
      </xdr:nvCxnSpPr>
      <xdr:spPr>
        <a:xfrm>
          <a:off x="22072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165879</xdr:rowOff>
    </xdr:from>
    <xdr:ext cx="313932" cy="259045"/>
    <xdr:sp macro="" textlink="">
      <xdr:nvSpPr>
        <xdr:cNvPr id="756" name="諸支出金平均値テキスト"/>
        <xdr:cNvSpPr txBox="1"/>
      </xdr:nvSpPr>
      <xdr:spPr>
        <a:xfrm>
          <a:off x="22212300" y="650952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143002</xdr:rowOff>
    </xdr:from>
    <xdr:to>
      <xdr:col>32</xdr:col>
      <xdr:colOff>238125</xdr:colOff>
      <xdr:row>39</xdr:row>
      <xdr:rowOff>73152</xdr:rowOff>
    </xdr:to>
    <xdr:sp macro="" textlink="">
      <xdr:nvSpPr>
        <xdr:cNvPr id="757" name="フローチャート : 判断 756"/>
        <xdr:cNvSpPr/>
      </xdr:nvSpPr>
      <xdr:spPr>
        <a:xfrm>
          <a:off x="22110700" y="665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138049</xdr:rowOff>
    </xdr:from>
    <xdr:to>
      <xdr:col>31</xdr:col>
      <xdr:colOff>85725</xdr:colOff>
      <xdr:row>39</xdr:row>
      <xdr:rowOff>68199</xdr:rowOff>
    </xdr:to>
    <xdr:sp macro="" textlink="">
      <xdr:nvSpPr>
        <xdr:cNvPr id="759" name="フローチャート : 判断 758"/>
        <xdr:cNvSpPr/>
      </xdr:nvSpPr>
      <xdr:spPr>
        <a:xfrm>
          <a:off x="21272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84726</xdr:rowOff>
    </xdr:from>
    <xdr:ext cx="313932" cy="259045"/>
    <xdr:sp macro="" textlink="">
      <xdr:nvSpPr>
        <xdr:cNvPr id="760" name="テキスト ボックス 759"/>
        <xdr:cNvSpPr txBox="1"/>
      </xdr:nvSpPr>
      <xdr:spPr>
        <a:xfrm>
          <a:off x="21166333" y="6428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104140</xdr:rowOff>
    </xdr:from>
    <xdr:to>
      <xdr:col>29</xdr:col>
      <xdr:colOff>568325</xdr:colOff>
      <xdr:row>39</xdr:row>
      <xdr:rowOff>34290</xdr:rowOff>
    </xdr:to>
    <xdr:sp macro="" textlink="">
      <xdr:nvSpPr>
        <xdr:cNvPr id="762" name="フローチャート : 判断 761"/>
        <xdr:cNvSpPr/>
      </xdr:nvSpPr>
      <xdr:spPr>
        <a:xfrm>
          <a:off x="20383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50817</xdr:rowOff>
    </xdr:from>
    <xdr:ext cx="378565" cy="259045"/>
    <xdr:sp macro="" textlink="">
      <xdr:nvSpPr>
        <xdr:cNvPr id="763" name="テキスト ボックス 762"/>
        <xdr:cNvSpPr txBox="1"/>
      </xdr:nvSpPr>
      <xdr:spPr>
        <a:xfrm>
          <a:off x="20245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76327</xdr:rowOff>
    </xdr:from>
    <xdr:to>
      <xdr:col>28</xdr:col>
      <xdr:colOff>365125</xdr:colOff>
      <xdr:row>39</xdr:row>
      <xdr:rowOff>6477</xdr:rowOff>
    </xdr:to>
    <xdr:sp macro="" textlink="">
      <xdr:nvSpPr>
        <xdr:cNvPr id="765" name="フローチャート : 判断 764"/>
        <xdr:cNvSpPr/>
      </xdr:nvSpPr>
      <xdr:spPr>
        <a:xfrm>
          <a:off x="19494500" y="659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23004</xdr:rowOff>
    </xdr:from>
    <xdr:ext cx="378565" cy="259045"/>
    <xdr:sp macro="" textlink="">
      <xdr:nvSpPr>
        <xdr:cNvPr id="766" name="テキスト ボックス 765"/>
        <xdr:cNvSpPr txBox="1"/>
      </xdr:nvSpPr>
      <xdr:spPr>
        <a:xfrm>
          <a:off x="19356017" y="6366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89662</xdr:rowOff>
    </xdr:from>
    <xdr:to>
      <xdr:col>27</xdr:col>
      <xdr:colOff>161925</xdr:colOff>
      <xdr:row>39</xdr:row>
      <xdr:rowOff>19812</xdr:rowOff>
    </xdr:to>
    <xdr:sp macro="" textlink="">
      <xdr:nvSpPr>
        <xdr:cNvPr id="767" name="フローチャート : 判断 766"/>
        <xdr:cNvSpPr/>
      </xdr:nvSpPr>
      <xdr:spPr>
        <a:xfrm>
          <a:off x="18605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36339</xdr:rowOff>
    </xdr:from>
    <xdr:ext cx="378565" cy="259045"/>
    <xdr:sp macro="" textlink="">
      <xdr:nvSpPr>
        <xdr:cNvPr id="768" name="テキスト ボックス 767"/>
        <xdr:cNvSpPr txBox="1"/>
      </xdr:nvSpPr>
      <xdr:spPr>
        <a:xfrm>
          <a:off x="18467017" y="6379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121429</xdr:rowOff>
    </xdr:from>
    <xdr:ext cx="249299" cy="259045"/>
    <xdr:sp macro="" textlink="">
      <xdr:nvSpPr>
        <xdr:cNvPr id="775" name="諸支出金該当値テキスト"/>
        <xdr:cNvSpPr txBox="1"/>
      </xdr:nvSpPr>
      <xdr:spPr>
        <a:xfrm>
          <a:off x="22212300" y="6636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総務費は、地域振興センター整備完了等により対前年度比</a:t>
          </a:r>
          <a:r>
            <a:rPr kumimoji="1" lang="en-US" altLang="ja-JP" sz="1300">
              <a:latin typeface="ＭＳ Ｐゴシック"/>
            </a:rPr>
            <a:t>26.0</a:t>
          </a:r>
          <a:r>
            <a:rPr kumimoji="1" lang="ja-JP" altLang="en-US" sz="1300">
              <a:latin typeface="ＭＳ Ｐゴシック"/>
            </a:rPr>
            <a:t>％減となった。</a:t>
          </a:r>
          <a:endParaRPr kumimoji="1" lang="en-US" altLang="ja-JP" sz="13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民生費で認可保育園整備等により</a:t>
          </a:r>
          <a:r>
            <a:rPr kumimoji="1" lang="en-US" altLang="ja-JP" sz="1300">
              <a:solidFill>
                <a:schemeClr val="dk1"/>
              </a:solidFill>
              <a:effectLst/>
              <a:latin typeface="+mn-lt"/>
              <a:ea typeface="+mn-ea"/>
              <a:cs typeface="+mn-cs"/>
            </a:rPr>
            <a:t>14.5</a:t>
          </a:r>
          <a:r>
            <a:rPr kumimoji="1" lang="ja-JP" altLang="ja-JP" sz="1300">
              <a:solidFill>
                <a:schemeClr val="dk1"/>
              </a:solidFill>
              <a:effectLst/>
              <a:latin typeface="+mn-lt"/>
              <a:ea typeface="+mn-ea"/>
              <a:cs typeface="+mn-cs"/>
            </a:rPr>
            <a:t>％、衛生費で火葬場整備により</a:t>
          </a:r>
          <a:r>
            <a:rPr kumimoji="1" lang="en-US" altLang="ja-JP" sz="1300">
              <a:solidFill>
                <a:schemeClr val="dk1"/>
              </a:solidFill>
              <a:effectLst/>
              <a:latin typeface="+mn-lt"/>
              <a:ea typeface="+mn-ea"/>
              <a:cs typeface="+mn-cs"/>
            </a:rPr>
            <a:t>13.8</a:t>
          </a:r>
          <a:r>
            <a:rPr kumimoji="1" lang="ja-JP" altLang="ja-JP" sz="1300">
              <a:solidFill>
                <a:schemeClr val="dk1"/>
              </a:solidFill>
              <a:effectLst/>
              <a:latin typeface="+mn-lt"/>
              <a:ea typeface="+mn-ea"/>
              <a:cs typeface="+mn-cs"/>
            </a:rPr>
            <a:t>％の増</a:t>
          </a:r>
          <a:r>
            <a:rPr kumimoji="1" lang="ja-JP" altLang="en-US" sz="1300">
              <a:solidFill>
                <a:schemeClr val="dk1"/>
              </a:solidFill>
              <a:effectLst/>
              <a:latin typeface="+mn-lt"/>
              <a:ea typeface="+mn-ea"/>
              <a:cs typeface="+mn-cs"/>
            </a:rPr>
            <a:t>、</a:t>
          </a:r>
          <a:r>
            <a:rPr kumimoji="1" lang="ja-JP" altLang="en-US" sz="1300">
              <a:latin typeface="ＭＳ Ｐゴシック"/>
            </a:rPr>
            <a:t>農林水産業費で水産物展示販売等施設整備事業により</a:t>
          </a:r>
          <a:r>
            <a:rPr kumimoji="1" lang="en-US" altLang="ja-JP" sz="1300">
              <a:latin typeface="ＭＳ Ｐゴシック"/>
            </a:rPr>
            <a:t>68.1</a:t>
          </a:r>
          <a:r>
            <a:rPr kumimoji="1" lang="ja-JP" altLang="en-US" sz="1300">
              <a:latin typeface="ＭＳ Ｐゴシック"/>
            </a:rPr>
            <a:t>％の増、教育費で給食調理場、資料館建設により</a:t>
          </a:r>
          <a:r>
            <a:rPr kumimoji="1" lang="en-US" altLang="ja-JP" sz="1300">
              <a:latin typeface="ＭＳ Ｐゴシック"/>
            </a:rPr>
            <a:t>43.2</a:t>
          </a:r>
          <a:r>
            <a:rPr kumimoji="1" lang="ja-JP" altLang="en-US" sz="1300">
              <a:latin typeface="ＭＳ Ｐゴシック"/>
            </a:rPr>
            <a:t>％の増、土木費で大湾東土地区画整理事業等により</a:t>
          </a:r>
          <a:r>
            <a:rPr kumimoji="1" lang="en-US" altLang="ja-JP" sz="1300">
              <a:latin typeface="ＭＳ Ｐゴシック"/>
            </a:rPr>
            <a:t>31.6%</a:t>
          </a:r>
          <a:r>
            <a:rPr kumimoji="1" lang="ja-JP" altLang="en-US" sz="1300">
              <a:latin typeface="ＭＳ Ｐゴシック"/>
            </a:rPr>
            <a:t>の増となっている。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沖縄県読谷村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a:solidFill>
                <a:schemeClr val="dk1"/>
              </a:solidFill>
              <a:effectLst/>
              <a:latin typeface="+mn-lt"/>
              <a:ea typeface="+mn-ea"/>
              <a:cs typeface="+mn-cs"/>
            </a:rPr>
            <a:t>実質収支比率に係る経年分析については、Ｈ</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年度は税収の大幅な伸びにより実質収支額が</a:t>
          </a:r>
          <a:r>
            <a:rPr kumimoji="1" lang="en-US" altLang="ja-JP" sz="1300">
              <a:solidFill>
                <a:schemeClr val="dk1"/>
              </a:solidFill>
              <a:effectLst/>
              <a:latin typeface="+mn-lt"/>
              <a:ea typeface="+mn-ea"/>
              <a:cs typeface="+mn-cs"/>
            </a:rPr>
            <a:t>0.7</a:t>
          </a:r>
          <a:r>
            <a:rPr kumimoji="1" lang="ja-JP" altLang="ja-JP" sz="1300">
              <a:solidFill>
                <a:schemeClr val="dk1"/>
              </a:solidFill>
              <a:effectLst/>
              <a:latin typeface="+mn-lt"/>
              <a:ea typeface="+mn-ea"/>
              <a:cs typeface="+mn-cs"/>
            </a:rPr>
            <a:t>ポイント上回った。Ｈ</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年度においても税収が対前年度比</a:t>
          </a:r>
          <a:r>
            <a:rPr kumimoji="1" lang="en-US" altLang="ja-JP" sz="1300">
              <a:solidFill>
                <a:schemeClr val="dk1"/>
              </a:solidFill>
              <a:effectLst/>
              <a:latin typeface="+mn-lt"/>
              <a:ea typeface="+mn-ea"/>
              <a:cs typeface="+mn-cs"/>
            </a:rPr>
            <a:t>1.7</a:t>
          </a:r>
          <a:r>
            <a:rPr kumimoji="1" lang="ja-JP" altLang="ja-JP" sz="1300">
              <a:solidFill>
                <a:schemeClr val="dk1"/>
              </a:solidFill>
              <a:effectLst/>
              <a:latin typeface="+mn-lt"/>
              <a:ea typeface="+mn-ea"/>
              <a:cs typeface="+mn-cs"/>
            </a:rPr>
            <a:t>％の増となったため、実質収支額は</a:t>
          </a:r>
          <a:r>
            <a:rPr kumimoji="1" lang="en-US" altLang="ja-JP" sz="1300">
              <a:solidFill>
                <a:schemeClr val="dk1"/>
              </a:solidFill>
              <a:effectLst/>
              <a:latin typeface="+mn-lt"/>
              <a:ea typeface="+mn-ea"/>
              <a:cs typeface="+mn-cs"/>
            </a:rPr>
            <a:t>0.27</a:t>
          </a:r>
          <a:r>
            <a:rPr kumimoji="1" lang="ja-JP" altLang="ja-JP" sz="1300">
              <a:solidFill>
                <a:schemeClr val="dk1"/>
              </a:solidFill>
              <a:effectLst/>
              <a:latin typeface="+mn-lt"/>
              <a:ea typeface="+mn-ea"/>
              <a:cs typeface="+mn-cs"/>
            </a:rPr>
            <a:t>ポイント上回っている。</a:t>
          </a:r>
          <a:r>
            <a:rPr kumimoji="1" lang="ja-JP" altLang="en-US" sz="1300">
              <a:solidFill>
                <a:schemeClr val="dk1"/>
              </a:solidFill>
              <a:effectLst/>
              <a:latin typeface="+mn-lt"/>
              <a:ea typeface="+mn-ea"/>
              <a:cs typeface="+mn-cs"/>
            </a:rPr>
            <a:t>Ｈ</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年度においても、滞納整理強化等により見込以上に税収が増となり、</a:t>
          </a:r>
          <a:r>
            <a:rPr kumimoji="1" lang="en-US" altLang="ja-JP" sz="1300">
              <a:solidFill>
                <a:schemeClr val="dk1"/>
              </a:solidFill>
              <a:effectLst/>
              <a:latin typeface="+mn-lt"/>
              <a:ea typeface="+mn-ea"/>
              <a:cs typeface="+mn-cs"/>
            </a:rPr>
            <a:t>0.59</a:t>
          </a:r>
          <a:r>
            <a:rPr kumimoji="1" lang="ja-JP" altLang="en-US" sz="1300">
              <a:solidFill>
                <a:schemeClr val="dk1"/>
              </a:solidFill>
              <a:effectLst/>
              <a:latin typeface="+mn-lt"/>
              <a:ea typeface="+mn-ea"/>
              <a:cs typeface="+mn-cs"/>
            </a:rPr>
            <a:t>ポイント上回っている。</a:t>
          </a:r>
          <a:endParaRPr kumimoji="1" lang="en-US" altLang="ja-JP" sz="1300">
            <a:solidFill>
              <a:schemeClr val="dk1"/>
            </a:solidFill>
            <a:effectLst/>
            <a:latin typeface="+mn-lt"/>
            <a:ea typeface="+mn-ea"/>
            <a:cs typeface="+mn-cs"/>
          </a:endParaRPr>
        </a:p>
        <a:p>
          <a:pPr eaLnBrk="1" fontAlgn="auto" latinLnBrk="0" hangingPunct="1"/>
          <a:r>
            <a:rPr kumimoji="1" lang="ja-JP" altLang="ja-JP" sz="1300">
              <a:solidFill>
                <a:schemeClr val="dk1"/>
              </a:solidFill>
              <a:effectLst/>
              <a:latin typeface="+mn-lt"/>
              <a:ea typeface="+mn-ea"/>
              <a:cs typeface="+mn-cs"/>
            </a:rPr>
            <a:t>また、財政調整基金残高については、標準財政規模の</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％以上を確保している。</a:t>
          </a:r>
          <a:endParaRPr kumimoji="1" lang="en-US" altLang="ja-JP" sz="1300">
            <a:solidFill>
              <a:schemeClr val="dk1"/>
            </a:solidFill>
            <a:effectLst/>
            <a:latin typeface="+mn-lt"/>
            <a:ea typeface="+mn-ea"/>
            <a:cs typeface="+mn-cs"/>
          </a:endParaRPr>
        </a:p>
        <a:p>
          <a:pPr eaLnBrk="1" fontAlgn="auto" latinLnBrk="0" hangingPunct="1"/>
          <a:r>
            <a:rPr kumimoji="1" lang="ja-JP" altLang="ja-JP" sz="1300">
              <a:solidFill>
                <a:schemeClr val="dk1"/>
              </a:solidFill>
              <a:effectLst/>
              <a:latin typeface="+mn-lt"/>
              <a:ea typeface="+mn-ea"/>
              <a:cs typeface="+mn-cs"/>
            </a:rPr>
            <a:t>今後も実質収支比率については</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％程度を目指すとともに、財政調整基金においても</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％程度を確保できるよう健全な財政運営に努める。</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沖縄県読谷村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全会計で黒字となっており、「一般会計」「国民健康保険特別会計」</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「下水道事業特別会計」「診療所特別会計」</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においては、前年度と比べて黒字額の割合が増加している。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「後期高齢者医療特別会計」については、黒字となっているものの、その割合はわずかであ</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ため注意が必要である。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今後もそれぞれの会計で赤字に陥らないよう健全な財政運営に努めながら、全体として黒字額を伸ばしていけるよう努力していく。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16939401</v>
      </c>
      <c r="BO4" s="381"/>
      <c r="BP4" s="381"/>
      <c r="BQ4" s="381"/>
      <c r="BR4" s="381"/>
      <c r="BS4" s="381"/>
      <c r="BT4" s="381"/>
      <c r="BU4" s="382"/>
      <c r="BV4" s="380">
        <v>15625439</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6.2</v>
      </c>
      <c r="CU4" s="387"/>
      <c r="CV4" s="387"/>
      <c r="CW4" s="387"/>
      <c r="CX4" s="387"/>
      <c r="CY4" s="387"/>
      <c r="CZ4" s="387"/>
      <c r="DA4" s="388"/>
      <c r="DB4" s="386">
        <v>5.6</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16466097</v>
      </c>
      <c r="BO5" s="418"/>
      <c r="BP5" s="418"/>
      <c r="BQ5" s="418"/>
      <c r="BR5" s="418"/>
      <c r="BS5" s="418"/>
      <c r="BT5" s="418"/>
      <c r="BU5" s="419"/>
      <c r="BV5" s="417">
        <v>14992253</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82.5</v>
      </c>
      <c r="CU5" s="415"/>
      <c r="CV5" s="415"/>
      <c r="CW5" s="415"/>
      <c r="CX5" s="415"/>
      <c r="CY5" s="415"/>
      <c r="CZ5" s="415"/>
      <c r="DA5" s="416"/>
      <c r="DB5" s="414">
        <v>81.2</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473304</v>
      </c>
      <c r="BO6" s="418"/>
      <c r="BP6" s="418"/>
      <c r="BQ6" s="418"/>
      <c r="BR6" s="418"/>
      <c r="BS6" s="418"/>
      <c r="BT6" s="418"/>
      <c r="BU6" s="419"/>
      <c r="BV6" s="417">
        <v>633186</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86.7</v>
      </c>
      <c r="CU6" s="455"/>
      <c r="CV6" s="455"/>
      <c r="CW6" s="455"/>
      <c r="CX6" s="455"/>
      <c r="CY6" s="455"/>
      <c r="CZ6" s="455"/>
      <c r="DA6" s="456"/>
      <c r="DB6" s="454">
        <v>86.1</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19466</v>
      </c>
      <c r="BO7" s="418"/>
      <c r="BP7" s="418"/>
      <c r="BQ7" s="418"/>
      <c r="BR7" s="418"/>
      <c r="BS7" s="418"/>
      <c r="BT7" s="418"/>
      <c r="BU7" s="419"/>
      <c r="BV7" s="417">
        <v>227427</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7312778</v>
      </c>
      <c r="CU7" s="418"/>
      <c r="CV7" s="418"/>
      <c r="CW7" s="418"/>
      <c r="CX7" s="418"/>
      <c r="CY7" s="418"/>
      <c r="CZ7" s="418"/>
      <c r="DA7" s="419"/>
      <c r="DB7" s="417">
        <v>7218893</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453838</v>
      </c>
      <c r="BO8" s="418"/>
      <c r="BP8" s="418"/>
      <c r="BQ8" s="418"/>
      <c r="BR8" s="418"/>
      <c r="BS8" s="418"/>
      <c r="BT8" s="418"/>
      <c r="BU8" s="419"/>
      <c r="BV8" s="417">
        <v>405759</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0.56999999999999995</v>
      </c>
      <c r="CU8" s="458"/>
      <c r="CV8" s="458"/>
      <c r="CW8" s="458"/>
      <c r="CX8" s="458"/>
      <c r="CY8" s="458"/>
      <c r="CZ8" s="458"/>
      <c r="DA8" s="459"/>
      <c r="DB8" s="457">
        <v>0.55000000000000004</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39504</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48079</v>
      </c>
      <c r="BO9" s="418"/>
      <c r="BP9" s="418"/>
      <c r="BQ9" s="418"/>
      <c r="BR9" s="418"/>
      <c r="BS9" s="418"/>
      <c r="BT9" s="418"/>
      <c r="BU9" s="419"/>
      <c r="BV9" s="417">
        <v>-505</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6.2</v>
      </c>
      <c r="CU9" s="415"/>
      <c r="CV9" s="415"/>
      <c r="CW9" s="415"/>
      <c r="CX9" s="415"/>
      <c r="CY9" s="415"/>
      <c r="CZ9" s="415"/>
      <c r="DA9" s="416"/>
      <c r="DB9" s="414">
        <v>7.3</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38200</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551160</v>
      </c>
      <c r="BO10" s="418"/>
      <c r="BP10" s="418"/>
      <c r="BQ10" s="418"/>
      <c r="BR10" s="418"/>
      <c r="BS10" s="418"/>
      <c r="BT10" s="418"/>
      <c r="BU10" s="419"/>
      <c r="BV10" s="417">
        <v>552000</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v>13731</v>
      </c>
      <c r="BO11" s="418"/>
      <c r="BP11" s="418"/>
      <c r="BQ11" s="418"/>
      <c r="BR11" s="418"/>
      <c r="BS11" s="418"/>
      <c r="BT11" s="418"/>
      <c r="BU11" s="419"/>
      <c r="BV11" s="417">
        <v>122676</v>
      </c>
      <c r="BW11" s="418"/>
      <c r="BX11" s="418"/>
      <c r="BY11" s="418"/>
      <c r="BZ11" s="418"/>
      <c r="CA11" s="418"/>
      <c r="CB11" s="418"/>
      <c r="CC11" s="419"/>
      <c r="CD11" s="420" t="s">
        <v>111</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41404</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437000</v>
      </c>
      <c r="BO12" s="418"/>
      <c r="BP12" s="418"/>
      <c r="BQ12" s="418"/>
      <c r="BR12" s="418"/>
      <c r="BS12" s="418"/>
      <c r="BT12" s="418"/>
      <c r="BU12" s="419"/>
      <c r="BV12" s="417">
        <v>446285</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40877</v>
      </c>
      <c r="S13" s="499"/>
      <c r="T13" s="499"/>
      <c r="U13" s="499"/>
      <c r="V13" s="500"/>
      <c r="W13" s="433" t="s">
        <v>123</v>
      </c>
      <c r="X13" s="434"/>
      <c r="Y13" s="434"/>
      <c r="Z13" s="434"/>
      <c r="AA13" s="434"/>
      <c r="AB13" s="424"/>
      <c r="AC13" s="468">
        <v>457</v>
      </c>
      <c r="AD13" s="469"/>
      <c r="AE13" s="469"/>
      <c r="AF13" s="469"/>
      <c r="AG13" s="508"/>
      <c r="AH13" s="468">
        <v>500</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175970</v>
      </c>
      <c r="BO13" s="418"/>
      <c r="BP13" s="418"/>
      <c r="BQ13" s="418"/>
      <c r="BR13" s="418"/>
      <c r="BS13" s="418"/>
      <c r="BT13" s="418"/>
      <c r="BU13" s="419"/>
      <c r="BV13" s="417">
        <v>227886</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3.3</v>
      </c>
      <c r="CU13" s="415"/>
      <c r="CV13" s="415"/>
      <c r="CW13" s="415"/>
      <c r="CX13" s="415"/>
      <c r="CY13" s="415"/>
      <c r="CZ13" s="415"/>
      <c r="DA13" s="416"/>
      <c r="DB13" s="414">
        <v>3.5</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41214</v>
      </c>
      <c r="S14" s="499"/>
      <c r="T14" s="499"/>
      <c r="U14" s="499"/>
      <c r="V14" s="500"/>
      <c r="W14" s="407"/>
      <c r="X14" s="408"/>
      <c r="Y14" s="408"/>
      <c r="Z14" s="408"/>
      <c r="AA14" s="408"/>
      <c r="AB14" s="397"/>
      <c r="AC14" s="501">
        <v>3.1</v>
      </c>
      <c r="AD14" s="502"/>
      <c r="AE14" s="502"/>
      <c r="AF14" s="502"/>
      <c r="AG14" s="503"/>
      <c r="AH14" s="501">
        <v>3.5</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t="s">
        <v>121</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40745</v>
      </c>
      <c r="S15" s="499"/>
      <c r="T15" s="499"/>
      <c r="U15" s="499"/>
      <c r="V15" s="500"/>
      <c r="W15" s="433" t="s">
        <v>130</v>
      </c>
      <c r="X15" s="434"/>
      <c r="Y15" s="434"/>
      <c r="Z15" s="434"/>
      <c r="AA15" s="434"/>
      <c r="AB15" s="424"/>
      <c r="AC15" s="468">
        <v>2670</v>
      </c>
      <c r="AD15" s="469"/>
      <c r="AE15" s="469"/>
      <c r="AF15" s="469"/>
      <c r="AG15" s="508"/>
      <c r="AH15" s="468">
        <v>2680</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3434724</v>
      </c>
      <c r="BO15" s="381"/>
      <c r="BP15" s="381"/>
      <c r="BQ15" s="381"/>
      <c r="BR15" s="381"/>
      <c r="BS15" s="381"/>
      <c r="BT15" s="381"/>
      <c r="BU15" s="382"/>
      <c r="BV15" s="380">
        <v>3292858</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18.3</v>
      </c>
      <c r="AD16" s="502"/>
      <c r="AE16" s="502"/>
      <c r="AF16" s="502"/>
      <c r="AG16" s="503"/>
      <c r="AH16" s="501">
        <v>18.8</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5964715</v>
      </c>
      <c r="BO16" s="418"/>
      <c r="BP16" s="418"/>
      <c r="BQ16" s="418"/>
      <c r="BR16" s="418"/>
      <c r="BS16" s="418"/>
      <c r="BT16" s="418"/>
      <c r="BU16" s="419"/>
      <c r="BV16" s="417">
        <v>5826329</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11444</v>
      </c>
      <c r="AD17" s="469"/>
      <c r="AE17" s="469"/>
      <c r="AF17" s="469"/>
      <c r="AG17" s="508"/>
      <c r="AH17" s="468">
        <v>11052</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4379358</v>
      </c>
      <c r="BO17" s="418"/>
      <c r="BP17" s="418"/>
      <c r="BQ17" s="418"/>
      <c r="BR17" s="418"/>
      <c r="BS17" s="418"/>
      <c r="BT17" s="418"/>
      <c r="BU17" s="419"/>
      <c r="BV17" s="417">
        <v>4206069</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35.28</v>
      </c>
      <c r="M18" s="530"/>
      <c r="N18" s="530"/>
      <c r="O18" s="530"/>
      <c r="P18" s="530"/>
      <c r="Q18" s="530"/>
      <c r="R18" s="531"/>
      <c r="S18" s="531"/>
      <c r="T18" s="531"/>
      <c r="U18" s="531"/>
      <c r="V18" s="532"/>
      <c r="W18" s="435"/>
      <c r="X18" s="436"/>
      <c r="Y18" s="436"/>
      <c r="Z18" s="436"/>
      <c r="AA18" s="436"/>
      <c r="AB18" s="427"/>
      <c r="AC18" s="533">
        <v>78.5</v>
      </c>
      <c r="AD18" s="534"/>
      <c r="AE18" s="534"/>
      <c r="AF18" s="534"/>
      <c r="AG18" s="535"/>
      <c r="AH18" s="533">
        <v>77.7</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6910468</v>
      </c>
      <c r="BO18" s="418"/>
      <c r="BP18" s="418"/>
      <c r="BQ18" s="418"/>
      <c r="BR18" s="418"/>
      <c r="BS18" s="418"/>
      <c r="BT18" s="418"/>
      <c r="BU18" s="419"/>
      <c r="BV18" s="417">
        <v>6779339</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1120</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9884761</v>
      </c>
      <c r="BO19" s="418"/>
      <c r="BP19" s="418"/>
      <c r="BQ19" s="418"/>
      <c r="BR19" s="418"/>
      <c r="BS19" s="418"/>
      <c r="BT19" s="418"/>
      <c r="BU19" s="419"/>
      <c r="BV19" s="417">
        <v>9993606</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13658</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8419658</v>
      </c>
      <c r="BO23" s="418"/>
      <c r="BP23" s="418"/>
      <c r="BQ23" s="418"/>
      <c r="BR23" s="418"/>
      <c r="BS23" s="418"/>
      <c r="BT23" s="418"/>
      <c r="BU23" s="419"/>
      <c r="BV23" s="417">
        <v>8121183</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7570</v>
      </c>
      <c r="R24" s="469"/>
      <c r="S24" s="469"/>
      <c r="T24" s="469"/>
      <c r="U24" s="469"/>
      <c r="V24" s="508"/>
      <c r="W24" s="563"/>
      <c r="X24" s="551"/>
      <c r="Y24" s="552"/>
      <c r="Z24" s="467" t="s">
        <v>154</v>
      </c>
      <c r="AA24" s="447"/>
      <c r="AB24" s="447"/>
      <c r="AC24" s="447"/>
      <c r="AD24" s="447"/>
      <c r="AE24" s="447"/>
      <c r="AF24" s="447"/>
      <c r="AG24" s="448"/>
      <c r="AH24" s="468">
        <v>233</v>
      </c>
      <c r="AI24" s="469"/>
      <c r="AJ24" s="469"/>
      <c r="AK24" s="469"/>
      <c r="AL24" s="508"/>
      <c r="AM24" s="468">
        <v>694107</v>
      </c>
      <c r="AN24" s="469"/>
      <c r="AO24" s="469"/>
      <c r="AP24" s="469"/>
      <c r="AQ24" s="469"/>
      <c r="AR24" s="508"/>
      <c r="AS24" s="468">
        <v>2979</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7950870</v>
      </c>
      <c r="BO24" s="418"/>
      <c r="BP24" s="418"/>
      <c r="BQ24" s="418"/>
      <c r="BR24" s="418"/>
      <c r="BS24" s="418"/>
      <c r="BT24" s="418"/>
      <c r="BU24" s="419"/>
      <c r="BV24" s="417">
        <v>7771871</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1</v>
      </c>
      <c r="M25" s="469"/>
      <c r="N25" s="469"/>
      <c r="O25" s="469"/>
      <c r="P25" s="508"/>
      <c r="Q25" s="468">
        <v>6130</v>
      </c>
      <c r="R25" s="469"/>
      <c r="S25" s="469"/>
      <c r="T25" s="469"/>
      <c r="U25" s="469"/>
      <c r="V25" s="508"/>
      <c r="W25" s="563"/>
      <c r="X25" s="551"/>
      <c r="Y25" s="552"/>
      <c r="Z25" s="467" t="s">
        <v>157</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1882500</v>
      </c>
      <c r="BO25" s="381"/>
      <c r="BP25" s="381"/>
      <c r="BQ25" s="381"/>
      <c r="BR25" s="381"/>
      <c r="BS25" s="381"/>
      <c r="BT25" s="381"/>
      <c r="BU25" s="382"/>
      <c r="BV25" s="380">
        <v>648635</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6070</v>
      </c>
      <c r="R26" s="469"/>
      <c r="S26" s="469"/>
      <c r="T26" s="469"/>
      <c r="U26" s="469"/>
      <c r="V26" s="508"/>
      <c r="W26" s="563"/>
      <c r="X26" s="551"/>
      <c r="Y26" s="552"/>
      <c r="Z26" s="467" t="s">
        <v>160</v>
      </c>
      <c r="AA26" s="573"/>
      <c r="AB26" s="573"/>
      <c r="AC26" s="573"/>
      <c r="AD26" s="573"/>
      <c r="AE26" s="573"/>
      <c r="AF26" s="573"/>
      <c r="AG26" s="574"/>
      <c r="AH26" s="468">
        <v>22</v>
      </c>
      <c r="AI26" s="469"/>
      <c r="AJ26" s="469"/>
      <c r="AK26" s="469"/>
      <c r="AL26" s="508"/>
      <c r="AM26" s="468">
        <v>67694</v>
      </c>
      <c r="AN26" s="469"/>
      <c r="AO26" s="469"/>
      <c r="AP26" s="469"/>
      <c r="AQ26" s="469"/>
      <c r="AR26" s="508"/>
      <c r="AS26" s="468">
        <v>3077</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3440</v>
      </c>
      <c r="R27" s="469"/>
      <c r="S27" s="469"/>
      <c r="T27" s="469"/>
      <c r="U27" s="469"/>
      <c r="V27" s="508"/>
      <c r="W27" s="563"/>
      <c r="X27" s="551"/>
      <c r="Y27" s="552"/>
      <c r="Z27" s="467" t="s">
        <v>163</v>
      </c>
      <c r="AA27" s="447"/>
      <c r="AB27" s="447"/>
      <c r="AC27" s="447"/>
      <c r="AD27" s="447"/>
      <c r="AE27" s="447"/>
      <c r="AF27" s="447"/>
      <c r="AG27" s="448"/>
      <c r="AH27" s="468">
        <v>17</v>
      </c>
      <c r="AI27" s="469"/>
      <c r="AJ27" s="469"/>
      <c r="AK27" s="469"/>
      <c r="AL27" s="508"/>
      <c r="AM27" s="468">
        <v>51002</v>
      </c>
      <c r="AN27" s="469"/>
      <c r="AO27" s="469"/>
      <c r="AP27" s="469"/>
      <c r="AQ27" s="469"/>
      <c r="AR27" s="508"/>
      <c r="AS27" s="468">
        <v>3000</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200000</v>
      </c>
      <c r="BO27" s="587"/>
      <c r="BP27" s="587"/>
      <c r="BQ27" s="587"/>
      <c r="BR27" s="587"/>
      <c r="BS27" s="587"/>
      <c r="BT27" s="587"/>
      <c r="BU27" s="588"/>
      <c r="BV27" s="586">
        <v>200000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165</v>
      </c>
      <c r="F28" s="447"/>
      <c r="G28" s="447"/>
      <c r="H28" s="447"/>
      <c r="I28" s="447"/>
      <c r="J28" s="447"/>
      <c r="K28" s="448"/>
      <c r="L28" s="468">
        <v>1</v>
      </c>
      <c r="M28" s="469"/>
      <c r="N28" s="469"/>
      <c r="O28" s="469"/>
      <c r="P28" s="508"/>
      <c r="Q28" s="468">
        <v>2640</v>
      </c>
      <c r="R28" s="469"/>
      <c r="S28" s="469"/>
      <c r="T28" s="469"/>
      <c r="U28" s="469"/>
      <c r="V28" s="508"/>
      <c r="W28" s="563"/>
      <c r="X28" s="551"/>
      <c r="Y28" s="552"/>
      <c r="Z28" s="467" t="s">
        <v>166</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2721160</v>
      </c>
      <c r="BO28" s="381"/>
      <c r="BP28" s="381"/>
      <c r="BQ28" s="381"/>
      <c r="BR28" s="381"/>
      <c r="BS28" s="381"/>
      <c r="BT28" s="381"/>
      <c r="BU28" s="382"/>
      <c r="BV28" s="380">
        <v>2607000</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169</v>
      </c>
      <c r="F29" s="447"/>
      <c r="G29" s="447"/>
      <c r="H29" s="447"/>
      <c r="I29" s="447"/>
      <c r="J29" s="447"/>
      <c r="K29" s="448"/>
      <c r="L29" s="468">
        <v>17</v>
      </c>
      <c r="M29" s="469"/>
      <c r="N29" s="469"/>
      <c r="O29" s="469"/>
      <c r="P29" s="508"/>
      <c r="Q29" s="468">
        <v>2430</v>
      </c>
      <c r="R29" s="469"/>
      <c r="S29" s="469"/>
      <c r="T29" s="469"/>
      <c r="U29" s="469"/>
      <c r="V29" s="508"/>
      <c r="W29" s="564"/>
      <c r="X29" s="565"/>
      <c r="Y29" s="566"/>
      <c r="Z29" s="467" t="s">
        <v>170</v>
      </c>
      <c r="AA29" s="447"/>
      <c r="AB29" s="447"/>
      <c r="AC29" s="447"/>
      <c r="AD29" s="447"/>
      <c r="AE29" s="447"/>
      <c r="AF29" s="447"/>
      <c r="AG29" s="448"/>
      <c r="AH29" s="468">
        <v>250</v>
      </c>
      <c r="AI29" s="469"/>
      <c r="AJ29" s="469"/>
      <c r="AK29" s="469"/>
      <c r="AL29" s="508"/>
      <c r="AM29" s="468">
        <v>745109</v>
      </c>
      <c r="AN29" s="469"/>
      <c r="AO29" s="469"/>
      <c r="AP29" s="469"/>
      <c r="AQ29" s="469"/>
      <c r="AR29" s="508"/>
      <c r="AS29" s="468">
        <v>2980</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796472</v>
      </c>
      <c r="BO29" s="418"/>
      <c r="BP29" s="418"/>
      <c r="BQ29" s="418"/>
      <c r="BR29" s="418"/>
      <c r="BS29" s="418"/>
      <c r="BT29" s="418"/>
      <c r="BU29" s="419"/>
      <c r="BV29" s="417">
        <v>868632</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99</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2111061</v>
      </c>
      <c r="BO30" s="587"/>
      <c r="BP30" s="587"/>
      <c r="BQ30" s="587"/>
      <c r="BR30" s="587"/>
      <c r="BS30" s="587"/>
      <c r="BT30" s="587"/>
      <c r="BU30" s="588"/>
      <c r="BV30" s="586">
        <v>1998579</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IF('各会計、関係団体の財政状況及び健全化判断比率'!B30="","",'各会計、関係団体の財政状況及び健全化判断比率'!B30)</f>
        <v>水道事業会計</v>
      </c>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IF('各会計、関係団体の財政状況及び健全化判断比率'!B31="","",'各会計、関係団体の財政状況及び健全化判断比率'!B31)</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7</v>
      </c>
      <c r="BX34" s="598"/>
      <c r="BY34" s="599" t="str">
        <f>IF('各会計、関係団体の財政状況及び健全化判断比率'!B68="","",'各会計、関係団体の財政状況及び健全化判断比率'!B68)</f>
        <v>沖縄県市町村自治会館管理組合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診療所特別会計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後期高齢者医療特別会計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8</v>
      </c>
      <c r="BX35" s="598"/>
      <c r="BY35" s="599" t="str">
        <f>IF('各会計、関係団体の財政状況及び健全化判断比率'!B69="","",'各会計、関係団体の財政状況及び健全化判断比率'!B69)</f>
        <v>沖縄県市町村総合事務組合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t="str">
        <f t="shared" ref="U36:U43" si="4">IF(W36="","",U35+1)</f>
        <v/>
      </c>
      <c r="V36" s="598"/>
      <c r="W36" s="599"/>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9</v>
      </c>
      <c r="BX36" s="598"/>
      <c r="BY36" s="599" t="str">
        <f>IF('各会計、関係団体の財政状況及び健全化判断比率'!B70="","",'各会計、関係団体の財政状況及び健全化判断比率'!B70)</f>
        <v>中部衛生施設組合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10</v>
      </c>
      <c r="BX37" s="598"/>
      <c r="BY37" s="599" t="str">
        <f>IF('各会計、関係団体の財政状況及び健全化判断比率'!B71="","",'各会計、関係団体の財政状況及び健全化判断比率'!B71)</f>
        <v>中部広域市町村圏事務組合（一般会計）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11</v>
      </c>
      <c r="BX38" s="598"/>
      <c r="BY38" s="599" t="str">
        <f>IF('各会計、関係団体の財政状況及び健全化判断比率'!B72="","",'各会計、関係団体の財政状況及び健全化判断比率'!B72)</f>
        <v>中部広域市町村圏事務組合（特別会計）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12</v>
      </c>
      <c r="BX39" s="598"/>
      <c r="BY39" s="599" t="str">
        <f>IF('各会計、関係団体の財政状況及び健全化判断比率'!B73="","",'各会計、関係団体の財政状況及び健全化判断比率'!B73)</f>
        <v>比謝川行政事務組合（一般会計：事務局）</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13</v>
      </c>
      <c r="BX40" s="598"/>
      <c r="BY40" s="599" t="str">
        <f>IF('各会計、関係団体の財政状況及び健全化判断比率'!B74="","",'各会計、関係団体の財政状況及び健全化判断比率'!B74)</f>
        <v>比謝川行政事務組合（一般会計：清掃）</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14</v>
      </c>
      <c r="BX41" s="598"/>
      <c r="BY41" s="599" t="str">
        <f>IF('各会計、関係団体の財政状況及び健全化判断比率'!B75="","",'各会計、関係団体の財政状況及び健全化判断比率'!B75)</f>
        <v>比謝川行政事務組合（一般会計：消防）</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15</v>
      </c>
      <c r="BX42" s="598"/>
      <c r="BY42" s="599" t="str">
        <f>IF('各会計、関係団体の財政状況及び健全化判断比率'!B76="","",'各会計、関係団体の財政状況及び健全化判断比率'!B76)</f>
        <v>比謝川行政事務組合（特別会計：通信指令）</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16</v>
      </c>
      <c r="BX43" s="598"/>
      <c r="BY43" s="599" t="str">
        <f>IF('各会計、関係団体の財政状況及び健全化判断比率'!B77="","",'各会計、関係団体の財政状況及び健全化判断比率'!B77)</f>
        <v>沖縄県介護保険広域連合（一般会計）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7" zoomScale="70" zoomScaleNormal="70" zoomScaleSheetLayoutView="100" workbookViewId="0">
      <selection activeCell="C37" sqref="C37:E37"/>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87" t="s">
        <v>521</v>
      </c>
      <c r="D34" s="1187"/>
      <c r="E34" s="1188"/>
      <c r="F34" s="32">
        <v>18.329999999999998</v>
      </c>
      <c r="G34" s="33">
        <v>16.36</v>
      </c>
      <c r="H34" s="33">
        <v>16.66</v>
      </c>
      <c r="I34" s="33">
        <v>17.88</v>
      </c>
      <c r="J34" s="34">
        <v>12.11</v>
      </c>
      <c r="K34" s="22"/>
      <c r="L34" s="22"/>
      <c r="M34" s="22"/>
      <c r="N34" s="22"/>
      <c r="O34" s="22"/>
      <c r="P34" s="22"/>
    </row>
    <row r="35" spans="1:16" ht="39" customHeight="1" x14ac:dyDescent="0.15">
      <c r="A35" s="22"/>
      <c r="B35" s="35"/>
      <c r="C35" s="1181" t="s">
        <v>522</v>
      </c>
      <c r="D35" s="1182"/>
      <c r="E35" s="1183"/>
      <c r="F35" s="36">
        <v>4.45</v>
      </c>
      <c r="G35" s="37">
        <v>4.99</v>
      </c>
      <c r="H35" s="37">
        <v>5.07</v>
      </c>
      <c r="I35" s="37">
        <v>5.21</v>
      </c>
      <c r="J35" s="38">
        <v>5.74</v>
      </c>
      <c r="K35" s="22"/>
      <c r="L35" s="22"/>
      <c r="M35" s="22"/>
      <c r="N35" s="22"/>
      <c r="O35" s="22"/>
      <c r="P35" s="22"/>
    </row>
    <row r="36" spans="1:16" ht="39" customHeight="1" x14ac:dyDescent="0.15">
      <c r="A36" s="22"/>
      <c r="B36" s="35"/>
      <c r="C36" s="1181" t="s">
        <v>523</v>
      </c>
      <c r="D36" s="1182"/>
      <c r="E36" s="1183"/>
      <c r="F36" s="36">
        <v>1.4</v>
      </c>
      <c r="G36" s="37">
        <v>0.75</v>
      </c>
      <c r="H36" s="37">
        <v>1.23</v>
      </c>
      <c r="I36" s="37">
        <v>2.62</v>
      </c>
      <c r="J36" s="38">
        <v>3.93</v>
      </c>
      <c r="K36" s="22"/>
      <c r="L36" s="22"/>
      <c r="M36" s="22"/>
      <c r="N36" s="22"/>
      <c r="O36" s="22"/>
      <c r="P36" s="22"/>
    </row>
    <row r="37" spans="1:16" ht="39" customHeight="1" x14ac:dyDescent="0.15">
      <c r="A37" s="22"/>
      <c r="B37" s="35"/>
      <c r="C37" s="1181" t="s">
        <v>524</v>
      </c>
      <c r="D37" s="1182"/>
      <c r="E37" s="1183"/>
      <c r="F37" s="36" t="s">
        <v>525</v>
      </c>
      <c r="G37" s="37">
        <v>0.56000000000000005</v>
      </c>
      <c r="H37" s="37">
        <v>0.6</v>
      </c>
      <c r="I37" s="37">
        <v>0.55000000000000004</v>
      </c>
      <c r="J37" s="38">
        <v>0.6</v>
      </c>
      <c r="K37" s="22"/>
      <c r="L37" s="22"/>
      <c r="M37" s="22"/>
      <c r="N37" s="22"/>
      <c r="O37" s="22"/>
      <c r="P37" s="22"/>
    </row>
    <row r="38" spans="1:16" ht="39" customHeight="1" x14ac:dyDescent="0.15">
      <c r="A38" s="22"/>
      <c r="B38" s="35"/>
      <c r="C38" s="1181" t="s">
        <v>526</v>
      </c>
      <c r="D38" s="1182"/>
      <c r="E38" s="1183"/>
      <c r="F38" s="36">
        <v>0.37</v>
      </c>
      <c r="G38" s="37">
        <v>0.53</v>
      </c>
      <c r="H38" s="37">
        <v>0.71</v>
      </c>
      <c r="I38" s="37">
        <v>0.4</v>
      </c>
      <c r="J38" s="38">
        <v>0.46</v>
      </c>
      <c r="K38" s="22"/>
      <c r="L38" s="22"/>
      <c r="M38" s="22"/>
      <c r="N38" s="22"/>
      <c r="O38" s="22"/>
      <c r="P38" s="22"/>
    </row>
    <row r="39" spans="1:16" ht="39" customHeight="1" x14ac:dyDescent="0.15">
      <c r="A39" s="22"/>
      <c r="B39" s="35"/>
      <c r="C39" s="1181" t="s">
        <v>527</v>
      </c>
      <c r="D39" s="1182"/>
      <c r="E39" s="1183"/>
      <c r="F39" s="36">
        <v>0.12</v>
      </c>
      <c r="G39" s="37">
        <v>0.16</v>
      </c>
      <c r="H39" s="37">
        <v>7.0000000000000007E-2</v>
      </c>
      <c r="I39" s="37">
        <v>0.02</v>
      </c>
      <c r="J39" s="38">
        <v>0.03</v>
      </c>
      <c r="K39" s="22"/>
      <c r="L39" s="22"/>
      <c r="M39" s="22"/>
      <c r="N39" s="22"/>
      <c r="O39" s="22"/>
      <c r="P39" s="22"/>
    </row>
    <row r="40" spans="1:16" ht="39" customHeight="1" x14ac:dyDescent="0.15">
      <c r="A40" s="22"/>
      <c r="B40" s="35"/>
      <c r="C40" s="1181"/>
      <c r="D40" s="1182"/>
      <c r="E40" s="1183"/>
      <c r="F40" s="36"/>
      <c r="G40" s="37"/>
      <c r="H40" s="37"/>
      <c r="I40" s="37"/>
      <c r="J40" s="38"/>
      <c r="K40" s="22"/>
      <c r="L40" s="22"/>
      <c r="M40" s="22"/>
      <c r="N40" s="22"/>
      <c r="O40" s="22"/>
      <c r="P40" s="22"/>
    </row>
    <row r="41" spans="1:16" ht="39" customHeight="1" x14ac:dyDescent="0.15">
      <c r="A41" s="22"/>
      <c r="B41" s="35"/>
      <c r="C41" s="1181"/>
      <c r="D41" s="1182"/>
      <c r="E41" s="1183"/>
      <c r="F41" s="36"/>
      <c r="G41" s="37"/>
      <c r="H41" s="37"/>
      <c r="I41" s="37"/>
      <c r="J41" s="38"/>
      <c r="K41" s="22"/>
      <c r="L41" s="22"/>
      <c r="M41" s="22"/>
      <c r="N41" s="22"/>
      <c r="O41" s="22"/>
      <c r="P41" s="22"/>
    </row>
    <row r="42" spans="1:16" ht="39" customHeight="1" x14ac:dyDescent="0.15">
      <c r="A42" s="22"/>
      <c r="B42" s="39"/>
      <c r="C42" s="1181" t="s">
        <v>528</v>
      </c>
      <c r="D42" s="1182"/>
      <c r="E42" s="1183"/>
      <c r="F42" s="36" t="s">
        <v>476</v>
      </c>
      <c r="G42" s="37" t="s">
        <v>476</v>
      </c>
      <c r="H42" s="37" t="s">
        <v>476</v>
      </c>
      <c r="I42" s="37" t="s">
        <v>476</v>
      </c>
      <c r="J42" s="38" t="s">
        <v>476</v>
      </c>
      <c r="K42" s="22"/>
      <c r="L42" s="22"/>
      <c r="M42" s="22"/>
      <c r="N42" s="22"/>
      <c r="O42" s="22"/>
      <c r="P42" s="22"/>
    </row>
    <row r="43" spans="1:16" ht="39" customHeight="1" thickBot="1" x14ac:dyDescent="0.2">
      <c r="A43" s="22"/>
      <c r="B43" s="40"/>
      <c r="C43" s="1184" t="s">
        <v>529</v>
      </c>
      <c r="D43" s="1185"/>
      <c r="E43" s="1186"/>
      <c r="F43" s="41" t="s">
        <v>476</v>
      </c>
      <c r="G43" s="42" t="s">
        <v>476</v>
      </c>
      <c r="H43" s="42" t="s">
        <v>476</v>
      </c>
      <c r="I43" s="42" t="s">
        <v>476</v>
      </c>
      <c r="J43" s="43" t="s">
        <v>476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6"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97" t="s">
        <v>11</v>
      </c>
      <c r="C45" s="1198"/>
      <c r="D45" s="58"/>
      <c r="E45" s="1203" t="s">
        <v>12</v>
      </c>
      <c r="F45" s="1203"/>
      <c r="G45" s="1203"/>
      <c r="H45" s="1203"/>
      <c r="I45" s="1203"/>
      <c r="J45" s="1204"/>
      <c r="K45" s="59">
        <v>626</v>
      </c>
      <c r="L45" s="60">
        <v>615</v>
      </c>
      <c r="M45" s="60">
        <v>719</v>
      </c>
      <c r="N45" s="60">
        <v>730</v>
      </c>
      <c r="O45" s="61">
        <v>624</v>
      </c>
      <c r="P45" s="48"/>
      <c r="Q45" s="48"/>
      <c r="R45" s="48"/>
      <c r="S45" s="48"/>
      <c r="T45" s="48"/>
      <c r="U45" s="48"/>
    </row>
    <row r="46" spans="1:21" ht="30.75" customHeight="1" x14ac:dyDescent="0.15">
      <c r="A46" s="48"/>
      <c r="B46" s="1199"/>
      <c r="C46" s="1200"/>
      <c r="D46" s="62"/>
      <c r="E46" s="1191" t="s">
        <v>13</v>
      </c>
      <c r="F46" s="1191"/>
      <c r="G46" s="1191"/>
      <c r="H46" s="1191"/>
      <c r="I46" s="1191"/>
      <c r="J46" s="1192"/>
      <c r="K46" s="63" t="s">
        <v>476</v>
      </c>
      <c r="L46" s="64" t="s">
        <v>476</v>
      </c>
      <c r="M46" s="64" t="s">
        <v>476</v>
      </c>
      <c r="N46" s="64" t="s">
        <v>476</v>
      </c>
      <c r="O46" s="65" t="s">
        <v>476</v>
      </c>
      <c r="P46" s="48"/>
      <c r="Q46" s="48"/>
      <c r="R46" s="48"/>
      <c r="S46" s="48"/>
      <c r="T46" s="48"/>
      <c r="U46" s="48"/>
    </row>
    <row r="47" spans="1:21" ht="30.75" customHeight="1" x14ac:dyDescent="0.15">
      <c r="A47" s="48"/>
      <c r="B47" s="1199"/>
      <c r="C47" s="1200"/>
      <c r="D47" s="62"/>
      <c r="E47" s="1191" t="s">
        <v>14</v>
      </c>
      <c r="F47" s="1191"/>
      <c r="G47" s="1191"/>
      <c r="H47" s="1191"/>
      <c r="I47" s="1191"/>
      <c r="J47" s="1192"/>
      <c r="K47" s="63" t="s">
        <v>476</v>
      </c>
      <c r="L47" s="64" t="s">
        <v>476</v>
      </c>
      <c r="M47" s="64" t="s">
        <v>476</v>
      </c>
      <c r="N47" s="64" t="s">
        <v>476</v>
      </c>
      <c r="O47" s="65" t="s">
        <v>476</v>
      </c>
      <c r="P47" s="48"/>
      <c r="Q47" s="48"/>
      <c r="R47" s="48"/>
      <c r="S47" s="48"/>
      <c r="T47" s="48"/>
      <c r="U47" s="48"/>
    </row>
    <row r="48" spans="1:21" ht="30.75" customHeight="1" x14ac:dyDescent="0.15">
      <c r="A48" s="48"/>
      <c r="B48" s="1199"/>
      <c r="C48" s="1200"/>
      <c r="D48" s="62"/>
      <c r="E48" s="1191" t="s">
        <v>15</v>
      </c>
      <c r="F48" s="1191"/>
      <c r="G48" s="1191"/>
      <c r="H48" s="1191"/>
      <c r="I48" s="1191"/>
      <c r="J48" s="1192"/>
      <c r="K48" s="63">
        <v>67</v>
      </c>
      <c r="L48" s="64">
        <v>73</v>
      </c>
      <c r="M48" s="64">
        <v>78</v>
      </c>
      <c r="N48" s="64">
        <v>79</v>
      </c>
      <c r="O48" s="65">
        <v>93</v>
      </c>
      <c r="P48" s="48"/>
      <c r="Q48" s="48"/>
      <c r="R48" s="48"/>
      <c r="S48" s="48"/>
      <c r="T48" s="48"/>
      <c r="U48" s="48"/>
    </row>
    <row r="49" spans="1:21" ht="30.75" customHeight="1" x14ac:dyDescent="0.15">
      <c r="A49" s="48"/>
      <c r="B49" s="1199"/>
      <c r="C49" s="1200"/>
      <c r="D49" s="62"/>
      <c r="E49" s="1191" t="s">
        <v>16</v>
      </c>
      <c r="F49" s="1191"/>
      <c r="G49" s="1191"/>
      <c r="H49" s="1191"/>
      <c r="I49" s="1191"/>
      <c r="J49" s="1192"/>
      <c r="K49" s="63">
        <v>102</v>
      </c>
      <c r="L49" s="64">
        <v>75</v>
      </c>
      <c r="M49" s="64">
        <v>39</v>
      </c>
      <c r="N49" s="64">
        <v>63</v>
      </c>
      <c r="O49" s="65">
        <v>71</v>
      </c>
      <c r="P49" s="48"/>
      <c r="Q49" s="48"/>
      <c r="R49" s="48"/>
      <c r="S49" s="48"/>
      <c r="T49" s="48"/>
      <c r="U49" s="48"/>
    </row>
    <row r="50" spans="1:21" ht="30.75" customHeight="1" x14ac:dyDescent="0.15">
      <c r="A50" s="48"/>
      <c r="B50" s="1199"/>
      <c r="C50" s="1200"/>
      <c r="D50" s="62"/>
      <c r="E50" s="1191" t="s">
        <v>17</v>
      </c>
      <c r="F50" s="1191"/>
      <c r="G50" s="1191"/>
      <c r="H50" s="1191"/>
      <c r="I50" s="1191"/>
      <c r="J50" s="1192"/>
      <c r="K50" s="63" t="s">
        <v>476</v>
      </c>
      <c r="L50" s="64" t="s">
        <v>476</v>
      </c>
      <c r="M50" s="64" t="s">
        <v>476</v>
      </c>
      <c r="N50" s="64" t="s">
        <v>476</v>
      </c>
      <c r="O50" s="65" t="s">
        <v>476</v>
      </c>
      <c r="P50" s="48"/>
      <c r="Q50" s="48"/>
      <c r="R50" s="48"/>
      <c r="S50" s="48"/>
      <c r="T50" s="48"/>
      <c r="U50" s="48"/>
    </row>
    <row r="51" spans="1:21" ht="30.75" customHeight="1" x14ac:dyDescent="0.15">
      <c r="A51" s="48"/>
      <c r="B51" s="1201"/>
      <c r="C51" s="1202"/>
      <c r="D51" s="66"/>
      <c r="E51" s="1191" t="s">
        <v>18</v>
      </c>
      <c r="F51" s="1191"/>
      <c r="G51" s="1191"/>
      <c r="H51" s="1191"/>
      <c r="I51" s="1191"/>
      <c r="J51" s="1192"/>
      <c r="K51" s="63">
        <v>0</v>
      </c>
      <c r="L51" s="64" t="s">
        <v>476</v>
      </c>
      <c r="M51" s="64">
        <v>0</v>
      </c>
      <c r="N51" s="64">
        <v>0</v>
      </c>
      <c r="O51" s="65">
        <v>0</v>
      </c>
      <c r="P51" s="48"/>
      <c r="Q51" s="48"/>
      <c r="R51" s="48"/>
      <c r="S51" s="48"/>
      <c r="T51" s="48"/>
      <c r="U51" s="48"/>
    </row>
    <row r="52" spans="1:21" ht="30.75" customHeight="1" x14ac:dyDescent="0.15">
      <c r="A52" s="48"/>
      <c r="B52" s="1189" t="s">
        <v>19</v>
      </c>
      <c r="C52" s="1190"/>
      <c r="D52" s="66"/>
      <c r="E52" s="1191" t="s">
        <v>20</v>
      </c>
      <c r="F52" s="1191"/>
      <c r="G52" s="1191"/>
      <c r="H52" s="1191"/>
      <c r="I52" s="1191"/>
      <c r="J52" s="1192"/>
      <c r="K52" s="63">
        <v>562</v>
      </c>
      <c r="L52" s="64">
        <v>568</v>
      </c>
      <c r="M52" s="64">
        <v>606</v>
      </c>
      <c r="N52" s="64">
        <v>608</v>
      </c>
      <c r="O52" s="65">
        <v>625</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233</v>
      </c>
      <c r="L53" s="69">
        <v>195</v>
      </c>
      <c r="M53" s="69">
        <v>230</v>
      </c>
      <c r="N53" s="69">
        <v>264</v>
      </c>
      <c r="O53" s="70">
        <v>163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election activeCell="M50" sqref="M50"/>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205" t="s">
        <v>24</v>
      </c>
      <c r="C41" s="1206"/>
      <c r="D41" s="81"/>
      <c r="E41" s="1211" t="s">
        <v>25</v>
      </c>
      <c r="F41" s="1211"/>
      <c r="G41" s="1211"/>
      <c r="H41" s="1212"/>
      <c r="I41" s="82">
        <v>7188</v>
      </c>
      <c r="J41" s="83">
        <v>7567</v>
      </c>
      <c r="K41" s="83">
        <v>7809</v>
      </c>
      <c r="L41" s="83">
        <v>8121</v>
      </c>
      <c r="M41" s="84">
        <v>8420</v>
      </c>
    </row>
    <row r="42" spans="2:13" ht="27.75" customHeight="1" x14ac:dyDescent="0.15">
      <c r="B42" s="1207"/>
      <c r="C42" s="1208"/>
      <c r="D42" s="85"/>
      <c r="E42" s="1213" t="s">
        <v>26</v>
      </c>
      <c r="F42" s="1213"/>
      <c r="G42" s="1213"/>
      <c r="H42" s="1214"/>
      <c r="I42" s="86">
        <v>38</v>
      </c>
      <c r="J42" s="87">
        <v>1</v>
      </c>
      <c r="K42" s="87">
        <v>12</v>
      </c>
      <c r="L42" s="87">
        <v>0</v>
      </c>
      <c r="M42" s="88">
        <v>22</v>
      </c>
    </row>
    <row r="43" spans="2:13" ht="27.75" customHeight="1" x14ac:dyDescent="0.15">
      <c r="B43" s="1207"/>
      <c r="C43" s="1208"/>
      <c r="D43" s="85"/>
      <c r="E43" s="1213" t="s">
        <v>27</v>
      </c>
      <c r="F43" s="1213"/>
      <c r="G43" s="1213"/>
      <c r="H43" s="1214"/>
      <c r="I43" s="86">
        <v>1136</v>
      </c>
      <c r="J43" s="87">
        <v>1194</v>
      </c>
      <c r="K43" s="87">
        <v>1191</v>
      </c>
      <c r="L43" s="87">
        <v>1318</v>
      </c>
      <c r="M43" s="88">
        <v>1435</v>
      </c>
    </row>
    <row r="44" spans="2:13" ht="27.75" customHeight="1" x14ac:dyDescent="0.15">
      <c r="B44" s="1207"/>
      <c r="C44" s="1208"/>
      <c r="D44" s="85"/>
      <c r="E44" s="1213" t="s">
        <v>28</v>
      </c>
      <c r="F44" s="1213"/>
      <c r="G44" s="1213"/>
      <c r="H44" s="1214"/>
      <c r="I44" s="86">
        <v>665</v>
      </c>
      <c r="J44" s="87">
        <v>603</v>
      </c>
      <c r="K44" s="87">
        <v>647</v>
      </c>
      <c r="L44" s="87">
        <v>715</v>
      </c>
      <c r="M44" s="88">
        <v>635</v>
      </c>
    </row>
    <row r="45" spans="2:13" ht="27.75" customHeight="1" x14ac:dyDescent="0.15">
      <c r="B45" s="1207"/>
      <c r="C45" s="1208"/>
      <c r="D45" s="85"/>
      <c r="E45" s="1213" t="s">
        <v>29</v>
      </c>
      <c r="F45" s="1213"/>
      <c r="G45" s="1213"/>
      <c r="H45" s="1214"/>
      <c r="I45" s="86">
        <v>1055</v>
      </c>
      <c r="J45" s="87">
        <v>865</v>
      </c>
      <c r="K45" s="87">
        <v>695</v>
      </c>
      <c r="L45" s="87">
        <v>527</v>
      </c>
      <c r="M45" s="88">
        <v>549</v>
      </c>
    </row>
    <row r="46" spans="2:13" ht="27.75" customHeight="1" x14ac:dyDescent="0.15">
      <c r="B46" s="1207"/>
      <c r="C46" s="1208"/>
      <c r="D46" s="89"/>
      <c r="E46" s="1213" t="s">
        <v>30</v>
      </c>
      <c r="F46" s="1213"/>
      <c r="G46" s="1213"/>
      <c r="H46" s="1214"/>
      <c r="I46" s="86" t="s">
        <v>476</v>
      </c>
      <c r="J46" s="87" t="s">
        <v>476</v>
      </c>
      <c r="K46" s="87" t="s">
        <v>476</v>
      </c>
      <c r="L46" s="87" t="s">
        <v>476</v>
      </c>
      <c r="M46" s="88" t="s">
        <v>476</v>
      </c>
    </row>
    <row r="47" spans="2:13" ht="27.75" customHeight="1" x14ac:dyDescent="0.15">
      <c r="B47" s="1207"/>
      <c r="C47" s="1208"/>
      <c r="D47" s="90"/>
      <c r="E47" s="1215" t="s">
        <v>31</v>
      </c>
      <c r="F47" s="1216"/>
      <c r="G47" s="1216"/>
      <c r="H47" s="1217"/>
      <c r="I47" s="86" t="s">
        <v>476</v>
      </c>
      <c r="J47" s="87" t="s">
        <v>476</v>
      </c>
      <c r="K47" s="87" t="s">
        <v>476</v>
      </c>
      <c r="L47" s="87" t="s">
        <v>476</v>
      </c>
      <c r="M47" s="88" t="s">
        <v>476</v>
      </c>
    </row>
    <row r="48" spans="2:13" ht="27.75" customHeight="1" x14ac:dyDescent="0.15">
      <c r="B48" s="1207"/>
      <c r="C48" s="1208"/>
      <c r="D48" s="85"/>
      <c r="E48" s="1213" t="s">
        <v>32</v>
      </c>
      <c r="F48" s="1213"/>
      <c r="G48" s="1213"/>
      <c r="H48" s="1214"/>
      <c r="I48" s="86" t="s">
        <v>476</v>
      </c>
      <c r="J48" s="87" t="s">
        <v>476</v>
      </c>
      <c r="K48" s="87" t="s">
        <v>476</v>
      </c>
      <c r="L48" s="87" t="s">
        <v>476</v>
      </c>
      <c r="M48" s="88" t="s">
        <v>476</v>
      </c>
    </row>
    <row r="49" spans="2:13" ht="27.75" customHeight="1" x14ac:dyDescent="0.15">
      <c r="B49" s="1209"/>
      <c r="C49" s="1210"/>
      <c r="D49" s="85"/>
      <c r="E49" s="1213" t="s">
        <v>33</v>
      </c>
      <c r="F49" s="1213"/>
      <c r="G49" s="1213"/>
      <c r="H49" s="1214"/>
      <c r="I49" s="86" t="s">
        <v>476</v>
      </c>
      <c r="J49" s="87" t="s">
        <v>476</v>
      </c>
      <c r="K49" s="87" t="s">
        <v>476</v>
      </c>
      <c r="L49" s="87" t="s">
        <v>476</v>
      </c>
      <c r="M49" s="88" t="s">
        <v>476</v>
      </c>
    </row>
    <row r="50" spans="2:13" ht="27.75" customHeight="1" x14ac:dyDescent="0.15">
      <c r="B50" s="1218" t="s">
        <v>34</v>
      </c>
      <c r="C50" s="1219"/>
      <c r="D50" s="91"/>
      <c r="E50" s="1213" t="s">
        <v>35</v>
      </c>
      <c r="F50" s="1213"/>
      <c r="G50" s="1213"/>
      <c r="H50" s="1214"/>
      <c r="I50" s="86">
        <v>5217</v>
      </c>
      <c r="J50" s="87">
        <v>5302</v>
      </c>
      <c r="K50" s="87">
        <v>5339</v>
      </c>
      <c r="L50" s="87">
        <v>5829</v>
      </c>
      <c r="M50" s="88">
        <v>5154</v>
      </c>
    </row>
    <row r="51" spans="2:13" ht="27.75" customHeight="1" x14ac:dyDescent="0.15">
      <c r="B51" s="1207"/>
      <c r="C51" s="1208"/>
      <c r="D51" s="85"/>
      <c r="E51" s="1213" t="s">
        <v>36</v>
      </c>
      <c r="F51" s="1213"/>
      <c r="G51" s="1213"/>
      <c r="H51" s="1214"/>
      <c r="I51" s="86">
        <v>78</v>
      </c>
      <c r="J51" s="87">
        <v>75</v>
      </c>
      <c r="K51" s="87">
        <v>75</v>
      </c>
      <c r="L51" s="87">
        <v>68</v>
      </c>
      <c r="M51" s="88">
        <v>61</v>
      </c>
    </row>
    <row r="52" spans="2:13" ht="27.75" customHeight="1" x14ac:dyDescent="0.15">
      <c r="B52" s="1209"/>
      <c r="C52" s="1210"/>
      <c r="D52" s="85"/>
      <c r="E52" s="1213" t="s">
        <v>37</v>
      </c>
      <c r="F52" s="1213"/>
      <c r="G52" s="1213"/>
      <c r="H52" s="1214"/>
      <c r="I52" s="86">
        <v>6771</v>
      </c>
      <c r="J52" s="87">
        <v>7089</v>
      </c>
      <c r="K52" s="87">
        <v>7273</v>
      </c>
      <c r="L52" s="87">
        <v>7263</v>
      </c>
      <c r="M52" s="88">
        <v>7606</v>
      </c>
    </row>
    <row r="53" spans="2:13" ht="27.75" customHeight="1" thickBot="1" x14ac:dyDescent="0.2">
      <c r="B53" s="1220" t="s">
        <v>21</v>
      </c>
      <c r="C53" s="1221"/>
      <c r="D53" s="92"/>
      <c r="E53" s="1222" t="s">
        <v>38</v>
      </c>
      <c r="F53" s="1222"/>
      <c r="G53" s="1222"/>
      <c r="H53" s="1223"/>
      <c r="I53" s="93">
        <v>-1984</v>
      </c>
      <c r="J53" s="94">
        <v>-2238</v>
      </c>
      <c r="K53" s="94">
        <v>-2333</v>
      </c>
      <c r="L53" s="94">
        <v>-2479</v>
      </c>
      <c r="M53" s="95">
        <v>-1761</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49" zoomScale="70" zoomScaleNormal="70" zoomScaleSheetLayoutView="55" workbookViewId="0">
      <selection activeCell="G65" sqref="G65:O69"/>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544</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544</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545</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546</v>
      </c>
      <c r="I42" s="354"/>
      <c r="J42" s="354"/>
      <c r="K42" s="354"/>
      <c r="L42" s="246"/>
      <c r="M42" s="246"/>
      <c r="N42" s="246"/>
      <c r="O42" s="246"/>
    </row>
    <row r="43" spans="2:17" x14ac:dyDescent="0.15">
      <c r="B43" s="250"/>
      <c r="C43" s="246"/>
      <c r="D43" s="246"/>
      <c r="E43" s="246"/>
      <c r="F43" s="246"/>
      <c r="G43" s="1238" t="s">
        <v>555</v>
      </c>
      <c r="H43" s="1239"/>
      <c r="I43" s="1239"/>
      <c r="J43" s="1239"/>
      <c r="K43" s="1239"/>
      <c r="L43" s="1239"/>
      <c r="M43" s="1239"/>
      <c r="N43" s="1239"/>
      <c r="O43" s="1240"/>
    </row>
    <row r="44" spans="2:17" x14ac:dyDescent="0.15">
      <c r="B44" s="250"/>
      <c r="C44" s="246"/>
      <c r="D44" s="246"/>
      <c r="E44" s="246"/>
      <c r="F44" s="246"/>
      <c r="G44" s="1241"/>
      <c r="H44" s="1242"/>
      <c r="I44" s="1242"/>
      <c r="J44" s="1242"/>
      <c r="K44" s="1242"/>
      <c r="L44" s="1242"/>
      <c r="M44" s="1242"/>
      <c r="N44" s="1242"/>
      <c r="O44" s="1243"/>
    </row>
    <row r="45" spans="2:17" x14ac:dyDescent="0.15">
      <c r="B45" s="250"/>
      <c r="C45" s="246"/>
      <c r="D45" s="246"/>
      <c r="E45" s="246"/>
      <c r="F45" s="246"/>
      <c r="G45" s="1241"/>
      <c r="H45" s="1242"/>
      <c r="I45" s="1242"/>
      <c r="J45" s="1242"/>
      <c r="K45" s="1242"/>
      <c r="L45" s="1242"/>
      <c r="M45" s="1242"/>
      <c r="N45" s="1242"/>
      <c r="O45" s="1243"/>
    </row>
    <row r="46" spans="2:17" x14ac:dyDescent="0.15">
      <c r="B46" s="250"/>
      <c r="C46" s="246"/>
      <c r="D46" s="246"/>
      <c r="E46" s="246"/>
      <c r="F46" s="246"/>
      <c r="G46" s="1241"/>
      <c r="H46" s="1242"/>
      <c r="I46" s="1242"/>
      <c r="J46" s="1242"/>
      <c r="K46" s="1242"/>
      <c r="L46" s="1242"/>
      <c r="M46" s="1242"/>
      <c r="N46" s="1242"/>
      <c r="O46" s="1243"/>
    </row>
    <row r="47" spans="2:17" x14ac:dyDescent="0.15">
      <c r="B47" s="250"/>
      <c r="C47" s="246"/>
      <c r="D47" s="246"/>
      <c r="E47" s="246"/>
      <c r="F47" s="246"/>
      <c r="G47" s="1244"/>
      <c r="H47" s="1245"/>
      <c r="I47" s="1245"/>
      <c r="J47" s="1245"/>
      <c r="K47" s="1245"/>
      <c r="L47" s="1245"/>
      <c r="M47" s="1245"/>
      <c r="N47" s="1245"/>
      <c r="O47" s="1246"/>
    </row>
    <row r="48" spans="2:17" x14ac:dyDescent="0.15">
      <c r="B48" s="250"/>
      <c r="C48" s="246"/>
      <c r="D48" s="246"/>
      <c r="E48" s="246"/>
      <c r="F48" s="246"/>
      <c r="G48" s="246"/>
      <c r="H48" s="355"/>
      <c r="I48" s="355"/>
      <c r="J48" s="355"/>
    </row>
    <row r="49" spans="1:17" x14ac:dyDescent="0.15">
      <c r="B49" s="250"/>
      <c r="C49" s="246"/>
      <c r="D49" s="246"/>
      <c r="E49" s="246"/>
      <c r="F49" s="246"/>
      <c r="G49" s="245" t="s">
        <v>547</v>
      </c>
    </row>
    <row r="50" spans="1:17" x14ac:dyDescent="0.15">
      <c r="B50" s="250"/>
      <c r="C50" s="246"/>
      <c r="D50" s="246"/>
      <c r="E50" s="246"/>
      <c r="F50" s="246"/>
      <c r="G50" s="1247"/>
      <c r="H50" s="1248"/>
      <c r="I50" s="1248"/>
      <c r="J50" s="1249"/>
      <c r="K50" s="356" t="s">
        <v>516</v>
      </c>
      <c r="L50" s="356" t="s">
        <v>517</v>
      </c>
      <c r="M50" s="356" t="s">
        <v>518</v>
      </c>
      <c r="N50" s="356" t="s">
        <v>519</v>
      </c>
      <c r="O50" s="356" t="s">
        <v>520</v>
      </c>
    </row>
    <row r="51" spans="1:17" x14ac:dyDescent="0.15">
      <c r="B51" s="250"/>
      <c r="C51" s="246"/>
      <c r="D51" s="246"/>
      <c r="E51" s="246"/>
      <c r="F51" s="246"/>
      <c r="G51" s="1250" t="s">
        <v>548</v>
      </c>
      <c r="H51" s="1251"/>
      <c r="I51" s="1256" t="s">
        <v>549</v>
      </c>
      <c r="J51" s="1256"/>
      <c r="K51" s="1258"/>
      <c r="L51" s="1258"/>
      <c r="M51" s="1258"/>
      <c r="N51" s="1224"/>
      <c r="O51" s="1258"/>
    </row>
    <row r="52" spans="1:17" x14ac:dyDescent="0.15">
      <c r="B52" s="250"/>
      <c r="C52" s="246"/>
      <c r="D52" s="246"/>
      <c r="E52" s="246"/>
      <c r="F52" s="246"/>
      <c r="G52" s="1252"/>
      <c r="H52" s="1253"/>
      <c r="I52" s="1257"/>
      <c r="J52" s="1257"/>
      <c r="K52" s="1224"/>
      <c r="L52" s="1224"/>
      <c r="M52" s="1224"/>
      <c r="N52" s="1224"/>
      <c r="O52" s="1224"/>
    </row>
    <row r="53" spans="1:17" x14ac:dyDescent="0.15">
      <c r="A53" s="357"/>
      <c r="B53" s="250"/>
      <c r="C53" s="246"/>
      <c r="D53" s="246"/>
      <c r="E53" s="246"/>
      <c r="F53" s="246"/>
      <c r="G53" s="1252"/>
      <c r="H53" s="1253"/>
      <c r="I53" s="1236" t="s">
        <v>550</v>
      </c>
      <c r="J53" s="1236"/>
      <c r="K53" s="1259"/>
      <c r="L53" s="1259"/>
      <c r="M53" s="1259"/>
      <c r="N53" s="1228">
        <v>45</v>
      </c>
      <c r="O53" s="1259"/>
    </row>
    <row r="54" spans="1:17" x14ac:dyDescent="0.15">
      <c r="A54" s="357"/>
      <c r="B54" s="250"/>
      <c r="C54" s="246"/>
      <c r="D54" s="246"/>
      <c r="E54" s="246"/>
      <c r="F54" s="246"/>
      <c r="G54" s="1254"/>
      <c r="H54" s="1255"/>
      <c r="I54" s="1236"/>
      <c r="J54" s="1236"/>
      <c r="K54" s="1229"/>
      <c r="L54" s="1229"/>
      <c r="M54" s="1229"/>
      <c r="N54" s="1229"/>
      <c r="O54" s="1229"/>
    </row>
    <row r="55" spans="1:17" x14ac:dyDescent="0.15">
      <c r="A55" s="357"/>
      <c r="B55" s="250"/>
      <c r="C55" s="246"/>
      <c r="D55" s="246"/>
      <c r="E55" s="246"/>
      <c r="F55" s="246"/>
      <c r="G55" s="1230" t="s">
        <v>551</v>
      </c>
      <c r="H55" s="1231"/>
      <c r="I55" s="1236" t="s">
        <v>549</v>
      </c>
      <c r="J55" s="1236"/>
      <c r="K55" s="1258"/>
      <c r="L55" s="1258"/>
      <c r="M55" s="1258"/>
      <c r="N55" s="1224">
        <v>13</v>
      </c>
      <c r="O55" s="1258"/>
    </row>
    <row r="56" spans="1:17" x14ac:dyDescent="0.15">
      <c r="A56" s="357"/>
      <c r="B56" s="250"/>
      <c r="C56" s="246"/>
      <c r="D56" s="246"/>
      <c r="E56" s="246"/>
      <c r="F56" s="246"/>
      <c r="G56" s="1232"/>
      <c r="H56" s="1233"/>
      <c r="I56" s="1236"/>
      <c r="J56" s="1236"/>
      <c r="K56" s="1224"/>
      <c r="L56" s="1224"/>
      <c r="M56" s="1224"/>
      <c r="N56" s="1224"/>
      <c r="O56" s="1224"/>
    </row>
    <row r="57" spans="1:17" s="357" customFormat="1" x14ac:dyDescent="0.15">
      <c r="B57" s="358"/>
      <c r="C57" s="354"/>
      <c r="D57" s="354"/>
      <c r="E57" s="354"/>
      <c r="F57" s="354"/>
      <c r="G57" s="1232"/>
      <c r="H57" s="1233"/>
      <c r="I57" s="1226" t="s">
        <v>550</v>
      </c>
      <c r="J57" s="1226"/>
      <c r="K57" s="1259"/>
      <c r="L57" s="1259"/>
      <c r="M57" s="1259"/>
      <c r="N57" s="1228">
        <v>53.4</v>
      </c>
      <c r="O57" s="1259"/>
      <c r="P57" s="359"/>
      <c r="Q57" s="358"/>
    </row>
    <row r="58" spans="1:17" s="357" customFormat="1" x14ac:dyDescent="0.15">
      <c r="A58" s="245"/>
      <c r="B58" s="358"/>
      <c r="C58" s="354"/>
      <c r="D58" s="354"/>
      <c r="E58" s="354"/>
      <c r="F58" s="354"/>
      <c r="G58" s="1234"/>
      <c r="H58" s="1235"/>
      <c r="I58" s="1226"/>
      <c r="J58" s="1226"/>
      <c r="K58" s="1229"/>
      <c r="L58" s="1229"/>
      <c r="M58" s="1229"/>
      <c r="N58" s="1229"/>
      <c r="O58" s="1229"/>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552</v>
      </c>
      <c r="C63" s="246"/>
      <c r="D63" s="246"/>
      <c r="E63" s="246"/>
      <c r="F63" s="246"/>
      <c r="G63" s="246"/>
      <c r="H63" s="246"/>
      <c r="I63" s="246"/>
      <c r="J63" s="246"/>
      <c r="K63" s="246"/>
      <c r="L63" s="246"/>
      <c r="M63" s="246"/>
      <c r="N63" s="246"/>
      <c r="O63" s="246"/>
    </row>
    <row r="64" spans="1:17" x14ac:dyDescent="0.15">
      <c r="B64" s="250"/>
      <c r="C64" s="246"/>
      <c r="D64" s="246"/>
      <c r="E64" s="246"/>
      <c r="F64" s="246"/>
      <c r="G64" s="353" t="s">
        <v>546</v>
      </c>
      <c r="I64" s="354"/>
      <c r="J64" s="354"/>
      <c r="K64" s="354"/>
      <c r="L64" s="246"/>
      <c r="M64" s="246"/>
      <c r="N64" s="246"/>
      <c r="O64" s="246"/>
    </row>
    <row r="65" spans="2:30" x14ac:dyDescent="0.15">
      <c r="B65" s="250"/>
      <c r="C65" s="246"/>
      <c r="D65" s="246"/>
      <c r="E65" s="246"/>
      <c r="F65" s="246"/>
      <c r="G65" s="1238" t="s">
        <v>555</v>
      </c>
      <c r="H65" s="1239"/>
      <c r="I65" s="1239"/>
      <c r="J65" s="1239"/>
      <c r="K65" s="1239"/>
      <c r="L65" s="1239"/>
      <c r="M65" s="1239"/>
      <c r="N65" s="1239"/>
      <c r="O65" s="1240"/>
    </row>
    <row r="66" spans="2:30" x14ac:dyDescent="0.15">
      <c r="B66" s="250"/>
      <c r="C66" s="246"/>
      <c r="D66" s="246"/>
      <c r="E66" s="246"/>
      <c r="F66" s="246"/>
      <c r="G66" s="1241"/>
      <c r="H66" s="1242"/>
      <c r="I66" s="1242"/>
      <c r="J66" s="1242"/>
      <c r="K66" s="1242"/>
      <c r="L66" s="1242"/>
      <c r="M66" s="1242"/>
      <c r="N66" s="1242"/>
      <c r="O66" s="1243"/>
    </row>
    <row r="67" spans="2:30" x14ac:dyDescent="0.15">
      <c r="B67" s="250"/>
      <c r="C67" s="246"/>
      <c r="D67" s="246"/>
      <c r="E67" s="246"/>
      <c r="F67" s="246"/>
      <c r="G67" s="1241"/>
      <c r="H67" s="1242"/>
      <c r="I67" s="1242"/>
      <c r="J67" s="1242"/>
      <c r="K67" s="1242"/>
      <c r="L67" s="1242"/>
      <c r="M67" s="1242"/>
      <c r="N67" s="1242"/>
      <c r="O67" s="1243"/>
    </row>
    <row r="68" spans="2:30" x14ac:dyDescent="0.15">
      <c r="B68" s="250"/>
      <c r="C68" s="246"/>
      <c r="D68" s="246"/>
      <c r="E68" s="246"/>
      <c r="F68" s="246"/>
      <c r="G68" s="1241"/>
      <c r="H68" s="1242"/>
      <c r="I68" s="1242"/>
      <c r="J68" s="1242"/>
      <c r="K68" s="1242"/>
      <c r="L68" s="1242"/>
      <c r="M68" s="1242"/>
      <c r="N68" s="1242"/>
      <c r="O68" s="1243"/>
    </row>
    <row r="69" spans="2:30" x14ac:dyDescent="0.15">
      <c r="B69" s="250"/>
      <c r="C69" s="246"/>
      <c r="D69" s="246"/>
      <c r="E69" s="246"/>
      <c r="F69" s="246"/>
      <c r="G69" s="1244"/>
      <c r="H69" s="1245"/>
      <c r="I69" s="1245"/>
      <c r="J69" s="1245"/>
      <c r="K69" s="1245"/>
      <c r="L69" s="1245"/>
      <c r="M69" s="1245"/>
      <c r="N69" s="1245"/>
      <c r="O69" s="1246"/>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553</v>
      </c>
      <c r="I71" s="370"/>
      <c r="J71" s="366"/>
      <c r="K71" s="366"/>
      <c r="L71" s="367"/>
      <c r="M71" s="366"/>
      <c r="N71" s="367"/>
      <c r="O71" s="368"/>
    </row>
    <row r="72" spans="2:30" x14ac:dyDescent="0.15">
      <c r="B72" s="250"/>
      <c r="C72" s="246"/>
      <c r="D72" s="246"/>
      <c r="E72" s="246"/>
      <c r="F72" s="246"/>
      <c r="G72" s="1247"/>
      <c r="H72" s="1248"/>
      <c r="I72" s="1248"/>
      <c r="J72" s="1249"/>
      <c r="K72" s="356" t="s">
        <v>516</v>
      </c>
      <c r="L72" s="356" t="s">
        <v>517</v>
      </c>
      <c r="M72" s="356" t="s">
        <v>518</v>
      </c>
      <c r="N72" s="356" t="s">
        <v>519</v>
      </c>
      <c r="O72" s="356" t="s">
        <v>520</v>
      </c>
    </row>
    <row r="73" spans="2:30" x14ac:dyDescent="0.15">
      <c r="B73" s="250"/>
      <c r="C73" s="246"/>
      <c r="D73" s="246"/>
      <c r="E73" s="246"/>
      <c r="F73" s="246"/>
      <c r="G73" s="1250" t="s">
        <v>548</v>
      </c>
      <c r="H73" s="1251"/>
      <c r="I73" s="1256" t="s">
        <v>549</v>
      </c>
      <c r="J73" s="1256"/>
      <c r="K73" s="1237"/>
      <c r="L73" s="1237"/>
      <c r="M73" s="1224"/>
      <c r="N73" s="1224"/>
      <c r="O73" s="1224"/>
      <c r="S73" s="245">
        <v>9.9</v>
      </c>
    </row>
    <row r="74" spans="2:30" x14ac:dyDescent="0.15">
      <c r="B74" s="250"/>
      <c r="C74" s="246"/>
      <c r="D74" s="246"/>
      <c r="E74" s="246"/>
      <c r="F74" s="246"/>
      <c r="G74" s="1252"/>
      <c r="H74" s="1253"/>
      <c r="I74" s="1257"/>
      <c r="J74" s="1257"/>
      <c r="K74" s="1237"/>
      <c r="L74" s="1237"/>
      <c r="M74" s="1224"/>
      <c r="N74" s="1224"/>
      <c r="O74" s="1224"/>
    </row>
    <row r="75" spans="2:30" x14ac:dyDescent="0.15">
      <c r="B75" s="250"/>
      <c r="C75" s="246"/>
      <c r="D75" s="246"/>
      <c r="E75" s="246"/>
      <c r="F75" s="246"/>
      <c r="G75" s="1252"/>
      <c r="H75" s="1253"/>
      <c r="I75" s="1236" t="s">
        <v>554</v>
      </c>
      <c r="J75" s="1236"/>
      <c r="K75" s="1228">
        <v>3.7</v>
      </c>
      <c r="L75" s="1228">
        <v>3.4</v>
      </c>
      <c r="M75" s="1228">
        <v>3.4</v>
      </c>
      <c r="N75" s="1228">
        <v>3.5</v>
      </c>
      <c r="O75" s="1228">
        <v>3.3</v>
      </c>
      <c r="U75" s="245">
        <v>81.2</v>
      </c>
      <c r="W75" s="245">
        <v>87.2</v>
      </c>
      <c r="Y75" s="245">
        <v>99.8</v>
      </c>
      <c r="AA75" s="245">
        <v>109.5</v>
      </c>
      <c r="AC75" s="245">
        <v>115.2</v>
      </c>
    </row>
    <row r="76" spans="2:30" x14ac:dyDescent="0.15">
      <c r="B76" s="250"/>
      <c r="C76" s="246"/>
      <c r="D76" s="246"/>
      <c r="E76" s="246"/>
      <c r="F76" s="246"/>
      <c r="G76" s="1254"/>
      <c r="H76" s="1255"/>
      <c r="I76" s="1236"/>
      <c r="J76" s="1236"/>
      <c r="K76" s="1229"/>
      <c r="L76" s="1229"/>
      <c r="M76" s="1229"/>
      <c r="N76" s="1229"/>
      <c r="O76" s="1229"/>
    </row>
    <row r="77" spans="2:30" x14ac:dyDescent="0.15">
      <c r="B77" s="250"/>
      <c r="C77" s="246"/>
      <c r="D77" s="246"/>
      <c r="E77" s="246"/>
      <c r="F77" s="246"/>
      <c r="G77" s="1230" t="s">
        <v>551</v>
      </c>
      <c r="H77" s="1231"/>
      <c r="I77" s="1236" t="s">
        <v>549</v>
      </c>
      <c r="J77" s="1236"/>
      <c r="K77" s="1237">
        <v>30.7</v>
      </c>
      <c r="L77" s="1237">
        <v>22.3</v>
      </c>
      <c r="M77" s="1224">
        <v>20.3</v>
      </c>
      <c r="N77" s="1224">
        <v>13</v>
      </c>
      <c r="O77" s="1224">
        <v>21</v>
      </c>
      <c r="R77" s="245">
        <v>12.3</v>
      </c>
      <c r="T77" s="245">
        <v>11.1</v>
      </c>
    </row>
    <row r="78" spans="2:30" x14ac:dyDescent="0.15">
      <c r="B78" s="250"/>
      <c r="C78" s="246"/>
      <c r="D78" s="246"/>
      <c r="E78" s="246"/>
      <c r="F78" s="246"/>
      <c r="G78" s="1232"/>
      <c r="H78" s="1233"/>
      <c r="I78" s="1236"/>
      <c r="J78" s="1236"/>
      <c r="K78" s="1237"/>
      <c r="L78" s="1237"/>
      <c r="M78" s="1224"/>
      <c r="N78" s="1224"/>
      <c r="O78" s="1224"/>
    </row>
    <row r="79" spans="2:30" x14ac:dyDescent="0.15">
      <c r="B79" s="250"/>
      <c r="C79" s="246"/>
      <c r="D79" s="246"/>
      <c r="E79" s="246"/>
      <c r="F79" s="246"/>
      <c r="G79" s="1232"/>
      <c r="H79" s="1233"/>
      <c r="I79" s="1225" t="s">
        <v>554</v>
      </c>
      <c r="J79" s="1226"/>
      <c r="K79" s="1227">
        <v>9.1999999999999993</v>
      </c>
      <c r="L79" s="1227">
        <v>8.5</v>
      </c>
      <c r="M79" s="1227">
        <v>7.7</v>
      </c>
      <c r="N79" s="1227">
        <v>6.8</v>
      </c>
      <c r="O79" s="1227">
        <v>6.8</v>
      </c>
      <c r="V79" s="245">
        <v>53.5</v>
      </c>
      <c r="X79" s="245">
        <v>48.2</v>
      </c>
      <c r="Z79" s="245">
        <v>34.200000000000003</v>
      </c>
      <c r="AB79" s="245">
        <v>30.3</v>
      </c>
      <c r="AD79" s="245">
        <v>28.9</v>
      </c>
    </row>
    <row r="80" spans="2:30" x14ac:dyDescent="0.15">
      <c r="B80" s="250"/>
      <c r="C80" s="246"/>
      <c r="D80" s="246"/>
      <c r="E80" s="246"/>
      <c r="F80" s="246"/>
      <c r="G80" s="1234"/>
      <c r="H80" s="1235"/>
      <c r="I80" s="1226"/>
      <c r="J80" s="1226"/>
      <c r="K80" s="1227"/>
      <c r="L80" s="1227"/>
      <c r="M80" s="1227"/>
      <c r="N80" s="1227"/>
      <c r="O80" s="1227"/>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1" zoomScale="55" zoomScaleNormal="55" zoomScaleSheetLayoutView="70" workbookViewId="0">
      <selection activeCell="G65" sqref="G65:O6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52" zoomScale="40" zoomScaleNormal="40" zoomScaleSheetLayoutView="55" workbookViewId="0">
      <selection activeCell="G65" sqref="G65:O6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515</v>
      </c>
      <c r="G2" s="113"/>
      <c r="H2" s="114"/>
    </row>
    <row r="3" spans="1:8" x14ac:dyDescent="0.15">
      <c r="A3" s="110" t="s">
        <v>508</v>
      </c>
      <c r="B3" s="115"/>
      <c r="C3" s="116"/>
      <c r="D3" s="117">
        <v>41052</v>
      </c>
      <c r="E3" s="118"/>
      <c r="F3" s="119">
        <v>46819</v>
      </c>
      <c r="G3" s="120"/>
      <c r="H3" s="121"/>
    </row>
    <row r="4" spans="1:8" x14ac:dyDescent="0.15">
      <c r="A4" s="122"/>
      <c r="B4" s="123"/>
      <c r="C4" s="124"/>
      <c r="D4" s="125">
        <v>9645</v>
      </c>
      <c r="E4" s="126"/>
      <c r="F4" s="127">
        <v>24121</v>
      </c>
      <c r="G4" s="128"/>
      <c r="H4" s="129"/>
    </row>
    <row r="5" spans="1:8" x14ac:dyDescent="0.15">
      <c r="A5" s="110" t="s">
        <v>510</v>
      </c>
      <c r="B5" s="115"/>
      <c r="C5" s="116"/>
      <c r="D5" s="117">
        <v>65672</v>
      </c>
      <c r="E5" s="118"/>
      <c r="F5" s="119">
        <v>53270</v>
      </c>
      <c r="G5" s="120"/>
      <c r="H5" s="121"/>
    </row>
    <row r="6" spans="1:8" x14ac:dyDescent="0.15">
      <c r="A6" s="122"/>
      <c r="B6" s="123"/>
      <c r="C6" s="124"/>
      <c r="D6" s="125">
        <v>12457</v>
      </c>
      <c r="E6" s="126"/>
      <c r="F6" s="127">
        <v>24316</v>
      </c>
      <c r="G6" s="128"/>
      <c r="H6" s="129"/>
    </row>
    <row r="7" spans="1:8" x14ac:dyDescent="0.15">
      <c r="A7" s="110" t="s">
        <v>511</v>
      </c>
      <c r="B7" s="115"/>
      <c r="C7" s="116"/>
      <c r="D7" s="117">
        <v>61201</v>
      </c>
      <c r="E7" s="118"/>
      <c r="F7" s="119">
        <v>53292</v>
      </c>
      <c r="G7" s="120"/>
      <c r="H7" s="121"/>
    </row>
    <row r="8" spans="1:8" x14ac:dyDescent="0.15">
      <c r="A8" s="122"/>
      <c r="B8" s="123"/>
      <c r="C8" s="124"/>
      <c r="D8" s="125">
        <v>15304</v>
      </c>
      <c r="E8" s="126"/>
      <c r="F8" s="127">
        <v>28900</v>
      </c>
      <c r="G8" s="128"/>
      <c r="H8" s="129"/>
    </row>
    <row r="9" spans="1:8" x14ac:dyDescent="0.15">
      <c r="A9" s="110" t="s">
        <v>512</v>
      </c>
      <c r="B9" s="115"/>
      <c r="C9" s="116"/>
      <c r="D9" s="117">
        <v>55520</v>
      </c>
      <c r="E9" s="118"/>
      <c r="F9" s="119">
        <v>49919</v>
      </c>
      <c r="G9" s="120"/>
      <c r="H9" s="121"/>
    </row>
    <row r="10" spans="1:8" x14ac:dyDescent="0.15">
      <c r="A10" s="122"/>
      <c r="B10" s="123"/>
      <c r="C10" s="124"/>
      <c r="D10" s="125">
        <v>18080</v>
      </c>
      <c r="E10" s="126"/>
      <c r="F10" s="127">
        <v>26398</v>
      </c>
      <c r="G10" s="128"/>
      <c r="H10" s="129"/>
    </row>
    <row r="11" spans="1:8" x14ac:dyDescent="0.15">
      <c r="A11" s="110" t="s">
        <v>513</v>
      </c>
      <c r="B11" s="115"/>
      <c r="C11" s="116"/>
      <c r="D11" s="117">
        <v>78715</v>
      </c>
      <c r="E11" s="118"/>
      <c r="F11" s="119">
        <v>47738</v>
      </c>
      <c r="G11" s="120"/>
      <c r="H11" s="121"/>
    </row>
    <row r="12" spans="1:8" x14ac:dyDescent="0.15">
      <c r="A12" s="122"/>
      <c r="B12" s="123"/>
      <c r="C12" s="130"/>
      <c r="D12" s="125">
        <v>23080</v>
      </c>
      <c r="E12" s="126"/>
      <c r="F12" s="127">
        <v>24937</v>
      </c>
      <c r="G12" s="128"/>
      <c r="H12" s="129"/>
    </row>
    <row r="13" spans="1:8" x14ac:dyDescent="0.15">
      <c r="A13" s="110"/>
      <c r="B13" s="115"/>
      <c r="C13" s="131"/>
      <c r="D13" s="132">
        <v>60432</v>
      </c>
      <c r="E13" s="133"/>
      <c r="F13" s="134">
        <v>50208</v>
      </c>
      <c r="G13" s="135"/>
      <c r="H13" s="121"/>
    </row>
    <row r="14" spans="1:8" x14ac:dyDescent="0.15">
      <c r="A14" s="122"/>
      <c r="B14" s="123"/>
      <c r="C14" s="124"/>
      <c r="D14" s="125">
        <v>15713</v>
      </c>
      <c r="E14" s="126"/>
      <c r="F14" s="127">
        <v>25734</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4.83</v>
      </c>
      <c r="C19" s="136">
        <f>ROUND(VALUE(SUBSTITUTE(実質収支比率等に係る経年分析!G$48,"▲","-")),2)</f>
        <v>5.53</v>
      </c>
      <c r="D19" s="136">
        <f>ROUND(VALUE(SUBSTITUTE(実質収支比率等に係る経年分析!H$48,"▲","-")),2)</f>
        <v>5.8</v>
      </c>
      <c r="E19" s="136">
        <f>ROUND(VALUE(SUBSTITUTE(実質収支比率等に係る経年分析!I$48,"▲","-")),2)</f>
        <v>5.62</v>
      </c>
      <c r="F19" s="136">
        <f>ROUND(VALUE(SUBSTITUTE(実質収支比率等に係る経年分析!J$48,"▲","-")),2)</f>
        <v>6.21</v>
      </c>
    </row>
    <row r="20" spans="1:11" x14ac:dyDescent="0.15">
      <c r="A20" s="136" t="s">
        <v>43</v>
      </c>
      <c r="B20" s="136">
        <f>ROUND(VALUE(SUBSTITUTE(実質収支比率等に係る経年分析!F$47,"▲","-")),2)</f>
        <v>34.33</v>
      </c>
      <c r="C20" s="136">
        <f>ROUND(VALUE(SUBSTITUTE(実質収支比率等に係る経年分析!G$47,"▲","-")),2)</f>
        <v>35.01</v>
      </c>
      <c r="D20" s="136">
        <f>ROUND(VALUE(SUBSTITUTE(実質収支比率等に係る経年分析!H$47,"▲","-")),2)</f>
        <v>35.69</v>
      </c>
      <c r="E20" s="136">
        <f>ROUND(VALUE(SUBSTITUTE(実質収支比率等に係る経年分析!I$47,"▲","-")),2)</f>
        <v>36.11</v>
      </c>
      <c r="F20" s="136">
        <f>ROUND(VALUE(SUBSTITUTE(実質収支比率等に係る経年分析!J$47,"▲","-")),2)</f>
        <v>37.21</v>
      </c>
    </row>
    <row r="21" spans="1:11" x14ac:dyDescent="0.15">
      <c r="A21" s="136" t="s">
        <v>44</v>
      </c>
      <c r="B21" s="136">
        <f>IF(ISNUMBER(VALUE(SUBSTITUTE(実質収支比率等に係る経年分析!F$49,"▲","-"))),ROUND(VALUE(SUBSTITUTE(実質収支比率等に係る経年分析!F$49,"▲","-")),2),NA())</f>
        <v>0.08</v>
      </c>
      <c r="C21" s="136">
        <f>IF(ISNUMBER(VALUE(SUBSTITUTE(実質収支比率等に係る経年分析!G$49,"▲","-"))),ROUND(VALUE(SUBSTITUTE(実質収支比率等に係る経年分析!G$49,"▲","-")),2),NA())</f>
        <v>2.09</v>
      </c>
      <c r="D21" s="136">
        <f>IF(ISNUMBER(VALUE(SUBSTITUTE(実質収支比率等に係る経年分析!H$49,"▲","-"))),ROUND(VALUE(SUBSTITUTE(実質収支比率等に係る経年分析!H$49,"▲","-")),2),NA())</f>
        <v>2.54</v>
      </c>
      <c r="E21" s="136">
        <f>IF(ISNUMBER(VALUE(SUBSTITUTE(実質収支比率等に係る経年分析!I$49,"▲","-"))),ROUND(VALUE(SUBSTITUTE(実質収支比率等に係る経年分析!I$49,"▲","-")),2),NA())</f>
        <v>3.16</v>
      </c>
      <c r="F21" s="136">
        <f>IF(ISNUMBER(VALUE(SUBSTITUTE(実質収支比率等に係る経年分析!J$49,"▲","-"))),ROUND(VALUE(SUBSTITUTE(実質収支比率等に係る経年分析!J$49,"▲","-")),2),NA())</f>
        <v>2.41</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0.16</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7.0000000000000007E-2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0.03</v>
      </c>
    </row>
    <row r="32" spans="1:11" x14ac:dyDescent="0.15">
      <c r="A32" s="137" t="str">
        <f>IF(連結実質赤字比率に係る赤字・黒字の構成分析!C$38="",NA(),連結実質赤字比率に係る赤字・黒字の構成分析!C$38)</f>
        <v>診療所特別会計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0.37</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0.53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0.71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0.46</v>
      </c>
    </row>
    <row r="33" spans="1:16" x14ac:dyDescent="0.15">
      <c r="A33" s="137" t="str">
        <f>IF(連結実質赤字比率に係る赤字・黒字の構成分析!C$37="",NA(),連結実質赤字比率に係る赤字・黒字の構成分析!C$37)</f>
        <v>下水道事業特別会計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0.56000000000000005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0.55000000000000004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0.6</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0.75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1.23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2.62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3.93</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4.45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4.99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5.07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5.21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5.74</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18.329999999999998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16.36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16.66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17.88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12.11</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562</v>
      </c>
      <c r="E42" s="138"/>
      <c r="F42" s="138"/>
      <c r="G42" s="138">
        <f>'実質公債費比率（分子）の構造'!L$52</f>
        <v>568</v>
      </c>
      <c r="H42" s="138"/>
      <c r="I42" s="138"/>
      <c r="J42" s="138">
        <f>'実質公債費比率（分子）の構造'!M$52</f>
        <v>606</v>
      </c>
      <c r="K42" s="138"/>
      <c r="L42" s="138"/>
      <c r="M42" s="138">
        <f>'実質公債費比率（分子）の構造'!N$52</f>
        <v>608</v>
      </c>
      <c r="N42" s="138"/>
      <c r="O42" s="138"/>
      <c r="P42" s="138">
        <f>'実質公債費比率（分子）の構造'!O$52</f>
        <v>625</v>
      </c>
    </row>
    <row r="43" spans="1:16" x14ac:dyDescent="0.15">
      <c r="A43" s="138" t="s">
        <v>52</v>
      </c>
      <c r="B43" s="138">
        <f>'実質公債費比率（分子）の構造'!K$51</f>
        <v>0</v>
      </c>
      <c r="C43" s="138"/>
      <c r="D43" s="138"/>
      <c r="E43" s="138" t="str">
        <f>'実質公債費比率（分子）の構造'!L$51</f>
        <v>-</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102</v>
      </c>
      <c r="C45" s="138"/>
      <c r="D45" s="138"/>
      <c r="E45" s="138">
        <f>'実質公債費比率（分子）の構造'!L$49</f>
        <v>75</v>
      </c>
      <c r="F45" s="138"/>
      <c r="G45" s="138"/>
      <c r="H45" s="138">
        <f>'実質公債費比率（分子）の構造'!M$49</f>
        <v>39</v>
      </c>
      <c r="I45" s="138"/>
      <c r="J45" s="138"/>
      <c r="K45" s="138">
        <f>'実質公債費比率（分子）の構造'!N$49</f>
        <v>63</v>
      </c>
      <c r="L45" s="138"/>
      <c r="M45" s="138"/>
      <c r="N45" s="138">
        <f>'実質公債費比率（分子）の構造'!O$49</f>
        <v>71</v>
      </c>
      <c r="O45" s="138"/>
      <c r="P45" s="138"/>
    </row>
    <row r="46" spans="1:16" x14ac:dyDescent="0.15">
      <c r="A46" s="138" t="s">
        <v>55</v>
      </c>
      <c r="B46" s="138">
        <f>'実質公債費比率（分子）の構造'!K$48</f>
        <v>67</v>
      </c>
      <c r="C46" s="138"/>
      <c r="D46" s="138"/>
      <c r="E46" s="138">
        <f>'実質公債費比率（分子）の構造'!L$48</f>
        <v>73</v>
      </c>
      <c r="F46" s="138"/>
      <c r="G46" s="138"/>
      <c r="H46" s="138">
        <f>'実質公債費比率（分子）の構造'!M$48</f>
        <v>78</v>
      </c>
      <c r="I46" s="138"/>
      <c r="J46" s="138"/>
      <c r="K46" s="138">
        <f>'実質公債費比率（分子）の構造'!N$48</f>
        <v>79</v>
      </c>
      <c r="L46" s="138"/>
      <c r="M46" s="138"/>
      <c r="N46" s="138">
        <f>'実質公債費比率（分子）の構造'!O$48</f>
        <v>93</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626</v>
      </c>
      <c r="C49" s="138"/>
      <c r="D49" s="138"/>
      <c r="E49" s="138">
        <f>'実質公債費比率（分子）の構造'!L$45</f>
        <v>615</v>
      </c>
      <c r="F49" s="138"/>
      <c r="G49" s="138"/>
      <c r="H49" s="138">
        <f>'実質公債費比率（分子）の構造'!M$45</f>
        <v>719</v>
      </c>
      <c r="I49" s="138"/>
      <c r="J49" s="138"/>
      <c r="K49" s="138">
        <f>'実質公債費比率（分子）の構造'!N$45</f>
        <v>730</v>
      </c>
      <c r="L49" s="138"/>
      <c r="M49" s="138"/>
      <c r="N49" s="138">
        <f>'実質公債費比率（分子）の構造'!O$45</f>
        <v>624</v>
      </c>
      <c r="O49" s="138"/>
      <c r="P49" s="138"/>
    </row>
    <row r="50" spans="1:16" x14ac:dyDescent="0.15">
      <c r="A50" s="138" t="s">
        <v>59</v>
      </c>
      <c r="B50" s="138" t="e">
        <f>NA()</f>
        <v>#N/A</v>
      </c>
      <c r="C50" s="138">
        <f>IF(ISNUMBER('実質公債費比率（分子）の構造'!K$53),'実質公債費比率（分子）の構造'!K$53,NA())</f>
        <v>233</v>
      </c>
      <c r="D50" s="138" t="e">
        <f>NA()</f>
        <v>#N/A</v>
      </c>
      <c r="E50" s="138" t="e">
        <f>NA()</f>
        <v>#N/A</v>
      </c>
      <c r="F50" s="138">
        <f>IF(ISNUMBER('実質公債費比率（分子）の構造'!L$53),'実質公債費比率（分子）の構造'!L$53,NA())</f>
        <v>195</v>
      </c>
      <c r="G50" s="138" t="e">
        <f>NA()</f>
        <v>#N/A</v>
      </c>
      <c r="H50" s="138" t="e">
        <f>NA()</f>
        <v>#N/A</v>
      </c>
      <c r="I50" s="138">
        <f>IF(ISNUMBER('実質公債費比率（分子）の構造'!M$53),'実質公債費比率（分子）の構造'!M$53,NA())</f>
        <v>230</v>
      </c>
      <c r="J50" s="138" t="e">
        <f>NA()</f>
        <v>#N/A</v>
      </c>
      <c r="K50" s="138" t="e">
        <f>NA()</f>
        <v>#N/A</v>
      </c>
      <c r="L50" s="138">
        <f>IF(ISNUMBER('実質公債費比率（分子）の構造'!N$53),'実質公債費比率（分子）の構造'!N$53,NA())</f>
        <v>264</v>
      </c>
      <c r="M50" s="138" t="e">
        <f>NA()</f>
        <v>#N/A</v>
      </c>
      <c r="N50" s="138" t="e">
        <f>NA()</f>
        <v>#N/A</v>
      </c>
      <c r="O50" s="138">
        <f>IF(ISNUMBER('実質公債費比率（分子）の構造'!O$53),'実質公債費比率（分子）の構造'!O$53,NA())</f>
        <v>163</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6771</v>
      </c>
      <c r="E56" s="137"/>
      <c r="F56" s="137"/>
      <c r="G56" s="137">
        <f>'将来負担比率（分子）の構造'!J$52</f>
        <v>7089</v>
      </c>
      <c r="H56" s="137"/>
      <c r="I56" s="137"/>
      <c r="J56" s="137">
        <f>'将来負担比率（分子）の構造'!K$52</f>
        <v>7273</v>
      </c>
      <c r="K56" s="137"/>
      <c r="L56" s="137"/>
      <c r="M56" s="137">
        <f>'将来負担比率（分子）の構造'!L$52</f>
        <v>7263</v>
      </c>
      <c r="N56" s="137"/>
      <c r="O56" s="137"/>
      <c r="P56" s="137">
        <f>'将来負担比率（分子）の構造'!M$52</f>
        <v>7606</v>
      </c>
    </row>
    <row r="57" spans="1:16" x14ac:dyDescent="0.15">
      <c r="A57" s="137" t="s">
        <v>36</v>
      </c>
      <c r="B57" s="137"/>
      <c r="C57" s="137"/>
      <c r="D57" s="137">
        <f>'将来負担比率（分子）の構造'!I$51</f>
        <v>78</v>
      </c>
      <c r="E57" s="137"/>
      <c r="F57" s="137"/>
      <c r="G57" s="137">
        <f>'将来負担比率（分子）の構造'!J$51</f>
        <v>75</v>
      </c>
      <c r="H57" s="137"/>
      <c r="I57" s="137"/>
      <c r="J57" s="137">
        <f>'将来負担比率（分子）の構造'!K$51</f>
        <v>75</v>
      </c>
      <c r="K57" s="137"/>
      <c r="L57" s="137"/>
      <c r="M57" s="137">
        <f>'将来負担比率（分子）の構造'!L$51</f>
        <v>68</v>
      </c>
      <c r="N57" s="137"/>
      <c r="O57" s="137"/>
      <c r="P57" s="137">
        <f>'将来負担比率（分子）の構造'!M$51</f>
        <v>61</v>
      </c>
    </row>
    <row r="58" spans="1:16" x14ac:dyDescent="0.15">
      <c r="A58" s="137" t="s">
        <v>35</v>
      </c>
      <c r="B58" s="137"/>
      <c r="C58" s="137"/>
      <c r="D58" s="137">
        <f>'将来負担比率（分子）の構造'!I$50</f>
        <v>5217</v>
      </c>
      <c r="E58" s="137"/>
      <c r="F58" s="137"/>
      <c r="G58" s="137">
        <f>'将来負担比率（分子）の構造'!J$50</f>
        <v>5302</v>
      </c>
      <c r="H58" s="137"/>
      <c r="I58" s="137"/>
      <c r="J58" s="137">
        <f>'将来負担比率（分子）の構造'!K$50</f>
        <v>5339</v>
      </c>
      <c r="K58" s="137"/>
      <c r="L58" s="137"/>
      <c r="M58" s="137">
        <f>'将来負担比率（分子）の構造'!L$50</f>
        <v>5829</v>
      </c>
      <c r="N58" s="137"/>
      <c r="O58" s="137"/>
      <c r="P58" s="137">
        <f>'将来負担比率（分子）の構造'!M$50</f>
        <v>5154</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1055</v>
      </c>
      <c r="C62" s="137"/>
      <c r="D62" s="137"/>
      <c r="E62" s="137">
        <f>'将来負担比率（分子）の構造'!J$45</f>
        <v>865</v>
      </c>
      <c r="F62" s="137"/>
      <c r="G62" s="137"/>
      <c r="H62" s="137">
        <f>'将来負担比率（分子）の構造'!K$45</f>
        <v>695</v>
      </c>
      <c r="I62" s="137"/>
      <c r="J62" s="137"/>
      <c r="K62" s="137">
        <f>'将来負担比率（分子）の構造'!L$45</f>
        <v>527</v>
      </c>
      <c r="L62" s="137"/>
      <c r="M62" s="137"/>
      <c r="N62" s="137">
        <f>'将来負担比率（分子）の構造'!M$45</f>
        <v>549</v>
      </c>
      <c r="O62" s="137"/>
      <c r="P62" s="137"/>
    </row>
    <row r="63" spans="1:16" x14ac:dyDescent="0.15">
      <c r="A63" s="137" t="s">
        <v>28</v>
      </c>
      <c r="B63" s="137">
        <f>'将来負担比率（分子）の構造'!I$44</f>
        <v>665</v>
      </c>
      <c r="C63" s="137"/>
      <c r="D63" s="137"/>
      <c r="E63" s="137">
        <f>'将来負担比率（分子）の構造'!J$44</f>
        <v>603</v>
      </c>
      <c r="F63" s="137"/>
      <c r="G63" s="137"/>
      <c r="H63" s="137">
        <f>'将来負担比率（分子）の構造'!K$44</f>
        <v>647</v>
      </c>
      <c r="I63" s="137"/>
      <c r="J63" s="137"/>
      <c r="K63" s="137">
        <f>'将来負担比率（分子）の構造'!L$44</f>
        <v>715</v>
      </c>
      <c r="L63" s="137"/>
      <c r="M63" s="137"/>
      <c r="N63" s="137">
        <f>'将来負担比率（分子）の構造'!M$44</f>
        <v>635</v>
      </c>
      <c r="O63" s="137"/>
      <c r="P63" s="137"/>
    </row>
    <row r="64" spans="1:16" x14ac:dyDescent="0.15">
      <c r="A64" s="137" t="s">
        <v>27</v>
      </c>
      <c r="B64" s="137">
        <f>'将来負担比率（分子）の構造'!I$43</f>
        <v>1136</v>
      </c>
      <c r="C64" s="137"/>
      <c r="D64" s="137"/>
      <c r="E64" s="137">
        <f>'将来負担比率（分子）の構造'!J$43</f>
        <v>1194</v>
      </c>
      <c r="F64" s="137"/>
      <c r="G64" s="137"/>
      <c r="H64" s="137">
        <f>'将来負担比率（分子）の構造'!K$43</f>
        <v>1191</v>
      </c>
      <c r="I64" s="137"/>
      <c r="J64" s="137"/>
      <c r="K64" s="137">
        <f>'将来負担比率（分子）の構造'!L$43</f>
        <v>1318</v>
      </c>
      <c r="L64" s="137"/>
      <c r="M64" s="137"/>
      <c r="N64" s="137">
        <f>'将来負担比率（分子）の構造'!M$43</f>
        <v>1435</v>
      </c>
      <c r="O64" s="137"/>
      <c r="P64" s="137"/>
    </row>
    <row r="65" spans="1:16" x14ac:dyDescent="0.15">
      <c r="A65" s="137" t="s">
        <v>26</v>
      </c>
      <c r="B65" s="137">
        <f>'将来負担比率（分子）の構造'!I$42</f>
        <v>38</v>
      </c>
      <c r="C65" s="137"/>
      <c r="D65" s="137"/>
      <c r="E65" s="137">
        <f>'将来負担比率（分子）の構造'!J$42</f>
        <v>1</v>
      </c>
      <c r="F65" s="137"/>
      <c r="G65" s="137"/>
      <c r="H65" s="137">
        <f>'将来負担比率（分子）の構造'!K$42</f>
        <v>12</v>
      </c>
      <c r="I65" s="137"/>
      <c r="J65" s="137"/>
      <c r="K65" s="137">
        <f>'将来負担比率（分子）の構造'!L$42</f>
        <v>0</v>
      </c>
      <c r="L65" s="137"/>
      <c r="M65" s="137"/>
      <c r="N65" s="137">
        <f>'将来負担比率（分子）の構造'!M$42</f>
        <v>22</v>
      </c>
      <c r="O65" s="137"/>
      <c r="P65" s="137"/>
    </row>
    <row r="66" spans="1:16" x14ac:dyDescent="0.15">
      <c r="A66" s="137" t="s">
        <v>25</v>
      </c>
      <c r="B66" s="137">
        <f>'将来負担比率（分子）の構造'!I$41</f>
        <v>7188</v>
      </c>
      <c r="C66" s="137"/>
      <c r="D66" s="137"/>
      <c r="E66" s="137">
        <f>'将来負担比率（分子）の構造'!J$41</f>
        <v>7567</v>
      </c>
      <c r="F66" s="137"/>
      <c r="G66" s="137"/>
      <c r="H66" s="137">
        <f>'将来負担比率（分子）の構造'!K$41</f>
        <v>7809</v>
      </c>
      <c r="I66" s="137"/>
      <c r="J66" s="137"/>
      <c r="K66" s="137">
        <f>'将来負担比率（分子）の構造'!L$41</f>
        <v>8121</v>
      </c>
      <c r="L66" s="137"/>
      <c r="M66" s="137"/>
      <c r="N66" s="137">
        <f>'将来負担比率（分子）の構造'!M$41</f>
        <v>8420</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3845989</v>
      </c>
      <c r="S5" s="615"/>
      <c r="T5" s="615"/>
      <c r="U5" s="615"/>
      <c r="V5" s="615"/>
      <c r="W5" s="615"/>
      <c r="X5" s="615"/>
      <c r="Y5" s="616"/>
      <c r="Z5" s="617">
        <v>22.7</v>
      </c>
      <c r="AA5" s="617"/>
      <c r="AB5" s="617"/>
      <c r="AC5" s="617"/>
      <c r="AD5" s="618">
        <v>3845989</v>
      </c>
      <c r="AE5" s="618"/>
      <c r="AF5" s="618"/>
      <c r="AG5" s="618"/>
      <c r="AH5" s="618"/>
      <c r="AI5" s="618"/>
      <c r="AJ5" s="618"/>
      <c r="AK5" s="618"/>
      <c r="AL5" s="619">
        <v>48.3</v>
      </c>
      <c r="AM5" s="620"/>
      <c r="AN5" s="620"/>
      <c r="AO5" s="621"/>
      <c r="AP5" s="611" t="s">
        <v>209</v>
      </c>
      <c r="AQ5" s="612"/>
      <c r="AR5" s="612"/>
      <c r="AS5" s="612"/>
      <c r="AT5" s="612"/>
      <c r="AU5" s="612"/>
      <c r="AV5" s="612"/>
      <c r="AW5" s="612"/>
      <c r="AX5" s="612"/>
      <c r="AY5" s="612"/>
      <c r="AZ5" s="612"/>
      <c r="BA5" s="612"/>
      <c r="BB5" s="612"/>
      <c r="BC5" s="612"/>
      <c r="BD5" s="612"/>
      <c r="BE5" s="612"/>
      <c r="BF5" s="613"/>
      <c r="BG5" s="625">
        <v>3845989</v>
      </c>
      <c r="BH5" s="626"/>
      <c r="BI5" s="626"/>
      <c r="BJ5" s="626"/>
      <c r="BK5" s="626"/>
      <c r="BL5" s="626"/>
      <c r="BM5" s="626"/>
      <c r="BN5" s="627"/>
      <c r="BO5" s="628">
        <v>100</v>
      </c>
      <c r="BP5" s="628"/>
      <c r="BQ5" s="628"/>
      <c r="BR5" s="628"/>
      <c r="BS5" s="629" t="s">
        <v>210</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202</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15">
      <c r="B6" s="622" t="s">
        <v>214</v>
      </c>
      <c r="C6" s="623"/>
      <c r="D6" s="623"/>
      <c r="E6" s="623"/>
      <c r="F6" s="623"/>
      <c r="G6" s="623"/>
      <c r="H6" s="623"/>
      <c r="I6" s="623"/>
      <c r="J6" s="623"/>
      <c r="K6" s="623"/>
      <c r="L6" s="623"/>
      <c r="M6" s="623"/>
      <c r="N6" s="623"/>
      <c r="O6" s="623"/>
      <c r="P6" s="623"/>
      <c r="Q6" s="624"/>
      <c r="R6" s="625">
        <v>73530</v>
      </c>
      <c r="S6" s="626"/>
      <c r="T6" s="626"/>
      <c r="U6" s="626"/>
      <c r="V6" s="626"/>
      <c r="W6" s="626"/>
      <c r="X6" s="626"/>
      <c r="Y6" s="627"/>
      <c r="Z6" s="628">
        <v>0.4</v>
      </c>
      <c r="AA6" s="628"/>
      <c r="AB6" s="628"/>
      <c r="AC6" s="628"/>
      <c r="AD6" s="629">
        <v>73530</v>
      </c>
      <c r="AE6" s="629"/>
      <c r="AF6" s="629"/>
      <c r="AG6" s="629"/>
      <c r="AH6" s="629"/>
      <c r="AI6" s="629"/>
      <c r="AJ6" s="629"/>
      <c r="AK6" s="629"/>
      <c r="AL6" s="630">
        <v>0.9</v>
      </c>
      <c r="AM6" s="631"/>
      <c r="AN6" s="631"/>
      <c r="AO6" s="632"/>
      <c r="AP6" s="622" t="s">
        <v>215</v>
      </c>
      <c r="AQ6" s="623"/>
      <c r="AR6" s="623"/>
      <c r="AS6" s="623"/>
      <c r="AT6" s="623"/>
      <c r="AU6" s="623"/>
      <c r="AV6" s="623"/>
      <c r="AW6" s="623"/>
      <c r="AX6" s="623"/>
      <c r="AY6" s="623"/>
      <c r="AZ6" s="623"/>
      <c r="BA6" s="623"/>
      <c r="BB6" s="623"/>
      <c r="BC6" s="623"/>
      <c r="BD6" s="623"/>
      <c r="BE6" s="623"/>
      <c r="BF6" s="624"/>
      <c r="BG6" s="625">
        <v>3845989</v>
      </c>
      <c r="BH6" s="626"/>
      <c r="BI6" s="626"/>
      <c r="BJ6" s="626"/>
      <c r="BK6" s="626"/>
      <c r="BL6" s="626"/>
      <c r="BM6" s="626"/>
      <c r="BN6" s="627"/>
      <c r="BO6" s="628">
        <v>100</v>
      </c>
      <c r="BP6" s="628"/>
      <c r="BQ6" s="628"/>
      <c r="BR6" s="628"/>
      <c r="BS6" s="629" t="s">
        <v>210</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151649</v>
      </c>
      <c r="CS6" s="626"/>
      <c r="CT6" s="626"/>
      <c r="CU6" s="626"/>
      <c r="CV6" s="626"/>
      <c r="CW6" s="626"/>
      <c r="CX6" s="626"/>
      <c r="CY6" s="627"/>
      <c r="CZ6" s="628">
        <v>0.9</v>
      </c>
      <c r="DA6" s="628"/>
      <c r="DB6" s="628"/>
      <c r="DC6" s="628"/>
      <c r="DD6" s="634">
        <v>2529</v>
      </c>
      <c r="DE6" s="626"/>
      <c r="DF6" s="626"/>
      <c r="DG6" s="626"/>
      <c r="DH6" s="626"/>
      <c r="DI6" s="626"/>
      <c r="DJ6" s="626"/>
      <c r="DK6" s="626"/>
      <c r="DL6" s="626"/>
      <c r="DM6" s="626"/>
      <c r="DN6" s="626"/>
      <c r="DO6" s="626"/>
      <c r="DP6" s="627"/>
      <c r="DQ6" s="634">
        <v>151649</v>
      </c>
      <c r="DR6" s="626"/>
      <c r="DS6" s="626"/>
      <c r="DT6" s="626"/>
      <c r="DU6" s="626"/>
      <c r="DV6" s="626"/>
      <c r="DW6" s="626"/>
      <c r="DX6" s="626"/>
      <c r="DY6" s="626"/>
      <c r="DZ6" s="626"/>
      <c r="EA6" s="626"/>
      <c r="EB6" s="626"/>
      <c r="EC6" s="635"/>
    </row>
    <row r="7" spans="2:143" ht="11.25" customHeight="1" x14ac:dyDescent="0.15">
      <c r="B7" s="622" t="s">
        <v>217</v>
      </c>
      <c r="C7" s="623"/>
      <c r="D7" s="623"/>
      <c r="E7" s="623"/>
      <c r="F7" s="623"/>
      <c r="G7" s="623"/>
      <c r="H7" s="623"/>
      <c r="I7" s="623"/>
      <c r="J7" s="623"/>
      <c r="K7" s="623"/>
      <c r="L7" s="623"/>
      <c r="M7" s="623"/>
      <c r="N7" s="623"/>
      <c r="O7" s="623"/>
      <c r="P7" s="623"/>
      <c r="Q7" s="624"/>
      <c r="R7" s="625">
        <v>3079</v>
      </c>
      <c r="S7" s="626"/>
      <c r="T7" s="626"/>
      <c r="U7" s="626"/>
      <c r="V7" s="626"/>
      <c r="W7" s="626"/>
      <c r="X7" s="626"/>
      <c r="Y7" s="627"/>
      <c r="Z7" s="628">
        <v>0</v>
      </c>
      <c r="AA7" s="628"/>
      <c r="AB7" s="628"/>
      <c r="AC7" s="628"/>
      <c r="AD7" s="629">
        <v>3079</v>
      </c>
      <c r="AE7" s="629"/>
      <c r="AF7" s="629"/>
      <c r="AG7" s="629"/>
      <c r="AH7" s="629"/>
      <c r="AI7" s="629"/>
      <c r="AJ7" s="629"/>
      <c r="AK7" s="629"/>
      <c r="AL7" s="630">
        <v>0</v>
      </c>
      <c r="AM7" s="631"/>
      <c r="AN7" s="631"/>
      <c r="AO7" s="632"/>
      <c r="AP7" s="622" t="s">
        <v>218</v>
      </c>
      <c r="AQ7" s="623"/>
      <c r="AR7" s="623"/>
      <c r="AS7" s="623"/>
      <c r="AT7" s="623"/>
      <c r="AU7" s="623"/>
      <c r="AV7" s="623"/>
      <c r="AW7" s="623"/>
      <c r="AX7" s="623"/>
      <c r="AY7" s="623"/>
      <c r="AZ7" s="623"/>
      <c r="BA7" s="623"/>
      <c r="BB7" s="623"/>
      <c r="BC7" s="623"/>
      <c r="BD7" s="623"/>
      <c r="BE7" s="623"/>
      <c r="BF7" s="624"/>
      <c r="BG7" s="625">
        <v>1467342</v>
      </c>
      <c r="BH7" s="626"/>
      <c r="BI7" s="626"/>
      <c r="BJ7" s="626"/>
      <c r="BK7" s="626"/>
      <c r="BL7" s="626"/>
      <c r="BM7" s="626"/>
      <c r="BN7" s="627"/>
      <c r="BO7" s="628">
        <v>38.200000000000003</v>
      </c>
      <c r="BP7" s="628"/>
      <c r="BQ7" s="628"/>
      <c r="BR7" s="628"/>
      <c r="BS7" s="629" t="s">
        <v>210</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2445400</v>
      </c>
      <c r="CS7" s="626"/>
      <c r="CT7" s="626"/>
      <c r="CU7" s="626"/>
      <c r="CV7" s="626"/>
      <c r="CW7" s="626"/>
      <c r="CX7" s="626"/>
      <c r="CY7" s="627"/>
      <c r="CZ7" s="628">
        <v>14.9</v>
      </c>
      <c r="DA7" s="628"/>
      <c r="DB7" s="628"/>
      <c r="DC7" s="628"/>
      <c r="DD7" s="634">
        <v>27619</v>
      </c>
      <c r="DE7" s="626"/>
      <c r="DF7" s="626"/>
      <c r="DG7" s="626"/>
      <c r="DH7" s="626"/>
      <c r="DI7" s="626"/>
      <c r="DJ7" s="626"/>
      <c r="DK7" s="626"/>
      <c r="DL7" s="626"/>
      <c r="DM7" s="626"/>
      <c r="DN7" s="626"/>
      <c r="DO7" s="626"/>
      <c r="DP7" s="627"/>
      <c r="DQ7" s="634">
        <v>2165158</v>
      </c>
      <c r="DR7" s="626"/>
      <c r="DS7" s="626"/>
      <c r="DT7" s="626"/>
      <c r="DU7" s="626"/>
      <c r="DV7" s="626"/>
      <c r="DW7" s="626"/>
      <c r="DX7" s="626"/>
      <c r="DY7" s="626"/>
      <c r="DZ7" s="626"/>
      <c r="EA7" s="626"/>
      <c r="EB7" s="626"/>
      <c r="EC7" s="635"/>
    </row>
    <row r="8" spans="2:143" ht="11.25" customHeight="1" x14ac:dyDescent="0.15">
      <c r="B8" s="622" t="s">
        <v>220</v>
      </c>
      <c r="C8" s="623"/>
      <c r="D8" s="623"/>
      <c r="E8" s="623"/>
      <c r="F8" s="623"/>
      <c r="G8" s="623"/>
      <c r="H8" s="623"/>
      <c r="I8" s="623"/>
      <c r="J8" s="623"/>
      <c r="K8" s="623"/>
      <c r="L8" s="623"/>
      <c r="M8" s="623"/>
      <c r="N8" s="623"/>
      <c r="O8" s="623"/>
      <c r="P8" s="623"/>
      <c r="Q8" s="624"/>
      <c r="R8" s="625">
        <v>5038</v>
      </c>
      <c r="S8" s="626"/>
      <c r="T8" s="626"/>
      <c r="U8" s="626"/>
      <c r="V8" s="626"/>
      <c r="W8" s="626"/>
      <c r="X8" s="626"/>
      <c r="Y8" s="627"/>
      <c r="Z8" s="628">
        <v>0</v>
      </c>
      <c r="AA8" s="628"/>
      <c r="AB8" s="628"/>
      <c r="AC8" s="628"/>
      <c r="AD8" s="629">
        <v>5038</v>
      </c>
      <c r="AE8" s="629"/>
      <c r="AF8" s="629"/>
      <c r="AG8" s="629"/>
      <c r="AH8" s="629"/>
      <c r="AI8" s="629"/>
      <c r="AJ8" s="629"/>
      <c r="AK8" s="629"/>
      <c r="AL8" s="630">
        <v>0.1</v>
      </c>
      <c r="AM8" s="631"/>
      <c r="AN8" s="631"/>
      <c r="AO8" s="632"/>
      <c r="AP8" s="622" t="s">
        <v>221</v>
      </c>
      <c r="AQ8" s="623"/>
      <c r="AR8" s="623"/>
      <c r="AS8" s="623"/>
      <c r="AT8" s="623"/>
      <c r="AU8" s="623"/>
      <c r="AV8" s="623"/>
      <c r="AW8" s="623"/>
      <c r="AX8" s="623"/>
      <c r="AY8" s="623"/>
      <c r="AZ8" s="623"/>
      <c r="BA8" s="623"/>
      <c r="BB8" s="623"/>
      <c r="BC8" s="623"/>
      <c r="BD8" s="623"/>
      <c r="BE8" s="623"/>
      <c r="BF8" s="624"/>
      <c r="BG8" s="625">
        <v>57848</v>
      </c>
      <c r="BH8" s="626"/>
      <c r="BI8" s="626"/>
      <c r="BJ8" s="626"/>
      <c r="BK8" s="626"/>
      <c r="BL8" s="626"/>
      <c r="BM8" s="626"/>
      <c r="BN8" s="627"/>
      <c r="BO8" s="628">
        <v>1.5</v>
      </c>
      <c r="BP8" s="628"/>
      <c r="BQ8" s="628"/>
      <c r="BR8" s="628"/>
      <c r="BS8" s="634" t="s">
        <v>112</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6115318</v>
      </c>
      <c r="CS8" s="626"/>
      <c r="CT8" s="626"/>
      <c r="CU8" s="626"/>
      <c r="CV8" s="626"/>
      <c r="CW8" s="626"/>
      <c r="CX8" s="626"/>
      <c r="CY8" s="627"/>
      <c r="CZ8" s="628">
        <v>37.1</v>
      </c>
      <c r="DA8" s="628"/>
      <c r="DB8" s="628"/>
      <c r="DC8" s="628"/>
      <c r="DD8" s="634">
        <v>491878</v>
      </c>
      <c r="DE8" s="626"/>
      <c r="DF8" s="626"/>
      <c r="DG8" s="626"/>
      <c r="DH8" s="626"/>
      <c r="DI8" s="626"/>
      <c r="DJ8" s="626"/>
      <c r="DK8" s="626"/>
      <c r="DL8" s="626"/>
      <c r="DM8" s="626"/>
      <c r="DN8" s="626"/>
      <c r="DO8" s="626"/>
      <c r="DP8" s="627"/>
      <c r="DQ8" s="634">
        <v>2693094</v>
      </c>
      <c r="DR8" s="626"/>
      <c r="DS8" s="626"/>
      <c r="DT8" s="626"/>
      <c r="DU8" s="626"/>
      <c r="DV8" s="626"/>
      <c r="DW8" s="626"/>
      <c r="DX8" s="626"/>
      <c r="DY8" s="626"/>
      <c r="DZ8" s="626"/>
      <c r="EA8" s="626"/>
      <c r="EB8" s="626"/>
      <c r="EC8" s="635"/>
    </row>
    <row r="9" spans="2:143" ht="11.25" customHeight="1" x14ac:dyDescent="0.15">
      <c r="B9" s="622" t="s">
        <v>223</v>
      </c>
      <c r="C9" s="623"/>
      <c r="D9" s="623"/>
      <c r="E9" s="623"/>
      <c r="F9" s="623"/>
      <c r="G9" s="623"/>
      <c r="H9" s="623"/>
      <c r="I9" s="623"/>
      <c r="J9" s="623"/>
      <c r="K9" s="623"/>
      <c r="L9" s="623"/>
      <c r="M9" s="623"/>
      <c r="N9" s="623"/>
      <c r="O9" s="623"/>
      <c r="P9" s="623"/>
      <c r="Q9" s="624"/>
      <c r="R9" s="625">
        <v>3975</v>
      </c>
      <c r="S9" s="626"/>
      <c r="T9" s="626"/>
      <c r="U9" s="626"/>
      <c r="V9" s="626"/>
      <c r="W9" s="626"/>
      <c r="X9" s="626"/>
      <c r="Y9" s="627"/>
      <c r="Z9" s="628">
        <v>0</v>
      </c>
      <c r="AA9" s="628"/>
      <c r="AB9" s="628"/>
      <c r="AC9" s="628"/>
      <c r="AD9" s="629">
        <v>3975</v>
      </c>
      <c r="AE9" s="629"/>
      <c r="AF9" s="629"/>
      <c r="AG9" s="629"/>
      <c r="AH9" s="629"/>
      <c r="AI9" s="629"/>
      <c r="AJ9" s="629"/>
      <c r="AK9" s="629"/>
      <c r="AL9" s="630">
        <v>0</v>
      </c>
      <c r="AM9" s="631"/>
      <c r="AN9" s="631"/>
      <c r="AO9" s="632"/>
      <c r="AP9" s="622" t="s">
        <v>224</v>
      </c>
      <c r="AQ9" s="623"/>
      <c r="AR9" s="623"/>
      <c r="AS9" s="623"/>
      <c r="AT9" s="623"/>
      <c r="AU9" s="623"/>
      <c r="AV9" s="623"/>
      <c r="AW9" s="623"/>
      <c r="AX9" s="623"/>
      <c r="AY9" s="623"/>
      <c r="AZ9" s="623"/>
      <c r="BA9" s="623"/>
      <c r="BB9" s="623"/>
      <c r="BC9" s="623"/>
      <c r="BD9" s="623"/>
      <c r="BE9" s="623"/>
      <c r="BF9" s="624"/>
      <c r="BG9" s="625">
        <v>1310479</v>
      </c>
      <c r="BH9" s="626"/>
      <c r="BI9" s="626"/>
      <c r="BJ9" s="626"/>
      <c r="BK9" s="626"/>
      <c r="BL9" s="626"/>
      <c r="BM9" s="626"/>
      <c r="BN9" s="627"/>
      <c r="BO9" s="628">
        <v>34.1</v>
      </c>
      <c r="BP9" s="628"/>
      <c r="BQ9" s="628"/>
      <c r="BR9" s="628"/>
      <c r="BS9" s="634" t="s">
        <v>112</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1681881</v>
      </c>
      <c r="CS9" s="626"/>
      <c r="CT9" s="626"/>
      <c r="CU9" s="626"/>
      <c r="CV9" s="626"/>
      <c r="CW9" s="626"/>
      <c r="CX9" s="626"/>
      <c r="CY9" s="627"/>
      <c r="CZ9" s="628">
        <v>10.199999999999999</v>
      </c>
      <c r="DA9" s="628"/>
      <c r="DB9" s="628"/>
      <c r="DC9" s="628"/>
      <c r="DD9" s="634">
        <v>492421</v>
      </c>
      <c r="DE9" s="626"/>
      <c r="DF9" s="626"/>
      <c r="DG9" s="626"/>
      <c r="DH9" s="626"/>
      <c r="DI9" s="626"/>
      <c r="DJ9" s="626"/>
      <c r="DK9" s="626"/>
      <c r="DL9" s="626"/>
      <c r="DM9" s="626"/>
      <c r="DN9" s="626"/>
      <c r="DO9" s="626"/>
      <c r="DP9" s="627"/>
      <c r="DQ9" s="634">
        <v>839326</v>
      </c>
      <c r="DR9" s="626"/>
      <c r="DS9" s="626"/>
      <c r="DT9" s="626"/>
      <c r="DU9" s="626"/>
      <c r="DV9" s="626"/>
      <c r="DW9" s="626"/>
      <c r="DX9" s="626"/>
      <c r="DY9" s="626"/>
      <c r="DZ9" s="626"/>
      <c r="EA9" s="626"/>
      <c r="EB9" s="626"/>
      <c r="EC9" s="635"/>
    </row>
    <row r="10" spans="2:143" ht="11.25" customHeight="1" x14ac:dyDescent="0.15">
      <c r="B10" s="622" t="s">
        <v>226</v>
      </c>
      <c r="C10" s="623"/>
      <c r="D10" s="623"/>
      <c r="E10" s="623"/>
      <c r="F10" s="623"/>
      <c r="G10" s="623"/>
      <c r="H10" s="623"/>
      <c r="I10" s="623"/>
      <c r="J10" s="623"/>
      <c r="K10" s="623"/>
      <c r="L10" s="623"/>
      <c r="M10" s="623"/>
      <c r="N10" s="623"/>
      <c r="O10" s="623"/>
      <c r="P10" s="623"/>
      <c r="Q10" s="624"/>
      <c r="R10" s="625">
        <v>505933</v>
      </c>
      <c r="S10" s="626"/>
      <c r="T10" s="626"/>
      <c r="U10" s="626"/>
      <c r="V10" s="626"/>
      <c r="W10" s="626"/>
      <c r="X10" s="626"/>
      <c r="Y10" s="627"/>
      <c r="Z10" s="628">
        <v>3</v>
      </c>
      <c r="AA10" s="628"/>
      <c r="AB10" s="628"/>
      <c r="AC10" s="628"/>
      <c r="AD10" s="629">
        <v>505933</v>
      </c>
      <c r="AE10" s="629"/>
      <c r="AF10" s="629"/>
      <c r="AG10" s="629"/>
      <c r="AH10" s="629"/>
      <c r="AI10" s="629"/>
      <c r="AJ10" s="629"/>
      <c r="AK10" s="629"/>
      <c r="AL10" s="630">
        <v>6.4</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47458</v>
      </c>
      <c r="BH10" s="626"/>
      <c r="BI10" s="626"/>
      <c r="BJ10" s="626"/>
      <c r="BK10" s="626"/>
      <c r="BL10" s="626"/>
      <c r="BM10" s="626"/>
      <c r="BN10" s="627"/>
      <c r="BO10" s="628">
        <v>1.2</v>
      </c>
      <c r="BP10" s="628"/>
      <c r="BQ10" s="628"/>
      <c r="BR10" s="628"/>
      <c r="BS10" s="634" t="s">
        <v>112</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5439</v>
      </c>
      <c r="CS10" s="626"/>
      <c r="CT10" s="626"/>
      <c r="CU10" s="626"/>
      <c r="CV10" s="626"/>
      <c r="CW10" s="626"/>
      <c r="CX10" s="626"/>
      <c r="CY10" s="627"/>
      <c r="CZ10" s="628">
        <v>0</v>
      </c>
      <c r="DA10" s="628"/>
      <c r="DB10" s="628"/>
      <c r="DC10" s="628"/>
      <c r="DD10" s="634" t="s">
        <v>112</v>
      </c>
      <c r="DE10" s="626"/>
      <c r="DF10" s="626"/>
      <c r="DG10" s="626"/>
      <c r="DH10" s="626"/>
      <c r="DI10" s="626"/>
      <c r="DJ10" s="626"/>
      <c r="DK10" s="626"/>
      <c r="DL10" s="626"/>
      <c r="DM10" s="626"/>
      <c r="DN10" s="626"/>
      <c r="DO10" s="626"/>
      <c r="DP10" s="627"/>
      <c r="DQ10" s="634">
        <v>5439</v>
      </c>
      <c r="DR10" s="626"/>
      <c r="DS10" s="626"/>
      <c r="DT10" s="626"/>
      <c r="DU10" s="626"/>
      <c r="DV10" s="626"/>
      <c r="DW10" s="626"/>
      <c r="DX10" s="626"/>
      <c r="DY10" s="626"/>
      <c r="DZ10" s="626"/>
      <c r="EA10" s="626"/>
      <c r="EB10" s="626"/>
      <c r="EC10" s="635"/>
    </row>
    <row r="11" spans="2:143" ht="11.25" customHeight="1" x14ac:dyDescent="0.15">
      <c r="B11" s="622" t="s">
        <v>229</v>
      </c>
      <c r="C11" s="623"/>
      <c r="D11" s="623"/>
      <c r="E11" s="623"/>
      <c r="F11" s="623"/>
      <c r="G11" s="623"/>
      <c r="H11" s="623"/>
      <c r="I11" s="623"/>
      <c r="J11" s="623"/>
      <c r="K11" s="623"/>
      <c r="L11" s="623"/>
      <c r="M11" s="623"/>
      <c r="N11" s="623"/>
      <c r="O11" s="623"/>
      <c r="P11" s="623"/>
      <c r="Q11" s="624"/>
      <c r="R11" s="625">
        <v>16306</v>
      </c>
      <c r="S11" s="626"/>
      <c r="T11" s="626"/>
      <c r="U11" s="626"/>
      <c r="V11" s="626"/>
      <c r="W11" s="626"/>
      <c r="X11" s="626"/>
      <c r="Y11" s="627"/>
      <c r="Z11" s="628">
        <v>0.1</v>
      </c>
      <c r="AA11" s="628"/>
      <c r="AB11" s="628"/>
      <c r="AC11" s="628"/>
      <c r="AD11" s="629">
        <v>16306</v>
      </c>
      <c r="AE11" s="629"/>
      <c r="AF11" s="629"/>
      <c r="AG11" s="629"/>
      <c r="AH11" s="629"/>
      <c r="AI11" s="629"/>
      <c r="AJ11" s="629"/>
      <c r="AK11" s="629"/>
      <c r="AL11" s="630">
        <v>0.2</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51557</v>
      </c>
      <c r="BH11" s="626"/>
      <c r="BI11" s="626"/>
      <c r="BJ11" s="626"/>
      <c r="BK11" s="626"/>
      <c r="BL11" s="626"/>
      <c r="BM11" s="626"/>
      <c r="BN11" s="627"/>
      <c r="BO11" s="628">
        <v>1.3</v>
      </c>
      <c r="BP11" s="628"/>
      <c r="BQ11" s="628"/>
      <c r="BR11" s="628"/>
      <c r="BS11" s="634" t="s">
        <v>112</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586206</v>
      </c>
      <c r="CS11" s="626"/>
      <c r="CT11" s="626"/>
      <c r="CU11" s="626"/>
      <c r="CV11" s="626"/>
      <c r="CW11" s="626"/>
      <c r="CX11" s="626"/>
      <c r="CY11" s="627"/>
      <c r="CZ11" s="628">
        <v>3.6</v>
      </c>
      <c r="DA11" s="628"/>
      <c r="DB11" s="628"/>
      <c r="DC11" s="628"/>
      <c r="DD11" s="634">
        <v>59754</v>
      </c>
      <c r="DE11" s="626"/>
      <c r="DF11" s="626"/>
      <c r="DG11" s="626"/>
      <c r="DH11" s="626"/>
      <c r="DI11" s="626"/>
      <c r="DJ11" s="626"/>
      <c r="DK11" s="626"/>
      <c r="DL11" s="626"/>
      <c r="DM11" s="626"/>
      <c r="DN11" s="626"/>
      <c r="DO11" s="626"/>
      <c r="DP11" s="627"/>
      <c r="DQ11" s="634">
        <v>303186</v>
      </c>
      <c r="DR11" s="626"/>
      <c r="DS11" s="626"/>
      <c r="DT11" s="626"/>
      <c r="DU11" s="626"/>
      <c r="DV11" s="626"/>
      <c r="DW11" s="626"/>
      <c r="DX11" s="626"/>
      <c r="DY11" s="626"/>
      <c r="DZ11" s="626"/>
      <c r="EA11" s="626"/>
      <c r="EB11" s="626"/>
      <c r="EC11" s="635"/>
    </row>
    <row r="12" spans="2:143" ht="11.25" customHeight="1" x14ac:dyDescent="0.15">
      <c r="B12" s="622" t="s">
        <v>232</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2051157</v>
      </c>
      <c r="BH12" s="626"/>
      <c r="BI12" s="626"/>
      <c r="BJ12" s="626"/>
      <c r="BK12" s="626"/>
      <c r="BL12" s="626"/>
      <c r="BM12" s="626"/>
      <c r="BN12" s="627"/>
      <c r="BO12" s="628">
        <v>53.3</v>
      </c>
      <c r="BP12" s="628"/>
      <c r="BQ12" s="628"/>
      <c r="BR12" s="628"/>
      <c r="BS12" s="634" t="s">
        <v>112</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127168</v>
      </c>
      <c r="CS12" s="626"/>
      <c r="CT12" s="626"/>
      <c r="CU12" s="626"/>
      <c r="CV12" s="626"/>
      <c r="CW12" s="626"/>
      <c r="CX12" s="626"/>
      <c r="CY12" s="627"/>
      <c r="CZ12" s="628">
        <v>0.8</v>
      </c>
      <c r="DA12" s="628"/>
      <c r="DB12" s="628"/>
      <c r="DC12" s="628"/>
      <c r="DD12" s="634">
        <v>15908</v>
      </c>
      <c r="DE12" s="626"/>
      <c r="DF12" s="626"/>
      <c r="DG12" s="626"/>
      <c r="DH12" s="626"/>
      <c r="DI12" s="626"/>
      <c r="DJ12" s="626"/>
      <c r="DK12" s="626"/>
      <c r="DL12" s="626"/>
      <c r="DM12" s="626"/>
      <c r="DN12" s="626"/>
      <c r="DO12" s="626"/>
      <c r="DP12" s="627"/>
      <c r="DQ12" s="634">
        <v>78462</v>
      </c>
      <c r="DR12" s="626"/>
      <c r="DS12" s="626"/>
      <c r="DT12" s="626"/>
      <c r="DU12" s="626"/>
      <c r="DV12" s="626"/>
      <c r="DW12" s="626"/>
      <c r="DX12" s="626"/>
      <c r="DY12" s="626"/>
      <c r="DZ12" s="626"/>
      <c r="EA12" s="626"/>
      <c r="EB12" s="626"/>
      <c r="EC12" s="635"/>
    </row>
    <row r="13" spans="2:143" ht="11.25" customHeight="1" x14ac:dyDescent="0.15">
      <c r="B13" s="622" t="s">
        <v>235</v>
      </c>
      <c r="C13" s="623"/>
      <c r="D13" s="623"/>
      <c r="E13" s="623"/>
      <c r="F13" s="623"/>
      <c r="G13" s="623"/>
      <c r="H13" s="623"/>
      <c r="I13" s="623"/>
      <c r="J13" s="623"/>
      <c r="K13" s="623"/>
      <c r="L13" s="623"/>
      <c r="M13" s="623"/>
      <c r="N13" s="623"/>
      <c r="O13" s="623"/>
      <c r="P13" s="623"/>
      <c r="Q13" s="624"/>
      <c r="R13" s="625">
        <v>13906</v>
      </c>
      <c r="S13" s="626"/>
      <c r="T13" s="626"/>
      <c r="U13" s="626"/>
      <c r="V13" s="626"/>
      <c r="W13" s="626"/>
      <c r="X13" s="626"/>
      <c r="Y13" s="627"/>
      <c r="Z13" s="628">
        <v>0.1</v>
      </c>
      <c r="AA13" s="628"/>
      <c r="AB13" s="628"/>
      <c r="AC13" s="628"/>
      <c r="AD13" s="629">
        <v>13906</v>
      </c>
      <c r="AE13" s="629"/>
      <c r="AF13" s="629"/>
      <c r="AG13" s="629"/>
      <c r="AH13" s="629"/>
      <c r="AI13" s="629"/>
      <c r="AJ13" s="629"/>
      <c r="AK13" s="629"/>
      <c r="AL13" s="630">
        <v>0.2</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2042853</v>
      </c>
      <c r="BH13" s="626"/>
      <c r="BI13" s="626"/>
      <c r="BJ13" s="626"/>
      <c r="BK13" s="626"/>
      <c r="BL13" s="626"/>
      <c r="BM13" s="626"/>
      <c r="BN13" s="627"/>
      <c r="BO13" s="628">
        <v>53.1</v>
      </c>
      <c r="BP13" s="628"/>
      <c r="BQ13" s="628"/>
      <c r="BR13" s="628"/>
      <c r="BS13" s="634" t="s">
        <v>112</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1742767</v>
      </c>
      <c r="CS13" s="626"/>
      <c r="CT13" s="626"/>
      <c r="CU13" s="626"/>
      <c r="CV13" s="626"/>
      <c r="CW13" s="626"/>
      <c r="CX13" s="626"/>
      <c r="CY13" s="627"/>
      <c r="CZ13" s="628">
        <v>10.6</v>
      </c>
      <c r="DA13" s="628"/>
      <c r="DB13" s="628"/>
      <c r="DC13" s="628"/>
      <c r="DD13" s="634">
        <v>1257736</v>
      </c>
      <c r="DE13" s="626"/>
      <c r="DF13" s="626"/>
      <c r="DG13" s="626"/>
      <c r="DH13" s="626"/>
      <c r="DI13" s="626"/>
      <c r="DJ13" s="626"/>
      <c r="DK13" s="626"/>
      <c r="DL13" s="626"/>
      <c r="DM13" s="626"/>
      <c r="DN13" s="626"/>
      <c r="DO13" s="626"/>
      <c r="DP13" s="627"/>
      <c r="DQ13" s="634">
        <v>683858</v>
      </c>
      <c r="DR13" s="626"/>
      <c r="DS13" s="626"/>
      <c r="DT13" s="626"/>
      <c r="DU13" s="626"/>
      <c r="DV13" s="626"/>
      <c r="DW13" s="626"/>
      <c r="DX13" s="626"/>
      <c r="DY13" s="626"/>
      <c r="DZ13" s="626"/>
      <c r="EA13" s="626"/>
      <c r="EB13" s="626"/>
      <c r="EC13" s="635"/>
    </row>
    <row r="14" spans="2:143" ht="11.25" customHeight="1" x14ac:dyDescent="0.15">
      <c r="B14" s="622" t="s">
        <v>238</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137983</v>
      </c>
      <c r="BH14" s="626"/>
      <c r="BI14" s="626"/>
      <c r="BJ14" s="626"/>
      <c r="BK14" s="626"/>
      <c r="BL14" s="626"/>
      <c r="BM14" s="626"/>
      <c r="BN14" s="627"/>
      <c r="BO14" s="628">
        <v>3.6</v>
      </c>
      <c r="BP14" s="628"/>
      <c r="BQ14" s="628"/>
      <c r="BR14" s="628"/>
      <c r="BS14" s="634" t="s">
        <v>112</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561269</v>
      </c>
      <c r="CS14" s="626"/>
      <c r="CT14" s="626"/>
      <c r="CU14" s="626"/>
      <c r="CV14" s="626"/>
      <c r="CW14" s="626"/>
      <c r="CX14" s="626"/>
      <c r="CY14" s="627"/>
      <c r="CZ14" s="628">
        <v>3.4</v>
      </c>
      <c r="DA14" s="628"/>
      <c r="DB14" s="628"/>
      <c r="DC14" s="628"/>
      <c r="DD14" s="634" t="s">
        <v>112</v>
      </c>
      <c r="DE14" s="626"/>
      <c r="DF14" s="626"/>
      <c r="DG14" s="626"/>
      <c r="DH14" s="626"/>
      <c r="DI14" s="626"/>
      <c r="DJ14" s="626"/>
      <c r="DK14" s="626"/>
      <c r="DL14" s="626"/>
      <c r="DM14" s="626"/>
      <c r="DN14" s="626"/>
      <c r="DO14" s="626"/>
      <c r="DP14" s="627"/>
      <c r="DQ14" s="634">
        <v>561269</v>
      </c>
      <c r="DR14" s="626"/>
      <c r="DS14" s="626"/>
      <c r="DT14" s="626"/>
      <c r="DU14" s="626"/>
      <c r="DV14" s="626"/>
      <c r="DW14" s="626"/>
      <c r="DX14" s="626"/>
      <c r="DY14" s="626"/>
      <c r="DZ14" s="626"/>
      <c r="EA14" s="626"/>
      <c r="EB14" s="626"/>
      <c r="EC14" s="635"/>
    </row>
    <row r="15" spans="2:143" ht="11.25" customHeight="1" x14ac:dyDescent="0.15">
      <c r="B15" s="622" t="s">
        <v>241</v>
      </c>
      <c r="C15" s="623"/>
      <c r="D15" s="623"/>
      <c r="E15" s="623"/>
      <c r="F15" s="623"/>
      <c r="G15" s="623"/>
      <c r="H15" s="623"/>
      <c r="I15" s="623"/>
      <c r="J15" s="623"/>
      <c r="K15" s="623"/>
      <c r="L15" s="623"/>
      <c r="M15" s="623"/>
      <c r="N15" s="623"/>
      <c r="O15" s="623"/>
      <c r="P15" s="623"/>
      <c r="Q15" s="624"/>
      <c r="R15" s="625">
        <v>13108</v>
      </c>
      <c r="S15" s="626"/>
      <c r="T15" s="626"/>
      <c r="U15" s="626"/>
      <c r="V15" s="626"/>
      <c r="W15" s="626"/>
      <c r="X15" s="626"/>
      <c r="Y15" s="627"/>
      <c r="Z15" s="628">
        <v>0.1</v>
      </c>
      <c r="AA15" s="628"/>
      <c r="AB15" s="628"/>
      <c r="AC15" s="628"/>
      <c r="AD15" s="629">
        <v>13108</v>
      </c>
      <c r="AE15" s="629"/>
      <c r="AF15" s="629"/>
      <c r="AG15" s="629"/>
      <c r="AH15" s="629"/>
      <c r="AI15" s="629"/>
      <c r="AJ15" s="629"/>
      <c r="AK15" s="629"/>
      <c r="AL15" s="630">
        <v>0.2</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189507</v>
      </c>
      <c r="BH15" s="626"/>
      <c r="BI15" s="626"/>
      <c r="BJ15" s="626"/>
      <c r="BK15" s="626"/>
      <c r="BL15" s="626"/>
      <c r="BM15" s="626"/>
      <c r="BN15" s="627"/>
      <c r="BO15" s="628">
        <v>4.9000000000000004</v>
      </c>
      <c r="BP15" s="628"/>
      <c r="BQ15" s="628"/>
      <c r="BR15" s="628"/>
      <c r="BS15" s="634" t="s">
        <v>112</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2356649</v>
      </c>
      <c r="CS15" s="626"/>
      <c r="CT15" s="626"/>
      <c r="CU15" s="626"/>
      <c r="CV15" s="626"/>
      <c r="CW15" s="626"/>
      <c r="CX15" s="626"/>
      <c r="CY15" s="627"/>
      <c r="CZ15" s="628">
        <v>14.3</v>
      </c>
      <c r="DA15" s="628"/>
      <c r="DB15" s="628"/>
      <c r="DC15" s="628"/>
      <c r="DD15" s="634">
        <v>911257</v>
      </c>
      <c r="DE15" s="626"/>
      <c r="DF15" s="626"/>
      <c r="DG15" s="626"/>
      <c r="DH15" s="626"/>
      <c r="DI15" s="626"/>
      <c r="DJ15" s="626"/>
      <c r="DK15" s="626"/>
      <c r="DL15" s="626"/>
      <c r="DM15" s="626"/>
      <c r="DN15" s="626"/>
      <c r="DO15" s="626"/>
      <c r="DP15" s="627"/>
      <c r="DQ15" s="634">
        <v>1325106</v>
      </c>
      <c r="DR15" s="626"/>
      <c r="DS15" s="626"/>
      <c r="DT15" s="626"/>
      <c r="DU15" s="626"/>
      <c r="DV15" s="626"/>
      <c r="DW15" s="626"/>
      <c r="DX15" s="626"/>
      <c r="DY15" s="626"/>
      <c r="DZ15" s="626"/>
      <c r="EA15" s="626"/>
      <c r="EB15" s="626"/>
      <c r="EC15" s="635"/>
    </row>
    <row r="16" spans="2:143" ht="11.25" customHeight="1" x14ac:dyDescent="0.15">
      <c r="B16" s="622" t="s">
        <v>244</v>
      </c>
      <c r="C16" s="623"/>
      <c r="D16" s="623"/>
      <c r="E16" s="623"/>
      <c r="F16" s="623"/>
      <c r="G16" s="623"/>
      <c r="H16" s="623"/>
      <c r="I16" s="623"/>
      <c r="J16" s="623"/>
      <c r="K16" s="623"/>
      <c r="L16" s="623"/>
      <c r="M16" s="623"/>
      <c r="N16" s="623"/>
      <c r="O16" s="623"/>
      <c r="P16" s="623"/>
      <c r="Q16" s="624"/>
      <c r="R16" s="625">
        <v>2692501</v>
      </c>
      <c r="S16" s="626"/>
      <c r="T16" s="626"/>
      <c r="U16" s="626"/>
      <c r="V16" s="626"/>
      <c r="W16" s="626"/>
      <c r="X16" s="626"/>
      <c r="Y16" s="627"/>
      <c r="Z16" s="628">
        <v>15.9</v>
      </c>
      <c r="AA16" s="628"/>
      <c r="AB16" s="628"/>
      <c r="AC16" s="628"/>
      <c r="AD16" s="629">
        <v>2525084</v>
      </c>
      <c r="AE16" s="629"/>
      <c r="AF16" s="629"/>
      <c r="AG16" s="629"/>
      <c r="AH16" s="629"/>
      <c r="AI16" s="629"/>
      <c r="AJ16" s="629"/>
      <c r="AK16" s="629"/>
      <c r="AL16" s="630">
        <v>31.7</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v>67857</v>
      </c>
      <c r="CS16" s="626"/>
      <c r="CT16" s="626"/>
      <c r="CU16" s="626"/>
      <c r="CV16" s="626"/>
      <c r="CW16" s="626"/>
      <c r="CX16" s="626"/>
      <c r="CY16" s="627"/>
      <c r="CZ16" s="628">
        <v>0.4</v>
      </c>
      <c r="DA16" s="628"/>
      <c r="DB16" s="628"/>
      <c r="DC16" s="628"/>
      <c r="DD16" s="634" t="s">
        <v>112</v>
      </c>
      <c r="DE16" s="626"/>
      <c r="DF16" s="626"/>
      <c r="DG16" s="626"/>
      <c r="DH16" s="626"/>
      <c r="DI16" s="626"/>
      <c r="DJ16" s="626"/>
      <c r="DK16" s="626"/>
      <c r="DL16" s="626"/>
      <c r="DM16" s="626"/>
      <c r="DN16" s="626"/>
      <c r="DO16" s="626"/>
      <c r="DP16" s="627"/>
      <c r="DQ16" s="634">
        <v>7486</v>
      </c>
      <c r="DR16" s="626"/>
      <c r="DS16" s="626"/>
      <c r="DT16" s="626"/>
      <c r="DU16" s="626"/>
      <c r="DV16" s="626"/>
      <c r="DW16" s="626"/>
      <c r="DX16" s="626"/>
      <c r="DY16" s="626"/>
      <c r="DZ16" s="626"/>
      <c r="EA16" s="626"/>
      <c r="EB16" s="626"/>
      <c r="EC16" s="635"/>
    </row>
    <row r="17" spans="2:133" ht="11.25" customHeight="1" x14ac:dyDescent="0.15">
      <c r="B17" s="622" t="s">
        <v>247</v>
      </c>
      <c r="C17" s="623"/>
      <c r="D17" s="623"/>
      <c r="E17" s="623"/>
      <c r="F17" s="623"/>
      <c r="G17" s="623"/>
      <c r="H17" s="623"/>
      <c r="I17" s="623"/>
      <c r="J17" s="623"/>
      <c r="K17" s="623"/>
      <c r="L17" s="623"/>
      <c r="M17" s="623"/>
      <c r="N17" s="623"/>
      <c r="O17" s="623"/>
      <c r="P17" s="623"/>
      <c r="Q17" s="624"/>
      <c r="R17" s="625">
        <v>2525084</v>
      </c>
      <c r="S17" s="626"/>
      <c r="T17" s="626"/>
      <c r="U17" s="626"/>
      <c r="V17" s="626"/>
      <c r="W17" s="626"/>
      <c r="X17" s="626"/>
      <c r="Y17" s="627"/>
      <c r="Z17" s="628">
        <v>14.9</v>
      </c>
      <c r="AA17" s="628"/>
      <c r="AB17" s="628"/>
      <c r="AC17" s="628"/>
      <c r="AD17" s="629">
        <v>2525084</v>
      </c>
      <c r="AE17" s="629"/>
      <c r="AF17" s="629"/>
      <c r="AG17" s="629"/>
      <c r="AH17" s="629"/>
      <c r="AI17" s="629"/>
      <c r="AJ17" s="629"/>
      <c r="AK17" s="629"/>
      <c r="AL17" s="630">
        <v>31.7</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624494</v>
      </c>
      <c r="CS17" s="626"/>
      <c r="CT17" s="626"/>
      <c r="CU17" s="626"/>
      <c r="CV17" s="626"/>
      <c r="CW17" s="626"/>
      <c r="CX17" s="626"/>
      <c r="CY17" s="627"/>
      <c r="CZ17" s="628">
        <v>3.8</v>
      </c>
      <c r="DA17" s="628"/>
      <c r="DB17" s="628"/>
      <c r="DC17" s="628"/>
      <c r="DD17" s="634" t="s">
        <v>112</v>
      </c>
      <c r="DE17" s="626"/>
      <c r="DF17" s="626"/>
      <c r="DG17" s="626"/>
      <c r="DH17" s="626"/>
      <c r="DI17" s="626"/>
      <c r="DJ17" s="626"/>
      <c r="DK17" s="626"/>
      <c r="DL17" s="626"/>
      <c r="DM17" s="626"/>
      <c r="DN17" s="626"/>
      <c r="DO17" s="626"/>
      <c r="DP17" s="627"/>
      <c r="DQ17" s="634">
        <v>611494</v>
      </c>
      <c r="DR17" s="626"/>
      <c r="DS17" s="626"/>
      <c r="DT17" s="626"/>
      <c r="DU17" s="626"/>
      <c r="DV17" s="626"/>
      <c r="DW17" s="626"/>
      <c r="DX17" s="626"/>
      <c r="DY17" s="626"/>
      <c r="DZ17" s="626"/>
      <c r="EA17" s="626"/>
      <c r="EB17" s="626"/>
      <c r="EC17" s="635"/>
    </row>
    <row r="18" spans="2:133" ht="11.25" customHeight="1" x14ac:dyDescent="0.15">
      <c r="B18" s="622" t="s">
        <v>250</v>
      </c>
      <c r="C18" s="623"/>
      <c r="D18" s="623"/>
      <c r="E18" s="623"/>
      <c r="F18" s="623"/>
      <c r="G18" s="623"/>
      <c r="H18" s="623"/>
      <c r="I18" s="623"/>
      <c r="J18" s="623"/>
      <c r="K18" s="623"/>
      <c r="L18" s="623"/>
      <c r="M18" s="623"/>
      <c r="N18" s="623"/>
      <c r="O18" s="623"/>
      <c r="P18" s="623"/>
      <c r="Q18" s="624"/>
      <c r="R18" s="625">
        <v>167417</v>
      </c>
      <c r="S18" s="626"/>
      <c r="T18" s="626"/>
      <c r="U18" s="626"/>
      <c r="V18" s="626"/>
      <c r="W18" s="626"/>
      <c r="X18" s="626"/>
      <c r="Y18" s="627"/>
      <c r="Z18" s="628">
        <v>1</v>
      </c>
      <c r="AA18" s="628"/>
      <c r="AB18" s="628"/>
      <c r="AC18" s="628"/>
      <c r="AD18" s="629" t="s">
        <v>112</v>
      </c>
      <c r="AE18" s="629"/>
      <c r="AF18" s="629"/>
      <c r="AG18" s="629"/>
      <c r="AH18" s="629"/>
      <c r="AI18" s="629"/>
      <c r="AJ18" s="629"/>
      <c r="AK18" s="629"/>
      <c r="AL18" s="630" t="s">
        <v>112</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253</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t="s">
        <v>112</v>
      </c>
      <c r="BH19" s="626"/>
      <c r="BI19" s="626"/>
      <c r="BJ19" s="626"/>
      <c r="BK19" s="626"/>
      <c r="BL19" s="626"/>
      <c r="BM19" s="626"/>
      <c r="BN19" s="627"/>
      <c r="BO19" s="628" t="s">
        <v>112</v>
      </c>
      <c r="BP19" s="628"/>
      <c r="BQ19" s="628"/>
      <c r="BR19" s="628"/>
      <c r="BS19" s="634" t="s">
        <v>112</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256</v>
      </c>
      <c r="C20" s="623"/>
      <c r="D20" s="623"/>
      <c r="E20" s="623"/>
      <c r="F20" s="623"/>
      <c r="G20" s="623"/>
      <c r="H20" s="623"/>
      <c r="I20" s="623"/>
      <c r="J20" s="623"/>
      <c r="K20" s="623"/>
      <c r="L20" s="623"/>
      <c r="M20" s="623"/>
      <c r="N20" s="623"/>
      <c r="O20" s="623"/>
      <c r="P20" s="623"/>
      <c r="Q20" s="624"/>
      <c r="R20" s="625">
        <v>7173365</v>
      </c>
      <c r="S20" s="626"/>
      <c r="T20" s="626"/>
      <c r="U20" s="626"/>
      <c r="V20" s="626"/>
      <c r="W20" s="626"/>
      <c r="X20" s="626"/>
      <c r="Y20" s="627"/>
      <c r="Z20" s="628">
        <v>42.3</v>
      </c>
      <c r="AA20" s="628"/>
      <c r="AB20" s="628"/>
      <c r="AC20" s="628"/>
      <c r="AD20" s="629">
        <v>7005948</v>
      </c>
      <c r="AE20" s="629"/>
      <c r="AF20" s="629"/>
      <c r="AG20" s="629"/>
      <c r="AH20" s="629"/>
      <c r="AI20" s="629"/>
      <c r="AJ20" s="629"/>
      <c r="AK20" s="629"/>
      <c r="AL20" s="630">
        <v>87.9</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t="s">
        <v>112</v>
      </c>
      <c r="BH20" s="626"/>
      <c r="BI20" s="626"/>
      <c r="BJ20" s="626"/>
      <c r="BK20" s="626"/>
      <c r="BL20" s="626"/>
      <c r="BM20" s="626"/>
      <c r="BN20" s="627"/>
      <c r="BO20" s="628" t="s">
        <v>112</v>
      </c>
      <c r="BP20" s="628"/>
      <c r="BQ20" s="628"/>
      <c r="BR20" s="628"/>
      <c r="BS20" s="634" t="s">
        <v>112</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16466097</v>
      </c>
      <c r="CS20" s="626"/>
      <c r="CT20" s="626"/>
      <c r="CU20" s="626"/>
      <c r="CV20" s="626"/>
      <c r="CW20" s="626"/>
      <c r="CX20" s="626"/>
      <c r="CY20" s="627"/>
      <c r="CZ20" s="628">
        <v>100</v>
      </c>
      <c r="DA20" s="628"/>
      <c r="DB20" s="628"/>
      <c r="DC20" s="628"/>
      <c r="DD20" s="634">
        <v>3259102</v>
      </c>
      <c r="DE20" s="626"/>
      <c r="DF20" s="626"/>
      <c r="DG20" s="626"/>
      <c r="DH20" s="626"/>
      <c r="DI20" s="626"/>
      <c r="DJ20" s="626"/>
      <c r="DK20" s="626"/>
      <c r="DL20" s="626"/>
      <c r="DM20" s="626"/>
      <c r="DN20" s="626"/>
      <c r="DO20" s="626"/>
      <c r="DP20" s="627"/>
      <c r="DQ20" s="634">
        <v>9425527</v>
      </c>
      <c r="DR20" s="626"/>
      <c r="DS20" s="626"/>
      <c r="DT20" s="626"/>
      <c r="DU20" s="626"/>
      <c r="DV20" s="626"/>
      <c r="DW20" s="626"/>
      <c r="DX20" s="626"/>
      <c r="DY20" s="626"/>
      <c r="DZ20" s="626"/>
      <c r="EA20" s="626"/>
      <c r="EB20" s="626"/>
      <c r="EC20" s="635"/>
    </row>
    <row r="21" spans="2:133" ht="11.25" customHeight="1" x14ac:dyDescent="0.15">
      <c r="B21" s="622" t="s">
        <v>259</v>
      </c>
      <c r="C21" s="623"/>
      <c r="D21" s="623"/>
      <c r="E21" s="623"/>
      <c r="F21" s="623"/>
      <c r="G21" s="623"/>
      <c r="H21" s="623"/>
      <c r="I21" s="623"/>
      <c r="J21" s="623"/>
      <c r="K21" s="623"/>
      <c r="L21" s="623"/>
      <c r="M21" s="623"/>
      <c r="N21" s="623"/>
      <c r="O21" s="623"/>
      <c r="P21" s="623"/>
      <c r="Q21" s="624"/>
      <c r="R21" s="625">
        <v>3909</v>
      </c>
      <c r="S21" s="626"/>
      <c r="T21" s="626"/>
      <c r="U21" s="626"/>
      <c r="V21" s="626"/>
      <c r="W21" s="626"/>
      <c r="X21" s="626"/>
      <c r="Y21" s="627"/>
      <c r="Z21" s="628">
        <v>0</v>
      </c>
      <c r="AA21" s="628"/>
      <c r="AB21" s="628"/>
      <c r="AC21" s="628"/>
      <c r="AD21" s="629">
        <v>3909</v>
      </c>
      <c r="AE21" s="629"/>
      <c r="AF21" s="629"/>
      <c r="AG21" s="629"/>
      <c r="AH21" s="629"/>
      <c r="AI21" s="629"/>
      <c r="AJ21" s="629"/>
      <c r="AK21" s="629"/>
      <c r="AL21" s="630">
        <v>0</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t="s">
        <v>112</v>
      </c>
      <c r="BH21" s="626"/>
      <c r="BI21" s="626"/>
      <c r="BJ21" s="626"/>
      <c r="BK21" s="626"/>
      <c r="BL21" s="626"/>
      <c r="BM21" s="626"/>
      <c r="BN21" s="627"/>
      <c r="BO21" s="628" t="s">
        <v>112</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261</v>
      </c>
      <c r="C22" s="623"/>
      <c r="D22" s="623"/>
      <c r="E22" s="623"/>
      <c r="F22" s="623"/>
      <c r="G22" s="623"/>
      <c r="H22" s="623"/>
      <c r="I22" s="623"/>
      <c r="J22" s="623"/>
      <c r="K22" s="623"/>
      <c r="L22" s="623"/>
      <c r="M22" s="623"/>
      <c r="N22" s="623"/>
      <c r="O22" s="623"/>
      <c r="P22" s="623"/>
      <c r="Q22" s="624"/>
      <c r="R22" s="625">
        <v>199092</v>
      </c>
      <c r="S22" s="626"/>
      <c r="T22" s="626"/>
      <c r="U22" s="626"/>
      <c r="V22" s="626"/>
      <c r="W22" s="626"/>
      <c r="X22" s="626"/>
      <c r="Y22" s="627"/>
      <c r="Z22" s="628">
        <v>1.2</v>
      </c>
      <c r="AA22" s="628"/>
      <c r="AB22" s="628"/>
      <c r="AC22" s="628"/>
      <c r="AD22" s="629" t="s">
        <v>112</v>
      </c>
      <c r="AE22" s="629"/>
      <c r="AF22" s="629"/>
      <c r="AG22" s="629"/>
      <c r="AH22" s="629"/>
      <c r="AI22" s="629"/>
      <c r="AJ22" s="629"/>
      <c r="AK22" s="629"/>
      <c r="AL22" s="630" t="s">
        <v>112</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264</v>
      </c>
      <c r="C23" s="623"/>
      <c r="D23" s="623"/>
      <c r="E23" s="623"/>
      <c r="F23" s="623"/>
      <c r="G23" s="623"/>
      <c r="H23" s="623"/>
      <c r="I23" s="623"/>
      <c r="J23" s="623"/>
      <c r="K23" s="623"/>
      <c r="L23" s="623"/>
      <c r="M23" s="623"/>
      <c r="N23" s="623"/>
      <c r="O23" s="623"/>
      <c r="P23" s="623"/>
      <c r="Q23" s="624"/>
      <c r="R23" s="625">
        <v>165563</v>
      </c>
      <c r="S23" s="626"/>
      <c r="T23" s="626"/>
      <c r="U23" s="626"/>
      <c r="V23" s="626"/>
      <c r="W23" s="626"/>
      <c r="X23" s="626"/>
      <c r="Y23" s="627"/>
      <c r="Z23" s="628">
        <v>1</v>
      </c>
      <c r="AA23" s="628"/>
      <c r="AB23" s="628"/>
      <c r="AC23" s="628"/>
      <c r="AD23" s="629">
        <v>1785</v>
      </c>
      <c r="AE23" s="629"/>
      <c r="AF23" s="629"/>
      <c r="AG23" s="629"/>
      <c r="AH23" s="629"/>
      <c r="AI23" s="629"/>
      <c r="AJ23" s="629"/>
      <c r="AK23" s="629"/>
      <c r="AL23" s="630">
        <v>0</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x14ac:dyDescent="0.15">
      <c r="B24" s="622" t="s">
        <v>271</v>
      </c>
      <c r="C24" s="623"/>
      <c r="D24" s="623"/>
      <c r="E24" s="623"/>
      <c r="F24" s="623"/>
      <c r="G24" s="623"/>
      <c r="H24" s="623"/>
      <c r="I24" s="623"/>
      <c r="J24" s="623"/>
      <c r="K24" s="623"/>
      <c r="L24" s="623"/>
      <c r="M24" s="623"/>
      <c r="N24" s="623"/>
      <c r="O24" s="623"/>
      <c r="P24" s="623"/>
      <c r="Q24" s="624"/>
      <c r="R24" s="625">
        <v>317563</v>
      </c>
      <c r="S24" s="626"/>
      <c r="T24" s="626"/>
      <c r="U24" s="626"/>
      <c r="V24" s="626"/>
      <c r="W24" s="626"/>
      <c r="X24" s="626"/>
      <c r="Y24" s="627"/>
      <c r="Z24" s="628">
        <v>1.9</v>
      </c>
      <c r="AA24" s="628"/>
      <c r="AB24" s="628"/>
      <c r="AC24" s="628"/>
      <c r="AD24" s="629">
        <v>461</v>
      </c>
      <c r="AE24" s="629"/>
      <c r="AF24" s="629"/>
      <c r="AG24" s="629"/>
      <c r="AH24" s="629"/>
      <c r="AI24" s="629"/>
      <c r="AJ24" s="629"/>
      <c r="AK24" s="629"/>
      <c r="AL24" s="630">
        <v>0</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6080040</v>
      </c>
      <c r="CS24" s="615"/>
      <c r="CT24" s="615"/>
      <c r="CU24" s="615"/>
      <c r="CV24" s="615"/>
      <c r="CW24" s="615"/>
      <c r="CX24" s="615"/>
      <c r="CY24" s="616"/>
      <c r="CZ24" s="652">
        <v>36.9</v>
      </c>
      <c r="DA24" s="653"/>
      <c r="DB24" s="653"/>
      <c r="DC24" s="654"/>
      <c r="DD24" s="651">
        <v>3361889</v>
      </c>
      <c r="DE24" s="615"/>
      <c r="DF24" s="615"/>
      <c r="DG24" s="615"/>
      <c r="DH24" s="615"/>
      <c r="DI24" s="615"/>
      <c r="DJ24" s="615"/>
      <c r="DK24" s="616"/>
      <c r="DL24" s="651">
        <v>3321391</v>
      </c>
      <c r="DM24" s="615"/>
      <c r="DN24" s="615"/>
      <c r="DO24" s="615"/>
      <c r="DP24" s="615"/>
      <c r="DQ24" s="615"/>
      <c r="DR24" s="615"/>
      <c r="DS24" s="615"/>
      <c r="DT24" s="615"/>
      <c r="DU24" s="615"/>
      <c r="DV24" s="616"/>
      <c r="DW24" s="619">
        <v>39.700000000000003</v>
      </c>
      <c r="DX24" s="620"/>
      <c r="DY24" s="620"/>
      <c r="DZ24" s="620"/>
      <c r="EA24" s="620"/>
      <c r="EB24" s="620"/>
      <c r="EC24" s="621"/>
    </row>
    <row r="25" spans="2:133" ht="11.25" customHeight="1" x14ac:dyDescent="0.15">
      <c r="B25" s="622" t="s">
        <v>274</v>
      </c>
      <c r="C25" s="623"/>
      <c r="D25" s="623"/>
      <c r="E25" s="623"/>
      <c r="F25" s="623"/>
      <c r="G25" s="623"/>
      <c r="H25" s="623"/>
      <c r="I25" s="623"/>
      <c r="J25" s="623"/>
      <c r="K25" s="623"/>
      <c r="L25" s="623"/>
      <c r="M25" s="623"/>
      <c r="N25" s="623"/>
      <c r="O25" s="623"/>
      <c r="P25" s="623"/>
      <c r="Q25" s="624"/>
      <c r="R25" s="625">
        <v>3087364</v>
      </c>
      <c r="S25" s="626"/>
      <c r="T25" s="626"/>
      <c r="U25" s="626"/>
      <c r="V25" s="626"/>
      <c r="W25" s="626"/>
      <c r="X25" s="626"/>
      <c r="Y25" s="627"/>
      <c r="Z25" s="628">
        <v>18.2</v>
      </c>
      <c r="AA25" s="628"/>
      <c r="AB25" s="628"/>
      <c r="AC25" s="628"/>
      <c r="AD25" s="629" t="s">
        <v>112</v>
      </c>
      <c r="AE25" s="629"/>
      <c r="AF25" s="629"/>
      <c r="AG25" s="629"/>
      <c r="AH25" s="629"/>
      <c r="AI25" s="629"/>
      <c r="AJ25" s="629"/>
      <c r="AK25" s="629"/>
      <c r="AL25" s="630" t="s">
        <v>112</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2319673</v>
      </c>
      <c r="CS25" s="657"/>
      <c r="CT25" s="657"/>
      <c r="CU25" s="657"/>
      <c r="CV25" s="657"/>
      <c r="CW25" s="657"/>
      <c r="CX25" s="657"/>
      <c r="CY25" s="658"/>
      <c r="CZ25" s="659">
        <v>14.1</v>
      </c>
      <c r="DA25" s="660"/>
      <c r="DB25" s="660"/>
      <c r="DC25" s="661"/>
      <c r="DD25" s="634">
        <v>1983972</v>
      </c>
      <c r="DE25" s="657"/>
      <c r="DF25" s="657"/>
      <c r="DG25" s="657"/>
      <c r="DH25" s="657"/>
      <c r="DI25" s="657"/>
      <c r="DJ25" s="657"/>
      <c r="DK25" s="658"/>
      <c r="DL25" s="634">
        <v>1954720</v>
      </c>
      <c r="DM25" s="657"/>
      <c r="DN25" s="657"/>
      <c r="DO25" s="657"/>
      <c r="DP25" s="657"/>
      <c r="DQ25" s="657"/>
      <c r="DR25" s="657"/>
      <c r="DS25" s="657"/>
      <c r="DT25" s="657"/>
      <c r="DU25" s="657"/>
      <c r="DV25" s="658"/>
      <c r="DW25" s="630">
        <v>23.3</v>
      </c>
      <c r="DX25" s="655"/>
      <c r="DY25" s="655"/>
      <c r="DZ25" s="655"/>
      <c r="EA25" s="655"/>
      <c r="EB25" s="655"/>
      <c r="EC25" s="656"/>
    </row>
    <row r="26" spans="2:133" ht="11.25" customHeight="1" x14ac:dyDescent="0.15">
      <c r="B26" s="662" t="s">
        <v>277</v>
      </c>
      <c r="C26" s="663"/>
      <c r="D26" s="663"/>
      <c r="E26" s="663"/>
      <c r="F26" s="663"/>
      <c r="G26" s="663"/>
      <c r="H26" s="663"/>
      <c r="I26" s="663"/>
      <c r="J26" s="663"/>
      <c r="K26" s="663"/>
      <c r="L26" s="663"/>
      <c r="M26" s="663"/>
      <c r="N26" s="663"/>
      <c r="O26" s="663"/>
      <c r="P26" s="663"/>
      <c r="Q26" s="664"/>
      <c r="R26" s="625">
        <v>331007</v>
      </c>
      <c r="S26" s="626"/>
      <c r="T26" s="626"/>
      <c r="U26" s="626"/>
      <c r="V26" s="626"/>
      <c r="W26" s="626"/>
      <c r="X26" s="626"/>
      <c r="Y26" s="627"/>
      <c r="Z26" s="628">
        <v>2</v>
      </c>
      <c r="AA26" s="628"/>
      <c r="AB26" s="628"/>
      <c r="AC26" s="628"/>
      <c r="AD26" s="629">
        <v>331007</v>
      </c>
      <c r="AE26" s="629"/>
      <c r="AF26" s="629"/>
      <c r="AG26" s="629"/>
      <c r="AH26" s="629"/>
      <c r="AI26" s="629"/>
      <c r="AJ26" s="629"/>
      <c r="AK26" s="629"/>
      <c r="AL26" s="630">
        <v>4.2</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1217977</v>
      </c>
      <c r="CS26" s="626"/>
      <c r="CT26" s="626"/>
      <c r="CU26" s="626"/>
      <c r="CV26" s="626"/>
      <c r="CW26" s="626"/>
      <c r="CX26" s="626"/>
      <c r="CY26" s="627"/>
      <c r="CZ26" s="659">
        <v>7.4</v>
      </c>
      <c r="DA26" s="660"/>
      <c r="DB26" s="660"/>
      <c r="DC26" s="661"/>
      <c r="DD26" s="634">
        <v>1138712</v>
      </c>
      <c r="DE26" s="626"/>
      <c r="DF26" s="626"/>
      <c r="DG26" s="626"/>
      <c r="DH26" s="626"/>
      <c r="DI26" s="626"/>
      <c r="DJ26" s="626"/>
      <c r="DK26" s="627"/>
      <c r="DL26" s="634" t="s">
        <v>210</v>
      </c>
      <c r="DM26" s="626"/>
      <c r="DN26" s="626"/>
      <c r="DO26" s="626"/>
      <c r="DP26" s="626"/>
      <c r="DQ26" s="626"/>
      <c r="DR26" s="626"/>
      <c r="DS26" s="626"/>
      <c r="DT26" s="626"/>
      <c r="DU26" s="626"/>
      <c r="DV26" s="627"/>
      <c r="DW26" s="630" t="s">
        <v>210</v>
      </c>
      <c r="DX26" s="655"/>
      <c r="DY26" s="655"/>
      <c r="DZ26" s="655"/>
      <c r="EA26" s="655"/>
      <c r="EB26" s="655"/>
      <c r="EC26" s="656"/>
    </row>
    <row r="27" spans="2:133" ht="11.25" customHeight="1" x14ac:dyDescent="0.15">
      <c r="B27" s="622" t="s">
        <v>280</v>
      </c>
      <c r="C27" s="623"/>
      <c r="D27" s="623"/>
      <c r="E27" s="623"/>
      <c r="F27" s="623"/>
      <c r="G27" s="623"/>
      <c r="H27" s="623"/>
      <c r="I27" s="623"/>
      <c r="J27" s="623"/>
      <c r="K27" s="623"/>
      <c r="L27" s="623"/>
      <c r="M27" s="623"/>
      <c r="N27" s="623"/>
      <c r="O27" s="623"/>
      <c r="P27" s="623"/>
      <c r="Q27" s="624"/>
      <c r="R27" s="625">
        <v>2324843</v>
      </c>
      <c r="S27" s="626"/>
      <c r="T27" s="626"/>
      <c r="U27" s="626"/>
      <c r="V27" s="626"/>
      <c r="W27" s="626"/>
      <c r="X27" s="626"/>
      <c r="Y27" s="627"/>
      <c r="Z27" s="628">
        <v>13.7</v>
      </c>
      <c r="AA27" s="628"/>
      <c r="AB27" s="628"/>
      <c r="AC27" s="628"/>
      <c r="AD27" s="629" t="s">
        <v>112</v>
      </c>
      <c r="AE27" s="629"/>
      <c r="AF27" s="629"/>
      <c r="AG27" s="629"/>
      <c r="AH27" s="629"/>
      <c r="AI27" s="629"/>
      <c r="AJ27" s="629"/>
      <c r="AK27" s="629"/>
      <c r="AL27" s="630" t="s">
        <v>112</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3845989</v>
      </c>
      <c r="BH27" s="626"/>
      <c r="BI27" s="626"/>
      <c r="BJ27" s="626"/>
      <c r="BK27" s="626"/>
      <c r="BL27" s="626"/>
      <c r="BM27" s="626"/>
      <c r="BN27" s="627"/>
      <c r="BO27" s="628">
        <v>100</v>
      </c>
      <c r="BP27" s="628"/>
      <c r="BQ27" s="628"/>
      <c r="BR27" s="628"/>
      <c r="BS27" s="634" t="s">
        <v>112</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3135873</v>
      </c>
      <c r="CS27" s="657"/>
      <c r="CT27" s="657"/>
      <c r="CU27" s="657"/>
      <c r="CV27" s="657"/>
      <c r="CW27" s="657"/>
      <c r="CX27" s="657"/>
      <c r="CY27" s="658"/>
      <c r="CZ27" s="659">
        <v>19</v>
      </c>
      <c r="DA27" s="660"/>
      <c r="DB27" s="660"/>
      <c r="DC27" s="661"/>
      <c r="DD27" s="634">
        <v>766423</v>
      </c>
      <c r="DE27" s="657"/>
      <c r="DF27" s="657"/>
      <c r="DG27" s="657"/>
      <c r="DH27" s="657"/>
      <c r="DI27" s="657"/>
      <c r="DJ27" s="657"/>
      <c r="DK27" s="658"/>
      <c r="DL27" s="634">
        <v>755908</v>
      </c>
      <c r="DM27" s="657"/>
      <c r="DN27" s="657"/>
      <c r="DO27" s="657"/>
      <c r="DP27" s="657"/>
      <c r="DQ27" s="657"/>
      <c r="DR27" s="657"/>
      <c r="DS27" s="657"/>
      <c r="DT27" s="657"/>
      <c r="DU27" s="657"/>
      <c r="DV27" s="658"/>
      <c r="DW27" s="630">
        <v>9</v>
      </c>
      <c r="DX27" s="655"/>
      <c r="DY27" s="655"/>
      <c r="DZ27" s="655"/>
      <c r="EA27" s="655"/>
      <c r="EB27" s="655"/>
      <c r="EC27" s="656"/>
    </row>
    <row r="28" spans="2:133" ht="11.25" customHeight="1" x14ac:dyDescent="0.15">
      <c r="B28" s="622" t="s">
        <v>283</v>
      </c>
      <c r="C28" s="623"/>
      <c r="D28" s="623"/>
      <c r="E28" s="623"/>
      <c r="F28" s="623"/>
      <c r="G28" s="623"/>
      <c r="H28" s="623"/>
      <c r="I28" s="623"/>
      <c r="J28" s="623"/>
      <c r="K28" s="623"/>
      <c r="L28" s="623"/>
      <c r="M28" s="623"/>
      <c r="N28" s="623"/>
      <c r="O28" s="623"/>
      <c r="P28" s="623"/>
      <c r="Q28" s="624"/>
      <c r="R28" s="625">
        <v>735754</v>
      </c>
      <c r="S28" s="626"/>
      <c r="T28" s="626"/>
      <c r="U28" s="626"/>
      <c r="V28" s="626"/>
      <c r="W28" s="626"/>
      <c r="X28" s="626"/>
      <c r="Y28" s="627"/>
      <c r="Z28" s="628">
        <v>4.3</v>
      </c>
      <c r="AA28" s="628"/>
      <c r="AB28" s="628"/>
      <c r="AC28" s="628"/>
      <c r="AD28" s="629">
        <v>623040</v>
      </c>
      <c r="AE28" s="629"/>
      <c r="AF28" s="629"/>
      <c r="AG28" s="629"/>
      <c r="AH28" s="629"/>
      <c r="AI28" s="629"/>
      <c r="AJ28" s="629"/>
      <c r="AK28" s="629"/>
      <c r="AL28" s="630">
        <v>7.8</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624494</v>
      </c>
      <c r="CS28" s="626"/>
      <c r="CT28" s="626"/>
      <c r="CU28" s="626"/>
      <c r="CV28" s="626"/>
      <c r="CW28" s="626"/>
      <c r="CX28" s="626"/>
      <c r="CY28" s="627"/>
      <c r="CZ28" s="659">
        <v>3.8</v>
      </c>
      <c r="DA28" s="660"/>
      <c r="DB28" s="660"/>
      <c r="DC28" s="661"/>
      <c r="DD28" s="634">
        <v>611494</v>
      </c>
      <c r="DE28" s="626"/>
      <c r="DF28" s="626"/>
      <c r="DG28" s="626"/>
      <c r="DH28" s="626"/>
      <c r="DI28" s="626"/>
      <c r="DJ28" s="626"/>
      <c r="DK28" s="627"/>
      <c r="DL28" s="634">
        <v>610763</v>
      </c>
      <c r="DM28" s="626"/>
      <c r="DN28" s="626"/>
      <c r="DO28" s="626"/>
      <c r="DP28" s="626"/>
      <c r="DQ28" s="626"/>
      <c r="DR28" s="626"/>
      <c r="DS28" s="626"/>
      <c r="DT28" s="626"/>
      <c r="DU28" s="626"/>
      <c r="DV28" s="627"/>
      <c r="DW28" s="630">
        <v>7.3</v>
      </c>
      <c r="DX28" s="655"/>
      <c r="DY28" s="655"/>
      <c r="DZ28" s="655"/>
      <c r="EA28" s="655"/>
      <c r="EB28" s="655"/>
      <c r="EC28" s="656"/>
    </row>
    <row r="29" spans="2:133" ht="11.25" customHeight="1" x14ac:dyDescent="0.15">
      <c r="B29" s="622" t="s">
        <v>285</v>
      </c>
      <c r="C29" s="623"/>
      <c r="D29" s="623"/>
      <c r="E29" s="623"/>
      <c r="F29" s="623"/>
      <c r="G29" s="623"/>
      <c r="H29" s="623"/>
      <c r="I29" s="623"/>
      <c r="J29" s="623"/>
      <c r="K29" s="623"/>
      <c r="L29" s="623"/>
      <c r="M29" s="623"/>
      <c r="N29" s="623"/>
      <c r="O29" s="623"/>
      <c r="P29" s="623"/>
      <c r="Q29" s="624"/>
      <c r="R29" s="625">
        <v>67232</v>
      </c>
      <c r="S29" s="626"/>
      <c r="T29" s="626"/>
      <c r="U29" s="626"/>
      <c r="V29" s="626"/>
      <c r="W29" s="626"/>
      <c r="X29" s="626"/>
      <c r="Y29" s="627"/>
      <c r="Z29" s="628">
        <v>0.4</v>
      </c>
      <c r="AA29" s="628"/>
      <c r="AB29" s="628"/>
      <c r="AC29" s="628"/>
      <c r="AD29" s="629" t="s">
        <v>112</v>
      </c>
      <c r="AE29" s="629"/>
      <c r="AF29" s="629"/>
      <c r="AG29" s="629"/>
      <c r="AH29" s="629"/>
      <c r="AI29" s="629"/>
      <c r="AJ29" s="629"/>
      <c r="AK29" s="629"/>
      <c r="AL29" s="630" t="s">
        <v>112</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58</v>
      </c>
      <c r="CG29" s="640"/>
      <c r="CH29" s="640"/>
      <c r="CI29" s="640"/>
      <c r="CJ29" s="640"/>
      <c r="CK29" s="640"/>
      <c r="CL29" s="640"/>
      <c r="CM29" s="640"/>
      <c r="CN29" s="640"/>
      <c r="CO29" s="640"/>
      <c r="CP29" s="640"/>
      <c r="CQ29" s="641"/>
      <c r="CR29" s="625">
        <v>624410</v>
      </c>
      <c r="CS29" s="657"/>
      <c r="CT29" s="657"/>
      <c r="CU29" s="657"/>
      <c r="CV29" s="657"/>
      <c r="CW29" s="657"/>
      <c r="CX29" s="657"/>
      <c r="CY29" s="658"/>
      <c r="CZ29" s="659">
        <v>3.8</v>
      </c>
      <c r="DA29" s="660"/>
      <c r="DB29" s="660"/>
      <c r="DC29" s="661"/>
      <c r="DD29" s="634">
        <v>611410</v>
      </c>
      <c r="DE29" s="657"/>
      <c r="DF29" s="657"/>
      <c r="DG29" s="657"/>
      <c r="DH29" s="657"/>
      <c r="DI29" s="657"/>
      <c r="DJ29" s="657"/>
      <c r="DK29" s="658"/>
      <c r="DL29" s="634">
        <v>610679</v>
      </c>
      <c r="DM29" s="657"/>
      <c r="DN29" s="657"/>
      <c r="DO29" s="657"/>
      <c r="DP29" s="657"/>
      <c r="DQ29" s="657"/>
      <c r="DR29" s="657"/>
      <c r="DS29" s="657"/>
      <c r="DT29" s="657"/>
      <c r="DU29" s="657"/>
      <c r="DV29" s="658"/>
      <c r="DW29" s="630">
        <v>7.3</v>
      </c>
      <c r="DX29" s="655"/>
      <c r="DY29" s="655"/>
      <c r="DZ29" s="655"/>
      <c r="EA29" s="655"/>
      <c r="EB29" s="655"/>
      <c r="EC29" s="656"/>
    </row>
    <row r="30" spans="2:133" ht="11.25" customHeight="1" x14ac:dyDescent="0.15">
      <c r="B30" s="622" t="s">
        <v>289</v>
      </c>
      <c r="C30" s="623"/>
      <c r="D30" s="623"/>
      <c r="E30" s="623"/>
      <c r="F30" s="623"/>
      <c r="G30" s="623"/>
      <c r="H30" s="623"/>
      <c r="I30" s="623"/>
      <c r="J30" s="623"/>
      <c r="K30" s="623"/>
      <c r="L30" s="623"/>
      <c r="M30" s="623"/>
      <c r="N30" s="623"/>
      <c r="O30" s="623"/>
      <c r="P30" s="623"/>
      <c r="Q30" s="624"/>
      <c r="R30" s="625">
        <v>908648</v>
      </c>
      <c r="S30" s="626"/>
      <c r="T30" s="626"/>
      <c r="U30" s="626"/>
      <c r="V30" s="626"/>
      <c r="W30" s="626"/>
      <c r="X30" s="626"/>
      <c r="Y30" s="627"/>
      <c r="Z30" s="628">
        <v>5.4</v>
      </c>
      <c r="AA30" s="628"/>
      <c r="AB30" s="628"/>
      <c r="AC30" s="628"/>
      <c r="AD30" s="629" t="s">
        <v>112</v>
      </c>
      <c r="AE30" s="629"/>
      <c r="AF30" s="629"/>
      <c r="AG30" s="629"/>
      <c r="AH30" s="629"/>
      <c r="AI30" s="629"/>
      <c r="AJ30" s="629"/>
      <c r="AK30" s="629"/>
      <c r="AL30" s="630" t="s">
        <v>112</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98</v>
      </c>
      <c r="BH30" s="684"/>
      <c r="BI30" s="684"/>
      <c r="BJ30" s="684"/>
      <c r="BK30" s="684"/>
      <c r="BL30" s="684"/>
      <c r="BM30" s="620">
        <v>94.9</v>
      </c>
      <c r="BN30" s="684"/>
      <c r="BO30" s="684"/>
      <c r="BP30" s="684"/>
      <c r="BQ30" s="685"/>
      <c r="BR30" s="683">
        <v>97.8</v>
      </c>
      <c r="BS30" s="684"/>
      <c r="BT30" s="684"/>
      <c r="BU30" s="684"/>
      <c r="BV30" s="684"/>
      <c r="BW30" s="684"/>
      <c r="BX30" s="620">
        <v>93.8</v>
      </c>
      <c r="BY30" s="684"/>
      <c r="BZ30" s="684"/>
      <c r="CA30" s="684"/>
      <c r="CB30" s="685"/>
      <c r="CD30" s="688"/>
      <c r="CE30" s="689"/>
      <c r="CF30" s="639" t="s">
        <v>292</v>
      </c>
      <c r="CG30" s="640"/>
      <c r="CH30" s="640"/>
      <c r="CI30" s="640"/>
      <c r="CJ30" s="640"/>
      <c r="CK30" s="640"/>
      <c r="CL30" s="640"/>
      <c r="CM30" s="640"/>
      <c r="CN30" s="640"/>
      <c r="CO30" s="640"/>
      <c r="CP30" s="640"/>
      <c r="CQ30" s="641"/>
      <c r="CR30" s="625">
        <v>543961</v>
      </c>
      <c r="CS30" s="626"/>
      <c r="CT30" s="626"/>
      <c r="CU30" s="626"/>
      <c r="CV30" s="626"/>
      <c r="CW30" s="626"/>
      <c r="CX30" s="626"/>
      <c r="CY30" s="627"/>
      <c r="CZ30" s="659">
        <v>3.3</v>
      </c>
      <c r="DA30" s="660"/>
      <c r="DB30" s="660"/>
      <c r="DC30" s="661"/>
      <c r="DD30" s="634">
        <v>530961</v>
      </c>
      <c r="DE30" s="626"/>
      <c r="DF30" s="626"/>
      <c r="DG30" s="626"/>
      <c r="DH30" s="626"/>
      <c r="DI30" s="626"/>
      <c r="DJ30" s="626"/>
      <c r="DK30" s="627"/>
      <c r="DL30" s="634">
        <v>530961</v>
      </c>
      <c r="DM30" s="626"/>
      <c r="DN30" s="626"/>
      <c r="DO30" s="626"/>
      <c r="DP30" s="626"/>
      <c r="DQ30" s="626"/>
      <c r="DR30" s="626"/>
      <c r="DS30" s="626"/>
      <c r="DT30" s="626"/>
      <c r="DU30" s="626"/>
      <c r="DV30" s="627"/>
      <c r="DW30" s="630">
        <v>6.3</v>
      </c>
      <c r="DX30" s="655"/>
      <c r="DY30" s="655"/>
      <c r="DZ30" s="655"/>
      <c r="EA30" s="655"/>
      <c r="EB30" s="655"/>
      <c r="EC30" s="656"/>
    </row>
    <row r="31" spans="2:133" ht="11.25" customHeight="1" x14ac:dyDescent="0.15">
      <c r="B31" s="622" t="s">
        <v>293</v>
      </c>
      <c r="C31" s="623"/>
      <c r="D31" s="623"/>
      <c r="E31" s="623"/>
      <c r="F31" s="623"/>
      <c r="G31" s="623"/>
      <c r="H31" s="623"/>
      <c r="I31" s="623"/>
      <c r="J31" s="623"/>
      <c r="K31" s="623"/>
      <c r="L31" s="623"/>
      <c r="M31" s="623"/>
      <c r="N31" s="623"/>
      <c r="O31" s="623"/>
      <c r="P31" s="623"/>
      <c r="Q31" s="624"/>
      <c r="R31" s="625">
        <v>633186</v>
      </c>
      <c r="S31" s="626"/>
      <c r="T31" s="626"/>
      <c r="U31" s="626"/>
      <c r="V31" s="626"/>
      <c r="W31" s="626"/>
      <c r="X31" s="626"/>
      <c r="Y31" s="627"/>
      <c r="Z31" s="628">
        <v>3.7</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98.2</v>
      </c>
      <c r="BH31" s="657"/>
      <c r="BI31" s="657"/>
      <c r="BJ31" s="657"/>
      <c r="BK31" s="657"/>
      <c r="BL31" s="657"/>
      <c r="BM31" s="631">
        <v>96</v>
      </c>
      <c r="BN31" s="681"/>
      <c r="BO31" s="681"/>
      <c r="BP31" s="681"/>
      <c r="BQ31" s="682"/>
      <c r="BR31" s="680">
        <v>98.3</v>
      </c>
      <c r="BS31" s="657"/>
      <c r="BT31" s="657"/>
      <c r="BU31" s="657"/>
      <c r="BV31" s="657"/>
      <c r="BW31" s="657"/>
      <c r="BX31" s="631">
        <v>95.4</v>
      </c>
      <c r="BY31" s="681"/>
      <c r="BZ31" s="681"/>
      <c r="CA31" s="681"/>
      <c r="CB31" s="682"/>
      <c r="CD31" s="688"/>
      <c r="CE31" s="689"/>
      <c r="CF31" s="639" t="s">
        <v>296</v>
      </c>
      <c r="CG31" s="640"/>
      <c r="CH31" s="640"/>
      <c r="CI31" s="640"/>
      <c r="CJ31" s="640"/>
      <c r="CK31" s="640"/>
      <c r="CL31" s="640"/>
      <c r="CM31" s="640"/>
      <c r="CN31" s="640"/>
      <c r="CO31" s="640"/>
      <c r="CP31" s="640"/>
      <c r="CQ31" s="641"/>
      <c r="CR31" s="625">
        <v>80449</v>
      </c>
      <c r="CS31" s="657"/>
      <c r="CT31" s="657"/>
      <c r="CU31" s="657"/>
      <c r="CV31" s="657"/>
      <c r="CW31" s="657"/>
      <c r="CX31" s="657"/>
      <c r="CY31" s="658"/>
      <c r="CZ31" s="659">
        <v>0.5</v>
      </c>
      <c r="DA31" s="660"/>
      <c r="DB31" s="660"/>
      <c r="DC31" s="661"/>
      <c r="DD31" s="634">
        <v>80449</v>
      </c>
      <c r="DE31" s="657"/>
      <c r="DF31" s="657"/>
      <c r="DG31" s="657"/>
      <c r="DH31" s="657"/>
      <c r="DI31" s="657"/>
      <c r="DJ31" s="657"/>
      <c r="DK31" s="658"/>
      <c r="DL31" s="634">
        <v>79718</v>
      </c>
      <c r="DM31" s="657"/>
      <c r="DN31" s="657"/>
      <c r="DO31" s="657"/>
      <c r="DP31" s="657"/>
      <c r="DQ31" s="657"/>
      <c r="DR31" s="657"/>
      <c r="DS31" s="657"/>
      <c r="DT31" s="657"/>
      <c r="DU31" s="657"/>
      <c r="DV31" s="658"/>
      <c r="DW31" s="630">
        <v>1</v>
      </c>
      <c r="DX31" s="655"/>
      <c r="DY31" s="655"/>
      <c r="DZ31" s="655"/>
      <c r="EA31" s="655"/>
      <c r="EB31" s="655"/>
      <c r="EC31" s="656"/>
    </row>
    <row r="32" spans="2:133" ht="11.25" customHeight="1" x14ac:dyDescent="0.15">
      <c r="B32" s="622" t="s">
        <v>297</v>
      </c>
      <c r="C32" s="623"/>
      <c r="D32" s="623"/>
      <c r="E32" s="623"/>
      <c r="F32" s="623"/>
      <c r="G32" s="623"/>
      <c r="H32" s="623"/>
      <c r="I32" s="623"/>
      <c r="J32" s="623"/>
      <c r="K32" s="623"/>
      <c r="L32" s="623"/>
      <c r="M32" s="623"/>
      <c r="N32" s="623"/>
      <c r="O32" s="623"/>
      <c r="P32" s="623"/>
      <c r="Q32" s="624"/>
      <c r="R32" s="625">
        <v>149439</v>
      </c>
      <c r="S32" s="626"/>
      <c r="T32" s="626"/>
      <c r="U32" s="626"/>
      <c r="V32" s="626"/>
      <c r="W32" s="626"/>
      <c r="X32" s="626"/>
      <c r="Y32" s="627"/>
      <c r="Z32" s="628">
        <v>0.9</v>
      </c>
      <c r="AA32" s="628"/>
      <c r="AB32" s="628"/>
      <c r="AC32" s="628"/>
      <c r="AD32" s="629" t="s">
        <v>112</v>
      </c>
      <c r="AE32" s="629"/>
      <c r="AF32" s="629"/>
      <c r="AG32" s="629"/>
      <c r="AH32" s="629"/>
      <c r="AI32" s="629"/>
      <c r="AJ32" s="629"/>
      <c r="AK32" s="629"/>
      <c r="AL32" s="630" t="s">
        <v>112</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97.6</v>
      </c>
      <c r="BH32" s="693"/>
      <c r="BI32" s="693"/>
      <c r="BJ32" s="693"/>
      <c r="BK32" s="693"/>
      <c r="BL32" s="693"/>
      <c r="BM32" s="694">
        <v>93.7</v>
      </c>
      <c r="BN32" s="693"/>
      <c r="BO32" s="693"/>
      <c r="BP32" s="693"/>
      <c r="BQ32" s="695"/>
      <c r="BR32" s="692">
        <v>97.3</v>
      </c>
      <c r="BS32" s="693"/>
      <c r="BT32" s="693"/>
      <c r="BU32" s="693"/>
      <c r="BV32" s="693"/>
      <c r="BW32" s="693"/>
      <c r="BX32" s="694">
        <v>92.2</v>
      </c>
      <c r="BY32" s="693"/>
      <c r="BZ32" s="693"/>
      <c r="CA32" s="693"/>
      <c r="CB32" s="695"/>
      <c r="CD32" s="690"/>
      <c r="CE32" s="691"/>
      <c r="CF32" s="639" t="s">
        <v>299</v>
      </c>
      <c r="CG32" s="640"/>
      <c r="CH32" s="640"/>
      <c r="CI32" s="640"/>
      <c r="CJ32" s="640"/>
      <c r="CK32" s="640"/>
      <c r="CL32" s="640"/>
      <c r="CM32" s="640"/>
      <c r="CN32" s="640"/>
      <c r="CO32" s="640"/>
      <c r="CP32" s="640"/>
      <c r="CQ32" s="641"/>
      <c r="CR32" s="625">
        <v>84</v>
      </c>
      <c r="CS32" s="626"/>
      <c r="CT32" s="626"/>
      <c r="CU32" s="626"/>
      <c r="CV32" s="626"/>
      <c r="CW32" s="626"/>
      <c r="CX32" s="626"/>
      <c r="CY32" s="627"/>
      <c r="CZ32" s="659">
        <v>0</v>
      </c>
      <c r="DA32" s="660"/>
      <c r="DB32" s="660"/>
      <c r="DC32" s="661"/>
      <c r="DD32" s="634">
        <v>84</v>
      </c>
      <c r="DE32" s="626"/>
      <c r="DF32" s="626"/>
      <c r="DG32" s="626"/>
      <c r="DH32" s="626"/>
      <c r="DI32" s="626"/>
      <c r="DJ32" s="626"/>
      <c r="DK32" s="627"/>
      <c r="DL32" s="634">
        <v>84</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300</v>
      </c>
      <c r="C33" s="623"/>
      <c r="D33" s="623"/>
      <c r="E33" s="623"/>
      <c r="F33" s="623"/>
      <c r="G33" s="623"/>
      <c r="H33" s="623"/>
      <c r="I33" s="623"/>
      <c r="J33" s="623"/>
      <c r="K33" s="623"/>
      <c r="L33" s="623"/>
      <c r="M33" s="623"/>
      <c r="N33" s="623"/>
      <c r="O33" s="623"/>
      <c r="P33" s="623"/>
      <c r="Q33" s="624"/>
      <c r="R33" s="625">
        <v>842436</v>
      </c>
      <c r="S33" s="626"/>
      <c r="T33" s="626"/>
      <c r="U33" s="626"/>
      <c r="V33" s="626"/>
      <c r="W33" s="626"/>
      <c r="X33" s="626"/>
      <c r="Y33" s="627"/>
      <c r="Z33" s="628">
        <v>5</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7059098</v>
      </c>
      <c r="CS33" s="657"/>
      <c r="CT33" s="657"/>
      <c r="CU33" s="657"/>
      <c r="CV33" s="657"/>
      <c r="CW33" s="657"/>
      <c r="CX33" s="657"/>
      <c r="CY33" s="658"/>
      <c r="CZ33" s="659">
        <v>42.9</v>
      </c>
      <c r="DA33" s="660"/>
      <c r="DB33" s="660"/>
      <c r="DC33" s="661"/>
      <c r="DD33" s="634">
        <v>5419319</v>
      </c>
      <c r="DE33" s="657"/>
      <c r="DF33" s="657"/>
      <c r="DG33" s="657"/>
      <c r="DH33" s="657"/>
      <c r="DI33" s="657"/>
      <c r="DJ33" s="657"/>
      <c r="DK33" s="658"/>
      <c r="DL33" s="634">
        <v>3589077</v>
      </c>
      <c r="DM33" s="657"/>
      <c r="DN33" s="657"/>
      <c r="DO33" s="657"/>
      <c r="DP33" s="657"/>
      <c r="DQ33" s="657"/>
      <c r="DR33" s="657"/>
      <c r="DS33" s="657"/>
      <c r="DT33" s="657"/>
      <c r="DU33" s="657"/>
      <c r="DV33" s="658"/>
      <c r="DW33" s="630">
        <v>42.9</v>
      </c>
      <c r="DX33" s="655"/>
      <c r="DY33" s="655"/>
      <c r="DZ33" s="655"/>
      <c r="EA33" s="655"/>
      <c r="EB33" s="655"/>
      <c r="EC33" s="656"/>
    </row>
    <row r="34" spans="2:133" ht="11.25" customHeight="1" x14ac:dyDescent="0.15">
      <c r="B34" s="622" t="s">
        <v>302</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2244443</v>
      </c>
      <c r="CS34" s="626"/>
      <c r="CT34" s="626"/>
      <c r="CU34" s="626"/>
      <c r="CV34" s="626"/>
      <c r="CW34" s="626"/>
      <c r="CX34" s="626"/>
      <c r="CY34" s="627"/>
      <c r="CZ34" s="659">
        <v>13.6</v>
      </c>
      <c r="DA34" s="660"/>
      <c r="DB34" s="660"/>
      <c r="DC34" s="661"/>
      <c r="DD34" s="634">
        <v>1476773</v>
      </c>
      <c r="DE34" s="626"/>
      <c r="DF34" s="626"/>
      <c r="DG34" s="626"/>
      <c r="DH34" s="626"/>
      <c r="DI34" s="626"/>
      <c r="DJ34" s="626"/>
      <c r="DK34" s="627"/>
      <c r="DL34" s="634">
        <v>1336492</v>
      </c>
      <c r="DM34" s="626"/>
      <c r="DN34" s="626"/>
      <c r="DO34" s="626"/>
      <c r="DP34" s="626"/>
      <c r="DQ34" s="626"/>
      <c r="DR34" s="626"/>
      <c r="DS34" s="626"/>
      <c r="DT34" s="626"/>
      <c r="DU34" s="626"/>
      <c r="DV34" s="627"/>
      <c r="DW34" s="630">
        <v>16</v>
      </c>
      <c r="DX34" s="655"/>
      <c r="DY34" s="655"/>
      <c r="DZ34" s="655"/>
      <c r="EA34" s="655"/>
      <c r="EB34" s="655"/>
      <c r="EC34" s="656"/>
    </row>
    <row r="35" spans="2:133" ht="11.25" customHeight="1" x14ac:dyDescent="0.15">
      <c r="B35" s="622" t="s">
        <v>306</v>
      </c>
      <c r="C35" s="623"/>
      <c r="D35" s="623"/>
      <c r="E35" s="623"/>
      <c r="F35" s="623"/>
      <c r="G35" s="623"/>
      <c r="H35" s="623"/>
      <c r="I35" s="623"/>
      <c r="J35" s="623"/>
      <c r="K35" s="623"/>
      <c r="L35" s="623"/>
      <c r="M35" s="623"/>
      <c r="N35" s="623"/>
      <c r="O35" s="623"/>
      <c r="P35" s="623"/>
      <c r="Q35" s="624"/>
      <c r="R35" s="625">
        <v>408336</v>
      </c>
      <c r="S35" s="626"/>
      <c r="T35" s="626"/>
      <c r="U35" s="626"/>
      <c r="V35" s="626"/>
      <c r="W35" s="626"/>
      <c r="X35" s="626"/>
      <c r="Y35" s="627"/>
      <c r="Z35" s="628">
        <v>2.4</v>
      </c>
      <c r="AA35" s="628"/>
      <c r="AB35" s="628"/>
      <c r="AC35" s="628"/>
      <c r="AD35" s="629" t="s">
        <v>112</v>
      </c>
      <c r="AE35" s="629"/>
      <c r="AF35" s="629"/>
      <c r="AG35" s="629"/>
      <c r="AH35" s="629"/>
      <c r="AI35" s="629"/>
      <c r="AJ35" s="629"/>
      <c r="AK35" s="629"/>
      <c r="AL35" s="630" t="s">
        <v>112</v>
      </c>
      <c r="AM35" s="631"/>
      <c r="AN35" s="631"/>
      <c r="AO35" s="632"/>
      <c r="AP35" s="188"/>
      <c r="AQ35" s="636" t="s">
        <v>307</v>
      </c>
      <c r="AR35" s="637"/>
      <c r="AS35" s="637"/>
      <c r="AT35" s="637"/>
      <c r="AU35" s="637"/>
      <c r="AV35" s="637"/>
      <c r="AW35" s="637"/>
      <c r="AX35" s="637"/>
      <c r="AY35" s="638"/>
      <c r="AZ35" s="614">
        <v>1790292</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287516</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119280</v>
      </c>
      <c r="CS35" s="657"/>
      <c r="CT35" s="657"/>
      <c r="CU35" s="657"/>
      <c r="CV35" s="657"/>
      <c r="CW35" s="657"/>
      <c r="CX35" s="657"/>
      <c r="CY35" s="658"/>
      <c r="CZ35" s="659">
        <v>0.7</v>
      </c>
      <c r="DA35" s="660"/>
      <c r="DB35" s="660"/>
      <c r="DC35" s="661"/>
      <c r="DD35" s="634">
        <v>103360</v>
      </c>
      <c r="DE35" s="657"/>
      <c r="DF35" s="657"/>
      <c r="DG35" s="657"/>
      <c r="DH35" s="657"/>
      <c r="DI35" s="657"/>
      <c r="DJ35" s="657"/>
      <c r="DK35" s="658"/>
      <c r="DL35" s="634">
        <v>103360</v>
      </c>
      <c r="DM35" s="657"/>
      <c r="DN35" s="657"/>
      <c r="DO35" s="657"/>
      <c r="DP35" s="657"/>
      <c r="DQ35" s="657"/>
      <c r="DR35" s="657"/>
      <c r="DS35" s="657"/>
      <c r="DT35" s="657"/>
      <c r="DU35" s="657"/>
      <c r="DV35" s="658"/>
      <c r="DW35" s="630">
        <v>1.2</v>
      </c>
      <c r="DX35" s="655"/>
      <c r="DY35" s="655"/>
      <c r="DZ35" s="655"/>
      <c r="EA35" s="655"/>
      <c r="EB35" s="655"/>
      <c r="EC35" s="656"/>
    </row>
    <row r="36" spans="2:133" ht="11.25" customHeight="1" x14ac:dyDescent="0.15">
      <c r="B36" s="668" t="s">
        <v>310</v>
      </c>
      <c r="C36" s="669"/>
      <c r="D36" s="669"/>
      <c r="E36" s="669"/>
      <c r="F36" s="669"/>
      <c r="G36" s="669"/>
      <c r="H36" s="669"/>
      <c r="I36" s="669"/>
      <c r="J36" s="669"/>
      <c r="K36" s="669"/>
      <c r="L36" s="669"/>
      <c r="M36" s="669"/>
      <c r="N36" s="669"/>
      <c r="O36" s="669"/>
      <c r="P36" s="669"/>
      <c r="Q36" s="670"/>
      <c r="R36" s="697">
        <v>16939401</v>
      </c>
      <c r="S36" s="698"/>
      <c r="T36" s="698"/>
      <c r="U36" s="698"/>
      <c r="V36" s="698"/>
      <c r="W36" s="698"/>
      <c r="X36" s="698"/>
      <c r="Y36" s="699"/>
      <c r="Z36" s="700">
        <v>100</v>
      </c>
      <c r="AA36" s="700"/>
      <c r="AB36" s="700"/>
      <c r="AC36" s="700"/>
      <c r="AD36" s="701">
        <v>7966150</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143708</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78137</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1845797</v>
      </c>
      <c r="CS36" s="626"/>
      <c r="CT36" s="626"/>
      <c r="CU36" s="626"/>
      <c r="CV36" s="626"/>
      <c r="CW36" s="626"/>
      <c r="CX36" s="626"/>
      <c r="CY36" s="627"/>
      <c r="CZ36" s="659">
        <v>11.2</v>
      </c>
      <c r="DA36" s="660"/>
      <c r="DB36" s="660"/>
      <c r="DC36" s="661"/>
      <c r="DD36" s="634">
        <v>1408220</v>
      </c>
      <c r="DE36" s="626"/>
      <c r="DF36" s="626"/>
      <c r="DG36" s="626"/>
      <c r="DH36" s="626"/>
      <c r="DI36" s="626"/>
      <c r="DJ36" s="626"/>
      <c r="DK36" s="627"/>
      <c r="DL36" s="634">
        <v>1271077</v>
      </c>
      <c r="DM36" s="626"/>
      <c r="DN36" s="626"/>
      <c r="DO36" s="626"/>
      <c r="DP36" s="626"/>
      <c r="DQ36" s="626"/>
      <c r="DR36" s="626"/>
      <c r="DS36" s="626"/>
      <c r="DT36" s="626"/>
      <c r="DU36" s="626"/>
      <c r="DV36" s="627"/>
      <c r="DW36" s="630">
        <v>15.2</v>
      </c>
      <c r="DX36" s="655"/>
      <c r="DY36" s="655"/>
      <c r="DZ36" s="655"/>
      <c r="EA36" s="655"/>
      <c r="EB36" s="655"/>
      <c r="EC36" s="656"/>
    </row>
    <row r="37" spans="2:133" ht="11.25" customHeight="1" x14ac:dyDescent="0.15">
      <c r="AQ37" s="704" t="s">
        <v>314</v>
      </c>
      <c r="AR37" s="705"/>
      <c r="AS37" s="705"/>
      <c r="AT37" s="705"/>
      <c r="AU37" s="705"/>
      <c r="AV37" s="705"/>
      <c r="AW37" s="705"/>
      <c r="AX37" s="705"/>
      <c r="AY37" s="706"/>
      <c r="AZ37" s="625">
        <v>2520</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7100</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922071</v>
      </c>
      <c r="CS37" s="657"/>
      <c r="CT37" s="657"/>
      <c r="CU37" s="657"/>
      <c r="CV37" s="657"/>
      <c r="CW37" s="657"/>
      <c r="CX37" s="657"/>
      <c r="CY37" s="658"/>
      <c r="CZ37" s="659">
        <v>5.6</v>
      </c>
      <c r="DA37" s="660"/>
      <c r="DB37" s="660"/>
      <c r="DC37" s="661"/>
      <c r="DD37" s="634">
        <v>922071</v>
      </c>
      <c r="DE37" s="657"/>
      <c r="DF37" s="657"/>
      <c r="DG37" s="657"/>
      <c r="DH37" s="657"/>
      <c r="DI37" s="657"/>
      <c r="DJ37" s="657"/>
      <c r="DK37" s="658"/>
      <c r="DL37" s="634">
        <v>901060</v>
      </c>
      <c r="DM37" s="657"/>
      <c r="DN37" s="657"/>
      <c r="DO37" s="657"/>
      <c r="DP37" s="657"/>
      <c r="DQ37" s="657"/>
      <c r="DR37" s="657"/>
      <c r="DS37" s="657"/>
      <c r="DT37" s="657"/>
      <c r="DU37" s="657"/>
      <c r="DV37" s="658"/>
      <c r="DW37" s="630">
        <v>10.8</v>
      </c>
      <c r="DX37" s="655"/>
      <c r="DY37" s="655"/>
      <c r="DZ37" s="655"/>
      <c r="EA37" s="655"/>
      <c r="EB37" s="655"/>
      <c r="EC37" s="656"/>
    </row>
    <row r="38" spans="2:133" ht="11.25" customHeight="1" x14ac:dyDescent="0.15">
      <c r="AQ38" s="704" t="s">
        <v>317</v>
      </c>
      <c r="AR38" s="705"/>
      <c r="AS38" s="705"/>
      <c r="AT38" s="705"/>
      <c r="AU38" s="705"/>
      <c r="AV38" s="705"/>
      <c r="AW38" s="705"/>
      <c r="AX38" s="705"/>
      <c r="AY38" s="706"/>
      <c r="AZ38" s="625" t="s">
        <v>318</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13577</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1787772</v>
      </c>
      <c r="CS38" s="626"/>
      <c r="CT38" s="626"/>
      <c r="CU38" s="626"/>
      <c r="CV38" s="626"/>
      <c r="CW38" s="626"/>
      <c r="CX38" s="626"/>
      <c r="CY38" s="627"/>
      <c r="CZ38" s="659">
        <v>10.9</v>
      </c>
      <c r="DA38" s="660"/>
      <c r="DB38" s="660"/>
      <c r="DC38" s="661"/>
      <c r="DD38" s="634">
        <v>1494037</v>
      </c>
      <c r="DE38" s="626"/>
      <c r="DF38" s="626"/>
      <c r="DG38" s="626"/>
      <c r="DH38" s="626"/>
      <c r="DI38" s="626"/>
      <c r="DJ38" s="626"/>
      <c r="DK38" s="627"/>
      <c r="DL38" s="634">
        <v>878148</v>
      </c>
      <c r="DM38" s="626"/>
      <c r="DN38" s="626"/>
      <c r="DO38" s="626"/>
      <c r="DP38" s="626"/>
      <c r="DQ38" s="626"/>
      <c r="DR38" s="626"/>
      <c r="DS38" s="626"/>
      <c r="DT38" s="626"/>
      <c r="DU38" s="626"/>
      <c r="DV38" s="627"/>
      <c r="DW38" s="630">
        <v>10.5</v>
      </c>
      <c r="DX38" s="655"/>
      <c r="DY38" s="655"/>
      <c r="DZ38" s="655"/>
      <c r="EA38" s="655"/>
      <c r="EB38" s="655"/>
      <c r="EC38" s="656"/>
    </row>
    <row r="39" spans="2:133" ht="11.25" customHeight="1" x14ac:dyDescent="0.15">
      <c r="AQ39" s="704" t="s">
        <v>321</v>
      </c>
      <c r="AR39" s="705"/>
      <c r="AS39" s="705"/>
      <c r="AT39" s="705"/>
      <c r="AU39" s="705"/>
      <c r="AV39" s="705"/>
      <c r="AW39" s="705"/>
      <c r="AX39" s="705"/>
      <c r="AY39" s="706"/>
      <c r="AZ39" s="625" t="s">
        <v>318</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69</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1061806</v>
      </c>
      <c r="CS39" s="657"/>
      <c r="CT39" s="657"/>
      <c r="CU39" s="657"/>
      <c r="CV39" s="657"/>
      <c r="CW39" s="657"/>
      <c r="CX39" s="657"/>
      <c r="CY39" s="658"/>
      <c r="CZ39" s="659">
        <v>6.4</v>
      </c>
      <c r="DA39" s="660"/>
      <c r="DB39" s="660"/>
      <c r="DC39" s="661"/>
      <c r="DD39" s="634">
        <v>936929</v>
      </c>
      <c r="DE39" s="657"/>
      <c r="DF39" s="657"/>
      <c r="DG39" s="657"/>
      <c r="DH39" s="657"/>
      <c r="DI39" s="657"/>
      <c r="DJ39" s="657"/>
      <c r="DK39" s="658"/>
      <c r="DL39" s="634" t="s">
        <v>318</v>
      </c>
      <c r="DM39" s="657"/>
      <c r="DN39" s="657"/>
      <c r="DO39" s="657"/>
      <c r="DP39" s="657"/>
      <c r="DQ39" s="657"/>
      <c r="DR39" s="657"/>
      <c r="DS39" s="657"/>
      <c r="DT39" s="657"/>
      <c r="DU39" s="657"/>
      <c r="DV39" s="658"/>
      <c r="DW39" s="630" t="s">
        <v>318</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893754</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162</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t="s">
        <v>318</v>
      </c>
      <c r="CS40" s="626"/>
      <c r="CT40" s="626"/>
      <c r="CU40" s="626"/>
      <c r="CV40" s="626"/>
      <c r="CW40" s="626"/>
      <c r="CX40" s="626"/>
      <c r="CY40" s="627"/>
      <c r="CZ40" s="659" t="s">
        <v>318</v>
      </c>
      <c r="DA40" s="660"/>
      <c r="DB40" s="660"/>
      <c r="DC40" s="661"/>
      <c r="DD40" s="634" t="s">
        <v>318</v>
      </c>
      <c r="DE40" s="626"/>
      <c r="DF40" s="626"/>
      <c r="DG40" s="626"/>
      <c r="DH40" s="626"/>
      <c r="DI40" s="626"/>
      <c r="DJ40" s="626"/>
      <c r="DK40" s="627"/>
      <c r="DL40" s="634" t="s">
        <v>318</v>
      </c>
      <c r="DM40" s="626"/>
      <c r="DN40" s="626"/>
      <c r="DO40" s="626"/>
      <c r="DP40" s="626"/>
      <c r="DQ40" s="626"/>
      <c r="DR40" s="626"/>
      <c r="DS40" s="626"/>
      <c r="DT40" s="626"/>
      <c r="DU40" s="626"/>
      <c r="DV40" s="627"/>
      <c r="DW40" s="630" t="s">
        <v>318</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750310</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232</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3326959</v>
      </c>
      <c r="CS42" s="626"/>
      <c r="CT42" s="626"/>
      <c r="CU42" s="626"/>
      <c r="CV42" s="626"/>
      <c r="CW42" s="626"/>
      <c r="CX42" s="626"/>
      <c r="CY42" s="627"/>
      <c r="CZ42" s="659">
        <v>20.2</v>
      </c>
      <c r="DA42" s="708"/>
      <c r="DB42" s="708"/>
      <c r="DC42" s="709"/>
      <c r="DD42" s="634">
        <v>644319</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90420</v>
      </c>
      <c r="CS43" s="657"/>
      <c r="CT43" s="657"/>
      <c r="CU43" s="657"/>
      <c r="CV43" s="657"/>
      <c r="CW43" s="657"/>
      <c r="CX43" s="657"/>
      <c r="CY43" s="658"/>
      <c r="CZ43" s="659">
        <v>0.5</v>
      </c>
      <c r="DA43" s="660"/>
      <c r="DB43" s="660"/>
      <c r="DC43" s="661"/>
      <c r="DD43" s="634">
        <v>88355</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336</v>
      </c>
      <c r="CD44" s="731" t="s">
        <v>288</v>
      </c>
      <c r="CE44" s="732"/>
      <c r="CF44" s="622" t="s">
        <v>337</v>
      </c>
      <c r="CG44" s="623"/>
      <c r="CH44" s="623"/>
      <c r="CI44" s="623"/>
      <c r="CJ44" s="623"/>
      <c r="CK44" s="623"/>
      <c r="CL44" s="623"/>
      <c r="CM44" s="623"/>
      <c r="CN44" s="623"/>
      <c r="CO44" s="623"/>
      <c r="CP44" s="623"/>
      <c r="CQ44" s="624"/>
      <c r="CR44" s="625">
        <v>3259102</v>
      </c>
      <c r="CS44" s="626"/>
      <c r="CT44" s="626"/>
      <c r="CU44" s="626"/>
      <c r="CV44" s="626"/>
      <c r="CW44" s="626"/>
      <c r="CX44" s="626"/>
      <c r="CY44" s="627"/>
      <c r="CZ44" s="659">
        <v>19.8</v>
      </c>
      <c r="DA44" s="708"/>
      <c r="DB44" s="708"/>
      <c r="DC44" s="709"/>
      <c r="DD44" s="634">
        <v>636833</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338</v>
      </c>
      <c r="CG45" s="623"/>
      <c r="CH45" s="623"/>
      <c r="CI45" s="623"/>
      <c r="CJ45" s="623"/>
      <c r="CK45" s="623"/>
      <c r="CL45" s="623"/>
      <c r="CM45" s="623"/>
      <c r="CN45" s="623"/>
      <c r="CO45" s="623"/>
      <c r="CP45" s="623"/>
      <c r="CQ45" s="624"/>
      <c r="CR45" s="625">
        <v>2276258</v>
      </c>
      <c r="CS45" s="657"/>
      <c r="CT45" s="657"/>
      <c r="CU45" s="657"/>
      <c r="CV45" s="657"/>
      <c r="CW45" s="657"/>
      <c r="CX45" s="657"/>
      <c r="CY45" s="658"/>
      <c r="CZ45" s="659">
        <v>13.8</v>
      </c>
      <c r="DA45" s="660"/>
      <c r="DB45" s="660"/>
      <c r="DC45" s="661"/>
      <c r="DD45" s="634">
        <v>156572</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339</v>
      </c>
      <c r="CG46" s="623"/>
      <c r="CH46" s="623"/>
      <c r="CI46" s="623"/>
      <c r="CJ46" s="623"/>
      <c r="CK46" s="623"/>
      <c r="CL46" s="623"/>
      <c r="CM46" s="623"/>
      <c r="CN46" s="623"/>
      <c r="CO46" s="623"/>
      <c r="CP46" s="623"/>
      <c r="CQ46" s="624"/>
      <c r="CR46" s="625">
        <v>955604</v>
      </c>
      <c r="CS46" s="626"/>
      <c r="CT46" s="626"/>
      <c r="CU46" s="626"/>
      <c r="CV46" s="626"/>
      <c r="CW46" s="626"/>
      <c r="CX46" s="626"/>
      <c r="CY46" s="627"/>
      <c r="CZ46" s="659">
        <v>5.8</v>
      </c>
      <c r="DA46" s="708"/>
      <c r="DB46" s="708"/>
      <c r="DC46" s="709"/>
      <c r="DD46" s="634">
        <v>453021</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340</v>
      </c>
      <c r="CG47" s="623"/>
      <c r="CH47" s="623"/>
      <c r="CI47" s="623"/>
      <c r="CJ47" s="623"/>
      <c r="CK47" s="623"/>
      <c r="CL47" s="623"/>
      <c r="CM47" s="623"/>
      <c r="CN47" s="623"/>
      <c r="CO47" s="623"/>
      <c r="CP47" s="623"/>
      <c r="CQ47" s="624"/>
      <c r="CR47" s="625">
        <v>67857</v>
      </c>
      <c r="CS47" s="657"/>
      <c r="CT47" s="657"/>
      <c r="CU47" s="657"/>
      <c r="CV47" s="657"/>
      <c r="CW47" s="657"/>
      <c r="CX47" s="657"/>
      <c r="CY47" s="658"/>
      <c r="CZ47" s="659">
        <v>0.4</v>
      </c>
      <c r="DA47" s="660"/>
      <c r="DB47" s="660"/>
      <c r="DC47" s="661"/>
      <c r="DD47" s="634">
        <v>7486</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341</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342</v>
      </c>
      <c r="CE49" s="669"/>
      <c r="CF49" s="669"/>
      <c r="CG49" s="669"/>
      <c r="CH49" s="669"/>
      <c r="CI49" s="669"/>
      <c r="CJ49" s="669"/>
      <c r="CK49" s="669"/>
      <c r="CL49" s="669"/>
      <c r="CM49" s="669"/>
      <c r="CN49" s="669"/>
      <c r="CO49" s="669"/>
      <c r="CP49" s="669"/>
      <c r="CQ49" s="670"/>
      <c r="CR49" s="697">
        <v>16466097</v>
      </c>
      <c r="CS49" s="693"/>
      <c r="CT49" s="693"/>
      <c r="CU49" s="693"/>
      <c r="CV49" s="693"/>
      <c r="CW49" s="693"/>
      <c r="CX49" s="693"/>
      <c r="CY49" s="720"/>
      <c r="CZ49" s="721">
        <v>100</v>
      </c>
      <c r="DA49" s="722"/>
      <c r="DB49" s="722"/>
      <c r="DC49" s="723"/>
      <c r="DD49" s="724">
        <v>9425527</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election activeCell="Q8" sqref="Q8:U8"/>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365</v>
      </c>
      <c r="C7" s="752"/>
      <c r="D7" s="752"/>
      <c r="E7" s="752"/>
      <c r="F7" s="752"/>
      <c r="G7" s="752"/>
      <c r="H7" s="752"/>
      <c r="I7" s="752"/>
      <c r="J7" s="752"/>
      <c r="K7" s="752"/>
      <c r="L7" s="752"/>
      <c r="M7" s="752"/>
      <c r="N7" s="752"/>
      <c r="O7" s="752"/>
      <c r="P7" s="753"/>
      <c r="Q7" s="754">
        <v>16708</v>
      </c>
      <c r="R7" s="755"/>
      <c r="S7" s="755"/>
      <c r="T7" s="755"/>
      <c r="U7" s="755"/>
      <c r="V7" s="755">
        <v>16268</v>
      </c>
      <c r="W7" s="755"/>
      <c r="X7" s="755"/>
      <c r="Y7" s="755"/>
      <c r="Z7" s="755"/>
      <c r="AA7" s="755">
        <v>440</v>
      </c>
      <c r="AB7" s="755"/>
      <c r="AC7" s="755"/>
      <c r="AD7" s="755"/>
      <c r="AE7" s="756"/>
      <c r="AF7" s="757">
        <v>420</v>
      </c>
      <c r="AG7" s="758"/>
      <c r="AH7" s="758"/>
      <c r="AI7" s="758"/>
      <c r="AJ7" s="759"/>
      <c r="AK7" s="794">
        <v>902</v>
      </c>
      <c r="AL7" s="795"/>
      <c r="AM7" s="795"/>
      <c r="AN7" s="795"/>
      <c r="AO7" s="795"/>
      <c r="AP7" s="795">
        <v>8420</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x14ac:dyDescent="0.15">
      <c r="A8" s="214">
        <v>2</v>
      </c>
      <c r="B8" s="775" t="s">
        <v>366</v>
      </c>
      <c r="C8" s="776"/>
      <c r="D8" s="776"/>
      <c r="E8" s="776"/>
      <c r="F8" s="776"/>
      <c r="G8" s="776"/>
      <c r="H8" s="776"/>
      <c r="I8" s="776"/>
      <c r="J8" s="776"/>
      <c r="K8" s="776"/>
      <c r="L8" s="776"/>
      <c r="M8" s="776"/>
      <c r="N8" s="776"/>
      <c r="O8" s="776"/>
      <c r="P8" s="777"/>
      <c r="Q8" s="778">
        <v>275</v>
      </c>
      <c r="R8" s="779"/>
      <c r="S8" s="779"/>
      <c r="T8" s="779"/>
      <c r="U8" s="779"/>
      <c r="V8" s="779">
        <v>241</v>
      </c>
      <c r="W8" s="779"/>
      <c r="X8" s="779"/>
      <c r="Y8" s="779"/>
      <c r="Z8" s="779"/>
      <c r="AA8" s="779">
        <v>34</v>
      </c>
      <c r="AB8" s="779"/>
      <c r="AC8" s="779"/>
      <c r="AD8" s="779"/>
      <c r="AE8" s="780"/>
      <c r="AF8" s="781">
        <v>34</v>
      </c>
      <c r="AG8" s="782"/>
      <c r="AH8" s="782"/>
      <c r="AI8" s="782"/>
      <c r="AJ8" s="783"/>
      <c r="AK8" s="784">
        <v>7</v>
      </c>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368</v>
      </c>
      <c r="B23" s="810" t="s">
        <v>369</v>
      </c>
      <c r="C23" s="811"/>
      <c r="D23" s="811"/>
      <c r="E23" s="811"/>
      <c r="F23" s="811"/>
      <c r="G23" s="811"/>
      <c r="H23" s="811"/>
      <c r="I23" s="811"/>
      <c r="J23" s="811"/>
      <c r="K23" s="811"/>
      <c r="L23" s="811"/>
      <c r="M23" s="811"/>
      <c r="N23" s="811"/>
      <c r="O23" s="811"/>
      <c r="P23" s="812"/>
      <c r="Q23" s="813">
        <f>SUM(Q7:U22)</f>
        <v>16983</v>
      </c>
      <c r="R23" s="814"/>
      <c r="S23" s="814"/>
      <c r="T23" s="814"/>
      <c r="U23" s="814"/>
      <c r="V23" s="814">
        <f>SUM(V7:Z22)</f>
        <v>16509</v>
      </c>
      <c r="W23" s="814"/>
      <c r="X23" s="814"/>
      <c r="Y23" s="814"/>
      <c r="Z23" s="814"/>
      <c r="AA23" s="814">
        <f>SUM(AA7:AE22)</f>
        <v>474</v>
      </c>
      <c r="AB23" s="814"/>
      <c r="AC23" s="814"/>
      <c r="AD23" s="814"/>
      <c r="AE23" s="815"/>
      <c r="AF23" s="816">
        <v>454</v>
      </c>
      <c r="AG23" s="814"/>
      <c r="AH23" s="814"/>
      <c r="AI23" s="814"/>
      <c r="AJ23" s="817"/>
      <c r="AK23" s="818"/>
      <c r="AL23" s="819"/>
      <c r="AM23" s="819"/>
      <c r="AN23" s="819"/>
      <c r="AO23" s="819"/>
      <c r="AP23" s="814">
        <f>SUM(AP7:AT22)</f>
        <v>8420</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348</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380</v>
      </c>
      <c r="C28" s="752"/>
      <c r="D28" s="752"/>
      <c r="E28" s="752"/>
      <c r="F28" s="752"/>
      <c r="G28" s="752"/>
      <c r="H28" s="752"/>
      <c r="I28" s="752"/>
      <c r="J28" s="752"/>
      <c r="K28" s="752"/>
      <c r="L28" s="752"/>
      <c r="M28" s="752"/>
      <c r="N28" s="752"/>
      <c r="O28" s="752"/>
      <c r="P28" s="753"/>
      <c r="Q28" s="842">
        <v>6707</v>
      </c>
      <c r="R28" s="843"/>
      <c r="S28" s="843"/>
      <c r="T28" s="843"/>
      <c r="U28" s="843"/>
      <c r="V28" s="843">
        <v>6419</v>
      </c>
      <c r="W28" s="843"/>
      <c r="X28" s="843"/>
      <c r="Y28" s="843"/>
      <c r="Z28" s="843"/>
      <c r="AA28" s="843">
        <v>288</v>
      </c>
      <c r="AB28" s="843"/>
      <c r="AC28" s="843"/>
      <c r="AD28" s="843"/>
      <c r="AE28" s="844"/>
      <c r="AF28" s="845">
        <v>288</v>
      </c>
      <c r="AG28" s="843"/>
      <c r="AH28" s="843"/>
      <c r="AI28" s="843"/>
      <c r="AJ28" s="846"/>
      <c r="AK28" s="847">
        <v>894</v>
      </c>
      <c r="AL28" s="838"/>
      <c r="AM28" s="838"/>
      <c r="AN28" s="838"/>
      <c r="AO28" s="838"/>
      <c r="AP28" s="838"/>
      <c r="AQ28" s="838"/>
      <c r="AR28" s="838"/>
      <c r="AS28" s="838"/>
      <c r="AT28" s="838"/>
      <c r="AU28" s="838"/>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381</v>
      </c>
      <c r="C29" s="776"/>
      <c r="D29" s="776"/>
      <c r="E29" s="776"/>
      <c r="F29" s="776"/>
      <c r="G29" s="776"/>
      <c r="H29" s="776"/>
      <c r="I29" s="776"/>
      <c r="J29" s="776"/>
      <c r="K29" s="776"/>
      <c r="L29" s="776"/>
      <c r="M29" s="776"/>
      <c r="N29" s="776"/>
      <c r="O29" s="776"/>
      <c r="P29" s="777"/>
      <c r="Q29" s="778">
        <v>383</v>
      </c>
      <c r="R29" s="779"/>
      <c r="S29" s="779"/>
      <c r="T29" s="779"/>
      <c r="U29" s="779"/>
      <c r="V29" s="779">
        <v>380</v>
      </c>
      <c r="W29" s="779"/>
      <c r="X29" s="779"/>
      <c r="Y29" s="779"/>
      <c r="Z29" s="779"/>
      <c r="AA29" s="779">
        <v>3</v>
      </c>
      <c r="AB29" s="779"/>
      <c r="AC29" s="779"/>
      <c r="AD29" s="779"/>
      <c r="AE29" s="780"/>
      <c r="AF29" s="781">
        <v>3</v>
      </c>
      <c r="AG29" s="782"/>
      <c r="AH29" s="782"/>
      <c r="AI29" s="782"/>
      <c r="AJ29" s="783"/>
      <c r="AK29" s="850">
        <v>93</v>
      </c>
      <c r="AL29" s="851"/>
      <c r="AM29" s="851"/>
      <c r="AN29" s="851"/>
      <c r="AO29" s="851"/>
      <c r="AP29" s="851"/>
      <c r="AQ29" s="851"/>
      <c r="AR29" s="851"/>
      <c r="AS29" s="851"/>
      <c r="AT29" s="851"/>
      <c r="AU29" s="851"/>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382</v>
      </c>
      <c r="C30" s="776"/>
      <c r="D30" s="776"/>
      <c r="E30" s="776"/>
      <c r="F30" s="776"/>
      <c r="G30" s="776"/>
      <c r="H30" s="776"/>
      <c r="I30" s="776"/>
      <c r="J30" s="776"/>
      <c r="K30" s="776"/>
      <c r="L30" s="776"/>
      <c r="M30" s="776"/>
      <c r="N30" s="776"/>
      <c r="O30" s="776"/>
      <c r="P30" s="777"/>
      <c r="Q30" s="778">
        <v>1006</v>
      </c>
      <c r="R30" s="779"/>
      <c r="S30" s="779"/>
      <c r="T30" s="779"/>
      <c r="U30" s="779"/>
      <c r="V30" s="779">
        <v>120</v>
      </c>
      <c r="W30" s="779"/>
      <c r="X30" s="779"/>
      <c r="Y30" s="779"/>
      <c r="Z30" s="779"/>
      <c r="AA30" s="779">
        <v>886</v>
      </c>
      <c r="AB30" s="779"/>
      <c r="AC30" s="779"/>
      <c r="AD30" s="779"/>
      <c r="AE30" s="780"/>
      <c r="AF30" s="781">
        <v>886</v>
      </c>
      <c r="AG30" s="782"/>
      <c r="AH30" s="782"/>
      <c r="AI30" s="782"/>
      <c r="AJ30" s="783"/>
      <c r="AK30" s="850">
        <v>3</v>
      </c>
      <c r="AL30" s="851"/>
      <c r="AM30" s="851"/>
      <c r="AN30" s="851"/>
      <c r="AO30" s="851"/>
      <c r="AP30" s="851">
        <v>21</v>
      </c>
      <c r="AQ30" s="851"/>
      <c r="AR30" s="851"/>
      <c r="AS30" s="851"/>
      <c r="AT30" s="851"/>
      <c r="AU30" s="851"/>
      <c r="AV30" s="851"/>
      <c r="AW30" s="851"/>
      <c r="AX30" s="851"/>
      <c r="AY30" s="851"/>
      <c r="AZ30" s="852"/>
      <c r="BA30" s="852"/>
      <c r="BB30" s="852"/>
      <c r="BC30" s="852"/>
      <c r="BD30" s="852"/>
      <c r="BE30" s="848" t="s">
        <v>383</v>
      </c>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384</v>
      </c>
      <c r="C31" s="776"/>
      <c r="D31" s="776"/>
      <c r="E31" s="776"/>
      <c r="F31" s="776"/>
      <c r="G31" s="776"/>
      <c r="H31" s="776"/>
      <c r="I31" s="776"/>
      <c r="J31" s="776"/>
      <c r="K31" s="776"/>
      <c r="L31" s="776"/>
      <c r="M31" s="776"/>
      <c r="N31" s="776"/>
      <c r="O31" s="776"/>
      <c r="P31" s="777"/>
      <c r="Q31" s="778">
        <v>518</v>
      </c>
      <c r="R31" s="779"/>
      <c r="S31" s="779"/>
      <c r="T31" s="779"/>
      <c r="U31" s="779"/>
      <c r="V31" s="779">
        <v>474</v>
      </c>
      <c r="W31" s="779"/>
      <c r="X31" s="779"/>
      <c r="Y31" s="779"/>
      <c r="Z31" s="779"/>
      <c r="AA31" s="779">
        <v>44</v>
      </c>
      <c r="AB31" s="779"/>
      <c r="AC31" s="779"/>
      <c r="AD31" s="779"/>
      <c r="AE31" s="780"/>
      <c r="AF31" s="781">
        <v>44</v>
      </c>
      <c r="AG31" s="782"/>
      <c r="AH31" s="782"/>
      <c r="AI31" s="782"/>
      <c r="AJ31" s="783"/>
      <c r="AK31" s="850">
        <v>144</v>
      </c>
      <c r="AL31" s="851"/>
      <c r="AM31" s="851"/>
      <c r="AN31" s="851"/>
      <c r="AO31" s="851"/>
      <c r="AP31" s="851">
        <v>1648</v>
      </c>
      <c r="AQ31" s="851"/>
      <c r="AR31" s="851"/>
      <c r="AS31" s="851"/>
      <c r="AT31" s="851"/>
      <c r="AU31" s="851">
        <v>1435</v>
      </c>
      <c r="AV31" s="851"/>
      <c r="AW31" s="851"/>
      <c r="AX31" s="851"/>
      <c r="AY31" s="851"/>
      <c r="AZ31" s="852"/>
      <c r="BA31" s="852"/>
      <c r="BB31" s="852"/>
      <c r="BC31" s="852"/>
      <c r="BD31" s="852"/>
      <c r="BE31" s="848" t="s">
        <v>385</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c r="C32" s="776"/>
      <c r="D32" s="776"/>
      <c r="E32" s="776"/>
      <c r="F32" s="776"/>
      <c r="G32" s="776"/>
      <c r="H32" s="776"/>
      <c r="I32" s="776"/>
      <c r="J32" s="776"/>
      <c r="K32" s="776"/>
      <c r="L32" s="776"/>
      <c r="M32" s="776"/>
      <c r="N32" s="776"/>
      <c r="O32" s="776"/>
      <c r="P32" s="777"/>
      <c r="Q32" s="778"/>
      <c r="R32" s="779"/>
      <c r="S32" s="779"/>
      <c r="T32" s="779"/>
      <c r="U32" s="779"/>
      <c r="V32" s="779"/>
      <c r="W32" s="779"/>
      <c r="X32" s="779"/>
      <c r="Y32" s="779"/>
      <c r="Z32" s="779"/>
      <c r="AA32" s="779"/>
      <c r="AB32" s="779"/>
      <c r="AC32" s="779"/>
      <c r="AD32" s="779"/>
      <c r="AE32" s="780"/>
      <c r="AF32" s="781"/>
      <c r="AG32" s="782"/>
      <c r="AH32" s="782"/>
      <c r="AI32" s="782"/>
      <c r="AJ32" s="783"/>
      <c r="AK32" s="850"/>
      <c r="AL32" s="851"/>
      <c r="AM32" s="851"/>
      <c r="AN32" s="851"/>
      <c r="AO32" s="851"/>
      <c r="AP32" s="851"/>
      <c r="AQ32" s="851"/>
      <c r="AR32" s="851"/>
      <c r="AS32" s="851"/>
      <c r="AT32" s="851"/>
      <c r="AU32" s="851"/>
      <c r="AV32" s="851"/>
      <c r="AW32" s="851"/>
      <c r="AX32" s="851"/>
      <c r="AY32" s="851"/>
      <c r="AZ32" s="852"/>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386</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368</v>
      </c>
      <c r="B63" s="810" t="s">
        <v>387</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1220</v>
      </c>
      <c r="AG63" s="862"/>
      <c r="AH63" s="862"/>
      <c r="AI63" s="862"/>
      <c r="AJ63" s="863"/>
      <c r="AK63" s="864"/>
      <c r="AL63" s="859"/>
      <c r="AM63" s="859"/>
      <c r="AN63" s="859"/>
      <c r="AO63" s="859"/>
      <c r="AP63" s="862">
        <f>SUM(AP28:AT62)</f>
        <v>1669</v>
      </c>
      <c r="AQ63" s="862"/>
      <c r="AR63" s="862"/>
      <c r="AS63" s="862"/>
      <c r="AT63" s="862"/>
      <c r="AU63" s="862">
        <f>SUM(AU28:AY62)</f>
        <v>1435</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389</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2" t="s">
        <v>375</v>
      </c>
      <c r="AG66" s="833"/>
      <c r="AH66" s="833"/>
      <c r="AI66" s="833"/>
      <c r="AJ66" s="873"/>
      <c r="AK66" s="737" t="s">
        <v>376</v>
      </c>
      <c r="AL66" s="761"/>
      <c r="AM66" s="761"/>
      <c r="AN66" s="761"/>
      <c r="AO66" s="762"/>
      <c r="AP66" s="737" t="s">
        <v>377</v>
      </c>
      <c r="AQ66" s="738"/>
      <c r="AR66" s="738"/>
      <c r="AS66" s="738"/>
      <c r="AT66" s="739"/>
      <c r="AU66" s="737" t="s">
        <v>390</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530</v>
      </c>
      <c r="C68" s="890"/>
      <c r="D68" s="890"/>
      <c r="E68" s="890"/>
      <c r="F68" s="890"/>
      <c r="G68" s="890"/>
      <c r="H68" s="890"/>
      <c r="I68" s="890"/>
      <c r="J68" s="890"/>
      <c r="K68" s="890"/>
      <c r="L68" s="890"/>
      <c r="M68" s="890"/>
      <c r="N68" s="890"/>
      <c r="O68" s="890"/>
      <c r="P68" s="891"/>
      <c r="Q68" s="892">
        <v>240</v>
      </c>
      <c r="R68" s="886"/>
      <c r="S68" s="886"/>
      <c r="T68" s="886"/>
      <c r="U68" s="886"/>
      <c r="V68" s="886">
        <v>227</v>
      </c>
      <c r="W68" s="886"/>
      <c r="X68" s="886"/>
      <c r="Y68" s="886"/>
      <c r="Z68" s="886"/>
      <c r="AA68" s="886">
        <v>13</v>
      </c>
      <c r="AB68" s="886"/>
      <c r="AC68" s="886"/>
      <c r="AD68" s="886"/>
      <c r="AE68" s="886"/>
      <c r="AF68" s="886">
        <v>13</v>
      </c>
      <c r="AG68" s="886"/>
      <c r="AH68" s="886"/>
      <c r="AI68" s="886"/>
      <c r="AJ68" s="886"/>
      <c r="AK68" s="886">
        <v>40</v>
      </c>
      <c r="AL68" s="886"/>
      <c r="AM68" s="886"/>
      <c r="AN68" s="886"/>
      <c r="AO68" s="886"/>
      <c r="AP68" s="886" t="s">
        <v>543</v>
      </c>
      <c r="AQ68" s="886"/>
      <c r="AR68" s="886"/>
      <c r="AS68" s="886"/>
      <c r="AT68" s="886"/>
      <c r="AU68" s="886" t="s">
        <v>543</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531</v>
      </c>
      <c r="C69" s="894"/>
      <c r="D69" s="894"/>
      <c r="E69" s="894"/>
      <c r="F69" s="894"/>
      <c r="G69" s="894"/>
      <c r="H69" s="894"/>
      <c r="I69" s="894"/>
      <c r="J69" s="894"/>
      <c r="K69" s="894"/>
      <c r="L69" s="894"/>
      <c r="M69" s="894"/>
      <c r="N69" s="894"/>
      <c r="O69" s="894"/>
      <c r="P69" s="895"/>
      <c r="Q69" s="896">
        <v>9111</v>
      </c>
      <c r="R69" s="851"/>
      <c r="S69" s="851"/>
      <c r="T69" s="851"/>
      <c r="U69" s="851"/>
      <c r="V69" s="851">
        <v>8473</v>
      </c>
      <c r="W69" s="851"/>
      <c r="X69" s="851"/>
      <c r="Y69" s="851"/>
      <c r="Z69" s="851"/>
      <c r="AA69" s="897">
        <v>638</v>
      </c>
      <c r="AB69" s="898"/>
      <c r="AC69" s="898"/>
      <c r="AD69" s="898"/>
      <c r="AE69" s="850"/>
      <c r="AF69" s="851">
        <v>638</v>
      </c>
      <c r="AG69" s="851"/>
      <c r="AH69" s="851"/>
      <c r="AI69" s="851"/>
      <c r="AJ69" s="851"/>
      <c r="AK69" s="851">
        <v>3</v>
      </c>
      <c r="AL69" s="851"/>
      <c r="AM69" s="851"/>
      <c r="AN69" s="851"/>
      <c r="AO69" s="851"/>
      <c r="AP69" s="851" t="s">
        <v>543</v>
      </c>
      <c r="AQ69" s="851"/>
      <c r="AR69" s="851"/>
      <c r="AS69" s="851"/>
      <c r="AT69" s="851"/>
      <c r="AU69" s="851" t="s">
        <v>543</v>
      </c>
      <c r="AV69" s="851"/>
      <c r="AW69" s="851"/>
      <c r="AX69" s="851"/>
      <c r="AY69" s="851"/>
      <c r="AZ69" s="899"/>
      <c r="BA69" s="899"/>
      <c r="BB69" s="899"/>
      <c r="BC69" s="899"/>
      <c r="BD69" s="900"/>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532</v>
      </c>
      <c r="C70" s="894"/>
      <c r="D70" s="894"/>
      <c r="E70" s="894"/>
      <c r="F70" s="894"/>
      <c r="G70" s="894"/>
      <c r="H70" s="894"/>
      <c r="I70" s="894"/>
      <c r="J70" s="894"/>
      <c r="K70" s="894"/>
      <c r="L70" s="894"/>
      <c r="M70" s="894"/>
      <c r="N70" s="894"/>
      <c r="O70" s="894"/>
      <c r="P70" s="895"/>
      <c r="Q70" s="896">
        <v>208</v>
      </c>
      <c r="R70" s="851"/>
      <c r="S70" s="851"/>
      <c r="T70" s="851"/>
      <c r="U70" s="851"/>
      <c r="V70" s="851">
        <v>200</v>
      </c>
      <c r="W70" s="851"/>
      <c r="X70" s="851"/>
      <c r="Y70" s="851"/>
      <c r="Z70" s="851"/>
      <c r="AA70" s="897">
        <v>8</v>
      </c>
      <c r="AB70" s="898"/>
      <c r="AC70" s="898"/>
      <c r="AD70" s="898"/>
      <c r="AE70" s="850"/>
      <c r="AF70" s="851">
        <v>8</v>
      </c>
      <c r="AG70" s="851"/>
      <c r="AH70" s="851"/>
      <c r="AI70" s="851"/>
      <c r="AJ70" s="851"/>
      <c r="AK70" s="851">
        <v>55</v>
      </c>
      <c r="AL70" s="851"/>
      <c r="AM70" s="851"/>
      <c r="AN70" s="851"/>
      <c r="AO70" s="851"/>
      <c r="AP70" s="851" t="s">
        <v>543</v>
      </c>
      <c r="AQ70" s="851"/>
      <c r="AR70" s="851"/>
      <c r="AS70" s="851"/>
      <c r="AT70" s="851"/>
      <c r="AU70" s="851" t="s">
        <v>543</v>
      </c>
      <c r="AV70" s="851"/>
      <c r="AW70" s="851"/>
      <c r="AX70" s="851"/>
      <c r="AY70" s="851"/>
      <c r="AZ70" s="899"/>
      <c r="BA70" s="899"/>
      <c r="BB70" s="899"/>
      <c r="BC70" s="899"/>
      <c r="BD70" s="900"/>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533</v>
      </c>
      <c r="C71" s="894"/>
      <c r="D71" s="894"/>
      <c r="E71" s="894"/>
      <c r="F71" s="894"/>
      <c r="G71" s="894"/>
      <c r="H71" s="894"/>
      <c r="I71" s="894"/>
      <c r="J71" s="894"/>
      <c r="K71" s="894"/>
      <c r="L71" s="894"/>
      <c r="M71" s="894"/>
      <c r="N71" s="894"/>
      <c r="O71" s="894"/>
      <c r="P71" s="895"/>
      <c r="Q71" s="896">
        <v>153</v>
      </c>
      <c r="R71" s="851"/>
      <c r="S71" s="851"/>
      <c r="T71" s="851"/>
      <c r="U71" s="851"/>
      <c r="V71" s="851">
        <v>142</v>
      </c>
      <c r="W71" s="851"/>
      <c r="X71" s="851"/>
      <c r="Y71" s="851"/>
      <c r="Z71" s="851"/>
      <c r="AA71" s="897">
        <v>11</v>
      </c>
      <c r="AB71" s="898"/>
      <c r="AC71" s="898"/>
      <c r="AD71" s="898"/>
      <c r="AE71" s="850"/>
      <c r="AF71" s="851">
        <v>11</v>
      </c>
      <c r="AG71" s="851"/>
      <c r="AH71" s="851"/>
      <c r="AI71" s="851"/>
      <c r="AJ71" s="851"/>
      <c r="AK71" s="851">
        <v>5</v>
      </c>
      <c r="AL71" s="851"/>
      <c r="AM71" s="851"/>
      <c r="AN71" s="851"/>
      <c r="AO71" s="851"/>
      <c r="AP71" s="851" t="s">
        <v>543</v>
      </c>
      <c r="AQ71" s="851"/>
      <c r="AR71" s="851"/>
      <c r="AS71" s="851"/>
      <c r="AT71" s="851"/>
      <c r="AU71" s="851" t="s">
        <v>543</v>
      </c>
      <c r="AV71" s="851"/>
      <c r="AW71" s="851"/>
      <c r="AX71" s="851"/>
      <c r="AY71" s="851"/>
      <c r="AZ71" s="899"/>
      <c r="BA71" s="899"/>
      <c r="BB71" s="899"/>
      <c r="BC71" s="899"/>
      <c r="BD71" s="900"/>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534</v>
      </c>
      <c r="C72" s="894"/>
      <c r="D72" s="894"/>
      <c r="E72" s="894"/>
      <c r="F72" s="894"/>
      <c r="G72" s="894"/>
      <c r="H72" s="894"/>
      <c r="I72" s="894"/>
      <c r="J72" s="894"/>
      <c r="K72" s="894"/>
      <c r="L72" s="894"/>
      <c r="M72" s="894"/>
      <c r="N72" s="894"/>
      <c r="O72" s="894"/>
      <c r="P72" s="895"/>
      <c r="Q72" s="896">
        <v>47</v>
      </c>
      <c r="R72" s="851"/>
      <c r="S72" s="851"/>
      <c r="T72" s="851"/>
      <c r="U72" s="851"/>
      <c r="V72" s="851">
        <v>14</v>
      </c>
      <c r="W72" s="851"/>
      <c r="X72" s="851"/>
      <c r="Y72" s="851"/>
      <c r="Z72" s="851"/>
      <c r="AA72" s="897">
        <v>33</v>
      </c>
      <c r="AB72" s="898"/>
      <c r="AC72" s="898"/>
      <c r="AD72" s="898"/>
      <c r="AE72" s="850"/>
      <c r="AF72" s="851">
        <v>33</v>
      </c>
      <c r="AG72" s="851"/>
      <c r="AH72" s="851"/>
      <c r="AI72" s="851"/>
      <c r="AJ72" s="851"/>
      <c r="AK72" s="851" t="s">
        <v>543</v>
      </c>
      <c r="AL72" s="851"/>
      <c r="AM72" s="851"/>
      <c r="AN72" s="851"/>
      <c r="AO72" s="851"/>
      <c r="AP72" s="851" t="s">
        <v>543</v>
      </c>
      <c r="AQ72" s="851"/>
      <c r="AR72" s="851"/>
      <c r="AS72" s="851"/>
      <c r="AT72" s="851"/>
      <c r="AU72" s="851" t="s">
        <v>543</v>
      </c>
      <c r="AV72" s="851"/>
      <c r="AW72" s="851"/>
      <c r="AX72" s="851"/>
      <c r="AY72" s="851"/>
      <c r="AZ72" s="899"/>
      <c r="BA72" s="899"/>
      <c r="BB72" s="899"/>
      <c r="BC72" s="899"/>
      <c r="BD72" s="900"/>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535</v>
      </c>
      <c r="C73" s="894"/>
      <c r="D73" s="894"/>
      <c r="E73" s="894"/>
      <c r="F73" s="894"/>
      <c r="G73" s="894"/>
      <c r="H73" s="894"/>
      <c r="I73" s="894"/>
      <c r="J73" s="894"/>
      <c r="K73" s="894"/>
      <c r="L73" s="894"/>
      <c r="M73" s="894"/>
      <c r="N73" s="894"/>
      <c r="O73" s="894"/>
      <c r="P73" s="895"/>
      <c r="Q73" s="896">
        <v>0</v>
      </c>
      <c r="R73" s="851"/>
      <c r="S73" s="851"/>
      <c r="T73" s="851"/>
      <c r="U73" s="851"/>
      <c r="V73" s="851">
        <v>41</v>
      </c>
      <c r="W73" s="851"/>
      <c r="X73" s="851"/>
      <c r="Y73" s="851"/>
      <c r="Z73" s="851"/>
      <c r="AA73" s="897">
        <v>-41</v>
      </c>
      <c r="AB73" s="898"/>
      <c r="AC73" s="898"/>
      <c r="AD73" s="898"/>
      <c r="AE73" s="850"/>
      <c r="AF73" s="851">
        <v>-41</v>
      </c>
      <c r="AG73" s="851"/>
      <c r="AH73" s="851"/>
      <c r="AI73" s="851"/>
      <c r="AJ73" s="851"/>
      <c r="AK73" s="851" t="s">
        <v>543</v>
      </c>
      <c r="AL73" s="851"/>
      <c r="AM73" s="851"/>
      <c r="AN73" s="851"/>
      <c r="AO73" s="851"/>
      <c r="AP73" s="851" t="s">
        <v>543</v>
      </c>
      <c r="AQ73" s="851"/>
      <c r="AR73" s="851"/>
      <c r="AS73" s="851"/>
      <c r="AT73" s="851"/>
      <c r="AU73" s="851" t="s">
        <v>543</v>
      </c>
      <c r="AV73" s="851"/>
      <c r="AW73" s="851"/>
      <c r="AX73" s="851"/>
      <c r="AY73" s="851"/>
      <c r="AZ73" s="899"/>
      <c r="BA73" s="899"/>
      <c r="BB73" s="899"/>
      <c r="BC73" s="899"/>
      <c r="BD73" s="900"/>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536</v>
      </c>
      <c r="C74" s="894"/>
      <c r="D74" s="894"/>
      <c r="E74" s="894"/>
      <c r="F74" s="894"/>
      <c r="G74" s="894"/>
      <c r="H74" s="894"/>
      <c r="I74" s="894"/>
      <c r="J74" s="894"/>
      <c r="K74" s="894"/>
      <c r="L74" s="894"/>
      <c r="M74" s="894"/>
      <c r="N74" s="894"/>
      <c r="O74" s="894"/>
      <c r="P74" s="895"/>
      <c r="Q74" s="896">
        <v>482</v>
      </c>
      <c r="R74" s="851"/>
      <c r="S74" s="851"/>
      <c r="T74" s="851"/>
      <c r="U74" s="851"/>
      <c r="V74" s="851">
        <v>473</v>
      </c>
      <c r="W74" s="851"/>
      <c r="X74" s="851"/>
      <c r="Y74" s="851"/>
      <c r="Z74" s="851"/>
      <c r="AA74" s="897">
        <v>9</v>
      </c>
      <c r="AB74" s="898"/>
      <c r="AC74" s="898"/>
      <c r="AD74" s="898"/>
      <c r="AE74" s="850"/>
      <c r="AF74" s="851">
        <v>9</v>
      </c>
      <c r="AG74" s="851"/>
      <c r="AH74" s="851"/>
      <c r="AI74" s="851"/>
      <c r="AJ74" s="851"/>
      <c r="AK74" s="851" t="s">
        <v>543</v>
      </c>
      <c r="AL74" s="851"/>
      <c r="AM74" s="851"/>
      <c r="AN74" s="851"/>
      <c r="AO74" s="851"/>
      <c r="AP74" s="851">
        <v>334</v>
      </c>
      <c r="AQ74" s="851"/>
      <c r="AR74" s="851"/>
      <c r="AS74" s="851"/>
      <c r="AT74" s="851"/>
      <c r="AU74" s="851">
        <v>257</v>
      </c>
      <c r="AV74" s="851"/>
      <c r="AW74" s="851"/>
      <c r="AX74" s="851"/>
      <c r="AY74" s="851"/>
      <c r="AZ74" s="899"/>
      <c r="BA74" s="899"/>
      <c r="BB74" s="899"/>
      <c r="BC74" s="899"/>
      <c r="BD74" s="900"/>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537</v>
      </c>
      <c r="C75" s="894"/>
      <c r="D75" s="894"/>
      <c r="E75" s="894"/>
      <c r="F75" s="894"/>
      <c r="G75" s="894"/>
      <c r="H75" s="894"/>
      <c r="I75" s="894"/>
      <c r="J75" s="894"/>
      <c r="K75" s="894"/>
      <c r="L75" s="894"/>
      <c r="M75" s="894"/>
      <c r="N75" s="894"/>
      <c r="O75" s="894"/>
      <c r="P75" s="895"/>
      <c r="Q75" s="901">
        <v>1294</v>
      </c>
      <c r="R75" s="898"/>
      <c r="S75" s="898"/>
      <c r="T75" s="898"/>
      <c r="U75" s="850"/>
      <c r="V75" s="897">
        <v>1238</v>
      </c>
      <c r="W75" s="898"/>
      <c r="X75" s="898"/>
      <c r="Y75" s="898"/>
      <c r="Z75" s="850"/>
      <c r="AA75" s="897">
        <v>56</v>
      </c>
      <c r="AB75" s="898"/>
      <c r="AC75" s="898"/>
      <c r="AD75" s="898"/>
      <c r="AE75" s="850"/>
      <c r="AF75" s="897">
        <v>56</v>
      </c>
      <c r="AG75" s="898"/>
      <c r="AH75" s="898"/>
      <c r="AI75" s="898"/>
      <c r="AJ75" s="850"/>
      <c r="AK75" s="897" t="s">
        <v>543</v>
      </c>
      <c r="AL75" s="898"/>
      <c r="AM75" s="898"/>
      <c r="AN75" s="898"/>
      <c r="AO75" s="850"/>
      <c r="AP75" s="897">
        <v>970</v>
      </c>
      <c r="AQ75" s="898"/>
      <c r="AR75" s="898"/>
      <c r="AS75" s="898"/>
      <c r="AT75" s="850"/>
      <c r="AU75" s="897">
        <v>378</v>
      </c>
      <c r="AV75" s="898"/>
      <c r="AW75" s="898"/>
      <c r="AX75" s="898"/>
      <c r="AY75" s="850"/>
      <c r="AZ75" s="899"/>
      <c r="BA75" s="899"/>
      <c r="BB75" s="899"/>
      <c r="BC75" s="899"/>
      <c r="BD75" s="900"/>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538</v>
      </c>
      <c r="C76" s="894"/>
      <c r="D76" s="894"/>
      <c r="E76" s="894"/>
      <c r="F76" s="894"/>
      <c r="G76" s="894"/>
      <c r="H76" s="894"/>
      <c r="I76" s="894"/>
      <c r="J76" s="894"/>
      <c r="K76" s="894"/>
      <c r="L76" s="894"/>
      <c r="M76" s="894"/>
      <c r="N76" s="894"/>
      <c r="O76" s="894"/>
      <c r="P76" s="895"/>
      <c r="Q76" s="901">
        <v>57</v>
      </c>
      <c r="R76" s="898"/>
      <c r="S76" s="898"/>
      <c r="T76" s="898"/>
      <c r="U76" s="850"/>
      <c r="V76" s="897">
        <v>50</v>
      </c>
      <c r="W76" s="898"/>
      <c r="X76" s="898"/>
      <c r="Y76" s="898"/>
      <c r="Z76" s="850"/>
      <c r="AA76" s="897">
        <v>7</v>
      </c>
      <c r="AB76" s="898"/>
      <c r="AC76" s="898"/>
      <c r="AD76" s="898"/>
      <c r="AE76" s="850"/>
      <c r="AF76" s="897">
        <v>7</v>
      </c>
      <c r="AG76" s="898"/>
      <c r="AH76" s="898"/>
      <c r="AI76" s="898"/>
      <c r="AJ76" s="850"/>
      <c r="AK76" s="897" t="s">
        <v>543</v>
      </c>
      <c r="AL76" s="898"/>
      <c r="AM76" s="898"/>
      <c r="AN76" s="898"/>
      <c r="AO76" s="850"/>
      <c r="AP76" s="897" t="s">
        <v>543</v>
      </c>
      <c r="AQ76" s="898"/>
      <c r="AR76" s="898"/>
      <c r="AS76" s="898"/>
      <c r="AT76" s="850"/>
      <c r="AU76" s="897" t="s">
        <v>543</v>
      </c>
      <c r="AV76" s="898"/>
      <c r="AW76" s="898"/>
      <c r="AX76" s="898"/>
      <c r="AY76" s="850"/>
      <c r="AZ76" s="899"/>
      <c r="BA76" s="899"/>
      <c r="BB76" s="899"/>
      <c r="BC76" s="899"/>
      <c r="BD76" s="900"/>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539</v>
      </c>
      <c r="C77" s="894"/>
      <c r="D77" s="894"/>
      <c r="E77" s="894"/>
      <c r="F77" s="894"/>
      <c r="G77" s="894"/>
      <c r="H77" s="894"/>
      <c r="I77" s="894"/>
      <c r="J77" s="894"/>
      <c r="K77" s="894"/>
      <c r="L77" s="894"/>
      <c r="M77" s="894"/>
      <c r="N77" s="894"/>
      <c r="O77" s="894"/>
      <c r="P77" s="895"/>
      <c r="Q77" s="901">
        <v>993</v>
      </c>
      <c r="R77" s="898"/>
      <c r="S77" s="898"/>
      <c r="T77" s="898"/>
      <c r="U77" s="850"/>
      <c r="V77" s="897">
        <v>953</v>
      </c>
      <c r="W77" s="898"/>
      <c r="X77" s="898"/>
      <c r="Y77" s="898"/>
      <c r="Z77" s="850"/>
      <c r="AA77" s="897">
        <v>40</v>
      </c>
      <c r="AB77" s="898"/>
      <c r="AC77" s="898"/>
      <c r="AD77" s="898"/>
      <c r="AE77" s="850"/>
      <c r="AF77" s="897">
        <v>40</v>
      </c>
      <c r="AG77" s="898"/>
      <c r="AH77" s="898"/>
      <c r="AI77" s="898"/>
      <c r="AJ77" s="850"/>
      <c r="AK77" s="897">
        <v>0</v>
      </c>
      <c r="AL77" s="898"/>
      <c r="AM77" s="898"/>
      <c r="AN77" s="898"/>
      <c r="AO77" s="850"/>
      <c r="AP77" s="897">
        <v>0</v>
      </c>
      <c r="AQ77" s="898"/>
      <c r="AR77" s="898"/>
      <c r="AS77" s="898"/>
      <c r="AT77" s="850"/>
      <c r="AU77" s="897">
        <v>0</v>
      </c>
      <c r="AV77" s="898"/>
      <c r="AW77" s="898"/>
      <c r="AX77" s="898"/>
      <c r="AY77" s="850"/>
      <c r="AZ77" s="899"/>
      <c r="BA77" s="899"/>
      <c r="BB77" s="899"/>
      <c r="BC77" s="899"/>
      <c r="BD77" s="900"/>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540</v>
      </c>
      <c r="C78" s="894"/>
      <c r="D78" s="894"/>
      <c r="E78" s="894"/>
      <c r="F78" s="894"/>
      <c r="G78" s="894"/>
      <c r="H78" s="894"/>
      <c r="I78" s="894"/>
      <c r="J78" s="894"/>
      <c r="K78" s="894"/>
      <c r="L78" s="894"/>
      <c r="M78" s="894"/>
      <c r="N78" s="894"/>
      <c r="O78" s="894"/>
      <c r="P78" s="895"/>
      <c r="Q78" s="896">
        <v>29848</v>
      </c>
      <c r="R78" s="851"/>
      <c r="S78" s="851"/>
      <c r="T78" s="851"/>
      <c r="U78" s="851"/>
      <c r="V78" s="851">
        <v>28863</v>
      </c>
      <c r="W78" s="851"/>
      <c r="X78" s="851"/>
      <c r="Y78" s="851"/>
      <c r="Z78" s="851"/>
      <c r="AA78" s="897">
        <v>985</v>
      </c>
      <c r="AB78" s="898"/>
      <c r="AC78" s="898"/>
      <c r="AD78" s="898"/>
      <c r="AE78" s="850"/>
      <c r="AF78" s="851">
        <v>985</v>
      </c>
      <c r="AG78" s="851"/>
      <c r="AH78" s="851"/>
      <c r="AI78" s="851"/>
      <c r="AJ78" s="851"/>
      <c r="AK78" s="851">
        <v>4112</v>
      </c>
      <c r="AL78" s="851"/>
      <c r="AM78" s="851"/>
      <c r="AN78" s="851"/>
      <c r="AO78" s="851"/>
      <c r="AP78" s="851">
        <v>0</v>
      </c>
      <c r="AQ78" s="851"/>
      <c r="AR78" s="851"/>
      <c r="AS78" s="851"/>
      <c r="AT78" s="851"/>
      <c r="AU78" s="851">
        <v>0</v>
      </c>
      <c r="AV78" s="851"/>
      <c r="AW78" s="851"/>
      <c r="AX78" s="851"/>
      <c r="AY78" s="851"/>
      <c r="AZ78" s="899"/>
      <c r="BA78" s="899"/>
      <c r="BB78" s="899"/>
      <c r="BC78" s="899"/>
      <c r="BD78" s="900"/>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t="s">
        <v>541</v>
      </c>
      <c r="C79" s="894"/>
      <c r="D79" s="894"/>
      <c r="E79" s="894"/>
      <c r="F79" s="894"/>
      <c r="G79" s="894"/>
      <c r="H79" s="894"/>
      <c r="I79" s="894"/>
      <c r="J79" s="894"/>
      <c r="K79" s="894"/>
      <c r="L79" s="894"/>
      <c r="M79" s="894"/>
      <c r="N79" s="894"/>
      <c r="O79" s="894"/>
      <c r="P79" s="895"/>
      <c r="Q79" s="896">
        <v>271</v>
      </c>
      <c r="R79" s="851"/>
      <c r="S79" s="851"/>
      <c r="T79" s="851"/>
      <c r="U79" s="851"/>
      <c r="V79" s="851">
        <v>249</v>
      </c>
      <c r="W79" s="851"/>
      <c r="X79" s="851"/>
      <c r="Y79" s="851"/>
      <c r="Z79" s="851"/>
      <c r="AA79" s="897">
        <v>22</v>
      </c>
      <c r="AB79" s="898"/>
      <c r="AC79" s="898"/>
      <c r="AD79" s="898"/>
      <c r="AE79" s="850"/>
      <c r="AF79" s="851">
        <v>22</v>
      </c>
      <c r="AG79" s="851"/>
      <c r="AH79" s="851"/>
      <c r="AI79" s="851"/>
      <c r="AJ79" s="851"/>
      <c r="AK79" s="851">
        <v>0</v>
      </c>
      <c r="AL79" s="851"/>
      <c r="AM79" s="851"/>
      <c r="AN79" s="851"/>
      <c r="AO79" s="851"/>
      <c r="AP79" s="851">
        <v>0</v>
      </c>
      <c r="AQ79" s="851"/>
      <c r="AR79" s="851"/>
      <c r="AS79" s="851"/>
      <c r="AT79" s="851"/>
      <c r="AU79" s="851">
        <v>0</v>
      </c>
      <c r="AV79" s="851"/>
      <c r="AW79" s="851"/>
      <c r="AX79" s="851"/>
      <c r="AY79" s="851"/>
      <c r="AZ79" s="899"/>
      <c r="BA79" s="899"/>
      <c r="BB79" s="899"/>
      <c r="BC79" s="899"/>
      <c r="BD79" s="900"/>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t="s">
        <v>542</v>
      </c>
      <c r="C80" s="894"/>
      <c r="D80" s="894"/>
      <c r="E80" s="894"/>
      <c r="F80" s="894"/>
      <c r="G80" s="894"/>
      <c r="H80" s="894"/>
      <c r="I80" s="894"/>
      <c r="J80" s="894"/>
      <c r="K80" s="894"/>
      <c r="L80" s="894"/>
      <c r="M80" s="894"/>
      <c r="N80" s="894"/>
      <c r="O80" s="894"/>
      <c r="P80" s="895"/>
      <c r="Q80" s="896">
        <v>142626</v>
      </c>
      <c r="R80" s="851"/>
      <c r="S80" s="851"/>
      <c r="T80" s="851"/>
      <c r="U80" s="851"/>
      <c r="V80" s="851">
        <v>136995</v>
      </c>
      <c r="W80" s="851"/>
      <c r="X80" s="851"/>
      <c r="Y80" s="851"/>
      <c r="Z80" s="851"/>
      <c r="AA80" s="897">
        <v>5631</v>
      </c>
      <c r="AB80" s="898"/>
      <c r="AC80" s="898"/>
      <c r="AD80" s="898"/>
      <c r="AE80" s="850"/>
      <c r="AF80" s="851">
        <v>5631</v>
      </c>
      <c r="AG80" s="851"/>
      <c r="AH80" s="851"/>
      <c r="AI80" s="851"/>
      <c r="AJ80" s="851"/>
      <c r="AK80" s="851">
        <v>1078</v>
      </c>
      <c r="AL80" s="851"/>
      <c r="AM80" s="851"/>
      <c r="AN80" s="851"/>
      <c r="AO80" s="851"/>
      <c r="AP80" s="851">
        <v>0</v>
      </c>
      <c r="AQ80" s="851"/>
      <c r="AR80" s="851"/>
      <c r="AS80" s="851"/>
      <c r="AT80" s="851"/>
      <c r="AU80" s="851">
        <v>0</v>
      </c>
      <c r="AV80" s="851"/>
      <c r="AW80" s="851"/>
      <c r="AX80" s="851"/>
      <c r="AY80" s="851"/>
      <c r="AZ80" s="899"/>
      <c r="BA80" s="899"/>
      <c r="BB80" s="899"/>
      <c r="BC80" s="899"/>
      <c r="BD80" s="900"/>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97"/>
      <c r="AB81" s="898"/>
      <c r="AC81" s="898"/>
      <c r="AD81" s="898"/>
      <c r="AE81" s="850"/>
      <c r="AF81" s="851"/>
      <c r="AG81" s="851"/>
      <c r="AH81" s="851"/>
      <c r="AI81" s="851"/>
      <c r="AJ81" s="851"/>
      <c r="AK81" s="851"/>
      <c r="AL81" s="851"/>
      <c r="AM81" s="851"/>
      <c r="AN81" s="851"/>
      <c r="AO81" s="851"/>
      <c r="AP81" s="851"/>
      <c r="AQ81" s="851"/>
      <c r="AR81" s="851"/>
      <c r="AS81" s="851"/>
      <c r="AT81" s="851"/>
      <c r="AU81" s="851"/>
      <c r="AV81" s="851"/>
      <c r="AW81" s="851"/>
      <c r="AX81" s="851"/>
      <c r="AY81" s="851"/>
      <c r="AZ81" s="899"/>
      <c r="BA81" s="899"/>
      <c r="BB81" s="899"/>
      <c r="BC81" s="899"/>
      <c r="BD81" s="900"/>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97"/>
      <c r="AB82" s="898"/>
      <c r="AC82" s="898"/>
      <c r="AD82" s="898"/>
      <c r="AE82" s="850"/>
      <c r="AF82" s="851"/>
      <c r="AG82" s="851"/>
      <c r="AH82" s="851"/>
      <c r="AI82" s="851"/>
      <c r="AJ82" s="851"/>
      <c r="AK82" s="851"/>
      <c r="AL82" s="851"/>
      <c r="AM82" s="851"/>
      <c r="AN82" s="851"/>
      <c r="AO82" s="851"/>
      <c r="AP82" s="851"/>
      <c r="AQ82" s="851"/>
      <c r="AR82" s="851"/>
      <c r="AS82" s="851"/>
      <c r="AT82" s="851"/>
      <c r="AU82" s="851"/>
      <c r="AV82" s="851"/>
      <c r="AW82" s="851"/>
      <c r="AX82" s="851"/>
      <c r="AY82" s="851"/>
      <c r="AZ82" s="899"/>
      <c r="BA82" s="899"/>
      <c r="BB82" s="899"/>
      <c r="BC82" s="899"/>
      <c r="BD82" s="900"/>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97"/>
      <c r="AB83" s="898"/>
      <c r="AC83" s="898"/>
      <c r="AD83" s="898"/>
      <c r="AE83" s="850"/>
      <c r="AF83" s="851"/>
      <c r="AG83" s="851"/>
      <c r="AH83" s="851"/>
      <c r="AI83" s="851"/>
      <c r="AJ83" s="851"/>
      <c r="AK83" s="851"/>
      <c r="AL83" s="851"/>
      <c r="AM83" s="851"/>
      <c r="AN83" s="851"/>
      <c r="AO83" s="851"/>
      <c r="AP83" s="851"/>
      <c r="AQ83" s="851"/>
      <c r="AR83" s="851"/>
      <c r="AS83" s="851"/>
      <c r="AT83" s="851"/>
      <c r="AU83" s="851"/>
      <c r="AV83" s="851"/>
      <c r="AW83" s="851"/>
      <c r="AX83" s="851"/>
      <c r="AY83" s="851"/>
      <c r="AZ83" s="899"/>
      <c r="BA83" s="899"/>
      <c r="BB83" s="899"/>
      <c r="BC83" s="899"/>
      <c r="BD83" s="900"/>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97"/>
      <c r="AB84" s="898"/>
      <c r="AC84" s="898"/>
      <c r="AD84" s="898"/>
      <c r="AE84" s="850"/>
      <c r="AF84" s="851"/>
      <c r="AG84" s="851"/>
      <c r="AH84" s="851"/>
      <c r="AI84" s="851"/>
      <c r="AJ84" s="851"/>
      <c r="AK84" s="851"/>
      <c r="AL84" s="851"/>
      <c r="AM84" s="851"/>
      <c r="AN84" s="851"/>
      <c r="AO84" s="851"/>
      <c r="AP84" s="851"/>
      <c r="AQ84" s="851"/>
      <c r="AR84" s="851"/>
      <c r="AS84" s="851"/>
      <c r="AT84" s="851"/>
      <c r="AU84" s="851"/>
      <c r="AV84" s="851"/>
      <c r="AW84" s="851"/>
      <c r="AX84" s="851"/>
      <c r="AY84" s="851"/>
      <c r="AZ84" s="899"/>
      <c r="BA84" s="899"/>
      <c r="BB84" s="899"/>
      <c r="BC84" s="899"/>
      <c r="BD84" s="900"/>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97"/>
      <c r="AB85" s="898"/>
      <c r="AC85" s="898"/>
      <c r="AD85" s="898"/>
      <c r="AE85" s="850"/>
      <c r="AF85" s="851"/>
      <c r="AG85" s="851"/>
      <c r="AH85" s="851"/>
      <c r="AI85" s="851"/>
      <c r="AJ85" s="851"/>
      <c r="AK85" s="851"/>
      <c r="AL85" s="851"/>
      <c r="AM85" s="851"/>
      <c r="AN85" s="851"/>
      <c r="AO85" s="851"/>
      <c r="AP85" s="851"/>
      <c r="AQ85" s="851"/>
      <c r="AR85" s="851"/>
      <c r="AS85" s="851"/>
      <c r="AT85" s="851"/>
      <c r="AU85" s="851"/>
      <c r="AV85" s="851"/>
      <c r="AW85" s="851"/>
      <c r="AX85" s="851"/>
      <c r="AY85" s="851"/>
      <c r="AZ85" s="899"/>
      <c r="BA85" s="899"/>
      <c r="BB85" s="899"/>
      <c r="BC85" s="899"/>
      <c r="BD85" s="900"/>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97"/>
      <c r="AB86" s="898"/>
      <c r="AC86" s="898"/>
      <c r="AD86" s="898"/>
      <c r="AE86" s="850"/>
      <c r="AF86" s="851"/>
      <c r="AG86" s="851"/>
      <c r="AH86" s="851"/>
      <c r="AI86" s="851"/>
      <c r="AJ86" s="851"/>
      <c r="AK86" s="851"/>
      <c r="AL86" s="851"/>
      <c r="AM86" s="851"/>
      <c r="AN86" s="851"/>
      <c r="AO86" s="851"/>
      <c r="AP86" s="851"/>
      <c r="AQ86" s="851"/>
      <c r="AR86" s="851"/>
      <c r="AS86" s="851"/>
      <c r="AT86" s="851"/>
      <c r="AU86" s="851"/>
      <c r="AV86" s="851"/>
      <c r="AW86" s="851"/>
      <c r="AX86" s="851"/>
      <c r="AY86" s="851"/>
      <c r="AZ86" s="899"/>
      <c r="BA86" s="899"/>
      <c r="BB86" s="899"/>
      <c r="BC86" s="899"/>
      <c r="BD86" s="900"/>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7"/>
      <c r="AB87" s="908"/>
      <c r="AC87" s="908"/>
      <c r="AD87" s="908"/>
      <c r="AE87" s="909"/>
      <c r="AF87" s="906"/>
      <c r="AG87" s="906"/>
      <c r="AH87" s="906"/>
      <c r="AI87" s="906"/>
      <c r="AJ87" s="906"/>
      <c r="AK87" s="906"/>
      <c r="AL87" s="906"/>
      <c r="AM87" s="906"/>
      <c r="AN87" s="906"/>
      <c r="AO87" s="906"/>
      <c r="AP87" s="906"/>
      <c r="AQ87" s="906"/>
      <c r="AR87" s="906"/>
      <c r="AS87" s="906"/>
      <c r="AT87" s="906"/>
      <c r="AU87" s="906"/>
      <c r="AV87" s="906"/>
      <c r="AW87" s="906"/>
      <c r="AX87" s="906"/>
      <c r="AY87" s="906"/>
      <c r="AZ87" s="910"/>
      <c r="BA87" s="910"/>
      <c r="BB87" s="910"/>
      <c r="BC87" s="910"/>
      <c r="BD87" s="911"/>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368</v>
      </c>
      <c r="B88" s="810" t="s">
        <v>391</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60"/>
      <c r="AB88" s="912"/>
      <c r="AC88" s="912"/>
      <c r="AD88" s="912"/>
      <c r="AE88" s="864"/>
      <c r="AF88" s="862">
        <f>SUM(AF68:AJ87)</f>
        <v>7412</v>
      </c>
      <c r="AG88" s="862"/>
      <c r="AH88" s="862"/>
      <c r="AI88" s="862"/>
      <c r="AJ88" s="862"/>
      <c r="AK88" s="859"/>
      <c r="AL88" s="859"/>
      <c r="AM88" s="859"/>
      <c r="AN88" s="859"/>
      <c r="AO88" s="859"/>
      <c r="AP88" s="862">
        <f>SUM(AP68:AT87)</f>
        <v>1304</v>
      </c>
      <c r="AQ88" s="862"/>
      <c r="AR88" s="862"/>
      <c r="AS88" s="862"/>
      <c r="AT88" s="862"/>
      <c r="AU88" s="862">
        <f>SUM(AU68:AY87)</f>
        <v>635</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392</v>
      </c>
      <c r="BS102" s="811"/>
      <c r="BT102" s="811"/>
      <c r="BU102" s="811"/>
      <c r="BV102" s="811"/>
      <c r="BW102" s="811"/>
      <c r="BX102" s="811"/>
      <c r="BY102" s="811"/>
      <c r="BZ102" s="811"/>
      <c r="CA102" s="811"/>
      <c r="CB102" s="811"/>
      <c r="CC102" s="811"/>
      <c r="CD102" s="811"/>
      <c r="CE102" s="811"/>
      <c r="CF102" s="811"/>
      <c r="CG102" s="812"/>
      <c r="CH102" s="913"/>
      <c r="CI102" s="912"/>
      <c r="CJ102" s="912"/>
      <c r="CK102" s="912"/>
      <c r="CL102" s="914"/>
      <c r="CM102" s="913"/>
      <c r="CN102" s="912"/>
      <c r="CO102" s="912"/>
      <c r="CP102" s="912"/>
      <c r="CQ102" s="914"/>
      <c r="CR102" s="915"/>
      <c r="CS102" s="870"/>
      <c r="CT102" s="870"/>
      <c r="CU102" s="870"/>
      <c r="CV102" s="916"/>
      <c r="CW102" s="915"/>
      <c r="CX102" s="870"/>
      <c r="CY102" s="870"/>
      <c r="CZ102" s="870"/>
      <c r="DA102" s="916"/>
      <c r="DB102" s="915"/>
      <c r="DC102" s="870"/>
      <c r="DD102" s="870"/>
      <c r="DE102" s="870"/>
      <c r="DF102" s="916"/>
      <c r="DG102" s="915"/>
      <c r="DH102" s="870"/>
      <c r="DI102" s="870"/>
      <c r="DJ102" s="870"/>
      <c r="DK102" s="916"/>
      <c r="DL102" s="915"/>
      <c r="DM102" s="870"/>
      <c r="DN102" s="870"/>
      <c r="DO102" s="870"/>
      <c r="DP102" s="916"/>
      <c r="DQ102" s="915"/>
      <c r="DR102" s="870"/>
      <c r="DS102" s="870"/>
      <c r="DT102" s="870"/>
      <c r="DU102" s="916"/>
      <c r="DV102" s="939"/>
      <c r="DW102" s="940"/>
      <c r="DX102" s="940"/>
      <c r="DY102" s="940"/>
      <c r="DZ102" s="941"/>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42" t="s">
        <v>393</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3" t="s">
        <v>394</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4" t="s">
        <v>397</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398</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199" customFormat="1" ht="26.25" customHeight="1" x14ac:dyDescent="0.15">
      <c r="A109" s="937" t="s">
        <v>399</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17" t="s">
        <v>400</v>
      </c>
      <c r="AB109" s="918"/>
      <c r="AC109" s="918"/>
      <c r="AD109" s="918"/>
      <c r="AE109" s="919"/>
      <c r="AF109" s="917" t="s">
        <v>287</v>
      </c>
      <c r="AG109" s="918"/>
      <c r="AH109" s="918"/>
      <c r="AI109" s="918"/>
      <c r="AJ109" s="919"/>
      <c r="AK109" s="917" t="s">
        <v>286</v>
      </c>
      <c r="AL109" s="918"/>
      <c r="AM109" s="918"/>
      <c r="AN109" s="918"/>
      <c r="AO109" s="919"/>
      <c r="AP109" s="917" t="s">
        <v>401</v>
      </c>
      <c r="AQ109" s="918"/>
      <c r="AR109" s="918"/>
      <c r="AS109" s="918"/>
      <c r="AT109" s="920"/>
      <c r="AU109" s="937" t="s">
        <v>399</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17" t="s">
        <v>400</v>
      </c>
      <c r="BR109" s="918"/>
      <c r="BS109" s="918"/>
      <c r="BT109" s="918"/>
      <c r="BU109" s="919"/>
      <c r="BV109" s="917" t="s">
        <v>287</v>
      </c>
      <c r="BW109" s="918"/>
      <c r="BX109" s="918"/>
      <c r="BY109" s="918"/>
      <c r="BZ109" s="919"/>
      <c r="CA109" s="917" t="s">
        <v>286</v>
      </c>
      <c r="CB109" s="918"/>
      <c r="CC109" s="918"/>
      <c r="CD109" s="918"/>
      <c r="CE109" s="919"/>
      <c r="CF109" s="938" t="s">
        <v>401</v>
      </c>
      <c r="CG109" s="938"/>
      <c r="CH109" s="938"/>
      <c r="CI109" s="938"/>
      <c r="CJ109" s="938"/>
      <c r="CK109" s="917" t="s">
        <v>402</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17" t="s">
        <v>400</v>
      </c>
      <c r="DH109" s="918"/>
      <c r="DI109" s="918"/>
      <c r="DJ109" s="918"/>
      <c r="DK109" s="919"/>
      <c r="DL109" s="917" t="s">
        <v>287</v>
      </c>
      <c r="DM109" s="918"/>
      <c r="DN109" s="918"/>
      <c r="DO109" s="918"/>
      <c r="DP109" s="919"/>
      <c r="DQ109" s="917" t="s">
        <v>286</v>
      </c>
      <c r="DR109" s="918"/>
      <c r="DS109" s="918"/>
      <c r="DT109" s="918"/>
      <c r="DU109" s="919"/>
      <c r="DV109" s="917" t="s">
        <v>401</v>
      </c>
      <c r="DW109" s="918"/>
      <c r="DX109" s="918"/>
      <c r="DY109" s="918"/>
      <c r="DZ109" s="920"/>
    </row>
    <row r="110" spans="1:131" s="199" customFormat="1" ht="26.25" customHeight="1" x14ac:dyDescent="0.15">
      <c r="A110" s="921" t="s">
        <v>403</v>
      </c>
      <c r="B110" s="922"/>
      <c r="C110" s="922"/>
      <c r="D110" s="922"/>
      <c r="E110" s="922"/>
      <c r="F110" s="922"/>
      <c r="G110" s="922"/>
      <c r="H110" s="922"/>
      <c r="I110" s="922"/>
      <c r="J110" s="922"/>
      <c r="K110" s="922"/>
      <c r="L110" s="922"/>
      <c r="M110" s="922"/>
      <c r="N110" s="922"/>
      <c r="O110" s="922"/>
      <c r="P110" s="922"/>
      <c r="Q110" s="922"/>
      <c r="R110" s="922"/>
      <c r="S110" s="922"/>
      <c r="T110" s="922"/>
      <c r="U110" s="922"/>
      <c r="V110" s="922"/>
      <c r="W110" s="922"/>
      <c r="X110" s="922"/>
      <c r="Y110" s="922"/>
      <c r="Z110" s="923"/>
      <c r="AA110" s="924">
        <v>719296</v>
      </c>
      <c r="AB110" s="925"/>
      <c r="AC110" s="925"/>
      <c r="AD110" s="925"/>
      <c r="AE110" s="926"/>
      <c r="AF110" s="927">
        <v>730135</v>
      </c>
      <c r="AG110" s="925"/>
      <c r="AH110" s="925"/>
      <c r="AI110" s="925"/>
      <c r="AJ110" s="926"/>
      <c r="AK110" s="927">
        <v>624410</v>
      </c>
      <c r="AL110" s="925"/>
      <c r="AM110" s="925"/>
      <c r="AN110" s="925"/>
      <c r="AO110" s="926"/>
      <c r="AP110" s="928">
        <v>9.3000000000000007</v>
      </c>
      <c r="AQ110" s="929"/>
      <c r="AR110" s="929"/>
      <c r="AS110" s="929"/>
      <c r="AT110" s="930"/>
      <c r="AU110" s="931" t="s">
        <v>61</v>
      </c>
      <c r="AV110" s="932"/>
      <c r="AW110" s="932"/>
      <c r="AX110" s="932"/>
      <c r="AY110" s="932"/>
      <c r="AZ110" s="973" t="s">
        <v>404</v>
      </c>
      <c r="BA110" s="922"/>
      <c r="BB110" s="922"/>
      <c r="BC110" s="922"/>
      <c r="BD110" s="922"/>
      <c r="BE110" s="922"/>
      <c r="BF110" s="922"/>
      <c r="BG110" s="922"/>
      <c r="BH110" s="922"/>
      <c r="BI110" s="922"/>
      <c r="BJ110" s="922"/>
      <c r="BK110" s="922"/>
      <c r="BL110" s="922"/>
      <c r="BM110" s="922"/>
      <c r="BN110" s="922"/>
      <c r="BO110" s="922"/>
      <c r="BP110" s="923"/>
      <c r="BQ110" s="959">
        <v>7809047</v>
      </c>
      <c r="BR110" s="960"/>
      <c r="BS110" s="960"/>
      <c r="BT110" s="960"/>
      <c r="BU110" s="960"/>
      <c r="BV110" s="960">
        <v>8121183</v>
      </c>
      <c r="BW110" s="960"/>
      <c r="BX110" s="960"/>
      <c r="BY110" s="960"/>
      <c r="BZ110" s="960"/>
      <c r="CA110" s="960">
        <v>8419658</v>
      </c>
      <c r="CB110" s="960"/>
      <c r="CC110" s="960"/>
      <c r="CD110" s="960"/>
      <c r="CE110" s="960"/>
      <c r="CF110" s="974">
        <v>125.9</v>
      </c>
      <c r="CG110" s="975"/>
      <c r="CH110" s="975"/>
      <c r="CI110" s="975"/>
      <c r="CJ110" s="975"/>
      <c r="CK110" s="976" t="s">
        <v>405</v>
      </c>
      <c r="CL110" s="977"/>
      <c r="CM110" s="956" t="s">
        <v>406</v>
      </c>
      <c r="CN110" s="957"/>
      <c r="CO110" s="957"/>
      <c r="CP110" s="957"/>
      <c r="CQ110" s="957"/>
      <c r="CR110" s="957"/>
      <c r="CS110" s="957"/>
      <c r="CT110" s="957"/>
      <c r="CU110" s="957"/>
      <c r="CV110" s="957"/>
      <c r="CW110" s="957"/>
      <c r="CX110" s="957"/>
      <c r="CY110" s="957"/>
      <c r="CZ110" s="957"/>
      <c r="DA110" s="957"/>
      <c r="DB110" s="957"/>
      <c r="DC110" s="957"/>
      <c r="DD110" s="957"/>
      <c r="DE110" s="957"/>
      <c r="DF110" s="958"/>
      <c r="DG110" s="959" t="s">
        <v>112</v>
      </c>
      <c r="DH110" s="960"/>
      <c r="DI110" s="960"/>
      <c r="DJ110" s="960"/>
      <c r="DK110" s="960"/>
      <c r="DL110" s="960" t="s">
        <v>112</v>
      </c>
      <c r="DM110" s="960"/>
      <c r="DN110" s="960"/>
      <c r="DO110" s="960"/>
      <c r="DP110" s="960"/>
      <c r="DQ110" s="960" t="s">
        <v>112</v>
      </c>
      <c r="DR110" s="960"/>
      <c r="DS110" s="960"/>
      <c r="DT110" s="960"/>
      <c r="DU110" s="960"/>
      <c r="DV110" s="961" t="s">
        <v>112</v>
      </c>
      <c r="DW110" s="961"/>
      <c r="DX110" s="961"/>
      <c r="DY110" s="961"/>
      <c r="DZ110" s="962"/>
    </row>
    <row r="111" spans="1:131" s="199" customFormat="1" ht="26.25" customHeight="1" x14ac:dyDescent="0.15">
      <c r="A111" s="963" t="s">
        <v>407</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112</v>
      </c>
      <c r="AB111" s="967"/>
      <c r="AC111" s="967"/>
      <c r="AD111" s="967"/>
      <c r="AE111" s="968"/>
      <c r="AF111" s="969" t="s">
        <v>112</v>
      </c>
      <c r="AG111" s="967"/>
      <c r="AH111" s="967"/>
      <c r="AI111" s="967"/>
      <c r="AJ111" s="968"/>
      <c r="AK111" s="969" t="s">
        <v>112</v>
      </c>
      <c r="AL111" s="967"/>
      <c r="AM111" s="967"/>
      <c r="AN111" s="967"/>
      <c r="AO111" s="968"/>
      <c r="AP111" s="970" t="s">
        <v>112</v>
      </c>
      <c r="AQ111" s="971"/>
      <c r="AR111" s="971"/>
      <c r="AS111" s="971"/>
      <c r="AT111" s="972"/>
      <c r="AU111" s="933"/>
      <c r="AV111" s="934"/>
      <c r="AW111" s="934"/>
      <c r="AX111" s="934"/>
      <c r="AY111" s="934"/>
      <c r="AZ111" s="982" t="s">
        <v>408</v>
      </c>
      <c r="BA111" s="983"/>
      <c r="BB111" s="983"/>
      <c r="BC111" s="983"/>
      <c r="BD111" s="983"/>
      <c r="BE111" s="983"/>
      <c r="BF111" s="983"/>
      <c r="BG111" s="983"/>
      <c r="BH111" s="983"/>
      <c r="BI111" s="983"/>
      <c r="BJ111" s="983"/>
      <c r="BK111" s="983"/>
      <c r="BL111" s="983"/>
      <c r="BM111" s="983"/>
      <c r="BN111" s="983"/>
      <c r="BO111" s="983"/>
      <c r="BP111" s="984"/>
      <c r="BQ111" s="952">
        <v>11602</v>
      </c>
      <c r="BR111" s="953"/>
      <c r="BS111" s="953"/>
      <c r="BT111" s="953"/>
      <c r="BU111" s="953"/>
      <c r="BV111" s="953">
        <v>180</v>
      </c>
      <c r="BW111" s="953"/>
      <c r="BX111" s="953"/>
      <c r="BY111" s="953"/>
      <c r="BZ111" s="953"/>
      <c r="CA111" s="953">
        <v>21754</v>
      </c>
      <c r="CB111" s="953"/>
      <c r="CC111" s="953"/>
      <c r="CD111" s="953"/>
      <c r="CE111" s="953"/>
      <c r="CF111" s="947">
        <v>0.3</v>
      </c>
      <c r="CG111" s="948"/>
      <c r="CH111" s="948"/>
      <c r="CI111" s="948"/>
      <c r="CJ111" s="948"/>
      <c r="CK111" s="978"/>
      <c r="CL111" s="979"/>
      <c r="CM111" s="949" t="s">
        <v>409</v>
      </c>
      <c r="CN111" s="950"/>
      <c r="CO111" s="950"/>
      <c r="CP111" s="950"/>
      <c r="CQ111" s="950"/>
      <c r="CR111" s="950"/>
      <c r="CS111" s="950"/>
      <c r="CT111" s="950"/>
      <c r="CU111" s="950"/>
      <c r="CV111" s="950"/>
      <c r="CW111" s="950"/>
      <c r="CX111" s="950"/>
      <c r="CY111" s="950"/>
      <c r="CZ111" s="950"/>
      <c r="DA111" s="950"/>
      <c r="DB111" s="950"/>
      <c r="DC111" s="950"/>
      <c r="DD111" s="950"/>
      <c r="DE111" s="950"/>
      <c r="DF111" s="951"/>
      <c r="DG111" s="952" t="s">
        <v>112</v>
      </c>
      <c r="DH111" s="953"/>
      <c r="DI111" s="953"/>
      <c r="DJ111" s="953"/>
      <c r="DK111" s="953"/>
      <c r="DL111" s="953" t="s">
        <v>112</v>
      </c>
      <c r="DM111" s="953"/>
      <c r="DN111" s="953"/>
      <c r="DO111" s="953"/>
      <c r="DP111" s="953"/>
      <c r="DQ111" s="953" t="s">
        <v>112</v>
      </c>
      <c r="DR111" s="953"/>
      <c r="DS111" s="953"/>
      <c r="DT111" s="953"/>
      <c r="DU111" s="953"/>
      <c r="DV111" s="954" t="s">
        <v>112</v>
      </c>
      <c r="DW111" s="954"/>
      <c r="DX111" s="954"/>
      <c r="DY111" s="954"/>
      <c r="DZ111" s="955"/>
    </row>
    <row r="112" spans="1:131" s="199" customFormat="1" ht="26.25" customHeight="1" x14ac:dyDescent="0.15">
      <c r="A112" s="985" t="s">
        <v>410</v>
      </c>
      <c r="B112" s="986"/>
      <c r="C112" s="983" t="s">
        <v>411</v>
      </c>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4"/>
      <c r="AA112" s="991" t="s">
        <v>112</v>
      </c>
      <c r="AB112" s="992"/>
      <c r="AC112" s="992"/>
      <c r="AD112" s="992"/>
      <c r="AE112" s="993"/>
      <c r="AF112" s="994" t="s">
        <v>112</v>
      </c>
      <c r="AG112" s="992"/>
      <c r="AH112" s="992"/>
      <c r="AI112" s="992"/>
      <c r="AJ112" s="993"/>
      <c r="AK112" s="994" t="s">
        <v>112</v>
      </c>
      <c r="AL112" s="992"/>
      <c r="AM112" s="992"/>
      <c r="AN112" s="992"/>
      <c r="AO112" s="993"/>
      <c r="AP112" s="995" t="s">
        <v>112</v>
      </c>
      <c r="AQ112" s="996"/>
      <c r="AR112" s="996"/>
      <c r="AS112" s="996"/>
      <c r="AT112" s="997"/>
      <c r="AU112" s="933"/>
      <c r="AV112" s="934"/>
      <c r="AW112" s="934"/>
      <c r="AX112" s="934"/>
      <c r="AY112" s="934"/>
      <c r="AZ112" s="982" t="s">
        <v>412</v>
      </c>
      <c r="BA112" s="983"/>
      <c r="BB112" s="983"/>
      <c r="BC112" s="983"/>
      <c r="BD112" s="983"/>
      <c r="BE112" s="983"/>
      <c r="BF112" s="983"/>
      <c r="BG112" s="983"/>
      <c r="BH112" s="983"/>
      <c r="BI112" s="983"/>
      <c r="BJ112" s="983"/>
      <c r="BK112" s="983"/>
      <c r="BL112" s="983"/>
      <c r="BM112" s="983"/>
      <c r="BN112" s="983"/>
      <c r="BO112" s="983"/>
      <c r="BP112" s="984"/>
      <c r="BQ112" s="952">
        <v>1190871</v>
      </c>
      <c r="BR112" s="953"/>
      <c r="BS112" s="953"/>
      <c r="BT112" s="953"/>
      <c r="BU112" s="953"/>
      <c r="BV112" s="953">
        <v>1317827</v>
      </c>
      <c r="BW112" s="953"/>
      <c r="BX112" s="953"/>
      <c r="BY112" s="953"/>
      <c r="BZ112" s="953"/>
      <c r="CA112" s="953">
        <v>1435185</v>
      </c>
      <c r="CB112" s="953"/>
      <c r="CC112" s="953"/>
      <c r="CD112" s="953"/>
      <c r="CE112" s="953"/>
      <c r="CF112" s="947">
        <v>21.5</v>
      </c>
      <c r="CG112" s="948"/>
      <c r="CH112" s="948"/>
      <c r="CI112" s="948"/>
      <c r="CJ112" s="948"/>
      <c r="CK112" s="978"/>
      <c r="CL112" s="979"/>
      <c r="CM112" s="949" t="s">
        <v>413</v>
      </c>
      <c r="CN112" s="950"/>
      <c r="CO112" s="950"/>
      <c r="CP112" s="950"/>
      <c r="CQ112" s="950"/>
      <c r="CR112" s="950"/>
      <c r="CS112" s="950"/>
      <c r="CT112" s="950"/>
      <c r="CU112" s="950"/>
      <c r="CV112" s="950"/>
      <c r="CW112" s="950"/>
      <c r="CX112" s="950"/>
      <c r="CY112" s="950"/>
      <c r="CZ112" s="950"/>
      <c r="DA112" s="950"/>
      <c r="DB112" s="950"/>
      <c r="DC112" s="950"/>
      <c r="DD112" s="950"/>
      <c r="DE112" s="950"/>
      <c r="DF112" s="951"/>
      <c r="DG112" s="952" t="s">
        <v>112</v>
      </c>
      <c r="DH112" s="953"/>
      <c r="DI112" s="953"/>
      <c r="DJ112" s="953"/>
      <c r="DK112" s="953"/>
      <c r="DL112" s="953" t="s">
        <v>112</v>
      </c>
      <c r="DM112" s="953"/>
      <c r="DN112" s="953"/>
      <c r="DO112" s="953"/>
      <c r="DP112" s="953"/>
      <c r="DQ112" s="953" t="s">
        <v>112</v>
      </c>
      <c r="DR112" s="953"/>
      <c r="DS112" s="953"/>
      <c r="DT112" s="953"/>
      <c r="DU112" s="953"/>
      <c r="DV112" s="954" t="s">
        <v>112</v>
      </c>
      <c r="DW112" s="954"/>
      <c r="DX112" s="954"/>
      <c r="DY112" s="954"/>
      <c r="DZ112" s="955"/>
    </row>
    <row r="113" spans="1:130" s="199" customFormat="1" ht="26.25" customHeight="1" x14ac:dyDescent="0.15">
      <c r="A113" s="987"/>
      <c r="B113" s="988"/>
      <c r="C113" s="983" t="s">
        <v>414</v>
      </c>
      <c r="D113" s="983"/>
      <c r="E113" s="983"/>
      <c r="F113" s="983"/>
      <c r="G113" s="983"/>
      <c r="H113" s="983"/>
      <c r="I113" s="983"/>
      <c r="J113" s="983"/>
      <c r="K113" s="983"/>
      <c r="L113" s="983"/>
      <c r="M113" s="983"/>
      <c r="N113" s="983"/>
      <c r="O113" s="983"/>
      <c r="P113" s="983"/>
      <c r="Q113" s="983"/>
      <c r="R113" s="983"/>
      <c r="S113" s="983"/>
      <c r="T113" s="983"/>
      <c r="U113" s="983"/>
      <c r="V113" s="983"/>
      <c r="W113" s="983"/>
      <c r="X113" s="983"/>
      <c r="Y113" s="983"/>
      <c r="Z113" s="984"/>
      <c r="AA113" s="966">
        <v>77818</v>
      </c>
      <c r="AB113" s="967"/>
      <c r="AC113" s="967"/>
      <c r="AD113" s="967"/>
      <c r="AE113" s="968"/>
      <c r="AF113" s="969">
        <v>78815</v>
      </c>
      <c r="AG113" s="967"/>
      <c r="AH113" s="967"/>
      <c r="AI113" s="967"/>
      <c r="AJ113" s="968"/>
      <c r="AK113" s="969">
        <v>92569</v>
      </c>
      <c r="AL113" s="967"/>
      <c r="AM113" s="967"/>
      <c r="AN113" s="967"/>
      <c r="AO113" s="968"/>
      <c r="AP113" s="970">
        <v>1.4</v>
      </c>
      <c r="AQ113" s="971"/>
      <c r="AR113" s="971"/>
      <c r="AS113" s="971"/>
      <c r="AT113" s="972"/>
      <c r="AU113" s="933"/>
      <c r="AV113" s="934"/>
      <c r="AW113" s="934"/>
      <c r="AX113" s="934"/>
      <c r="AY113" s="934"/>
      <c r="AZ113" s="982" t="s">
        <v>415</v>
      </c>
      <c r="BA113" s="983"/>
      <c r="BB113" s="983"/>
      <c r="BC113" s="983"/>
      <c r="BD113" s="983"/>
      <c r="BE113" s="983"/>
      <c r="BF113" s="983"/>
      <c r="BG113" s="983"/>
      <c r="BH113" s="983"/>
      <c r="BI113" s="983"/>
      <c r="BJ113" s="983"/>
      <c r="BK113" s="983"/>
      <c r="BL113" s="983"/>
      <c r="BM113" s="983"/>
      <c r="BN113" s="983"/>
      <c r="BO113" s="983"/>
      <c r="BP113" s="984"/>
      <c r="BQ113" s="952">
        <v>646678</v>
      </c>
      <c r="BR113" s="953"/>
      <c r="BS113" s="953"/>
      <c r="BT113" s="953"/>
      <c r="BU113" s="953"/>
      <c r="BV113" s="953">
        <v>714617</v>
      </c>
      <c r="BW113" s="953"/>
      <c r="BX113" s="953"/>
      <c r="BY113" s="953"/>
      <c r="BZ113" s="953"/>
      <c r="CA113" s="953">
        <v>634553</v>
      </c>
      <c r="CB113" s="953"/>
      <c r="CC113" s="953"/>
      <c r="CD113" s="953"/>
      <c r="CE113" s="953"/>
      <c r="CF113" s="947">
        <v>9.5</v>
      </c>
      <c r="CG113" s="948"/>
      <c r="CH113" s="948"/>
      <c r="CI113" s="948"/>
      <c r="CJ113" s="948"/>
      <c r="CK113" s="978"/>
      <c r="CL113" s="979"/>
      <c r="CM113" s="949" t="s">
        <v>416</v>
      </c>
      <c r="CN113" s="950"/>
      <c r="CO113" s="950"/>
      <c r="CP113" s="950"/>
      <c r="CQ113" s="950"/>
      <c r="CR113" s="950"/>
      <c r="CS113" s="950"/>
      <c r="CT113" s="950"/>
      <c r="CU113" s="950"/>
      <c r="CV113" s="950"/>
      <c r="CW113" s="950"/>
      <c r="CX113" s="950"/>
      <c r="CY113" s="950"/>
      <c r="CZ113" s="950"/>
      <c r="DA113" s="950"/>
      <c r="DB113" s="950"/>
      <c r="DC113" s="950"/>
      <c r="DD113" s="950"/>
      <c r="DE113" s="950"/>
      <c r="DF113" s="951"/>
      <c r="DG113" s="991" t="s">
        <v>112</v>
      </c>
      <c r="DH113" s="992"/>
      <c r="DI113" s="992"/>
      <c r="DJ113" s="992"/>
      <c r="DK113" s="993"/>
      <c r="DL113" s="994" t="s">
        <v>112</v>
      </c>
      <c r="DM113" s="992"/>
      <c r="DN113" s="992"/>
      <c r="DO113" s="992"/>
      <c r="DP113" s="993"/>
      <c r="DQ113" s="994" t="s">
        <v>112</v>
      </c>
      <c r="DR113" s="992"/>
      <c r="DS113" s="992"/>
      <c r="DT113" s="992"/>
      <c r="DU113" s="993"/>
      <c r="DV113" s="995" t="s">
        <v>112</v>
      </c>
      <c r="DW113" s="996"/>
      <c r="DX113" s="996"/>
      <c r="DY113" s="996"/>
      <c r="DZ113" s="997"/>
    </row>
    <row r="114" spans="1:130" s="199" customFormat="1" ht="26.25" customHeight="1" x14ac:dyDescent="0.15">
      <c r="A114" s="987"/>
      <c r="B114" s="988"/>
      <c r="C114" s="983" t="s">
        <v>417</v>
      </c>
      <c r="D114" s="983"/>
      <c r="E114" s="983"/>
      <c r="F114" s="983"/>
      <c r="G114" s="983"/>
      <c r="H114" s="983"/>
      <c r="I114" s="983"/>
      <c r="J114" s="983"/>
      <c r="K114" s="983"/>
      <c r="L114" s="983"/>
      <c r="M114" s="983"/>
      <c r="N114" s="983"/>
      <c r="O114" s="983"/>
      <c r="P114" s="983"/>
      <c r="Q114" s="983"/>
      <c r="R114" s="983"/>
      <c r="S114" s="983"/>
      <c r="T114" s="983"/>
      <c r="U114" s="983"/>
      <c r="V114" s="983"/>
      <c r="W114" s="983"/>
      <c r="X114" s="983"/>
      <c r="Y114" s="983"/>
      <c r="Z114" s="984"/>
      <c r="AA114" s="991">
        <v>38682</v>
      </c>
      <c r="AB114" s="992"/>
      <c r="AC114" s="992"/>
      <c r="AD114" s="992"/>
      <c r="AE114" s="993"/>
      <c r="AF114" s="994">
        <v>62648</v>
      </c>
      <c r="AG114" s="992"/>
      <c r="AH114" s="992"/>
      <c r="AI114" s="992"/>
      <c r="AJ114" s="993"/>
      <c r="AK114" s="994">
        <v>71118</v>
      </c>
      <c r="AL114" s="992"/>
      <c r="AM114" s="992"/>
      <c r="AN114" s="992"/>
      <c r="AO114" s="993"/>
      <c r="AP114" s="995">
        <v>1.1000000000000001</v>
      </c>
      <c r="AQ114" s="996"/>
      <c r="AR114" s="996"/>
      <c r="AS114" s="996"/>
      <c r="AT114" s="997"/>
      <c r="AU114" s="933"/>
      <c r="AV114" s="934"/>
      <c r="AW114" s="934"/>
      <c r="AX114" s="934"/>
      <c r="AY114" s="934"/>
      <c r="AZ114" s="982" t="s">
        <v>418</v>
      </c>
      <c r="BA114" s="983"/>
      <c r="BB114" s="983"/>
      <c r="BC114" s="983"/>
      <c r="BD114" s="983"/>
      <c r="BE114" s="983"/>
      <c r="BF114" s="983"/>
      <c r="BG114" s="983"/>
      <c r="BH114" s="983"/>
      <c r="BI114" s="983"/>
      <c r="BJ114" s="983"/>
      <c r="BK114" s="983"/>
      <c r="BL114" s="983"/>
      <c r="BM114" s="983"/>
      <c r="BN114" s="983"/>
      <c r="BO114" s="983"/>
      <c r="BP114" s="984"/>
      <c r="BQ114" s="952">
        <v>695225</v>
      </c>
      <c r="BR114" s="953"/>
      <c r="BS114" s="953"/>
      <c r="BT114" s="953"/>
      <c r="BU114" s="953"/>
      <c r="BV114" s="953">
        <v>527132</v>
      </c>
      <c r="BW114" s="953"/>
      <c r="BX114" s="953"/>
      <c r="BY114" s="953"/>
      <c r="BZ114" s="953"/>
      <c r="CA114" s="953">
        <v>549019</v>
      </c>
      <c r="CB114" s="953"/>
      <c r="CC114" s="953"/>
      <c r="CD114" s="953"/>
      <c r="CE114" s="953"/>
      <c r="CF114" s="947">
        <v>8.1999999999999993</v>
      </c>
      <c r="CG114" s="948"/>
      <c r="CH114" s="948"/>
      <c r="CI114" s="948"/>
      <c r="CJ114" s="948"/>
      <c r="CK114" s="978"/>
      <c r="CL114" s="979"/>
      <c r="CM114" s="949" t="s">
        <v>419</v>
      </c>
      <c r="CN114" s="950"/>
      <c r="CO114" s="950"/>
      <c r="CP114" s="950"/>
      <c r="CQ114" s="950"/>
      <c r="CR114" s="950"/>
      <c r="CS114" s="950"/>
      <c r="CT114" s="950"/>
      <c r="CU114" s="950"/>
      <c r="CV114" s="950"/>
      <c r="CW114" s="950"/>
      <c r="CX114" s="950"/>
      <c r="CY114" s="950"/>
      <c r="CZ114" s="950"/>
      <c r="DA114" s="950"/>
      <c r="DB114" s="950"/>
      <c r="DC114" s="950"/>
      <c r="DD114" s="950"/>
      <c r="DE114" s="950"/>
      <c r="DF114" s="951"/>
      <c r="DG114" s="991" t="s">
        <v>112</v>
      </c>
      <c r="DH114" s="992"/>
      <c r="DI114" s="992"/>
      <c r="DJ114" s="992"/>
      <c r="DK114" s="993"/>
      <c r="DL114" s="994" t="s">
        <v>112</v>
      </c>
      <c r="DM114" s="992"/>
      <c r="DN114" s="992"/>
      <c r="DO114" s="992"/>
      <c r="DP114" s="993"/>
      <c r="DQ114" s="994" t="s">
        <v>112</v>
      </c>
      <c r="DR114" s="992"/>
      <c r="DS114" s="992"/>
      <c r="DT114" s="992"/>
      <c r="DU114" s="993"/>
      <c r="DV114" s="995" t="s">
        <v>112</v>
      </c>
      <c r="DW114" s="996"/>
      <c r="DX114" s="996"/>
      <c r="DY114" s="996"/>
      <c r="DZ114" s="997"/>
    </row>
    <row r="115" spans="1:130" s="199" customFormat="1" ht="26.25" customHeight="1" x14ac:dyDescent="0.15">
      <c r="A115" s="987"/>
      <c r="B115" s="988"/>
      <c r="C115" s="983" t="s">
        <v>420</v>
      </c>
      <c r="D115" s="983"/>
      <c r="E115" s="983"/>
      <c r="F115" s="983"/>
      <c r="G115" s="983"/>
      <c r="H115" s="983"/>
      <c r="I115" s="983"/>
      <c r="J115" s="983"/>
      <c r="K115" s="983"/>
      <c r="L115" s="983"/>
      <c r="M115" s="983"/>
      <c r="N115" s="983"/>
      <c r="O115" s="983"/>
      <c r="P115" s="983"/>
      <c r="Q115" s="983"/>
      <c r="R115" s="983"/>
      <c r="S115" s="983"/>
      <c r="T115" s="983"/>
      <c r="U115" s="983"/>
      <c r="V115" s="983"/>
      <c r="W115" s="983"/>
      <c r="X115" s="983"/>
      <c r="Y115" s="983"/>
      <c r="Z115" s="984"/>
      <c r="AA115" s="966" t="s">
        <v>112</v>
      </c>
      <c r="AB115" s="967"/>
      <c r="AC115" s="967"/>
      <c r="AD115" s="967"/>
      <c r="AE115" s="968"/>
      <c r="AF115" s="969" t="s">
        <v>112</v>
      </c>
      <c r="AG115" s="967"/>
      <c r="AH115" s="967"/>
      <c r="AI115" s="967"/>
      <c r="AJ115" s="968"/>
      <c r="AK115" s="969" t="s">
        <v>112</v>
      </c>
      <c r="AL115" s="967"/>
      <c r="AM115" s="967"/>
      <c r="AN115" s="967"/>
      <c r="AO115" s="968"/>
      <c r="AP115" s="970" t="s">
        <v>112</v>
      </c>
      <c r="AQ115" s="971"/>
      <c r="AR115" s="971"/>
      <c r="AS115" s="971"/>
      <c r="AT115" s="972"/>
      <c r="AU115" s="933"/>
      <c r="AV115" s="934"/>
      <c r="AW115" s="934"/>
      <c r="AX115" s="934"/>
      <c r="AY115" s="934"/>
      <c r="AZ115" s="982" t="s">
        <v>421</v>
      </c>
      <c r="BA115" s="983"/>
      <c r="BB115" s="983"/>
      <c r="BC115" s="983"/>
      <c r="BD115" s="983"/>
      <c r="BE115" s="983"/>
      <c r="BF115" s="983"/>
      <c r="BG115" s="983"/>
      <c r="BH115" s="983"/>
      <c r="BI115" s="983"/>
      <c r="BJ115" s="983"/>
      <c r="BK115" s="983"/>
      <c r="BL115" s="983"/>
      <c r="BM115" s="983"/>
      <c r="BN115" s="983"/>
      <c r="BO115" s="983"/>
      <c r="BP115" s="984"/>
      <c r="BQ115" s="952" t="s">
        <v>112</v>
      </c>
      <c r="BR115" s="953"/>
      <c r="BS115" s="953"/>
      <c r="BT115" s="953"/>
      <c r="BU115" s="953"/>
      <c r="BV115" s="953" t="s">
        <v>112</v>
      </c>
      <c r="BW115" s="953"/>
      <c r="BX115" s="953"/>
      <c r="BY115" s="953"/>
      <c r="BZ115" s="953"/>
      <c r="CA115" s="953" t="s">
        <v>112</v>
      </c>
      <c r="CB115" s="953"/>
      <c r="CC115" s="953"/>
      <c r="CD115" s="953"/>
      <c r="CE115" s="953"/>
      <c r="CF115" s="947" t="s">
        <v>112</v>
      </c>
      <c r="CG115" s="948"/>
      <c r="CH115" s="948"/>
      <c r="CI115" s="948"/>
      <c r="CJ115" s="948"/>
      <c r="CK115" s="978"/>
      <c r="CL115" s="979"/>
      <c r="CM115" s="982" t="s">
        <v>422</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4"/>
      <c r="DG115" s="991" t="s">
        <v>112</v>
      </c>
      <c r="DH115" s="992"/>
      <c r="DI115" s="992"/>
      <c r="DJ115" s="992"/>
      <c r="DK115" s="993"/>
      <c r="DL115" s="994" t="s">
        <v>112</v>
      </c>
      <c r="DM115" s="992"/>
      <c r="DN115" s="992"/>
      <c r="DO115" s="992"/>
      <c r="DP115" s="993"/>
      <c r="DQ115" s="994" t="s">
        <v>112</v>
      </c>
      <c r="DR115" s="992"/>
      <c r="DS115" s="992"/>
      <c r="DT115" s="992"/>
      <c r="DU115" s="993"/>
      <c r="DV115" s="995" t="s">
        <v>112</v>
      </c>
      <c r="DW115" s="996"/>
      <c r="DX115" s="996"/>
      <c r="DY115" s="996"/>
      <c r="DZ115" s="997"/>
    </row>
    <row r="116" spans="1:130" s="199" customFormat="1" ht="26.25" customHeight="1" x14ac:dyDescent="0.15">
      <c r="A116" s="989"/>
      <c r="B116" s="990"/>
      <c r="C116" s="998" t="s">
        <v>423</v>
      </c>
      <c r="D116" s="998"/>
      <c r="E116" s="998"/>
      <c r="F116" s="998"/>
      <c r="G116" s="998"/>
      <c r="H116" s="998"/>
      <c r="I116" s="998"/>
      <c r="J116" s="998"/>
      <c r="K116" s="998"/>
      <c r="L116" s="998"/>
      <c r="M116" s="998"/>
      <c r="N116" s="998"/>
      <c r="O116" s="998"/>
      <c r="P116" s="998"/>
      <c r="Q116" s="998"/>
      <c r="R116" s="998"/>
      <c r="S116" s="998"/>
      <c r="T116" s="998"/>
      <c r="U116" s="998"/>
      <c r="V116" s="998"/>
      <c r="W116" s="998"/>
      <c r="X116" s="998"/>
      <c r="Y116" s="998"/>
      <c r="Z116" s="999"/>
      <c r="AA116" s="991">
        <v>16</v>
      </c>
      <c r="AB116" s="992"/>
      <c r="AC116" s="992"/>
      <c r="AD116" s="992"/>
      <c r="AE116" s="993"/>
      <c r="AF116" s="994">
        <v>8</v>
      </c>
      <c r="AG116" s="992"/>
      <c r="AH116" s="992"/>
      <c r="AI116" s="992"/>
      <c r="AJ116" s="993"/>
      <c r="AK116" s="994">
        <v>84</v>
      </c>
      <c r="AL116" s="992"/>
      <c r="AM116" s="992"/>
      <c r="AN116" s="992"/>
      <c r="AO116" s="993"/>
      <c r="AP116" s="995">
        <v>0</v>
      </c>
      <c r="AQ116" s="996"/>
      <c r="AR116" s="996"/>
      <c r="AS116" s="996"/>
      <c r="AT116" s="997"/>
      <c r="AU116" s="933"/>
      <c r="AV116" s="934"/>
      <c r="AW116" s="934"/>
      <c r="AX116" s="934"/>
      <c r="AY116" s="934"/>
      <c r="AZ116" s="1000" t="s">
        <v>424</v>
      </c>
      <c r="BA116" s="1001"/>
      <c r="BB116" s="1001"/>
      <c r="BC116" s="1001"/>
      <c r="BD116" s="1001"/>
      <c r="BE116" s="1001"/>
      <c r="BF116" s="1001"/>
      <c r="BG116" s="1001"/>
      <c r="BH116" s="1001"/>
      <c r="BI116" s="1001"/>
      <c r="BJ116" s="1001"/>
      <c r="BK116" s="1001"/>
      <c r="BL116" s="1001"/>
      <c r="BM116" s="1001"/>
      <c r="BN116" s="1001"/>
      <c r="BO116" s="1001"/>
      <c r="BP116" s="1002"/>
      <c r="BQ116" s="952" t="s">
        <v>112</v>
      </c>
      <c r="BR116" s="953"/>
      <c r="BS116" s="953"/>
      <c r="BT116" s="953"/>
      <c r="BU116" s="953"/>
      <c r="BV116" s="953" t="s">
        <v>112</v>
      </c>
      <c r="BW116" s="953"/>
      <c r="BX116" s="953"/>
      <c r="BY116" s="953"/>
      <c r="BZ116" s="953"/>
      <c r="CA116" s="953" t="s">
        <v>112</v>
      </c>
      <c r="CB116" s="953"/>
      <c r="CC116" s="953"/>
      <c r="CD116" s="953"/>
      <c r="CE116" s="953"/>
      <c r="CF116" s="947" t="s">
        <v>112</v>
      </c>
      <c r="CG116" s="948"/>
      <c r="CH116" s="948"/>
      <c r="CI116" s="948"/>
      <c r="CJ116" s="948"/>
      <c r="CK116" s="978"/>
      <c r="CL116" s="979"/>
      <c r="CM116" s="949" t="s">
        <v>425</v>
      </c>
      <c r="CN116" s="950"/>
      <c r="CO116" s="950"/>
      <c r="CP116" s="950"/>
      <c r="CQ116" s="950"/>
      <c r="CR116" s="950"/>
      <c r="CS116" s="950"/>
      <c r="CT116" s="950"/>
      <c r="CU116" s="950"/>
      <c r="CV116" s="950"/>
      <c r="CW116" s="950"/>
      <c r="CX116" s="950"/>
      <c r="CY116" s="950"/>
      <c r="CZ116" s="950"/>
      <c r="DA116" s="950"/>
      <c r="DB116" s="950"/>
      <c r="DC116" s="950"/>
      <c r="DD116" s="950"/>
      <c r="DE116" s="950"/>
      <c r="DF116" s="951"/>
      <c r="DG116" s="991" t="s">
        <v>112</v>
      </c>
      <c r="DH116" s="992"/>
      <c r="DI116" s="992"/>
      <c r="DJ116" s="992"/>
      <c r="DK116" s="993"/>
      <c r="DL116" s="994" t="s">
        <v>112</v>
      </c>
      <c r="DM116" s="992"/>
      <c r="DN116" s="992"/>
      <c r="DO116" s="992"/>
      <c r="DP116" s="993"/>
      <c r="DQ116" s="994" t="s">
        <v>112</v>
      </c>
      <c r="DR116" s="992"/>
      <c r="DS116" s="992"/>
      <c r="DT116" s="992"/>
      <c r="DU116" s="993"/>
      <c r="DV116" s="995" t="s">
        <v>112</v>
      </c>
      <c r="DW116" s="996"/>
      <c r="DX116" s="996"/>
      <c r="DY116" s="996"/>
      <c r="DZ116" s="997"/>
    </row>
    <row r="117" spans="1:130" s="199" customFormat="1" ht="26.25" customHeight="1" x14ac:dyDescent="0.15">
      <c r="A117" s="937" t="s">
        <v>170</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1008" t="s">
        <v>426</v>
      </c>
      <c r="Z117" s="919"/>
      <c r="AA117" s="1009">
        <v>835812</v>
      </c>
      <c r="AB117" s="1010"/>
      <c r="AC117" s="1010"/>
      <c r="AD117" s="1010"/>
      <c r="AE117" s="1011"/>
      <c r="AF117" s="1012">
        <v>871606</v>
      </c>
      <c r="AG117" s="1010"/>
      <c r="AH117" s="1010"/>
      <c r="AI117" s="1010"/>
      <c r="AJ117" s="1011"/>
      <c r="AK117" s="1012">
        <v>788181</v>
      </c>
      <c r="AL117" s="1010"/>
      <c r="AM117" s="1010"/>
      <c r="AN117" s="1010"/>
      <c r="AO117" s="1011"/>
      <c r="AP117" s="1013"/>
      <c r="AQ117" s="1014"/>
      <c r="AR117" s="1014"/>
      <c r="AS117" s="1014"/>
      <c r="AT117" s="1015"/>
      <c r="AU117" s="933"/>
      <c r="AV117" s="934"/>
      <c r="AW117" s="934"/>
      <c r="AX117" s="934"/>
      <c r="AY117" s="934"/>
      <c r="AZ117" s="1000" t="s">
        <v>427</v>
      </c>
      <c r="BA117" s="1001"/>
      <c r="BB117" s="1001"/>
      <c r="BC117" s="1001"/>
      <c r="BD117" s="1001"/>
      <c r="BE117" s="1001"/>
      <c r="BF117" s="1001"/>
      <c r="BG117" s="1001"/>
      <c r="BH117" s="1001"/>
      <c r="BI117" s="1001"/>
      <c r="BJ117" s="1001"/>
      <c r="BK117" s="1001"/>
      <c r="BL117" s="1001"/>
      <c r="BM117" s="1001"/>
      <c r="BN117" s="1001"/>
      <c r="BO117" s="1001"/>
      <c r="BP117" s="1002"/>
      <c r="BQ117" s="952" t="s">
        <v>112</v>
      </c>
      <c r="BR117" s="953"/>
      <c r="BS117" s="953"/>
      <c r="BT117" s="953"/>
      <c r="BU117" s="953"/>
      <c r="BV117" s="953" t="s">
        <v>112</v>
      </c>
      <c r="BW117" s="953"/>
      <c r="BX117" s="953"/>
      <c r="BY117" s="953"/>
      <c r="BZ117" s="953"/>
      <c r="CA117" s="953" t="s">
        <v>112</v>
      </c>
      <c r="CB117" s="953"/>
      <c r="CC117" s="953"/>
      <c r="CD117" s="953"/>
      <c r="CE117" s="953"/>
      <c r="CF117" s="947" t="s">
        <v>112</v>
      </c>
      <c r="CG117" s="948"/>
      <c r="CH117" s="948"/>
      <c r="CI117" s="948"/>
      <c r="CJ117" s="948"/>
      <c r="CK117" s="978"/>
      <c r="CL117" s="979"/>
      <c r="CM117" s="949" t="s">
        <v>428</v>
      </c>
      <c r="CN117" s="950"/>
      <c r="CO117" s="950"/>
      <c r="CP117" s="950"/>
      <c r="CQ117" s="950"/>
      <c r="CR117" s="950"/>
      <c r="CS117" s="950"/>
      <c r="CT117" s="950"/>
      <c r="CU117" s="950"/>
      <c r="CV117" s="950"/>
      <c r="CW117" s="950"/>
      <c r="CX117" s="950"/>
      <c r="CY117" s="950"/>
      <c r="CZ117" s="950"/>
      <c r="DA117" s="950"/>
      <c r="DB117" s="950"/>
      <c r="DC117" s="950"/>
      <c r="DD117" s="950"/>
      <c r="DE117" s="950"/>
      <c r="DF117" s="951"/>
      <c r="DG117" s="991">
        <v>11602</v>
      </c>
      <c r="DH117" s="992"/>
      <c r="DI117" s="992"/>
      <c r="DJ117" s="992"/>
      <c r="DK117" s="993"/>
      <c r="DL117" s="994">
        <v>180</v>
      </c>
      <c r="DM117" s="992"/>
      <c r="DN117" s="992"/>
      <c r="DO117" s="992"/>
      <c r="DP117" s="993"/>
      <c r="DQ117" s="994">
        <v>21754</v>
      </c>
      <c r="DR117" s="992"/>
      <c r="DS117" s="992"/>
      <c r="DT117" s="992"/>
      <c r="DU117" s="993"/>
      <c r="DV117" s="995">
        <v>0.3</v>
      </c>
      <c r="DW117" s="996"/>
      <c r="DX117" s="996"/>
      <c r="DY117" s="996"/>
      <c r="DZ117" s="997"/>
    </row>
    <row r="118" spans="1:130" s="199" customFormat="1" ht="26.25" customHeight="1" x14ac:dyDescent="0.15">
      <c r="A118" s="937" t="s">
        <v>402</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17" t="s">
        <v>400</v>
      </c>
      <c r="AB118" s="918"/>
      <c r="AC118" s="918"/>
      <c r="AD118" s="918"/>
      <c r="AE118" s="919"/>
      <c r="AF118" s="917" t="s">
        <v>287</v>
      </c>
      <c r="AG118" s="918"/>
      <c r="AH118" s="918"/>
      <c r="AI118" s="918"/>
      <c r="AJ118" s="919"/>
      <c r="AK118" s="917" t="s">
        <v>286</v>
      </c>
      <c r="AL118" s="918"/>
      <c r="AM118" s="918"/>
      <c r="AN118" s="918"/>
      <c r="AO118" s="919"/>
      <c r="AP118" s="1004" t="s">
        <v>401</v>
      </c>
      <c r="AQ118" s="1005"/>
      <c r="AR118" s="1005"/>
      <c r="AS118" s="1005"/>
      <c r="AT118" s="1006"/>
      <c r="AU118" s="933"/>
      <c r="AV118" s="934"/>
      <c r="AW118" s="934"/>
      <c r="AX118" s="934"/>
      <c r="AY118" s="934"/>
      <c r="AZ118" s="1007" t="s">
        <v>429</v>
      </c>
      <c r="BA118" s="998"/>
      <c r="BB118" s="998"/>
      <c r="BC118" s="998"/>
      <c r="BD118" s="998"/>
      <c r="BE118" s="998"/>
      <c r="BF118" s="998"/>
      <c r="BG118" s="998"/>
      <c r="BH118" s="998"/>
      <c r="BI118" s="998"/>
      <c r="BJ118" s="998"/>
      <c r="BK118" s="998"/>
      <c r="BL118" s="998"/>
      <c r="BM118" s="998"/>
      <c r="BN118" s="998"/>
      <c r="BO118" s="998"/>
      <c r="BP118" s="999"/>
      <c r="BQ118" s="1030" t="s">
        <v>112</v>
      </c>
      <c r="BR118" s="1031"/>
      <c r="BS118" s="1031"/>
      <c r="BT118" s="1031"/>
      <c r="BU118" s="1031"/>
      <c r="BV118" s="1031" t="s">
        <v>112</v>
      </c>
      <c r="BW118" s="1031"/>
      <c r="BX118" s="1031"/>
      <c r="BY118" s="1031"/>
      <c r="BZ118" s="1031"/>
      <c r="CA118" s="1031" t="s">
        <v>112</v>
      </c>
      <c r="CB118" s="1031"/>
      <c r="CC118" s="1031"/>
      <c r="CD118" s="1031"/>
      <c r="CE118" s="1031"/>
      <c r="CF118" s="947" t="s">
        <v>112</v>
      </c>
      <c r="CG118" s="948"/>
      <c r="CH118" s="948"/>
      <c r="CI118" s="948"/>
      <c r="CJ118" s="948"/>
      <c r="CK118" s="978"/>
      <c r="CL118" s="979"/>
      <c r="CM118" s="949" t="s">
        <v>430</v>
      </c>
      <c r="CN118" s="950"/>
      <c r="CO118" s="950"/>
      <c r="CP118" s="950"/>
      <c r="CQ118" s="950"/>
      <c r="CR118" s="950"/>
      <c r="CS118" s="950"/>
      <c r="CT118" s="950"/>
      <c r="CU118" s="950"/>
      <c r="CV118" s="950"/>
      <c r="CW118" s="950"/>
      <c r="CX118" s="950"/>
      <c r="CY118" s="950"/>
      <c r="CZ118" s="950"/>
      <c r="DA118" s="950"/>
      <c r="DB118" s="950"/>
      <c r="DC118" s="950"/>
      <c r="DD118" s="950"/>
      <c r="DE118" s="950"/>
      <c r="DF118" s="951"/>
      <c r="DG118" s="991" t="s">
        <v>112</v>
      </c>
      <c r="DH118" s="992"/>
      <c r="DI118" s="992"/>
      <c r="DJ118" s="992"/>
      <c r="DK118" s="993"/>
      <c r="DL118" s="994" t="s">
        <v>112</v>
      </c>
      <c r="DM118" s="992"/>
      <c r="DN118" s="992"/>
      <c r="DO118" s="992"/>
      <c r="DP118" s="993"/>
      <c r="DQ118" s="994" t="s">
        <v>112</v>
      </c>
      <c r="DR118" s="992"/>
      <c r="DS118" s="992"/>
      <c r="DT118" s="992"/>
      <c r="DU118" s="993"/>
      <c r="DV118" s="995" t="s">
        <v>112</v>
      </c>
      <c r="DW118" s="996"/>
      <c r="DX118" s="996"/>
      <c r="DY118" s="996"/>
      <c r="DZ118" s="997"/>
    </row>
    <row r="119" spans="1:130" s="199" customFormat="1" ht="26.25" customHeight="1" x14ac:dyDescent="0.15">
      <c r="A119" s="1091" t="s">
        <v>405</v>
      </c>
      <c r="B119" s="977"/>
      <c r="C119" s="956" t="s">
        <v>406</v>
      </c>
      <c r="D119" s="957"/>
      <c r="E119" s="957"/>
      <c r="F119" s="957"/>
      <c r="G119" s="957"/>
      <c r="H119" s="957"/>
      <c r="I119" s="957"/>
      <c r="J119" s="957"/>
      <c r="K119" s="957"/>
      <c r="L119" s="957"/>
      <c r="M119" s="957"/>
      <c r="N119" s="957"/>
      <c r="O119" s="957"/>
      <c r="P119" s="957"/>
      <c r="Q119" s="957"/>
      <c r="R119" s="957"/>
      <c r="S119" s="957"/>
      <c r="T119" s="957"/>
      <c r="U119" s="957"/>
      <c r="V119" s="957"/>
      <c r="W119" s="957"/>
      <c r="X119" s="957"/>
      <c r="Y119" s="957"/>
      <c r="Z119" s="958"/>
      <c r="AA119" s="924" t="s">
        <v>112</v>
      </c>
      <c r="AB119" s="925"/>
      <c r="AC119" s="925"/>
      <c r="AD119" s="925"/>
      <c r="AE119" s="926"/>
      <c r="AF119" s="927" t="s">
        <v>112</v>
      </c>
      <c r="AG119" s="925"/>
      <c r="AH119" s="925"/>
      <c r="AI119" s="925"/>
      <c r="AJ119" s="926"/>
      <c r="AK119" s="927" t="s">
        <v>112</v>
      </c>
      <c r="AL119" s="925"/>
      <c r="AM119" s="925"/>
      <c r="AN119" s="925"/>
      <c r="AO119" s="926"/>
      <c r="AP119" s="928" t="s">
        <v>112</v>
      </c>
      <c r="AQ119" s="929"/>
      <c r="AR119" s="929"/>
      <c r="AS119" s="929"/>
      <c r="AT119" s="930"/>
      <c r="AU119" s="935"/>
      <c r="AV119" s="936"/>
      <c r="AW119" s="936"/>
      <c r="AX119" s="936"/>
      <c r="AY119" s="936"/>
      <c r="AZ119" s="230" t="s">
        <v>170</v>
      </c>
      <c r="BA119" s="230"/>
      <c r="BB119" s="230"/>
      <c r="BC119" s="230"/>
      <c r="BD119" s="230"/>
      <c r="BE119" s="230"/>
      <c r="BF119" s="230"/>
      <c r="BG119" s="230"/>
      <c r="BH119" s="230"/>
      <c r="BI119" s="230"/>
      <c r="BJ119" s="230"/>
      <c r="BK119" s="230"/>
      <c r="BL119" s="230"/>
      <c r="BM119" s="230"/>
      <c r="BN119" s="230"/>
      <c r="BO119" s="1008" t="s">
        <v>431</v>
      </c>
      <c r="BP119" s="1039"/>
      <c r="BQ119" s="1030">
        <v>10353423</v>
      </c>
      <c r="BR119" s="1031"/>
      <c r="BS119" s="1031"/>
      <c r="BT119" s="1031"/>
      <c r="BU119" s="1031"/>
      <c r="BV119" s="1031">
        <v>10680939</v>
      </c>
      <c r="BW119" s="1031"/>
      <c r="BX119" s="1031"/>
      <c r="BY119" s="1031"/>
      <c r="BZ119" s="1031"/>
      <c r="CA119" s="1031">
        <v>11060169</v>
      </c>
      <c r="CB119" s="1031"/>
      <c r="CC119" s="1031"/>
      <c r="CD119" s="1031"/>
      <c r="CE119" s="1031"/>
      <c r="CF119" s="1032"/>
      <c r="CG119" s="1033"/>
      <c r="CH119" s="1033"/>
      <c r="CI119" s="1033"/>
      <c r="CJ119" s="1034"/>
      <c r="CK119" s="980"/>
      <c r="CL119" s="981"/>
      <c r="CM119" s="1035" t="s">
        <v>432</v>
      </c>
      <c r="CN119" s="1036"/>
      <c r="CO119" s="1036"/>
      <c r="CP119" s="1036"/>
      <c r="CQ119" s="1036"/>
      <c r="CR119" s="1036"/>
      <c r="CS119" s="1036"/>
      <c r="CT119" s="1036"/>
      <c r="CU119" s="1036"/>
      <c r="CV119" s="1036"/>
      <c r="CW119" s="1036"/>
      <c r="CX119" s="1036"/>
      <c r="CY119" s="1036"/>
      <c r="CZ119" s="1036"/>
      <c r="DA119" s="1036"/>
      <c r="DB119" s="1036"/>
      <c r="DC119" s="1036"/>
      <c r="DD119" s="1036"/>
      <c r="DE119" s="1036"/>
      <c r="DF119" s="1037"/>
      <c r="DG119" s="1038" t="s">
        <v>112</v>
      </c>
      <c r="DH119" s="1017"/>
      <c r="DI119" s="1017"/>
      <c r="DJ119" s="1017"/>
      <c r="DK119" s="1018"/>
      <c r="DL119" s="1016" t="s">
        <v>112</v>
      </c>
      <c r="DM119" s="1017"/>
      <c r="DN119" s="1017"/>
      <c r="DO119" s="1017"/>
      <c r="DP119" s="1018"/>
      <c r="DQ119" s="1016" t="s">
        <v>112</v>
      </c>
      <c r="DR119" s="1017"/>
      <c r="DS119" s="1017"/>
      <c r="DT119" s="1017"/>
      <c r="DU119" s="1018"/>
      <c r="DV119" s="1019" t="s">
        <v>112</v>
      </c>
      <c r="DW119" s="1020"/>
      <c r="DX119" s="1020"/>
      <c r="DY119" s="1020"/>
      <c r="DZ119" s="1021"/>
    </row>
    <row r="120" spans="1:130" s="199" customFormat="1" ht="26.25" customHeight="1" x14ac:dyDescent="0.15">
      <c r="A120" s="1092"/>
      <c r="B120" s="979"/>
      <c r="C120" s="949" t="s">
        <v>409</v>
      </c>
      <c r="D120" s="950"/>
      <c r="E120" s="950"/>
      <c r="F120" s="950"/>
      <c r="G120" s="950"/>
      <c r="H120" s="950"/>
      <c r="I120" s="950"/>
      <c r="J120" s="950"/>
      <c r="K120" s="950"/>
      <c r="L120" s="950"/>
      <c r="M120" s="950"/>
      <c r="N120" s="950"/>
      <c r="O120" s="950"/>
      <c r="P120" s="950"/>
      <c r="Q120" s="950"/>
      <c r="R120" s="950"/>
      <c r="S120" s="950"/>
      <c r="T120" s="950"/>
      <c r="U120" s="950"/>
      <c r="V120" s="950"/>
      <c r="W120" s="950"/>
      <c r="X120" s="950"/>
      <c r="Y120" s="950"/>
      <c r="Z120" s="951"/>
      <c r="AA120" s="991" t="s">
        <v>112</v>
      </c>
      <c r="AB120" s="992"/>
      <c r="AC120" s="992"/>
      <c r="AD120" s="992"/>
      <c r="AE120" s="993"/>
      <c r="AF120" s="994" t="s">
        <v>112</v>
      </c>
      <c r="AG120" s="992"/>
      <c r="AH120" s="992"/>
      <c r="AI120" s="992"/>
      <c r="AJ120" s="993"/>
      <c r="AK120" s="994" t="s">
        <v>112</v>
      </c>
      <c r="AL120" s="992"/>
      <c r="AM120" s="992"/>
      <c r="AN120" s="992"/>
      <c r="AO120" s="993"/>
      <c r="AP120" s="995" t="s">
        <v>112</v>
      </c>
      <c r="AQ120" s="996"/>
      <c r="AR120" s="996"/>
      <c r="AS120" s="996"/>
      <c r="AT120" s="997"/>
      <c r="AU120" s="1022" t="s">
        <v>433</v>
      </c>
      <c r="AV120" s="1023"/>
      <c r="AW120" s="1023"/>
      <c r="AX120" s="1023"/>
      <c r="AY120" s="1024"/>
      <c r="AZ120" s="973" t="s">
        <v>434</v>
      </c>
      <c r="BA120" s="922"/>
      <c r="BB120" s="922"/>
      <c r="BC120" s="922"/>
      <c r="BD120" s="922"/>
      <c r="BE120" s="922"/>
      <c r="BF120" s="922"/>
      <c r="BG120" s="922"/>
      <c r="BH120" s="922"/>
      <c r="BI120" s="922"/>
      <c r="BJ120" s="922"/>
      <c r="BK120" s="922"/>
      <c r="BL120" s="922"/>
      <c r="BM120" s="922"/>
      <c r="BN120" s="922"/>
      <c r="BO120" s="922"/>
      <c r="BP120" s="923"/>
      <c r="BQ120" s="959">
        <v>5338529</v>
      </c>
      <c r="BR120" s="960"/>
      <c r="BS120" s="960"/>
      <c r="BT120" s="960"/>
      <c r="BU120" s="960"/>
      <c r="BV120" s="960">
        <v>5829085</v>
      </c>
      <c r="BW120" s="960"/>
      <c r="BX120" s="960"/>
      <c r="BY120" s="960"/>
      <c r="BZ120" s="960"/>
      <c r="CA120" s="960">
        <v>5154485</v>
      </c>
      <c r="CB120" s="960"/>
      <c r="CC120" s="960"/>
      <c r="CD120" s="960"/>
      <c r="CE120" s="960"/>
      <c r="CF120" s="974">
        <v>77.099999999999994</v>
      </c>
      <c r="CG120" s="975"/>
      <c r="CH120" s="975"/>
      <c r="CI120" s="975"/>
      <c r="CJ120" s="975"/>
      <c r="CK120" s="1040" t="s">
        <v>435</v>
      </c>
      <c r="CL120" s="1041"/>
      <c r="CM120" s="1041"/>
      <c r="CN120" s="1041"/>
      <c r="CO120" s="1042"/>
      <c r="CP120" s="1048" t="s">
        <v>384</v>
      </c>
      <c r="CQ120" s="1049"/>
      <c r="CR120" s="1049"/>
      <c r="CS120" s="1049"/>
      <c r="CT120" s="1049"/>
      <c r="CU120" s="1049"/>
      <c r="CV120" s="1049"/>
      <c r="CW120" s="1049"/>
      <c r="CX120" s="1049"/>
      <c r="CY120" s="1049"/>
      <c r="CZ120" s="1049"/>
      <c r="DA120" s="1049"/>
      <c r="DB120" s="1049"/>
      <c r="DC120" s="1049"/>
      <c r="DD120" s="1049"/>
      <c r="DE120" s="1049"/>
      <c r="DF120" s="1050"/>
      <c r="DG120" s="959">
        <v>1190871</v>
      </c>
      <c r="DH120" s="960"/>
      <c r="DI120" s="960"/>
      <c r="DJ120" s="960"/>
      <c r="DK120" s="960"/>
      <c r="DL120" s="960">
        <v>1317827</v>
      </c>
      <c r="DM120" s="960"/>
      <c r="DN120" s="960"/>
      <c r="DO120" s="960"/>
      <c r="DP120" s="960"/>
      <c r="DQ120" s="960">
        <v>1435185</v>
      </c>
      <c r="DR120" s="960"/>
      <c r="DS120" s="960"/>
      <c r="DT120" s="960"/>
      <c r="DU120" s="960"/>
      <c r="DV120" s="961">
        <v>21.5</v>
      </c>
      <c r="DW120" s="961"/>
      <c r="DX120" s="961"/>
      <c r="DY120" s="961"/>
      <c r="DZ120" s="962"/>
    </row>
    <row r="121" spans="1:130" s="199" customFormat="1" ht="26.25" customHeight="1" x14ac:dyDescent="0.15">
      <c r="A121" s="1092"/>
      <c r="B121" s="979"/>
      <c r="C121" s="1000" t="s">
        <v>436</v>
      </c>
      <c r="D121" s="1001"/>
      <c r="E121" s="1001"/>
      <c r="F121" s="1001"/>
      <c r="G121" s="1001"/>
      <c r="H121" s="1001"/>
      <c r="I121" s="1001"/>
      <c r="J121" s="1001"/>
      <c r="K121" s="1001"/>
      <c r="L121" s="1001"/>
      <c r="M121" s="1001"/>
      <c r="N121" s="1001"/>
      <c r="O121" s="1001"/>
      <c r="P121" s="1001"/>
      <c r="Q121" s="1001"/>
      <c r="R121" s="1001"/>
      <c r="S121" s="1001"/>
      <c r="T121" s="1001"/>
      <c r="U121" s="1001"/>
      <c r="V121" s="1001"/>
      <c r="W121" s="1001"/>
      <c r="X121" s="1001"/>
      <c r="Y121" s="1001"/>
      <c r="Z121" s="1002"/>
      <c r="AA121" s="991" t="s">
        <v>112</v>
      </c>
      <c r="AB121" s="992"/>
      <c r="AC121" s="992"/>
      <c r="AD121" s="992"/>
      <c r="AE121" s="993"/>
      <c r="AF121" s="994" t="s">
        <v>112</v>
      </c>
      <c r="AG121" s="992"/>
      <c r="AH121" s="992"/>
      <c r="AI121" s="992"/>
      <c r="AJ121" s="993"/>
      <c r="AK121" s="994" t="s">
        <v>112</v>
      </c>
      <c r="AL121" s="992"/>
      <c r="AM121" s="992"/>
      <c r="AN121" s="992"/>
      <c r="AO121" s="993"/>
      <c r="AP121" s="995" t="s">
        <v>112</v>
      </c>
      <c r="AQ121" s="996"/>
      <c r="AR121" s="996"/>
      <c r="AS121" s="996"/>
      <c r="AT121" s="997"/>
      <c r="AU121" s="1025"/>
      <c r="AV121" s="1026"/>
      <c r="AW121" s="1026"/>
      <c r="AX121" s="1026"/>
      <c r="AY121" s="1027"/>
      <c r="AZ121" s="982" t="s">
        <v>437</v>
      </c>
      <c r="BA121" s="983"/>
      <c r="BB121" s="983"/>
      <c r="BC121" s="983"/>
      <c r="BD121" s="983"/>
      <c r="BE121" s="983"/>
      <c r="BF121" s="983"/>
      <c r="BG121" s="983"/>
      <c r="BH121" s="983"/>
      <c r="BI121" s="983"/>
      <c r="BJ121" s="983"/>
      <c r="BK121" s="983"/>
      <c r="BL121" s="983"/>
      <c r="BM121" s="983"/>
      <c r="BN121" s="983"/>
      <c r="BO121" s="983"/>
      <c r="BP121" s="984"/>
      <c r="BQ121" s="952">
        <v>75277</v>
      </c>
      <c r="BR121" s="953"/>
      <c r="BS121" s="953"/>
      <c r="BT121" s="953"/>
      <c r="BU121" s="953"/>
      <c r="BV121" s="953">
        <v>67858</v>
      </c>
      <c r="BW121" s="953"/>
      <c r="BX121" s="953"/>
      <c r="BY121" s="953"/>
      <c r="BZ121" s="953"/>
      <c r="CA121" s="953">
        <v>60716</v>
      </c>
      <c r="CB121" s="953"/>
      <c r="CC121" s="953"/>
      <c r="CD121" s="953"/>
      <c r="CE121" s="953"/>
      <c r="CF121" s="947">
        <v>0.9</v>
      </c>
      <c r="CG121" s="948"/>
      <c r="CH121" s="948"/>
      <c r="CI121" s="948"/>
      <c r="CJ121" s="948"/>
      <c r="CK121" s="1043"/>
      <c r="CL121" s="1044"/>
      <c r="CM121" s="1044"/>
      <c r="CN121" s="1044"/>
      <c r="CO121" s="1045"/>
      <c r="CP121" s="1053" t="s">
        <v>381</v>
      </c>
      <c r="CQ121" s="1054"/>
      <c r="CR121" s="1054"/>
      <c r="CS121" s="1054"/>
      <c r="CT121" s="1054"/>
      <c r="CU121" s="1054"/>
      <c r="CV121" s="1054"/>
      <c r="CW121" s="1054"/>
      <c r="CX121" s="1054"/>
      <c r="CY121" s="1054"/>
      <c r="CZ121" s="1054"/>
      <c r="DA121" s="1054"/>
      <c r="DB121" s="1054"/>
      <c r="DC121" s="1054"/>
      <c r="DD121" s="1054"/>
      <c r="DE121" s="1054"/>
      <c r="DF121" s="1055"/>
      <c r="DG121" s="952" t="s">
        <v>112</v>
      </c>
      <c r="DH121" s="953"/>
      <c r="DI121" s="953"/>
      <c r="DJ121" s="953"/>
      <c r="DK121" s="953"/>
      <c r="DL121" s="953" t="s">
        <v>112</v>
      </c>
      <c r="DM121" s="953"/>
      <c r="DN121" s="953"/>
      <c r="DO121" s="953"/>
      <c r="DP121" s="953"/>
      <c r="DQ121" s="953" t="s">
        <v>112</v>
      </c>
      <c r="DR121" s="953"/>
      <c r="DS121" s="953"/>
      <c r="DT121" s="953"/>
      <c r="DU121" s="953"/>
      <c r="DV121" s="954" t="s">
        <v>112</v>
      </c>
      <c r="DW121" s="954"/>
      <c r="DX121" s="954"/>
      <c r="DY121" s="954"/>
      <c r="DZ121" s="955"/>
    </row>
    <row r="122" spans="1:130" s="199" customFormat="1" ht="26.25" customHeight="1" x14ac:dyDescent="0.15">
      <c r="A122" s="1092"/>
      <c r="B122" s="979"/>
      <c r="C122" s="949" t="s">
        <v>419</v>
      </c>
      <c r="D122" s="950"/>
      <c r="E122" s="950"/>
      <c r="F122" s="950"/>
      <c r="G122" s="950"/>
      <c r="H122" s="950"/>
      <c r="I122" s="950"/>
      <c r="J122" s="950"/>
      <c r="K122" s="950"/>
      <c r="L122" s="950"/>
      <c r="M122" s="950"/>
      <c r="N122" s="950"/>
      <c r="O122" s="950"/>
      <c r="P122" s="950"/>
      <c r="Q122" s="950"/>
      <c r="R122" s="950"/>
      <c r="S122" s="950"/>
      <c r="T122" s="950"/>
      <c r="U122" s="950"/>
      <c r="V122" s="950"/>
      <c r="W122" s="950"/>
      <c r="X122" s="950"/>
      <c r="Y122" s="950"/>
      <c r="Z122" s="951"/>
      <c r="AA122" s="991" t="s">
        <v>112</v>
      </c>
      <c r="AB122" s="992"/>
      <c r="AC122" s="992"/>
      <c r="AD122" s="992"/>
      <c r="AE122" s="993"/>
      <c r="AF122" s="994" t="s">
        <v>112</v>
      </c>
      <c r="AG122" s="992"/>
      <c r="AH122" s="992"/>
      <c r="AI122" s="992"/>
      <c r="AJ122" s="993"/>
      <c r="AK122" s="994" t="s">
        <v>112</v>
      </c>
      <c r="AL122" s="992"/>
      <c r="AM122" s="992"/>
      <c r="AN122" s="992"/>
      <c r="AO122" s="993"/>
      <c r="AP122" s="995" t="s">
        <v>112</v>
      </c>
      <c r="AQ122" s="996"/>
      <c r="AR122" s="996"/>
      <c r="AS122" s="996"/>
      <c r="AT122" s="997"/>
      <c r="AU122" s="1025"/>
      <c r="AV122" s="1026"/>
      <c r="AW122" s="1026"/>
      <c r="AX122" s="1026"/>
      <c r="AY122" s="1027"/>
      <c r="AZ122" s="1007" t="s">
        <v>438</v>
      </c>
      <c r="BA122" s="998"/>
      <c r="BB122" s="998"/>
      <c r="BC122" s="998"/>
      <c r="BD122" s="998"/>
      <c r="BE122" s="998"/>
      <c r="BF122" s="998"/>
      <c r="BG122" s="998"/>
      <c r="BH122" s="998"/>
      <c r="BI122" s="998"/>
      <c r="BJ122" s="998"/>
      <c r="BK122" s="998"/>
      <c r="BL122" s="998"/>
      <c r="BM122" s="998"/>
      <c r="BN122" s="998"/>
      <c r="BO122" s="998"/>
      <c r="BP122" s="999"/>
      <c r="BQ122" s="1030">
        <v>7272654</v>
      </c>
      <c r="BR122" s="1031"/>
      <c r="BS122" s="1031"/>
      <c r="BT122" s="1031"/>
      <c r="BU122" s="1031"/>
      <c r="BV122" s="1031">
        <v>7263041</v>
      </c>
      <c r="BW122" s="1031"/>
      <c r="BX122" s="1031"/>
      <c r="BY122" s="1031"/>
      <c r="BZ122" s="1031"/>
      <c r="CA122" s="1031">
        <v>7605853</v>
      </c>
      <c r="CB122" s="1031"/>
      <c r="CC122" s="1031"/>
      <c r="CD122" s="1031"/>
      <c r="CE122" s="1031"/>
      <c r="CF122" s="1051">
        <v>113.7</v>
      </c>
      <c r="CG122" s="1052"/>
      <c r="CH122" s="1052"/>
      <c r="CI122" s="1052"/>
      <c r="CJ122" s="1052"/>
      <c r="CK122" s="1043"/>
      <c r="CL122" s="1044"/>
      <c r="CM122" s="1044"/>
      <c r="CN122" s="1044"/>
      <c r="CO122" s="1045"/>
      <c r="CP122" s="1053" t="s">
        <v>380</v>
      </c>
      <c r="CQ122" s="1054"/>
      <c r="CR122" s="1054"/>
      <c r="CS122" s="1054"/>
      <c r="CT122" s="1054"/>
      <c r="CU122" s="1054"/>
      <c r="CV122" s="1054"/>
      <c r="CW122" s="1054"/>
      <c r="CX122" s="1054"/>
      <c r="CY122" s="1054"/>
      <c r="CZ122" s="1054"/>
      <c r="DA122" s="1054"/>
      <c r="DB122" s="1054"/>
      <c r="DC122" s="1054"/>
      <c r="DD122" s="1054"/>
      <c r="DE122" s="1054"/>
      <c r="DF122" s="1055"/>
      <c r="DG122" s="952" t="s">
        <v>112</v>
      </c>
      <c r="DH122" s="953"/>
      <c r="DI122" s="953"/>
      <c r="DJ122" s="953"/>
      <c r="DK122" s="953"/>
      <c r="DL122" s="953" t="s">
        <v>112</v>
      </c>
      <c r="DM122" s="953"/>
      <c r="DN122" s="953"/>
      <c r="DO122" s="953"/>
      <c r="DP122" s="953"/>
      <c r="DQ122" s="953" t="s">
        <v>112</v>
      </c>
      <c r="DR122" s="953"/>
      <c r="DS122" s="953"/>
      <c r="DT122" s="953"/>
      <c r="DU122" s="953"/>
      <c r="DV122" s="954" t="s">
        <v>112</v>
      </c>
      <c r="DW122" s="954"/>
      <c r="DX122" s="954"/>
      <c r="DY122" s="954"/>
      <c r="DZ122" s="955"/>
    </row>
    <row r="123" spans="1:130" s="199" customFormat="1" ht="26.25" customHeight="1" x14ac:dyDescent="0.15">
      <c r="A123" s="1092"/>
      <c r="B123" s="979"/>
      <c r="C123" s="949" t="s">
        <v>425</v>
      </c>
      <c r="D123" s="950"/>
      <c r="E123" s="950"/>
      <c r="F123" s="950"/>
      <c r="G123" s="950"/>
      <c r="H123" s="950"/>
      <c r="I123" s="950"/>
      <c r="J123" s="950"/>
      <c r="K123" s="950"/>
      <c r="L123" s="950"/>
      <c r="M123" s="950"/>
      <c r="N123" s="950"/>
      <c r="O123" s="950"/>
      <c r="P123" s="950"/>
      <c r="Q123" s="950"/>
      <c r="R123" s="950"/>
      <c r="S123" s="950"/>
      <c r="T123" s="950"/>
      <c r="U123" s="950"/>
      <c r="V123" s="950"/>
      <c r="W123" s="950"/>
      <c r="X123" s="950"/>
      <c r="Y123" s="950"/>
      <c r="Z123" s="951"/>
      <c r="AA123" s="991" t="s">
        <v>112</v>
      </c>
      <c r="AB123" s="992"/>
      <c r="AC123" s="992"/>
      <c r="AD123" s="992"/>
      <c r="AE123" s="993"/>
      <c r="AF123" s="994" t="s">
        <v>112</v>
      </c>
      <c r="AG123" s="992"/>
      <c r="AH123" s="992"/>
      <c r="AI123" s="992"/>
      <c r="AJ123" s="993"/>
      <c r="AK123" s="994" t="s">
        <v>112</v>
      </c>
      <c r="AL123" s="992"/>
      <c r="AM123" s="992"/>
      <c r="AN123" s="992"/>
      <c r="AO123" s="993"/>
      <c r="AP123" s="995" t="s">
        <v>112</v>
      </c>
      <c r="AQ123" s="996"/>
      <c r="AR123" s="996"/>
      <c r="AS123" s="996"/>
      <c r="AT123" s="997"/>
      <c r="AU123" s="1028"/>
      <c r="AV123" s="1029"/>
      <c r="AW123" s="1029"/>
      <c r="AX123" s="1029"/>
      <c r="AY123" s="1029"/>
      <c r="AZ123" s="230" t="s">
        <v>170</v>
      </c>
      <c r="BA123" s="230"/>
      <c r="BB123" s="230"/>
      <c r="BC123" s="230"/>
      <c r="BD123" s="230"/>
      <c r="BE123" s="230"/>
      <c r="BF123" s="230"/>
      <c r="BG123" s="230"/>
      <c r="BH123" s="230"/>
      <c r="BI123" s="230"/>
      <c r="BJ123" s="230"/>
      <c r="BK123" s="230"/>
      <c r="BL123" s="230"/>
      <c r="BM123" s="230"/>
      <c r="BN123" s="230"/>
      <c r="BO123" s="1008" t="s">
        <v>439</v>
      </c>
      <c r="BP123" s="1039"/>
      <c r="BQ123" s="1098">
        <v>12686460</v>
      </c>
      <c r="BR123" s="1099"/>
      <c r="BS123" s="1099"/>
      <c r="BT123" s="1099"/>
      <c r="BU123" s="1099"/>
      <c r="BV123" s="1099">
        <v>13159984</v>
      </c>
      <c r="BW123" s="1099"/>
      <c r="BX123" s="1099"/>
      <c r="BY123" s="1099"/>
      <c r="BZ123" s="1099"/>
      <c r="CA123" s="1099">
        <v>12821054</v>
      </c>
      <c r="CB123" s="1099"/>
      <c r="CC123" s="1099"/>
      <c r="CD123" s="1099"/>
      <c r="CE123" s="1099"/>
      <c r="CF123" s="1032"/>
      <c r="CG123" s="1033"/>
      <c r="CH123" s="1033"/>
      <c r="CI123" s="1033"/>
      <c r="CJ123" s="1034"/>
      <c r="CK123" s="1043"/>
      <c r="CL123" s="1044"/>
      <c r="CM123" s="1044"/>
      <c r="CN123" s="1044"/>
      <c r="CO123" s="1045"/>
      <c r="CP123" s="1053" t="s">
        <v>382</v>
      </c>
      <c r="CQ123" s="1054"/>
      <c r="CR123" s="1054"/>
      <c r="CS123" s="1054"/>
      <c r="CT123" s="1054"/>
      <c r="CU123" s="1054"/>
      <c r="CV123" s="1054"/>
      <c r="CW123" s="1054"/>
      <c r="CX123" s="1054"/>
      <c r="CY123" s="1054"/>
      <c r="CZ123" s="1054"/>
      <c r="DA123" s="1054"/>
      <c r="DB123" s="1054"/>
      <c r="DC123" s="1054"/>
      <c r="DD123" s="1054"/>
      <c r="DE123" s="1054"/>
      <c r="DF123" s="1055"/>
      <c r="DG123" s="991" t="s">
        <v>112</v>
      </c>
      <c r="DH123" s="992"/>
      <c r="DI123" s="992"/>
      <c r="DJ123" s="992"/>
      <c r="DK123" s="993"/>
      <c r="DL123" s="994" t="s">
        <v>112</v>
      </c>
      <c r="DM123" s="992"/>
      <c r="DN123" s="992"/>
      <c r="DO123" s="992"/>
      <c r="DP123" s="993"/>
      <c r="DQ123" s="994" t="s">
        <v>112</v>
      </c>
      <c r="DR123" s="992"/>
      <c r="DS123" s="992"/>
      <c r="DT123" s="992"/>
      <c r="DU123" s="993"/>
      <c r="DV123" s="995" t="s">
        <v>112</v>
      </c>
      <c r="DW123" s="996"/>
      <c r="DX123" s="996"/>
      <c r="DY123" s="996"/>
      <c r="DZ123" s="997"/>
    </row>
    <row r="124" spans="1:130" s="199" customFormat="1" ht="26.25" customHeight="1" thickBot="1" x14ac:dyDescent="0.2">
      <c r="A124" s="1092"/>
      <c r="B124" s="979"/>
      <c r="C124" s="949" t="s">
        <v>428</v>
      </c>
      <c r="D124" s="950"/>
      <c r="E124" s="950"/>
      <c r="F124" s="950"/>
      <c r="G124" s="950"/>
      <c r="H124" s="950"/>
      <c r="I124" s="950"/>
      <c r="J124" s="950"/>
      <c r="K124" s="950"/>
      <c r="L124" s="950"/>
      <c r="M124" s="950"/>
      <c r="N124" s="950"/>
      <c r="O124" s="950"/>
      <c r="P124" s="950"/>
      <c r="Q124" s="950"/>
      <c r="R124" s="950"/>
      <c r="S124" s="950"/>
      <c r="T124" s="950"/>
      <c r="U124" s="950"/>
      <c r="V124" s="950"/>
      <c r="W124" s="950"/>
      <c r="X124" s="950"/>
      <c r="Y124" s="950"/>
      <c r="Z124" s="951"/>
      <c r="AA124" s="991" t="s">
        <v>112</v>
      </c>
      <c r="AB124" s="992"/>
      <c r="AC124" s="992"/>
      <c r="AD124" s="992"/>
      <c r="AE124" s="993"/>
      <c r="AF124" s="994" t="s">
        <v>112</v>
      </c>
      <c r="AG124" s="992"/>
      <c r="AH124" s="992"/>
      <c r="AI124" s="992"/>
      <c r="AJ124" s="993"/>
      <c r="AK124" s="994" t="s">
        <v>112</v>
      </c>
      <c r="AL124" s="992"/>
      <c r="AM124" s="992"/>
      <c r="AN124" s="992"/>
      <c r="AO124" s="993"/>
      <c r="AP124" s="995" t="s">
        <v>112</v>
      </c>
      <c r="AQ124" s="996"/>
      <c r="AR124" s="996"/>
      <c r="AS124" s="996"/>
      <c r="AT124" s="997"/>
      <c r="AU124" s="1094" t="s">
        <v>440</v>
      </c>
      <c r="AV124" s="1095"/>
      <c r="AW124" s="1095"/>
      <c r="AX124" s="1095"/>
      <c r="AY124" s="1095"/>
      <c r="AZ124" s="1095"/>
      <c r="BA124" s="1095"/>
      <c r="BB124" s="1095"/>
      <c r="BC124" s="1095"/>
      <c r="BD124" s="1095"/>
      <c r="BE124" s="1095"/>
      <c r="BF124" s="1095"/>
      <c r="BG124" s="1095"/>
      <c r="BH124" s="1095"/>
      <c r="BI124" s="1095"/>
      <c r="BJ124" s="1095"/>
      <c r="BK124" s="1095"/>
      <c r="BL124" s="1095"/>
      <c r="BM124" s="1095"/>
      <c r="BN124" s="1095"/>
      <c r="BO124" s="1095"/>
      <c r="BP124" s="1096"/>
      <c r="BQ124" s="1097" t="s">
        <v>112</v>
      </c>
      <c r="BR124" s="1061"/>
      <c r="BS124" s="1061"/>
      <c r="BT124" s="1061"/>
      <c r="BU124" s="1061"/>
      <c r="BV124" s="1061" t="s">
        <v>112</v>
      </c>
      <c r="BW124" s="1061"/>
      <c r="BX124" s="1061"/>
      <c r="BY124" s="1061"/>
      <c r="BZ124" s="1061"/>
      <c r="CA124" s="1061" t="s">
        <v>112</v>
      </c>
      <c r="CB124" s="1061"/>
      <c r="CC124" s="1061"/>
      <c r="CD124" s="1061"/>
      <c r="CE124" s="1061"/>
      <c r="CF124" s="1062"/>
      <c r="CG124" s="1063"/>
      <c r="CH124" s="1063"/>
      <c r="CI124" s="1063"/>
      <c r="CJ124" s="1064"/>
      <c r="CK124" s="1046"/>
      <c r="CL124" s="1046"/>
      <c r="CM124" s="1046"/>
      <c r="CN124" s="1046"/>
      <c r="CO124" s="1047"/>
      <c r="CP124" s="1053" t="s">
        <v>441</v>
      </c>
      <c r="CQ124" s="1054"/>
      <c r="CR124" s="1054"/>
      <c r="CS124" s="1054"/>
      <c r="CT124" s="1054"/>
      <c r="CU124" s="1054"/>
      <c r="CV124" s="1054"/>
      <c r="CW124" s="1054"/>
      <c r="CX124" s="1054"/>
      <c r="CY124" s="1054"/>
      <c r="CZ124" s="1054"/>
      <c r="DA124" s="1054"/>
      <c r="DB124" s="1054"/>
      <c r="DC124" s="1054"/>
      <c r="DD124" s="1054"/>
      <c r="DE124" s="1054"/>
      <c r="DF124" s="1055"/>
      <c r="DG124" s="1038" t="s">
        <v>112</v>
      </c>
      <c r="DH124" s="1017"/>
      <c r="DI124" s="1017"/>
      <c r="DJ124" s="1017"/>
      <c r="DK124" s="1018"/>
      <c r="DL124" s="1016" t="s">
        <v>112</v>
      </c>
      <c r="DM124" s="1017"/>
      <c r="DN124" s="1017"/>
      <c r="DO124" s="1017"/>
      <c r="DP124" s="1018"/>
      <c r="DQ124" s="1016" t="s">
        <v>112</v>
      </c>
      <c r="DR124" s="1017"/>
      <c r="DS124" s="1017"/>
      <c r="DT124" s="1017"/>
      <c r="DU124" s="1018"/>
      <c r="DV124" s="1019" t="s">
        <v>112</v>
      </c>
      <c r="DW124" s="1020"/>
      <c r="DX124" s="1020"/>
      <c r="DY124" s="1020"/>
      <c r="DZ124" s="1021"/>
    </row>
    <row r="125" spans="1:130" s="199" customFormat="1" ht="26.25" customHeight="1" x14ac:dyDescent="0.15">
      <c r="A125" s="1092"/>
      <c r="B125" s="979"/>
      <c r="C125" s="949" t="s">
        <v>430</v>
      </c>
      <c r="D125" s="950"/>
      <c r="E125" s="950"/>
      <c r="F125" s="950"/>
      <c r="G125" s="950"/>
      <c r="H125" s="950"/>
      <c r="I125" s="950"/>
      <c r="J125" s="950"/>
      <c r="K125" s="950"/>
      <c r="L125" s="950"/>
      <c r="M125" s="950"/>
      <c r="N125" s="950"/>
      <c r="O125" s="950"/>
      <c r="P125" s="950"/>
      <c r="Q125" s="950"/>
      <c r="R125" s="950"/>
      <c r="S125" s="950"/>
      <c r="T125" s="950"/>
      <c r="U125" s="950"/>
      <c r="V125" s="950"/>
      <c r="W125" s="950"/>
      <c r="X125" s="950"/>
      <c r="Y125" s="950"/>
      <c r="Z125" s="951"/>
      <c r="AA125" s="991" t="s">
        <v>112</v>
      </c>
      <c r="AB125" s="992"/>
      <c r="AC125" s="992"/>
      <c r="AD125" s="992"/>
      <c r="AE125" s="993"/>
      <c r="AF125" s="994" t="s">
        <v>112</v>
      </c>
      <c r="AG125" s="992"/>
      <c r="AH125" s="992"/>
      <c r="AI125" s="992"/>
      <c r="AJ125" s="993"/>
      <c r="AK125" s="994" t="s">
        <v>112</v>
      </c>
      <c r="AL125" s="992"/>
      <c r="AM125" s="992"/>
      <c r="AN125" s="992"/>
      <c r="AO125" s="993"/>
      <c r="AP125" s="995" t="s">
        <v>112</v>
      </c>
      <c r="AQ125" s="996"/>
      <c r="AR125" s="996"/>
      <c r="AS125" s="996"/>
      <c r="AT125" s="99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6" t="s">
        <v>442</v>
      </c>
      <c r="CL125" s="1041"/>
      <c r="CM125" s="1041"/>
      <c r="CN125" s="1041"/>
      <c r="CO125" s="1042"/>
      <c r="CP125" s="973" t="s">
        <v>443</v>
      </c>
      <c r="CQ125" s="922"/>
      <c r="CR125" s="922"/>
      <c r="CS125" s="922"/>
      <c r="CT125" s="922"/>
      <c r="CU125" s="922"/>
      <c r="CV125" s="922"/>
      <c r="CW125" s="922"/>
      <c r="CX125" s="922"/>
      <c r="CY125" s="922"/>
      <c r="CZ125" s="922"/>
      <c r="DA125" s="922"/>
      <c r="DB125" s="922"/>
      <c r="DC125" s="922"/>
      <c r="DD125" s="922"/>
      <c r="DE125" s="922"/>
      <c r="DF125" s="923"/>
      <c r="DG125" s="959" t="s">
        <v>112</v>
      </c>
      <c r="DH125" s="960"/>
      <c r="DI125" s="960"/>
      <c r="DJ125" s="960"/>
      <c r="DK125" s="960"/>
      <c r="DL125" s="960" t="s">
        <v>112</v>
      </c>
      <c r="DM125" s="960"/>
      <c r="DN125" s="960"/>
      <c r="DO125" s="960"/>
      <c r="DP125" s="960"/>
      <c r="DQ125" s="960" t="s">
        <v>112</v>
      </c>
      <c r="DR125" s="960"/>
      <c r="DS125" s="960"/>
      <c r="DT125" s="960"/>
      <c r="DU125" s="960"/>
      <c r="DV125" s="961" t="s">
        <v>112</v>
      </c>
      <c r="DW125" s="961"/>
      <c r="DX125" s="961"/>
      <c r="DY125" s="961"/>
      <c r="DZ125" s="962"/>
    </row>
    <row r="126" spans="1:130" s="199" customFormat="1" ht="26.25" customHeight="1" thickBot="1" x14ac:dyDescent="0.2">
      <c r="A126" s="1092"/>
      <c r="B126" s="979"/>
      <c r="C126" s="949" t="s">
        <v>432</v>
      </c>
      <c r="D126" s="950"/>
      <c r="E126" s="950"/>
      <c r="F126" s="950"/>
      <c r="G126" s="950"/>
      <c r="H126" s="950"/>
      <c r="I126" s="950"/>
      <c r="J126" s="950"/>
      <c r="K126" s="950"/>
      <c r="L126" s="950"/>
      <c r="M126" s="950"/>
      <c r="N126" s="950"/>
      <c r="O126" s="950"/>
      <c r="P126" s="950"/>
      <c r="Q126" s="950"/>
      <c r="R126" s="950"/>
      <c r="S126" s="950"/>
      <c r="T126" s="950"/>
      <c r="U126" s="950"/>
      <c r="V126" s="950"/>
      <c r="W126" s="950"/>
      <c r="X126" s="950"/>
      <c r="Y126" s="950"/>
      <c r="Z126" s="951"/>
      <c r="AA126" s="991" t="s">
        <v>112</v>
      </c>
      <c r="AB126" s="992"/>
      <c r="AC126" s="992"/>
      <c r="AD126" s="992"/>
      <c r="AE126" s="993"/>
      <c r="AF126" s="994" t="s">
        <v>112</v>
      </c>
      <c r="AG126" s="992"/>
      <c r="AH126" s="992"/>
      <c r="AI126" s="992"/>
      <c r="AJ126" s="993"/>
      <c r="AK126" s="994" t="s">
        <v>112</v>
      </c>
      <c r="AL126" s="992"/>
      <c r="AM126" s="992"/>
      <c r="AN126" s="992"/>
      <c r="AO126" s="993"/>
      <c r="AP126" s="995" t="s">
        <v>112</v>
      </c>
      <c r="AQ126" s="996"/>
      <c r="AR126" s="996"/>
      <c r="AS126" s="996"/>
      <c r="AT126" s="99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7"/>
      <c r="CL126" s="1044"/>
      <c r="CM126" s="1044"/>
      <c r="CN126" s="1044"/>
      <c r="CO126" s="1045"/>
      <c r="CP126" s="982" t="s">
        <v>444</v>
      </c>
      <c r="CQ126" s="983"/>
      <c r="CR126" s="983"/>
      <c r="CS126" s="983"/>
      <c r="CT126" s="983"/>
      <c r="CU126" s="983"/>
      <c r="CV126" s="983"/>
      <c r="CW126" s="983"/>
      <c r="CX126" s="983"/>
      <c r="CY126" s="983"/>
      <c r="CZ126" s="983"/>
      <c r="DA126" s="983"/>
      <c r="DB126" s="983"/>
      <c r="DC126" s="983"/>
      <c r="DD126" s="983"/>
      <c r="DE126" s="983"/>
      <c r="DF126" s="984"/>
      <c r="DG126" s="952" t="s">
        <v>112</v>
      </c>
      <c r="DH126" s="953"/>
      <c r="DI126" s="953"/>
      <c r="DJ126" s="953"/>
      <c r="DK126" s="953"/>
      <c r="DL126" s="953" t="s">
        <v>112</v>
      </c>
      <c r="DM126" s="953"/>
      <c r="DN126" s="953"/>
      <c r="DO126" s="953"/>
      <c r="DP126" s="953"/>
      <c r="DQ126" s="953" t="s">
        <v>112</v>
      </c>
      <c r="DR126" s="953"/>
      <c r="DS126" s="953"/>
      <c r="DT126" s="953"/>
      <c r="DU126" s="953"/>
      <c r="DV126" s="954" t="s">
        <v>112</v>
      </c>
      <c r="DW126" s="954"/>
      <c r="DX126" s="954"/>
      <c r="DY126" s="954"/>
      <c r="DZ126" s="955"/>
    </row>
    <row r="127" spans="1:130" s="199" customFormat="1" ht="26.25" customHeight="1" x14ac:dyDescent="0.15">
      <c r="A127" s="1093"/>
      <c r="B127" s="981"/>
      <c r="C127" s="1035" t="s">
        <v>445</v>
      </c>
      <c r="D127" s="1036"/>
      <c r="E127" s="1036"/>
      <c r="F127" s="1036"/>
      <c r="G127" s="1036"/>
      <c r="H127" s="1036"/>
      <c r="I127" s="1036"/>
      <c r="J127" s="1036"/>
      <c r="K127" s="1036"/>
      <c r="L127" s="1036"/>
      <c r="M127" s="1036"/>
      <c r="N127" s="1036"/>
      <c r="O127" s="1036"/>
      <c r="P127" s="1036"/>
      <c r="Q127" s="1036"/>
      <c r="R127" s="1036"/>
      <c r="S127" s="1036"/>
      <c r="T127" s="1036"/>
      <c r="U127" s="1036"/>
      <c r="V127" s="1036"/>
      <c r="W127" s="1036"/>
      <c r="X127" s="1036"/>
      <c r="Y127" s="1036"/>
      <c r="Z127" s="1037"/>
      <c r="AA127" s="991" t="s">
        <v>112</v>
      </c>
      <c r="AB127" s="992"/>
      <c r="AC127" s="992"/>
      <c r="AD127" s="992"/>
      <c r="AE127" s="993"/>
      <c r="AF127" s="994" t="s">
        <v>112</v>
      </c>
      <c r="AG127" s="992"/>
      <c r="AH127" s="992"/>
      <c r="AI127" s="992"/>
      <c r="AJ127" s="993"/>
      <c r="AK127" s="994" t="s">
        <v>112</v>
      </c>
      <c r="AL127" s="992"/>
      <c r="AM127" s="992"/>
      <c r="AN127" s="992"/>
      <c r="AO127" s="993"/>
      <c r="AP127" s="995" t="s">
        <v>112</v>
      </c>
      <c r="AQ127" s="996"/>
      <c r="AR127" s="996"/>
      <c r="AS127" s="996"/>
      <c r="AT127" s="997"/>
      <c r="AU127" s="235"/>
      <c r="AV127" s="235"/>
      <c r="AW127" s="235"/>
      <c r="AX127" s="1065" t="s">
        <v>446</v>
      </c>
      <c r="AY127" s="1066"/>
      <c r="AZ127" s="1066"/>
      <c r="BA127" s="1066"/>
      <c r="BB127" s="1066"/>
      <c r="BC127" s="1066"/>
      <c r="BD127" s="1066"/>
      <c r="BE127" s="1067"/>
      <c r="BF127" s="1068" t="s">
        <v>447</v>
      </c>
      <c r="BG127" s="1066"/>
      <c r="BH127" s="1066"/>
      <c r="BI127" s="1066"/>
      <c r="BJ127" s="1066"/>
      <c r="BK127" s="1066"/>
      <c r="BL127" s="1067"/>
      <c r="BM127" s="1068" t="s">
        <v>448</v>
      </c>
      <c r="BN127" s="1066"/>
      <c r="BO127" s="1066"/>
      <c r="BP127" s="1066"/>
      <c r="BQ127" s="1066"/>
      <c r="BR127" s="1066"/>
      <c r="BS127" s="1067"/>
      <c r="BT127" s="1068" t="s">
        <v>449</v>
      </c>
      <c r="BU127" s="1066"/>
      <c r="BV127" s="1066"/>
      <c r="BW127" s="1066"/>
      <c r="BX127" s="1066"/>
      <c r="BY127" s="1066"/>
      <c r="BZ127" s="1090"/>
      <c r="CA127" s="235"/>
      <c r="CB127" s="235"/>
      <c r="CC127" s="235"/>
      <c r="CD127" s="236"/>
      <c r="CE127" s="236"/>
      <c r="CF127" s="236"/>
      <c r="CG127" s="233"/>
      <c r="CH127" s="233"/>
      <c r="CI127" s="233"/>
      <c r="CJ127" s="234"/>
      <c r="CK127" s="1057"/>
      <c r="CL127" s="1044"/>
      <c r="CM127" s="1044"/>
      <c r="CN127" s="1044"/>
      <c r="CO127" s="1045"/>
      <c r="CP127" s="982" t="s">
        <v>450</v>
      </c>
      <c r="CQ127" s="983"/>
      <c r="CR127" s="983"/>
      <c r="CS127" s="983"/>
      <c r="CT127" s="983"/>
      <c r="CU127" s="983"/>
      <c r="CV127" s="983"/>
      <c r="CW127" s="983"/>
      <c r="CX127" s="983"/>
      <c r="CY127" s="983"/>
      <c r="CZ127" s="983"/>
      <c r="DA127" s="983"/>
      <c r="DB127" s="983"/>
      <c r="DC127" s="983"/>
      <c r="DD127" s="983"/>
      <c r="DE127" s="983"/>
      <c r="DF127" s="984"/>
      <c r="DG127" s="952" t="s">
        <v>112</v>
      </c>
      <c r="DH127" s="953"/>
      <c r="DI127" s="953"/>
      <c r="DJ127" s="953"/>
      <c r="DK127" s="953"/>
      <c r="DL127" s="953" t="s">
        <v>112</v>
      </c>
      <c r="DM127" s="953"/>
      <c r="DN127" s="953"/>
      <c r="DO127" s="953"/>
      <c r="DP127" s="953"/>
      <c r="DQ127" s="953" t="s">
        <v>112</v>
      </c>
      <c r="DR127" s="953"/>
      <c r="DS127" s="953"/>
      <c r="DT127" s="953"/>
      <c r="DU127" s="953"/>
      <c r="DV127" s="954" t="s">
        <v>112</v>
      </c>
      <c r="DW127" s="954"/>
      <c r="DX127" s="954"/>
      <c r="DY127" s="954"/>
      <c r="DZ127" s="955"/>
    </row>
    <row r="128" spans="1:130" s="199" customFormat="1" ht="26.25" customHeight="1" thickBot="1" x14ac:dyDescent="0.2">
      <c r="A128" s="1076" t="s">
        <v>451</v>
      </c>
      <c r="B128" s="1077"/>
      <c r="C128" s="1077"/>
      <c r="D128" s="1077"/>
      <c r="E128" s="1077"/>
      <c r="F128" s="1077"/>
      <c r="G128" s="1077"/>
      <c r="H128" s="1077"/>
      <c r="I128" s="1077"/>
      <c r="J128" s="1077"/>
      <c r="K128" s="1077"/>
      <c r="L128" s="1077"/>
      <c r="M128" s="1077"/>
      <c r="N128" s="1077"/>
      <c r="O128" s="1077"/>
      <c r="P128" s="1077"/>
      <c r="Q128" s="1077"/>
      <c r="R128" s="1077"/>
      <c r="S128" s="1077"/>
      <c r="T128" s="1077"/>
      <c r="U128" s="1077"/>
      <c r="V128" s="1077"/>
      <c r="W128" s="1078" t="s">
        <v>452</v>
      </c>
      <c r="X128" s="1078"/>
      <c r="Y128" s="1078"/>
      <c r="Z128" s="1079"/>
      <c r="AA128" s="1080" t="s">
        <v>112</v>
      </c>
      <c r="AB128" s="1081"/>
      <c r="AC128" s="1081"/>
      <c r="AD128" s="1081"/>
      <c r="AE128" s="1082"/>
      <c r="AF128" s="1083" t="s">
        <v>112</v>
      </c>
      <c r="AG128" s="1081"/>
      <c r="AH128" s="1081"/>
      <c r="AI128" s="1081"/>
      <c r="AJ128" s="1082"/>
      <c r="AK128" s="1083" t="s">
        <v>112</v>
      </c>
      <c r="AL128" s="1081"/>
      <c r="AM128" s="1081"/>
      <c r="AN128" s="1081"/>
      <c r="AO128" s="1082"/>
      <c r="AP128" s="1084"/>
      <c r="AQ128" s="1085"/>
      <c r="AR128" s="1085"/>
      <c r="AS128" s="1085"/>
      <c r="AT128" s="1086"/>
      <c r="AU128" s="235"/>
      <c r="AV128" s="235"/>
      <c r="AW128" s="235"/>
      <c r="AX128" s="921" t="s">
        <v>453</v>
      </c>
      <c r="AY128" s="922"/>
      <c r="AZ128" s="922"/>
      <c r="BA128" s="922"/>
      <c r="BB128" s="922"/>
      <c r="BC128" s="922"/>
      <c r="BD128" s="922"/>
      <c r="BE128" s="923"/>
      <c r="BF128" s="1087" t="s">
        <v>112</v>
      </c>
      <c r="BG128" s="1088"/>
      <c r="BH128" s="1088"/>
      <c r="BI128" s="1088"/>
      <c r="BJ128" s="1088"/>
      <c r="BK128" s="1088"/>
      <c r="BL128" s="1089"/>
      <c r="BM128" s="1087">
        <v>13.95</v>
      </c>
      <c r="BN128" s="1088"/>
      <c r="BO128" s="1088"/>
      <c r="BP128" s="1088"/>
      <c r="BQ128" s="1088"/>
      <c r="BR128" s="1088"/>
      <c r="BS128" s="1089"/>
      <c r="BT128" s="1087">
        <v>20</v>
      </c>
      <c r="BU128" s="1088"/>
      <c r="BV128" s="1088"/>
      <c r="BW128" s="1088"/>
      <c r="BX128" s="1088"/>
      <c r="BY128" s="1088"/>
      <c r="BZ128" s="1112"/>
      <c r="CA128" s="236"/>
      <c r="CB128" s="236"/>
      <c r="CC128" s="236"/>
      <c r="CD128" s="236"/>
      <c r="CE128" s="236"/>
      <c r="CF128" s="236"/>
      <c r="CG128" s="233"/>
      <c r="CH128" s="233"/>
      <c r="CI128" s="233"/>
      <c r="CJ128" s="234"/>
      <c r="CK128" s="1058"/>
      <c r="CL128" s="1059"/>
      <c r="CM128" s="1059"/>
      <c r="CN128" s="1059"/>
      <c r="CO128" s="1060"/>
      <c r="CP128" s="1069" t="s">
        <v>454</v>
      </c>
      <c r="CQ128" s="1070"/>
      <c r="CR128" s="1070"/>
      <c r="CS128" s="1070"/>
      <c r="CT128" s="1070"/>
      <c r="CU128" s="1070"/>
      <c r="CV128" s="1070"/>
      <c r="CW128" s="1070"/>
      <c r="CX128" s="1070"/>
      <c r="CY128" s="1070"/>
      <c r="CZ128" s="1070"/>
      <c r="DA128" s="1070"/>
      <c r="DB128" s="1070"/>
      <c r="DC128" s="1070"/>
      <c r="DD128" s="1070"/>
      <c r="DE128" s="1070"/>
      <c r="DF128" s="1071"/>
      <c r="DG128" s="1072" t="s">
        <v>112</v>
      </c>
      <c r="DH128" s="1073"/>
      <c r="DI128" s="1073"/>
      <c r="DJ128" s="1073"/>
      <c r="DK128" s="1073"/>
      <c r="DL128" s="1073" t="s">
        <v>112</v>
      </c>
      <c r="DM128" s="1073"/>
      <c r="DN128" s="1073"/>
      <c r="DO128" s="1073"/>
      <c r="DP128" s="1073"/>
      <c r="DQ128" s="1073" t="s">
        <v>112</v>
      </c>
      <c r="DR128" s="1073"/>
      <c r="DS128" s="1073"/>
      <c r="DT128" s="1073"/>
      <c r="DU128" s="1073"/>
      <c r="DV128" s="1074" t="s">
        <v>112</v>
      </c>
      <c r="DW128" s="1074"/>
      <c r="DX128" s="1074"/>
      <c r="DY128" s="1074"/>
      <c r="DZ128" s="1075"/>
    </row>
    <row r="129" spans="1:131" s="199" customFormat="1" ht="26.25" customHeight="1" x14ac:dyDescent="0.15">
      <c r="A129" s="963" t="s">
        <v>91</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106" t="s">
        <v>455</v>
      </c>
      <c r="X129" s="1107"/>
      <c r="Y129" s="1107"/>
      <c r="Z129" s="1108"/>
      <c r="AA129" s="991">
        <v>7008653</v>
      </c>
      <c r="AB129" s="992"/>
      <c r="AC129" s="992"/>
      <c r="AD129" s="992"/>
      <c r="AE129" s="993"/>
      <c r="AF129" s="994">
        <v>7218893</v>
      </c>
      <c r="AG129" s="992"/>
      <c r="AH129" s="992"/>
      <c r="AI129" s="992"/>
      <c r="AJ129" s="993"/>
      <c r="AK129" s="994">
        <v>7312778</v>
      </c>
      <c r="AL129" s="992"/>
      <c r="AM129" s="992"/>
      <c r="AN129" s="992"/>
      <c r="AO129" s="993"/>
      <c r="AP129" s="1109"/>
      <c r="AQ129" s="1110"/>
      <c r="AR129" s="1110"/>
      <c r="AS129" s="1110"/>
      <c r="AT129" s="1111"/>
      <c r="AU129" s="237"/>
      <c r="AV129" s="237"/>
      <c r="AW129" s="237"/>
      <c r="AX129" s="1100" t="s">
        <v>456</v>
      </c>
      <c r="AY129" s="983"/>
      <c r="AZ129" s="983"/>
      <c r="BA129" s="983"/>
      <c r="BB129" s="983"/>
      <c r="BC129" s="983"/>
      <c r="BD129" s="983"/>
      <c r="BE129" s="984"/>
      <c r="BF129" s="1101" t="s">
        <v>112</v>
      </c>
      <c r="BG129" s="1102"/>
      <c r="BH129" s="1102"/>
      <c r="BI129" s="1102"/>
      <c r="BJ129" s="1102"/>
      <c r="BK129" s="1102"/>
      <c r="BL129" s="1103"/>
      <c r="BM129" s="1101">
        <v>18.95</v>
      </c>
      <c r="BN129" s="1102"/>
      <c r="BO129" s="1102"/>
      <c r="BP129" s="1102"/>
      <c r="BQ129" s="1102"/>
      <c r="BR129" s="1102"/>
      <c r="BS129" s="1103"/>
      <c r="BT129" s="1101">
        <v>30</v>
      </c>
      <c r="BU129" s="1104"/>
      <c r="BV129" s="1104"/>
      <c r="BW129" s="1104"/>
      <c r="BX129" s="1104"/>
      <c r="BY129" s="1104"/>
      <c r="BZ129" s="1105"/>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3" t="s">
        <v>457</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106" t="s">
        <v>458</v>
      </c>
      <c r="X130" s="1107"/>
      <c r="Y130" s="1107"/>
      <c r="Z130" s="1108"/>
      <c r="AA130" s="991">
        <v>606755</v>
      </c>
      <c r="AB130" s="992"/>
      <c r="AC130" s="992"/>
      <c r="AD130" s="992"/>
      <c r="AE130" s="993"/>
      <c r="AF130" s="994">
        <v>607371</v>
      </c>
      <c r="AG130" s="992"/>
      <c r="AH130" s="992"/>
      <c r="AI130" s="992"/>
      <c r="AJ130" s="993"/>
      <c r="AK130" s="994">
        <v>624754</v>
      </c>
      <c r="AL130" s="992"/>
      <c r="AM130" s="992"/>
      <c r="AN130" s="992"/>
      <c r="AO130" s="993"/>
      <c r="AP130" s="1109"/>
      <c r="AQ130" s="1110"/>
      <c r="AR130" s="1110"/>
      <c r="AS130" s="1110"/>
      <c r="AT130" s="1111"/>
      <c r="AU130" s="237"/>
      <c r="AV130" s="237"/>
      <c r="AW130" s="237"/>
      <c r="AX130" s="1100" t="s">
        <v>459</v>
      </c>
      <c r="AY130" s="983"/>
      <c r="AZ130" s="983"/>
      <c r="BA130" s="983"/>
      <c r="BB130" s="983"/>
      <c r="BC130" s="983"/>
      <c r="BD130" s="983"/>
      <c r="BE130" s="984"/>
      <c r="BF130" s="1137">
        <v>3.3</v>
      </c>
      <c r="BG130" s="1138"/>
      <c r="BH130" s="1138"/>
      <c r="BI130" s="1138"/>
      <c r="BJ130" s="1138"/>
      <c r="BK130" s="1138"/>
      <c r="BL130" s="1139"/>
      <c r="BM130" s="1137">
        <v>25</v>
      </c>
      <c r="BN130" s="1138"/>
      <c r="BO130" s="1138"/>
      <c r="BP130" s="1138"/>
      <c r="BQ130" s="1138"/>
      <c r="BR130" s="1138"/>
      <c r="BS130" s="1139"/>
      <c r="BT130" s="1137">
        <v>35</v>
      </c>
      <c r="BU130" s="1140"/>
      <c r="BV130" s="1140"/>
      <c r="BW130" s="1140"/>
      <c r="BX130" s="1140"/>
      <c r="BY130" s="1140"/>
      <c r="BZ130" s="1141"/>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42"/>
      <c r="B131" s="1143"/>
      <c r="C131" s="1143"/>
      <c r="D131" s="1143"/>
      <c r="E131" s="1143"/>
      <c r="F131" s="1143"/>
      <c r="G131" s="1143"/>
      <c r="H131" s="1143"/>
      <c r="I131" s="1143"/>
      <c r="J131" s="1143"/>
      <c r="K131" s="1143"/>
      <c r="L131" s="1143"/>
      <c r="M131" s="1143"/>
      <c r="N131" s="1143"/>
      <c r="O131" s="1143"/>
      <c r="P131" s="1143"/>
      <c r="Q131" s="1143"/>
      <c r="R131" s="1143"/>
      <c r="S131" s="1143"/>
      <c r="T131" s="1143"/>
      <c r="U131" s="1143"/>
      <c r="V131" s="1143"/>
      <c r="W131" s="1144" t="s">
        <v>460</v>
      </c>
      <c r="X131" s="1145"/>
      <c r="Y131" s="1145"/>
      <c r="Z131" s="1146"/>
      <c r="AA131" s="1038">
        <v>6401898</v>
      </c>
      <c r="AB131" s="1017"/>
      <c r="AC131" s="1017"/>
      <c r="AD131" s="1017"/>
      <c r="AE131" s="1018"/>
      <c r="AF131" s="1016">
        <v>6611522</v>
      </c>
      <c r="AG131" s="1017"/>
      <c r="AH131" s="1017"/>
      <c r="AI131" s="1017"/>
      <c r="AJ131" s="1018"/>
      <c r="AK131" s="1016">
        <v>6688024</v>
      </c>
      <c r="AL131" s="1017"/>
      <c r="AM131" s="1017"/>
      <c r="AN131" s="1017"/>
      <c r="AO131" s="1018"/>
      <c r="AP131" s="1147"/>
      <c r="AQ131" s="1148"/>
      <c r="AR131" s="1148"/>
      <c r="AS131" s="1148"/>
      <c r="AT131" s="1149"/>
      <c r="AU131" s="237"/>
      <c r="AV131" s="237"/>
      <c r="AW131" s="237"/>
      <c r="AX131" s="1119" t="s">
        <v>461</v>
      </c>
      <c r="AY131" s="1070"/>
      <c r="AZ131" s="1070"/>
      <c r="BA131" s="1070"/>
      <c r="BB131" s="1070"/>
      <c r="BC131" s="1070"/>
      <c r="BD131" s="1070"/>
      <c r="BE131" s="1071"/>
      <c r="BF131" s="1120" t="s">
        <v>112</v>
      </c>
      <c r="BG131" s="1121"/>
      <c r="BH131" s="1121"/>
      <c r="BI131" s="1121"/>
      <c r="BJ131" s="1121"/>
      <c r="BK131" s="1121"/>
      <c r="BL131" s="1122"/>
      <c r="BM131" s="1120">
        <v>350</v>
      </c>
      <c r="BN131" s="1121"/>
      <c r="BO131" s="1121"/>
      <c r="BP131" s="1121"/>
      <c r="BQ131" s="1121"/>
      <c r="BR131" s="1121"/>
      <c r="BS131" s="1122"/>
      <c r="BT131" s="1123"/>
      <c r="BU131" s="1124"/>
      <c r="BV131" s="1124"/>
      <c r="BW131" s="1124"/>
      <c r="BX131" s="1124"/>
      <c r="BY131" s="1124"/>
      <c r="BZ131" s="1125"/>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6" t="s">
        <v>462</v>
      </c>
      <c r="B132" s="1127"/>
      <c r="C132" s="1127"/>
      <c r="D132" s="1127"/>
      <c r="E132" s="1127"/>
      <c r="F132" s="1127"/>
      <c r="G132" s="1127"/>
      <c r="H132" s="1127"/>
      <c r="I132" s="1127"/>
      <c r="J132" s="1127"/>
      <c r="K132" s="1127"/>
      <c r="L132" s="1127"/>
      <c r="M132" s="1127"/>
      <c r="N132" s="1127"/>
      <c r="O132" s="1127"/>
      <c r="P132" s="1127"/>
      <c r="Q132" s="1127"/>
      <c r="R132" s="1127"/>
      <c r="S132" s="1127"/>
      <c r="T132" s="1127"/>
      <c r="U132" s="1127"/>
      <c r="V132" s="1130" t="s">
        <v>463</v>
      </c>
      <c r="W132" s="1130"/>
      <c r="X132" s="1130"/>
      <c r="Y132" s="1130"/>
      <c r="Z132" s="1131"/>
      <c r="AA132" s="1132">
        <v>3.5779545380000002</v>
      </c>
      <c r="AB132" s="1133"/>
      <c r="AC132" s="1133"/>
      <c r="AD132" s="1133"/>
      <c r="AE132" s="1134"/>
      <c r="AF132" s="1135">
        <v>3.99658354</v>
      </c>
      <c r="AG132" s="1133"/>
      <c r="AH132" s="1133"/>
      <c r="AI132" s="1133"/>
      <c r="AJ132" s="1134"/>
      <c r="AK132" s="1135">
        <v>2.4435767570000002</v>
      </c>
      <c r="AL132" s="1133"/>
      <c r="AM132" s="1133"/>
      <c r="AN132" s="1133"/>
      <c r="AO132" s="1134"/>
      <c r="AP132" s="1032"/>
      <c r="AQ132" s="1033"/>
      <c r="AR132" s="1033"/>
      <c r="AS132" s="1033"/>
      <c r="AT132" s="11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8"/>
      <c r="B133" s="1129"/>
      <c r="C133" s="1129"/>
      <c r="D133" s="1129"/>
      <c r="E133" s="1129"/>
      <c r="F133" s="1129"/>
      <c r="G133" s="1129"/>
      <c r="H133" s="1129"/>
      <c r="I133" s="1129"/>
      <c r="J133" s="1129"/>
      <c r="K133" s="1129"/>
      <c r="L133" s="1129"/>
      <c r="M133" s="1129"/>
      <c r="N133" s="1129"/>
      <c r="O133" s="1129"/>
      <c r="P133" s="1129"/>
      <c r="Q133" s="1129"/>
      <c r="R133" s="1129"/>
      <c r="S133" s="1129"/>
      <c r="T133" s="1129"/>
      <c r="U133" s="1129"/>
      <c r="V133" s="1113" t="s">
        <v>464</v>
      </c>
      <c r="W133" s="1113"/>
      <c r="X133" s="1113"/>
      <c r="Y133" s="1113"/>
      <c r="Z133" s="1114"/>
      <c r="AA133" s="1115">
        <v>3.4</v>
      </c>
      <c r="AB133" s="1116"/>
      <c r="AC133" s="1116"/>
      <c r="AD133" s="1116"/>
      <c r="AE133" s="1117"/>
      <c r="AF133" s="1115">
        <v>3.5</v>
      </c>
      <c r="AG133" s="1116"/>
      <c r="AH133" s="1116"/>
      <c r="AI133" s="1116"/>
      <c r="AJ133" s="1117"/>
      <c r="AK133" s="1115">
        <v>3.3</v>
      </c>
      <c r="AL133" s="1116"/>
      <c r="AM133" s="1116"/>
      <c r="AN133" s="1116"/>
      <c r="AO133" s="1117"/>
      <c r="AP133" s="1062"/>
      <c r="AQ133" s="1063"/>
      <c r="AR133" s="1063"/>
      <c r="AS133" s="1063"/>
      <c r="AT133" s="1118"/>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22" zoomScale="70" zoomScaleNormal="85" zoomScaleSheetLayoutView="70" workbookViewId="0">
      <selection activeCell="AB52" sqref="AB52"/>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16" zoomScale="70" zoomScaleNormal="7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465</v>
      </c>
      <c r="B5" s="248"/>
      <c r="C5" s="248"/>
      <c r="D5" s="248"/>
      <c r="E5" s="248"/>
      <c r="F5" s="248"/>
      <c r="G5" s="248"/>
      <c r="H5" s="248"/>
      <c r="I5" s="248"/>
      <c r="J5" s="248"/>
      <c r="K5" s="248"/>
      <c r="L5" s="248"/>
      <c r="M5" s="248"/>
      <c r="N5" s="248"/>
      <c r="O5" s="249"/>
    </row>
    <row r="6" spans="1:16" x14ac:dyDescent="0.15">
      <c r="A6" s="250"/>
      <c r="B6" s="246"/>
      <c r="C6" s="246"/>
      <c r="D6" s="246"/>
      <c r="E6" s="246"/>
      <c r="F6" s="246"/>
      <c r="G6" s="251" t="s">
        <v>466</v>
      </c>
      <c r="H6" s="251"/>
      <c r="I6" s="251"/>
      <c r="J6" s="251"/>
      <c r="K6" s="246"/>
      <c r="L6" s="246"/>
      <c r="M6" s="246"/>
      <c r="N6" s="246"/>
    </row>
    <row r="7" spans="1:16" x14ac:dyDescent="0.15">
      <c r="A7" s="250"/>
      <c r="B7" s="246"/>
      <c r="C7" s="246"/>
      <c r="D7" s="246"/>
      <c r="E7" s="246"/>
      <c r="F7" s="246"/>
      <c r="G7" s="253"/>
      <c r="H7" s="254"/>
      <c r="I7" s="254"/>
      <c r="J7" s="255"/>
      <c r="K7" s="1153" t="s">
        <v>467</v>
      </c>
      <c r="L7" s="256"/>
      <c r="M7" s="257" t="s">
        <v>468</v>
      </c>
      <c r="N7" s="258"/>
    </row>
    <row r="8" spans="1:16" x14ac:dyDescent="0.15">
      <c r="A8" s="250"/>
      <c r="B8" s="246"/>
      <c r="C8" s="246"/>
      <c r="D8" s="246"/>
      <c r="E8" s="246"/>
      <c r="F8" s="246"/>
      <c r="G8" s="259"/>
      <c r="H8" s="260"/>
      <c r="I8" s="260"/>
      <c r="J8" s="261"/>
      <c r="K8" s="1154"/>
      <c r="L8" s="262" t="s">
        <v>469</v>
      </c>
      <c r="M8" s="263" t="s">
        <v>470</v>
      </c>
      <c r="N8" s="264" t="s">
        <v>471</v>
      </c>
    </row>
    <row r="9" spans="1:16" x14ac:dyDescent="0.15">
      <c r="A9" s="250"/>
      <c r="B9" s="246"/>
      <c r="C9" s="246"/>
      <c r="D9" s="246"/>
      <c r="E9" s="246"/>
      <c r="F9" s="246"/>
      <c r="G9" s="1155" t="s">
        <v>472</v>
      </c>
      <c r="H9" s="1156"/>
      <c r="I9" s="1156"/>
      <c r="J9" s="1157"/>
      <c r="K9" s="265">
        <v>2319673</v>
      </c>
      <c r="L9" s="266">
        <v>56025</v>
      </c>
      <c r="M9" s="267">
        <v>55845</v>
      </c>
      <c r="N9" s="268">
        <v>0.3</v>
      </c>
    </row>
    <row r="10" spans="1:16" x14ac:dyDescent="0.15">
      <c r="A10" s="250"/>
      <c r="B10" s="246"/>
      <c r="C10" s="246"/>
      <c r="D10" s="246"/>
      <c r="E10" s="246"/>
      <c r="F10" s="246"/>
      <c r="G10" s="1155" t="s">
        <v>473</v>
      </c>
      <c r="H10" s="1156"/>
      <c r="I10" s="1156"/>
      <c r="J10" s="1157"/>
      <c r="K10" s="269">
        <v>168490</v>
      </c>
      <c r="L10" s="270">
        <v>4069</v>
      </c>
      <c r="M10" s="271">
        <v>5607</v>
      </c>
      <c r="N10" s="272">
        <v>-27.4</v>
      </c>
    </row>
    <row r="11" spans="1:16" ht="13.5" customHeight="1" x14ac:dyDescent="0.15">
      <c r="A11" s="250"/>
      <c r="B11" s="246"/>
      <c r="C11" s="246"/>
      <c r="D11" s="246"/>
      <c r="E11" s="246"/>
      <c r="F11" s="246"/>
      <c r="G11" s="1155" t="s">
        <v>474</v>
      </c>
      <c r="H11" s="1156"/>
      <c r="I11" s="1156"/>
      <c r="J11" s="1157"/>
      <c r="K11" s="269">
        <v>521589</v>
      </c>
      <c r="L11" s="270">
        <v>12598</v>
      </c>
      <c r="M11" s="271">
        <v>8384</v>
      </c>
      <c r="N11" s="272">
        <v>50.3</v>
      </c>
    </row>
    <row r="12" spans="1:16" ht="13.5" customHeight="1" x14ac:dyDescent="0.15">
      <c r="A12" s="250"/>
      <c r="B12" s="246"/>
      <c r="C12" s="246"/>
      <c r="D12" s="246"/>
      <c r="E12" s="246"/>
      <c r="F12" s="246"/>
      <c r="G12" s="1155" t="s">
        <v>475</v>
      </c>
      <c r="H12" s="1156"/>
      <c r="I12" s="1156"/>
      <c r="J12" s="1157"/>
      <c r="K12" s="269" t="s">
        <v>476</v>
      </c>
      <c r="L12" s="270" t="s">
        <v>476</v>
      </c>
      <c r="M12" s="271">
        <v>147</v>
      </c>
      <c r="N12" s="272" t="s">
        <v>476</v>
      </c>
    </row>
    <row r="13" spans="1:16" ht="13.5" customHeight="1" x14ac:dyDescent="0.15">
      <c r="A13" s="250"/>
      <c r="B13" s="246"/>
      <c r="C13" s="246"/>
      <c r="D13" s="246"/>
      <c r="E13" s="246"/>
      <c r="F13" s="246"/>
      <c r="G13" s="1155" t="s">
        <v>477</v>
      </c>
      <c r="H13" s="1156"/>
      <c r="I13" s="1156"/>
      <c r="J13" s="1157"/>
      <c r="K13" s="269" t="s">
        <v>476</v>
      </c>
      <c r="L13" s="270" t="s">
        <v>476</v>
      </c>
      <c r="M13" s="271">
        <v>6</v>
      </c>
      <c r="N13" s="272" t="s">
        <v>476</v>
      </c>
    </row>
    <row r="14" spans="1:16" ht="13.5" customHeight="1" x14ac:dyDescent="0.15">
      <c r="A14" s="250"/>
      <c r="B14" s="246"/>
      <c r="C14" s="246"/>
      <c r="D14" s="246"/>
      <c r="E14" s="246"/>
      <c r="F14" s="246"/>
      <c r="G14" s="1155" t="s">
        <v>478</v>
      </c>
      <c r="H14" s="1156"/>
      <c r="I14" s="1156"/>
      <c r="J14" s="1157"/>
      <c r="K14" s="269" t="s">
        <v>476</v>
      </c>
      <c r="L14" s="270" t="s">
        <v>476</v>
      </c>
      <c r="M14" s="271">
        <v>2653</v>
      </c>
      <c r="N14" s="272" t="s">
        <v>476</v>
      </c>
    </row>
    <row r="15" spans="1:16" ht="13.5" customHeight="1" x14ac:dyDescent="0.15">
      <c r="A15" s="250"/>
      <c r="B15" s="246"/>
      <c r="C15" s="246"/>
      <c r="D15" s="246"/>
      <c r="E15" s="246"/>
      <c r="F15" s="246"/>
      <c r="G15" s="1155" t="s">
        <v>479</v>
      </c>
      <c r="H15" s="1156"/>
      <c r="I15" s="1156"/>
      <c r="J15" s="1157"/>
      <c r="K15" s="269">
        <v>90420</v>
      </c>
      <c r="L15" s="270">
        <v>2184</v>
      </c>
      <c r="M15" s="271">
        <v>1240</v>
      </c>
      <c r="N15" s="272">
        <v>76.099999999999994</v>
      </c>
    </row>
    <row r="16" spans="1:16" x14ac:dyDescent="0.15">
      <c r="A16" s="250"/>
      <c r="B16" s="246"/>
      <c r="C16" s="246"/>
      <c r="D16" s="246"/>
      <c r="E16" s="246"/>
      <c r="F16" s="246"/>
      <c r="G16" s="1158" t="s">
        <v>480</v>
      </c>
      <c r="H16" s="1159"/>
      <c r="I16" s="1159"/>
      <c r="J16" s="1160"/>
      <c r="K16" s="270">
        <v>-220049</v>
      </c>
      <c r="L16" s="270">
        <v>-5315</v>
      </c>
      <c r="M16" s="271">
        <v>-5294</v>
      </c>
      <c r="N16" s="272">
        <v>0.4</v>
      </c>
    </row>
    <row r="17" spans="1:16" x14ac:dyDescent="0.15">
      <c r="A17" s="250"/>
      <c r="B17" s="246"/>
      <c r="C17" s="246"/>
      <c r="D17" s="246"/>
      <c r="E17" s="246"/>
      <c r="F17" s="246"/>
      <c r="G17" s="1158" t="s">
        <v>170</v>
      </c>
      <c r="H17" s="1159"/>
      <c r="I17" s="1159"/>
      <c r="J17" s="1160"/>
      <c r="K17" s="270">
        <v>2880123</v>
      </c>
      <c r="L17" s="270">
        <v>69561</v>
      </c>
      <c r="M17" s="271">
        <v>68586</v>
      </c>
      <c r="N17" s="272">
        <v>1.4</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481</v>
      </c>
      <c r="H19" s="246"/>
      <c r="I19" s="246"/>
      <c r="J19" s="246"/>
      <c r="K19" s="246"/>
      <c r="L19" s="246"/>
      <c r="M19" s="246"/>
      <c r="N19" s="246"/>
    </row>
    <row r="20" spans="1:16" x14ac:dyDescent="0.15">
      <c r="A20" s="250"/>
      <c r="B20" s="246"/>
      <c r="C20" s="246"/>
      <c r="D20" s="246"/>
      <c r="E20" s="246"/>
      <c r="F20" s="246"/>
      <c r="G20" s="274"/>
      <c r="H20" s="275"/>
      <c r="I20" s="275"/>
      <c r="J20" s="276"/>
      <c r="K20" s="277" t="s">
        <v>482</v>
      </c>
      <c r="L20" s="278" t="s">
        <v>483</v>
      </c>
      <c r="M20" s="279" t="s">
        <v>484</v>
      </c>
      <c r="N20" s="280"/>
    </row>
    <row r="21" spans="1:16" s="286" customFormat="1" x14ac:dyDescent="0.15">
      <c r="A21" s="281"/>
      <c r="B21" s="251"/>
      <c r="C21" s="251"/>
      <c r="D21" s="251"/>
      <c r="E21" s="251"/>
      <c r="F21" s="251"/>
      <c r="G21" s="1150" t="s">
        <v>485</v>
      </c>
      <c r="H21" s="1151"/>
      <c r="I21" s="1151"/>
      <c r="J21" s="1152"/>
      <c r="K21" s="282">
        <v>6.04</v>
      </c>
      <c r="L21" s="283">
        <v>6.42</v>
      </c>
      <c r="M21" s="284">
        <v>-0.38</v>
      </c>
      <c r="N21" s="251"/>
      <c r="O21" s="285"/>
      <c r="P21" s="281"/>
    </row>
    <row r="22" spans="1:16" s="286" customFormat="1" x14ac:dyDescent="0.15">
      <c r="A22" s="281"/>
      <c r="B22" s="251"/>
      <c r="C22" s="251"/>
      <c r="D22" s="251"/>
      <c r="E22" s="251"/>
      <c r="F22" s="251"/>
      <c r="G22" s="1150" t="s">
        <v>486</v>
      </c>
      <c r="H22" s="1151"/>
      <c r="I22" s="1151"/>
      <c r="J22" s="1152"/>
      <c r="K22" s="287">
        <v>99</v>
      </c>
      <c r="L22" s="288">
        <v>97.3</v>
      </c>
      <c r="M22" s="289">
        <v>1.7</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487</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488</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489</v>
      </c>
      <c r="H29" s="251"/>
      <c r="I29" s="251"/>
      <c r="J29" s="251"/>
      <c r="K29" s="246"/>
      <c r="L29" s="246"/>
      <c r="M29" s="246"/>
      <c r="N29" s="246"/>
      <c r="O29" s="295"/>
    </row>
    <row r="30" spans="1:16" x14ac:dyDescent="0.15">
      <c r="A30" s="250"/>
      <c r="B30" s="246"/>
      <c r="C30" s="246"/>
      <c r="D30" s="246"/>
      <c r="E30" s="246"/>
      <c r="F30" s="246"/>
      <c r="G30" s="253"/>
      <c r="H30" s="254"/>
      <c r="I30" s="254"/>
      <c r="J30" s="255"/>
      <c r="K30" s="1153" t="s">
        <v>467</v>
      </c>
      <c r="L30" s="256"/>
      <c r="M30" s="257" t="s">
        <v>468</v>
      </c>
      <c r="N30" s="258"/>
    </row>
    <row r="31" spans="1:16" x14ac:dyDescent="0.15">
      <c r="A31" s="250"/>
      <c r="B31" s="246"/>
      <c r="C31" s="246"/>
      <c r="D31" s="246"/>
      <c r="E31" s="246"/>
      <c r="F31" s="246"/>
      <c r="G31" s="259"/>
      <c r="H31" s="260"/>
      <c r="I31" s="260"/>
      <c r="J31" s="261"/>
      <c r="K31" s="1154"/>
      <c r="L31" s="262" t="s">
        <v>469</v>
      </c>
      <c r="M31" s="263" t="s">
        <v>470</v>
      </c>
      <c r="N31" s="264" t="s">
        <v>471</v>
      </c>
    </row>
    <row r="32" spans="1:16" ht="27" customHeight="1" x14ac:dyDescent="0.15">
      <c r="A32" s="250"/>
      <c r="B32" s="246"/>
      <c r="C32" s="246"/>
      <c r="D32" s="246"/>
      <c r="E32" s="246"/>
      <c r="F32" s="246"/>
      <c r="G32" s="1166" t="s">
        <v>490</v>
      </c>
      <c r="H32" s="1167"/>
      <c r="I32" s="1167"/>
      <c r="J32" s="1168"/>
      <c r="K32" s="296">
        <v>624410</v>
      </c>
      <c r="L32" s="296">
        <v>15081</v>
      </c>
      <c r="M32" s="297">
        <v>31128</v>
      </c>
      <c r="N32" s="298">
        <v>-51.6</v>
      </c>
    </row>
    <row r="33" spans="1:16" ht="13.5" customHeight="1" x14ac:dyDescent="0.15">
      <c r="A33" s="250"/>
      <c r="B33" s="246"/>
      <c r="C33" s="246"/>
      <c r="D33" s="246"/>
      <c r="E33" s="246"/>
      <c r="F33" s="246"/>
      <c r="G33" s="1166" t="s">
        <v>491</v>
      </c>
      <c r="H33" s="1167"/>
      <c r="I33" s="1167"/>
      <c r="J33" s="1168"/>
      <c r="K33" s="296" t="s">
        <v>476</v>
      </c>
      <c r="L33" s="296" t="s">
        <v>476</v>
      </c>
      <c r="M33" s="297" t="s">
        <v>476</v>
      </c>
      <c r="N33" s="298" t="s">
        <v>476</v>
      </c>
    </row>
    <row r="34" spans="1:16" ht="27" customHeight="1" x14ac:dyDescent="0.15">
      <c r="A34" s="250"/>
      <c r="B34" s="246"/>
      <c r="C34" s="246"/>
      <c r="D34" s="246"/>
      <c r="E34" s="246"/>
      <c r="F34" s="246"/>
      <c r="G34" s="1166" t="s">
        <v>492</v>
      </c>
      <c r="H34" s="1167"/>
      <c r="I34" s="1167"/>
      <c r="J34" s="1168"/>
      <c r="K34" s="296" t="s">
        <v>476</v>
      </c>
      <c r="L34" s="296" t="s">
        <v>476</v>
      </c>
      <c r="M34" s="297" t="s">
        <v>476</v>
      </c>
      <c r="N34" s="298" t="s">
        <v>476</v>
      </c>
    </row>
    <row r="35" spans="1:16" ht="27" customHeight="1" x14ac:dyDescent="0.15">
      <c r="A35" s="250"/>
      <c r="B35" s="246"/>
      <c r="C35" s="246"/>
      <c r="D35" s="246"/>
      <c r="E35" s="246"/>
      <c r="F35" s="246"/>
      <c r="G35" s="1166" t="s">
        <v>493</v>
      </c>
      <c r="H35" s="1167"/>
      <c r="I35" s="1167"/>
      <c r="J35" s="1168"/>
      <c r="K35" s="296">
        <v>92569</v>
      </c>
      <c r="L35" s="296">
        <v>2236</v>
      </c>
      <c r="M35" s="297">
        <v>9784</v>
      </c>
      <c r="N35" s="298">
        <v>-77.099999999999994</v>
      </c>
    </row>
    <row r="36" spans="1:16" ht="27" customHeight="1" x14ac:dyDescent="0.15">
      <c r="A36" s="250"/>
      <c r="B36" s="246"/>
      <c r="C36" s="246"/>
      <c r="D36" s="246"/>
      <c r="E36" s="246"/>
      <c r="F36" s="246"/>
      <c r="G36" s="1166" t="s">
        <v>494</v>
      </c>
      <c r="H36" s="1167"/>
      <c r="I36" s="1167"/>
      <c r="J36" s="1168"/>
      <c r="K36" s="296">
        <v>71118</v>
      </c>
      <c r="L36" s="296">
        <v>1718</v>
      </c>
      <c r="M36" s="297">
        <v>2611</v>
      </c>
      <c r="N36" s="298">
        <v>-34.200000000000003</v>
      </c>
    </row>
    <row r="37" spans="1:16" ht="13.5" customHeight="1" x14ac:dyDescent="0.15">
      <c r="A37" s="250"/>
      <c r="B37" s="246"/>
      <c r="C37" s="246"/>
      <c r="D37" s="246"/>
      <c r="E37" s="246"/>
      <c r="F37" s="246"/>
      <c r="G37" s="1166" t="s">
        <v>495</v>
      </c>
      <c r="H37" s="1167"/>
      <c r="I37" s="1167"/>
      <c r="J37" s="1168"/>
      <c r="K37" s="296" t="s">
        <v>476</v>
      </c>
      <c r="L37" s="296" t="s">
        <v>476</v>
      </c>
      <c r="M37" s="297">
        <v>1177</v>
      </c>
      <c r="N37" s="298" t="s">
        <v>476</v>
      </c>
    </row>
    <row r="38" spans="1:16" ht="27" customHeight="1" x14ac:dyDescent="0.15">
      <c r="A38" s="250"/>
      <c r="B38" s="246"/>
      <c r="C38" s="246"/>
      <c r="D38" s="246"/>
      <c r="E38" s="246"/>
      <c r="F38" s="246"/>
      <c r="G38" s="1169" t="s">
        <v>496</v>
      </c>
      <c r="H38" s="1170"/>
      <c r="I38" s="1170"/>
      <c r="J38" s="1171"/>
      <c r="K38" s="299">
        <v>84</v>
      </c>
      <c r="L38" s="299">
        <v>2</v>
      </c>
      <c r="M38" s="300">
        <v>1</v>
      </c>
      <c r="N38" s="301">
        <v>100</v>
      </c>
      <c r="O38" s="295"/>
    </row>
    <row r="39" spans="1:16" x14ac:dyDescent="0.15">
      <c r="A39" s="250"/>
      <c r="B39" s="246"/>
      <c r="C39" s="246"/>
      <c r="D39" s="246"/>
      <c r="E39" s="246"/>
      <c r="F39" s="246"/>
      <c r="G39" s="1169" t="s">
        <v>497</v>
      </c>
      <c r="H39" s="1170"/>
      <c r="I39" s="1170"/>
      <c r="J39" s="1171"/>
      <c r="K39" s="302" t="s">
        <v>476</v>
      </c>
      <c r="L39" s="302" t="s">
        <v>476</v>
      </c>
      <c r="M39" s="303">
        <v>-3247</v>
      </c>
      <c r="N39" s="304" t="s">
        <v>476</v>
      </c>
      <c r="O39" s="295"/>
    </row>
    <row r="40" spans="1:16" ht="27" customHeight="1" x14ac:dyDescent="0.15">
      <c r="A40" s="250"/>
      <c r="B40" s="246"/>
      <c r="C40" s="246"/>
      <c r="D40" s="246"/>
      <c r="E40" s="246"/>
      <c r="F40" s="246"/>
      <c r="G40" s="1166" t="s">
        <v>498</v>
      </c>
      <c r="H40" s="1167"/>
      <c r="I40" s="1167"/>
      <c r="J40" s="1168"/>
      <c r="K40" s="302">
        <v>-624754</v>
      </c>
      <c r="L40" s="302">
        <v>-15089</v>
      </c>
      <c r="M40" s="303">
        <v>-28558</v>
      </c>
      <c r="N40" s="304">
        <v>-47.2</v>
      </c>
      <c r="O40" s="295"/>
    </row>
    <row r="41" spans="1:16" x14ac:dyDescent="0.15">
      <c r="A41" s="250"/>
      <c r="B41" s="246"/>
      <c r="C41" s="246"/>
      <c r="D41" s="246"/>
      <c r="E41" s="246"/>
      <c r="F41" s="246"/>
      <c r="G41" s="1172" t="s">
        <v>281</v>
      </c>
      <c r="H41" s="1173"/>
      <c r="I41" s="1173"/>
      <c r="J41" s="1174"/>
      <c r="K41" s="296">
        <v>163427</v>
      </c>
      <c r="L41" s="302">
        <v>3947</v>
      </c>
      <c r="M41" s="303">
        <v>12895</v>
      </c>
      <c r="N41" s="304">
        <v>-69.400000000000006</v>
      </c>
      <c r="O41" s="295"/>
    </row>
    <row r="42" spans="1:16" x14ac:dyDescent="0.15">
      <c r="A42" s="250"/>
      <c r="B42" s="246"/>
      <c r="C42" s="246"/>
      <c r="D42" s="246"/>
      <c r="E42" s="246"/>
      <c r="F42" s="246"/>
      <c r="G42" s="305" t="s">
        <v>499</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500</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501</v>
      </c>
      <c r="H48" s="310"/>
      <c r="I48" s="310"/>
      <c r="J48" s="310"/>
      <c r="K48" s="310"/>
      <c r="L48" s="310"/>
      <c r="M48" s="311"/>
      <c r="N48" s="310"/>
    </row>
    <row r="49" spans="1:14" ht="13.5" customHeight="1" x14ac:dyDescent="0.15">
      <c r="A49" s="250"/>
      <c r="B49" s="246"/>
      <c r="C49" s="246"/>
      <c r="D49" s="246"/>
      <c r="E49" s="246"/>
      <c r="F49" s="246"/>
      <c r="G49" s="312"/>
      <c r="H49" s="313"/>
      <c r="I49" s="1161" t="s">
        <v>467</v>
      </c>
      <c r="J49" s="1163" t="s">
        <v>502</v>
      </c>
      <c r="K49" s="1164"/>
      <c r="L49" s="1164"/>
      <c r="M49" s="1164"/>
      <c r="N49" s="1165"/>
    </row>
    <row r="50" spans="1:14" x14ac:dyDescent="0.15">
      <c r="A50" s="250"/>
      <c r="B50" s="246"/>
      <c r="C50" s="246"/>
      <c r="D50" s="246"/>
      <c r="E50" s="246"/>
      <c r="F50" s="246"/>
      <c r="G50" s="314"/>
      <c r="H50" s="315"/>
      <c r="I50" s="1162"/>
      <c r="J50" s="316" t="s">
        <v>503</v>
      </c>
      <c r="K50" s="317" t="s">
        <v>504</v>
      </c>
      <c r="L50" s="318" t="s">
        <v>505</v>
      </c>
      <c r="M50" s="319" t="s">
        <v>506</v>
      </c>
      <c r="N50" s="320" t="s">
        <v>507</v>
      </c>
    </row>
    <row r="51" spans="1:14" x14ac:dyDescent="0.15">
      <c r="A51" s="250"/>
      <c r="B51" s="246"/>
      <c r="C51" s="246"/>
      <c r="D51" s="246"/>
      <c r="E51" s="246"/>
      <c r="F51" s="246"/>
      <c r="G51" s="312" t="s">
        <v>508</v>
      </c>
      <c r="H51" s="313"/>
      <c r="I51" s="321">
        <v>1676354</v>
      </c>
      <c r="J51" s="322">
        <v>41052</v>
      </c>
      <c r="K51" s="323">
        <v>-14.2</v>
      </c>
      <c r="L51" s="324">
        <v>46819</v>
      </c>
      <c r="M51" s="325">
        <v>9.3000000000000007</v>
      </c>
      <c r="N51" s="326">
        <v>-23.5</v>
      </c>
    </row>
    <row r="52" spans="1:14" x14ac:dyDescent="0.15">
      <c r="A52" s="250"/>
      <c r="B52" s="246"/>
      <c r="C52" s="246"/>
      <c r="D52" s="246"/>
      <c r="E52" s="246"/>
      <c r="F52" s="246"/>
      <c r="G52" s="327"/>
      <c r="H52" s="328" t="s">
        <v>509</v>
      </c>
      <c r="I52" s="329">
        <v>393841</v>
      </c>
      <c r="J52" s="330">
        <v>9645</v>
      </c>
      <c r="K52" s="331">
        <v>-21.4</v>
      </c>
      <c r="L52" s="332">
        <v>24121</v>
      </c>
      <c r="M52" s="333">
        <v>9.5</v>
      </c>
      <c r="N52" s="334">
        <v>-30.9</v>
      </c>
    </row>
    <row r="53" spans="1:14" x14ac:dyDescent="0.15">
      <c r="A53" s="250"/>
      <c r="B53" s="246"/>
      <c r="C53" s="246"/>
      <c r="D53" s="246"/>
      <c r="E53" s="246"/>
      <c r="F53" s="246"/>
      <c r="G53" s="312" t="s">
        <v>510</v>
      </c>
      <c r="H53" s="313"/>
      <c r="I53" s="321">
        <v>2695892</v>
      </c>
      <c r="J53" s="322">
        <v>65672</v>
      </c>
      <c r="K53" s="323">
        <v>60</v>
      </c>
      <c r="L53" s="324">
        <v>53270</v>
      </c>
      <c r="M53" s="325">
        <v>13.8</v>
      </c>
      <c r="N53" s="326">
        <v>46.2</v>
      </c>
    </row>
    <row r="54" spans="1:14" x14ac:dyDescent="0.15">
      <c r="A54" s="250"/>
      <c r="B54" s="246"/>
      <c r="C54" s="246"/>
      <c r="D54" s="246"/>
      <c r="E54" s="246"/>
      <c r="F54" s="246"/>
      <c r="G54" s="327"/>
      <c r="H54" s="328" t="s">
        <v>509</v>
      </c>
      <c r="I54" s="329">
        <v>511388</v>
      </c>
      <c r="J54" s="330">
        <v>12457</v>
      </c>
      <c r="K54" s="331">
        <v>29.2</v>
      </c>
      <c r="L54" s="332">
        <v>24316</v>
      </c>
      <c r="M54" s="333">
        <v>0.8</v>
      </c>
      <c r="N54" s="334">
        <v>28.4</v>
      </c>
    </row>
    <row r="55" spans="1:14" x14ac:dyDescent="0.15">
      <c r="A55" s="250"/>
      <c r="B55" s="246"/>
      <c r="C55" s="246"/>
      <c r="D55" s="246"/>
      <c r="E55" s="246"/>
      <c r="F55" s="246"/>
      <c r="G55" s="312" t="s">
        <v>511</v>
      </c>
      <c r="H55" s="313"/>
      <c r="I55" s="321">
        <v>2514750</v>
      </c>
      <c r="J55" s="322">
        <v>61201</v>
      </c>
      <c r="K55" s="323">
        <v>-6.8</v>
      </c>
      <c r="L55" s="324">
        <v>53292</v>
      </c>
      <c r="M55" s="325">
        <v>0</v>
      </c>
      <c r="N55" s="326">
        <v>-6.8</v>
      </c>
    </row>
    <row r="56" spans="1:14" x14ac:dyDescent="0.15">
      <c r="A56" s="250"/>
      <c r="B56" s="246"/>
      <c r="C56" s="246"/>
      <c r="D56" s="246"/>
      <c r="E56" s="246"/>
      <c r="F56" s="246"/>
      <c r="G56" s="327"/>
      <c r="H56" s="328" t="s">
        <v>509</v>
      </c>
      <c r="I56" s="329">
        <v>628853</v>
      </c>
      <c r="J56" s="330">
        <v>15304</v>
      </c>
      <c r="K56" s="331">
        <v>22.9</v>
      </c>
      <c r="L56" s="332">
        <v>28900</v>
      </c>
      <c r="M56" s="333">
        <v>18.899999999999999</v>
      </c>
      <c r="N56" s="334">
        <v>4</v>
      </c>
    </row>
    <row r="57" spans="1:14" x14ac:dyDescent="0.15">
      <c r="A57" s="250"/>
      <c r="B57" s="246"/>
      <c r="C57" s="246"/>
      <c r="D57" s="246"/>
      <c r="E57" s="246"/>
      <c r="F57" s="246"/>
      <c r="G57" s="312" t="s">
        <v>512</v>
      </c>
      <c r="H57" s="313"/>
      <c r="I57" s="321">
        <v>2288194</v>
      </c>
      <c r="J57" s="322">
        <v>55520</v>
      </c>
      <c r="K57" s="323">
        <v>-9.3000000000000007</v>
      </c>
      <c r="L57" s="324">
        <v>49919</v>
      </c>
      <c r="M57" s="325">
        <v>-6.3</v>
      </c>
      <c r="N57" s="326">
        <v>-3</v>
      </c>
    </row>
    <row r="58" spans="1:14" x14ac:dyDescent="0.15">
      <c r="A58" s="250"/>
      <c r="B58" s="246"/>
      <c r="C58" s="246"/>
      <c r="D58" s="246"/>
      <c r="E58" s="246"/>
      <c r="F58" s="246"/>
      <c r="G58" s="327"/>
      <c r="H58" s="328" t="s">
        <v>509</v>
      </c>
      <c r="I58" s="329">
        <v>745130</v>
      </c>
      <c r="J58" s="330">
        <v>18080</v>
      </c>
      <c r="K58" s="331">
        <v>18.100000000000001</v>
      </c>
      <c r="L58" s="332">
        <v>26398</v>
      </c>
      <c r="M58" s="333">
        <v>-8.6999999999999993</v>
      </c>
      <c r="N58" s="334">
        <v>26.8</v>
      </c>
    </row>
    <row r="59" spans="1:14" x14ac:dyDescent="0.15">
      <c r="A59" s="250"/>
      <c r="B59" s="246"/>
      <c r="C59" s="246"/>
      <c r="D59" s="246"/>
      <c r="E59" s="246"/>
      <c r="F59" s="246"/>
      <c r="G59" s="312" t="s">
        <v>513</v>
      </c>
      <c r="H59" s="313"/>
      <c r="I59" s="321">
        <v>3259102</v>
      </c>
      <c r="J59" s="322">
        <v>78715</v>
      </c>
      <c r="K59" s="323">
        <v>41.8</v>
      </c>
      <c r="L59" s="324">
        <v>47738</v>
      </c>
      <c r="M59" s="325">
        <v>-4.4000000000000004</v>
      </c>
      <c r="N59" s="326">
        <v>46.2</v>
      </c>
    </row>
    <row r="60" spans="1:14" x14ac:dyDescent="0.15">
      <c r="A60" s="250"/>
      <c r="B60" s="246"/>
      <c r="C60" s="246"/>
      <c r="D60" s="246"/>
      <c r="E60" s="246"/>
      <c r="F60" s="246"/>
      <c r="G60" s="327"/>
      <c r="H60" s="328" t="s">
        <v>509</v>
      </c>
      <c r="I60" s="335">
        <v>955604</v>
      </c>
      <c r="J60" s="330">
        <v>23080</v>
      </c>
      <c r="K60" s="331">
        <v>27.7</v>
      </c>
      <c r="L60" s="332">
        <v>24937</v>
      </c>
      <c r="M60" s="333">
        <v>-5.5</v>
      </c>
      <c r="N60" s="334">
        <v>33.200000000000003</v>
      </c>
    </row>
    <row r="61" spans="1:14" x14ac:dyDescent="0.15">
      <c r="A61" s="250"/>
      <c r="B61" s="246"/>
      <c r="C61" s="246"/>
      <c r="D61" s="246"/>
      <c r="E61" s="246"/>
      <c r="F61" s="246"/>
      <c r="G61" s="312" t="s">
        <v>514</v>
      </c>
      <c r="H61" s="336"/>
      <c r="I61" s="337">
        <v>2486858</v>
      </c>
      <c r="J61" s="338">
        <v>60432</v>
      </c>
      <c r="K61" s="339">
        <v>14.3</v>
      </c>
      <c r="L61" s="340">
        <v>50208</v>
      </c>
      <c r="M61" s="341">
        <v>2.5</v>
      </c>
      <c r="N61" s="326">
        <v>11.8</v>
      </c>
    </row>
    <row r="62" spans="1:14" x14ac:dyDescent="0.15">
      <c r="A62" s="250"/>
      <c r="B62" s="246"/>
      <c r="C62" s="246"/>
      <c r="D62" s="246"/>
      <c r="E62" s="246"/>
      <c r="F62" s="246"/>
      <c r="G62" s="327"/>
      <c r="H62" s="328" t="s">
        <v>509</v>
      </c>
      <c r="I62" s="329">
        <v>646963</v>
      </c>
      <c r="J62" s="330">
        <v>15713</v>
      </c>
      <c r="K62" s="331">
        <v>15.3</v>
      </c>
      <c r="L62" s="332">
        <v>25734</v>
      </c>
      <c r="M62" s="333">
        <v>3</v>
      </c>
      <c r="N62" s="334">
        <v>12.3</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58" zoomScale="70" zoomScaleNormal="70" zoomScaleSheetLayoutView="55" workbookViewId="0">
      <selection activeCell="R82" sqref="R82"/>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46" zoomScale="55" zoomScaleNormal="55" zoomScaleSheetLayoutView="55" workbookViewId="0">
      <selection activeCell="R100" sqref="R100"/>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75" t="s">
        <v>3</v>
      </c>
      <c r="D47" s="1175"/>
      <c r="E47" s="1176"/>
      <c r="F47" s="11">
        <v>34.33</v>
      </c>
      <c r="G47" s="12">
        <v>35.01</v>
      </c>
      <c r="H47" s="12">
        <v>35.69</v>
      </c>
      <c r="I47" s="12">
        <v>36.11</v>
      </c>
      <c r="J47" s="13">
        <v>37.21</v>
      </c>
    </row>
    <row r="48" spans="2:10" ht="57.75" customHeight="1" x14ac:dyDescent="0.15">
      <c r="B48" s="14"/>
      <c r="C48" s="1177" t="s">
        <v>4</v>
      </c>
      <c r="D48" s="1177"/>
      <c r="E48" s="1178"/>
      <c r="F48" s="15">
        <v>4.83</v>
      </c>
      <c r="G48" s="16">
        <v>5.53</v>
      </c>
      <c r="H48" s="16">
        <v>5.8</v>
      </c>
      <c r="I48" s="16">
        <v>5.62</v>
      </c>
      <c r="J48" s="17">
        <v>6.21</v>
      </c>
    </row>
    <row r="49" spans="2:10" ht="57.75" customHeight="1" thickBot="1" x14ac:dyDescent="0.2">
      <c r="B49" s="18"/>
      <c r="C49" s="1179" t="s">
        <v>5</v>
      </c>
      <c r="D49" s="1179"/>
      <c r="E49" s="1180"/>
      <c r="F49" s="19">
        <v>0.08</v>
      </c>
      <c r="G49" s="20">
        <v>2.09</v>
      </c>
      <c r="H49" s="20">
        <v>2.54</v>
      </c>
      <c r="I49" s="20">
        <v>3.16</v>
      </c>
      <c r="J49" s="21">
        <v>2.41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吉村 樹</cp:lastModifiedBy>
  <cp:lastPrinted>2018-05-08T06:52:25Z</cp:lastPrinted>
  <dcterms:created xsi:type="dcterms:W3CDTF">2018-01-24T06:47:40Z</dcterms:created>
  <dcterms:modified xsi:type="dcterms:W3CDTF">2018-11-26T02:10:17Z</dcterms:modified>
  <cp:category/>
</cp:coreProperties>
</file>