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1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sheetId="21" r:id="rId14"/>
    <sheet name="施設類型別ストック情報分析表② " sheetId="22" r:id="rId15"/>
    <sheet name="データシート" sheetId="8" state="hidden" r:id="rId16"/>
  </sheets>
  <calcPr calcId="162913"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BE36" i="9"/>
  <c r="AM36" i="9"/>
  <c r="BE35" i="9"/>
  <c r="BE34" i="9"/>
  <c r="C34" i="9"/>
  <c r="C35" i="9" s="1"/>
  <c r="C36" i="9" s="1"/>
  <c r="C37" i="9" s="1"/>
  <c r="C38"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CO34" i="9" s="1"/>
  <c r="CO35" i="9" s="1"/>
  <c r="CO36" i="9" s="1"/>
  <c r="BW34" i="9"/>
  <c r="BW35" i="9" s="1"/>
  <c r="BW36" i="9" s="1"/>
  <c r="BW37" i="9" s="1"/>
  <c r="BW38" i="9" s="1"/>
  <c r="BW39" i="9" s="1"/>
  <c r="BW40" i="9" s="1"/>
  <c r="BW41" i="9" s="1"/>
  <c r="BW42" i="9" s="1"/>
  <c r="BW43" i="9" s="1"/>
</calcChain>
</file>

<file path=xl/sharedStrings.xml><?xml version="1.0" encoding="utf-8"?>
<sst xmlns="http://schemas.openxmlformats.org/spreadsheetml/2006/main" count="1044" uniqueCount="577">
  <si>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</si>
  <si>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</si>
  <si>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</si>
  <si>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</si>
  <si>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</si>
  <si>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</si>
  <si>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</si>
  <si>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</si>
  <si>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</si>
  <si>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</si>
  <si>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</si>
  <si>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</si>
  <si>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</si>
  <si>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</si>
  <si>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</si>
  <si>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</si>
  <si>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</si>
  <si>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</si>
  <si>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</si>
  <si>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</si>
  <si>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</si>
  <si>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</si>
  <si>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</si>
  <si>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</si>
  <si>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</si>
  <si>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</si>
  <si>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</si>
  <si>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</si>
  <si>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</si>
  <si>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</si>
  <si>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</si>
  <si>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</si>
  <si>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</si>
  <si>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</si>
  <si>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</si>
  <si>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</si>
  <si>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</si>
  <si>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</si>
  <si>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</si>
  <si>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</si>
  <si>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</si>
  <si>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</si>
  <si>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</si>
  <si>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</si>
  <si>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</si>
  <si>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</si>
  <si>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</si>
  <si>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</si>
  <si>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</si>
  <si>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</si>
  <si>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</si>
  <si>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</si>
  <si>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</si>
  <si>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</si>
  <si>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</si>
  <si>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</si>
  <si>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</si>
  <si>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</si>
  <si>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</si>
  <si>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</si>
  <si>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</si>
  <si>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</si>
  <si>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</si>
  <si>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</si>
  <si>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</si>
  <si>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</si>
  <si>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</si>
  <si>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</si>
  <si>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</si>
  <si>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</si>
  <si>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</si>
  <si>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</si>
  <si>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</si>
  <si>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</si>
  <si>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</si>
  <si>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</si>
  <si>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</si>
  <si>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</si>
  <si>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</si>
  <si>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</si>
  <si>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</si>
  <si>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</si>
  <si>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那覇市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</si>
  <si>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</si>
  <si>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</si>
  <si>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</si>
  <si>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</si>
  <si>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</si>
  <si>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</si>
  <si>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</si>
  <si>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</si>
  <si>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</si>
  <si>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</si>
  <si>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</si>
  <si>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</si>
  <si>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</si>
  <si>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</si>
  <si>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</si>
  <si>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</si>
  <si>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</si>
  <si>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</si>
  <si>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</si>
  <si>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</si>
  <si>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</si>
  <si>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</si>
  <si>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</si>
  <si>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</si>
  <si>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</si>
  <si>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</si>
  <si>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</si>
  <si>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</si>
  <si>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</si>
  <si>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</si>
  <si>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</si>
  <si>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</si>
  <si>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</si>
  <si>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</si>
  <si>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</si>
  <si>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</si>
  <si>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</si>
  <si>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</si>
  <si>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</si>
  <si>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</si>
  <si>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</si>
  <si>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</si>
  <si>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</si>
  <si>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</si>
  <si>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</si>
  <si>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</si>
  <si>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</si>
  <si>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</si>
  <si>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</si>
  <si>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</si>
  <si>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</si>
  <si>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</si>
  <si>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</si>
  <si>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</si>
  <si>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</si>
  <si>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</si>
  <si>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</si>
  <si>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</si>
  <si>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</si>
  <si>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</si>
  <si>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</si>
  <si>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</si>
  <si>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</si>
  <si>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</si>
  <si>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</si>
  <si>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</si>
  <si>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</si>
  <si>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</si>
  <si>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</si>
  <si>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</si>
  <si>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</si>
  <si>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</si>
  <si>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</si>
  <si>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</si>
  <si>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</si>
  <si>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</si>
  <si>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</si>
  <si>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</si>
  <si>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</si>
  <si>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</si>
  <si>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</si>
  <si>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</si>
  <si>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</si>
  <si>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</si>
  <si>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</si>
  <si>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</si>
  <si>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</si>
  <si>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</si>
  <si>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</si>
  <si>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</si>
  <si>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</si>
  <si>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</si>
  <si>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</si>
  <si>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</si>
  <si>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</si>
  <si>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</si>
  <si>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</si>
  <si>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</si>
  <si>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</si>
  <si>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</si>
  <si>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</si>
  <si>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</si>
  <si>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</si>
  <si>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</si>
  <si>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</si>
  <si>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</si>
  <si>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</si>
  <si>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</si>
  <si>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</si>
  <si>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</si>
  <si>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</si>
  <si>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</si>
  <si>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</si>
  <si>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沖縄県那覇市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</si>
  <si>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</si>
  <si>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</si>
  <si>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</si>
  <si>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</si>
  <si>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</si>
  <si>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</si>
  <si>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</si>
  <si>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</si>
  <si>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</si>
  <si>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</si>
  <si>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</si>
  <si>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</si>
  <si>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</si>
  <si>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</si>
  <si>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</si>
  <si>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</si>
  <si>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</si>
  <si>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</si>
  <si>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</si>
  <si>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</si>
  <si>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</si>
  <si>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</si>
  <si>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</si>
  <si>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</si>
  <si>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</si>
  <si>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</si>
  <si>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</si>
  <si>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</si>
  <si>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</si>
  <si>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</si>
  <si>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</si>
  <si>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</si>
  <si>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</si>
  <si>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</si>
  <si>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</si>
  <si>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</si>
  <si>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</si>
  <si>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</si>
  <si>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</si>
  <si>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</si>
  <si>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</si>
  <si>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</si>
  <si>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</si>
  <si>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</si>
  <si>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</si>
  <si>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</si>
  <si>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</si>
  <si>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</si>
  <si>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</si>
  <si>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</si>
  <si>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</si>
  <si>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</si>
  <si>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</si>
  <si>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</si>
  <si>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</si>
  <si>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</si>
  <si>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</si>
  <si>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</si>
  <si>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</si>
  <si>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</si>
  <si>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</si>
  <si>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</si>
  <si>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</si>
  <si>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</si>
  <si>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</si>
  <si>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</si>
  <si>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</si>
  <si>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</si>
  <si>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</si>
  <si>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</si>
  <si>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</si>
  <si>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</si>
  <si>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</si>
  <si>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</si>
  <si>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</si>
  <si>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</si>
  <si>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</si>
  <si>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</si>
  <si>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</si>
  <si>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</si>
  <si>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</si>
  <si>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</si>
  <si>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</si>
  <si>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</si>
  <si>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</si>
  <si>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</si>
  <si>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</si>
  <si>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</si>
  <si>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</si>
  <si>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</si>
  <si>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</si>
  <si>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</si>
  <si>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</si>
  <si>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</si>
  <si>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</si>
  <si>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</si>
  <si>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</si>
  <si>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</si>
  <si>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</si>
  <si>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</si>
  <si>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</si>
  <si>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</si>
  <si>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</si>
  <si>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</si>
  <si>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</si>
  <si>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</si>
  <si>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</si>
  <si>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</si>
  <si>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</si>
  <si>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</si>
  <si>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</si>
  <si>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</si>
  <si>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</si>
  <si>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</si>
  <si>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</si>
  <si>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</si>
  <si>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</si>
  <si>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</si>
  <si>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</si>
  <si>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</si>
  <si>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</si>
  <si>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</si>
  <si>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</si>
  <si>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</si>
  <si>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</si>
  <si>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</si>
  <si>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</si>
  <si>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</si>
  <si>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</si>
  <si>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</si>
  <si>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</si>
  <si>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</si>
  <si>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</si>
  <si>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</si>
  <si>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</si>
  <si>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</si>
  <si>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</si>
  <si>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</si>
  <si>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</si>
  <si>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</si>
  <si>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</si>
  <si>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</si>
  <si>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</si>
  <si>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</si>
  <si>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</si>
  <si>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</si>
  <si>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</si>
  <si>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</si>
  <si>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沖縄県那覇市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</si>
  <si>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</si>
  <si>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</si>
  <si>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</si>
  <si>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</si>
  <si>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</si>
  <si>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</si>
  <si>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</si>
  <si>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</si>
  <si>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</si>
  <si>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</si>
  <si>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</si>
  <si>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</si>
  <si>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</si>
  <si>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</si>
  <si>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</si>
  <si>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</si>
  <si>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</si>
  <si>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</si>
  <si>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</si>
  <si>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</si>
  <si>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</si>
  <si>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市街地再開発事業特別会計</t>
    <phoneticPr fontId="5"/>
  </si>
  <si>
    <t>病院事業債管理特別会計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</si>
  <si>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</si>
  <si>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</si>
  <si>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</si>
  <si>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</si>
  <si>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</si>
  <si>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</si>
  <si>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</si>
  <si>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</si>
  <si>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</si>
  <si>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</si>
  <si>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</si>
  <si>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</si>
  <si>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</si>
  <si>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</si>
  <si>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</si>
  <si>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</si>
  <si>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</si>
  <si>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</si>
  <si>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</si>
  <si>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</si>
  <si>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</si>
  <si>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</si>
  <si>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</si>
  <si>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</si>
  <si>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</si>
  <si>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</si>
  <si>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</si>
  <si>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</si>
  <si>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</si>
  <si>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</si>
  <si>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</si>
  <si>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</si>
  <si>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</si>
  <si>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</si>
  <si>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</si>
  <si>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</si>
  <si>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</si>
  <si>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</si>
  <si>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</si>
  <si>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</si>
  <si>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</si>
  <si>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</si>
  <si>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</si>
  <si>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</si>
  <si>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</si>
  <si>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</si>
  <si>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</si>
  <si>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</si>
  <si>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</si>
  <si>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</si>
  <si>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</si>
  <si>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</si>
  <si>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</si>
  <si>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</si>
  <si>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</si>
  <si>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</si>
  <si>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</si>
  <si>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</si>
  <si>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</si>
  <si>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</si>
  <si>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</si>
  <si>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</si>
  <si>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</si>
  <si>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</si>
  <si>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</si>
  <si>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</si>
  <si>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</si>
  <si>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</si>
  <si>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</si>
  <si>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</si>
  <si>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</si>
  <si>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</si>
  <si>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</si>
  <si>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</si>
  <si>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</si>
  <si>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</si>
  <si>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</si>
  <si>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</si>
  <si>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</si>
  <si>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</si>
  <si>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</si>
  <si>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</si>
  <si>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</si>
  <si>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</si>
  <si>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</si>
  <si>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</si>
  <si>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</si>
  <si>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</si>
  <si>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</si>
  <si>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</si>
  <si>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</si>
  <si>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</si>
  <si>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</si>
  <si>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</si>
  <si>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</si>
  <si>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</si>
  <si>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</si>
  <si>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</si>
  <si>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</si>
  <si>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</si>
  <si>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</si>
  <si>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</si>
  <si>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</si>
  <si>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</si>
  <si>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</si>
  <si>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</si>
  <si>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</si>
  <si>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</si>
  <si>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</si>
  <si>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</si>
  <si>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</si>
  <si>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</si>
  <si>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</si>
  <si>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</si>
  <si>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</si>
  <si>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</si>
  <si>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</si>
  <si>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</si>
  <si>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</si>
  <si>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</si>
  <si>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</si>
  <si>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</si>
  <si>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</si>
  <si>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</si>
  <si>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</si>
  <si>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</si>
  <si>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</si>
  <si>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</si>
  <si>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</si>
  <si>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</si>
  <si>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</si>
  <si>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</si>
  <si>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</si>
  <si>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</si>
  <si>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</si>
  <si>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</si>
  <si>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</si>
  <si>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</si>
  <si>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</si>
  <si>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</si>
  <si>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</si>
  <si>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</si>
  <si>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</si>
  <si>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</si>
  <si>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</si>
  <si>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</si>
  <si>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</si>
  <si>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</si>
  <si>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</si>
  <si>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</si>
  <si>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</si>
  <si>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</si>
  <si>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</si>
  <si>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</si>
  <si>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</si>
  <si>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</si>
  <si>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</si>
  <si>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0.55</t>
  </si>
  <si>
    <t>▲ 0.96</t>
  </si>
  <si>
    <t>▲ 0.05</t>
  </si>
  <si>
    <t>国民健康保険事業特別会計</t>
  </si>
  <si>
    <t>▲ 6.87</t>
  </si>
  <si>
    <t>▲ 7.77</t>
  </si>
  <si>
    <t>▲ 6.53</t>
  </si>
  <si>
    <t>▲ 4.88</t>
  </si>
  <si>
    <t>▲ 0.85</t>
  </si>
  <si>
    <t>水道事業会計</t>
  </si>
  <si>
    <t>下水道事業会計</t>
  </si>
  <si>
    <t>一般会計</t>
  </si>
  <si>
    <t>介護保険事業特別会計</t>
  </si>
  <si>
    <t>後期高齢者医療特別会計</t>
  </si>
  <si>
    <t>土地区画整理事業特別会計</t>
  </si>
  <si>
    <t>母子父子寡婦福祉資金貸付事業特別会計</t>
  </si>
  <si>
    <t>その他会計（赤字）</t>
  </si>
  <si>
    <t>その他会計（黒字）</t>
  </si>
  <si>
    <t>-</t>
    <phoneticPr fontId="2"/>
  </si>
  <si>
    <t>-</t>
    <phoneticPr fontId="2"/>
  </si>
  <si>
    <t>-</t>
    <phoneticPr fontId="2"/>
  </si>
  <si>
    <t>-</t>
    <phoneticPr fontId="2"/>
  </si>
  <si>
    <t>沖縄県市町村自治会館管理組合</t>
    <rPh sb="0" eb="3">
      <t>オキナワケン</t>
    </rPh>
    <rPh sb="3" eb="6">
      <t>シチョウソン</t>
    </rPh>
    <rPh sb="6" eb="8">
      <t>ジチ</t>
    </rPh>
    <rPh sb="8" eb="9">
      <t>カイ</t>
    </rPh>
    <rPh sb="9" eb="10">
      <t>カン</t>
    </rPh>
    <rPh sb="10" eb="12">
      <t>カンリ</t>
    </rPh>
    <rPh sb="12" eb="14">
      <t>クミアイ</t>
    </rPh>
    <phoneticPr fontId="2"/>
  </si>
  <si>
    <t>-</t>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</si>
  <si>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</si>
  <si>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t>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</si>
  <si>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</si>
  <si>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t>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</si>
  <si>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</si>
  <si>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</si>
  <si>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那覇市・南風原町環境施設組合</t>
    <rPh sb="0" eb="3">
      <t>ナハシ</t>
    </rPh>
    <rPh sb="4" eb="7">
      <t>ハエバル</t>
    </rPh>
    <rPh sb="7" eb="8">
      <t>チョウ</t>
    </rPh>
    <rPh sb="8" eb="10">
      <t>カンキョウ</t>
    </rPh>
    <rPh sb="10" eb="12">
      <t>シセツ</t>
    </rPh>
    <rPh sb="12" eb="14">
      <t>クミアイ</t>
    </rPh>
    <phoneticPr fontId="2"/>
  </si>
  <si>
    <t>那覇港管理組合（一般会計）</t>
    <rPh sb="0" eb="3">
      <t>ナハコウ</t>
    </rPh>
    <rPh sb="3" eb="5">
      <t>カンリ</t>
    </rPh>
    <rPh sb="5" eb="7">
      <t>クミアイ</t>
    </rPh>
    <rPh sb="8" eb="10">
      <t>イッパン</t>
    </rPh>
    <rPh sb="10" eb="12">
      <t>カイケイ</t>
    </rPh>
    <phoneticPr fontId="2"/>
  </si>
  <si>
    <t>那覇港管理組合（特別会計）</t>
    <rPh sb="0" eb="3">
      <t>ナハコウ</t>
    </rPh>
    <rPh sb="3" eb="5">
      <t>カンリ</t>
    </rPh>
    <rPh sb="5" eb="7">
      <t>クミアイ</t>
    </rPh>
    <rPh sb="8" eb="10">
      <t>トクベツ</t>
    </rPh>
    <rPh sb="10" eb="12">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</si>
  <si>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</si>
  <si>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</si>
  <si>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</si>
  <si>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泊ふ頭開発株式会社</t>
    <rPh sb="0" eb="1">
      <t>ト</t>
    </rPh>
    <rPh sb="2" eb="3">
      <t>アタマ</t>
    </rPh>
    <rPh sb="3" eb="5">
      <t>カイハツ</t>
    </rPh>
    <rPh sb="5" eb="7">
      <t>カブシキ</t>
    </rPh>
    <rPh sb="7" eb="9">
      <t>カイシャ</t>
    </rPh>
    <phoneticPr fontId="2"/>
  </si>
  <si>
    <t>那覇市土地開発公社</t>
    <rPh sb="0" eb="3">
      <t>ナハシ</t>
    </rPh>
    <rPh sb="3" eb="5">
      <t>トチ</t>
    </rPh>
    <rPh sb="5" eb="7">
      <t>カイハツ</t>
    </rPh>
    <rPh sb="7" eb="9">
      <t>コウシャ</t>
    </rPh>
    <phoneticPr fontId="2"/>
  </si>
  <si>
    <t>地方独立行政法人那覇市立病院</t>
    <rPh sb="0" eb="2">
      <t>チホウ</t>
    </rPh>
    <rPh sb="2" eb="4">
      <t>ドクリツ</t>
    </rPh>
    <rPh sb="4" eb="6">
      <t>ギョウセイ</t>
    </rPh>
    <rPh sb="6" eb="8">
      <t>ホウジン</t>
    </rPh>
    <rPh sb="8" eb="12">
      <t>ナハシリツ</t>
    </rPh>
    <rPh sb="12" eb="14">
      <t>ビョウイン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</si>
  <si>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</si>
  <si>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</si>
  <si>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</si>
  <si>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</si>
  <si>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</si>
  <si>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</si>
  <si>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</si>
  <si>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</si>
  <si>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実質公債費比率及び将来負担比率ともに、類似団体と比較し高くなっているが、これは①臨時財政対策債発行可能額の満額を起債していること、②本県特有の戦後処理に要する起債があること、
③都市計画税を徴収していないこと等による。なお、２指標ともに毎年好転しており、類似団体との差も縮小傾向にある。好転要因として、臨時財政対策債を除き、起債額は公債費（元金）の範囲内としており、市債残高及び公債費の抑制への取り組みによる。今後も公共施設の老朽化・耐震化に係る普通建設事業費の需要は高く、また、市街地再開発事業関連事業債や独法化移行後病院事業債の公債費の増が見込まれていることから、事業の厳選と併せて、臨時財政対策債について発行可能額未満の起債や従前のとおり起債額は公債費（元金）の範囲内とすることで、地方債の発行額の抑制に取り組み、健全化判断比率の一層の改善に努める。</t>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</si>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</sst>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47677</c:v>
                </c:pt>
                <c:pt idx="2">
                  <c:v>51613</c:v>
                </c:pt>
                <c:pt idx="3">
                  <c:v>50880</c:v>
                </c:pt>
                <c:pt idx="4">
                  <c:v>46395</c:v>
                </c:pt>
              </c:numCache>
            </c:numRef>
          </c:val>
          <c:smooth val="0"/>
          <c:extLst xmlns:c16r2="http://schemas.microsoft.com/office/drawing/2015/06/chart">
            <c:ext xmlns:c16="http://schemas.microsoft.com/office/drawing/2014/chart" uri="{C3380CC4-5D6E-409C-BE32-E72D297353CC}">
              <c16:uniqueId val="{00000000-32E3-48FB-ADA1-F28F30A302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59663</c:v>
                </c:pt>
                <c:pt idx="1">
                  <c:v>44396</c:v>
                </c:pt>
                <c:pt idx="2">
                  <c:v>59042</c:v>
                </c:pt>
                <c:pt idx="3">
                  <c:v>69806</c:v>
                </c:pt>
                <c:pt idx="4">
                  <c:v>73016</c:v>
                </c:pt>
              </c:numCache>
            </c:numRef>
          </c:val>
          <c:smooth val="0"/>
          <c:extLst xmlns:c16r2="http://schemas.microsoft.com/office/drawing/2015/06/chart">
            <c:ext xmlns:c16="http://schemas.microsoft.com/office/drawing/2014/chart" uri="{C3380CC4-5D6E-409C-BE32-E72D297353CC}">
              <c16:uniqueId val="{00000001-32E3-48FB-ADA1-F28F30A30282}"/>
            </c:ext>
          </c:extLst>
        </c:ser>
        <c:dLbls>
          <c:showLegendKey val="0"/>
          <c:showVal val="0"/>
          <c:showCatName val="0"/>
          <c:showSerName val="0"/>
          <c:showPercent val="0"/>
          <c:showBubbleSize val="0"/>
        </c:dLbls>
        <c:marker val="1"/>
        <c:smooth val="0"/>
        <c:axId val="128083072"/>
        <c:axId val="128084992"/>
      </c:lineChart>
      <c:catAx>
        <c:axId val="12808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84992"/>
        <c:crosses val="autoZero"/>
        <c:auto val="1"/>
        <c:lblAlgn val="ctr"/>
        <c:lblOffset val="100"/>
        <c:tickLblSkip val="1"/>
        <c:tickMarkSkip val="1"/>
        <c:noMultiLvlLbl val="0"/>
      </c:catAx>
      <c:valAx>
        <c:axId val="1280849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8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4.49</c:v>
                </c:pt>
                <c:pt idx="1">
                  <c:v>4.7</c:v>
                </c:pt>
                <c:pt idx="2">
                  <c:v>4.2</c:v>
                </c:pt>
                <c:pt idx="3">
                  <c:v>4.3099999999999996</c:v>
                </c:pt>
                <c:pt idx="4">
                  <c:v>4.08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8.11</c:v>
                </c:pt>
                <c:pt idx="1">
                  <c:v>9.66</c:v>
                </c:pt>
                <c:pt idx="2">
                  <c:v>8.8800000000000008</c:v>
                </c:pt>
                <c:pt idx="3">
                  <c:v>11.1</c:v>
                </c:pt>
                <c:pt idx="4">
                  <c:v>11.04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058176"/>
        <c:axId val="11306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2.56</c:v>
                </c:pt>
                <c:pt idx="2">
                  <c:v>-0.96</c:v>
                </c:pt>
                <c:pt idx="3">
                  <c:v>2.2400000000000002</c:v>
                </c:pt>
                <c:pt idx="4">
                  <c:v>-0.05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058176"/>
        <c:axId val="113060096"/>
      </c:lineChart>
      <c:catAx>
        <c:axId val="11305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060096"/>
        <c:crosses val="autoZero"/>
        <c:auto val="1"/>
        <c:lblAlgn val="ctr"/>
        <c:lblOffset val="100"/>
        <c:tickLblSkip val="1"/>
        <c:tickMarkSkip val="1"/>
        <c:noMultiLvlLbl val="0"/>
      </c:catAx>
      <c:valAx>
        <c:axId val="11306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5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0.06</c:v>
                </c:pt>
                <c:pt idx="4">
                  <c:v>#N/A</c:v>
                </c:pt>
                <c:pt idx="5">
                  <c:v>0.14000000000000001</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0.03</c:v>
                </c:pt>
                <c:pt idx="8">
                  <c:v>#N/A</c:v>
                </c:pt>
                <c:pt idx="9">
                  <c:v>0.28000000000000003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0.92</c:v>
                </c:pt>
                <c:pt idx="2">
                  <c:v>#N/A</c:v>
                </c:pt>
                <c:pt idx="3">
                  <c:v>0.93</c:v>
                </c:pt>
                <c:pt idx="4">
                  <c:v>#N/A</c:v>
                </c:pt>
                <c:pt idx="5">
                  <c:v>1.01</c:v>
                </c:pt>
                <c:pt idx="6">
                  <c:v>#N/A</c:v>
                </c:pt>
                <c:pt idx="7">
                  <c:v>0.98</c:v>
                </c:pt>
                <c:pt idx="8">
                  <c:v>#N/A</c:v>
                </c:pt>
                <c:pt idx="9">
                  <c:v>0.66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4.43</c:v>
                </c:pt>
                <c:pt idx="2">
                  <c:v>#N/A</c:v>
                </c:pt>
                <c:pt idx="3">
                  <c:v>4.6399999999999997</c:v>
                </c:pt>
                <c:pt idx="4">
                  <c:v>#N/A</c:v>
                </c:pt>
                <c:pt idx="5">
                  <c:v>4.0599999999999996</c:v>
                </c:pt>
                <c:pt idx="6">
                  <c:v>#N/A</c:v>
                </c:pt>
                <c:pt idx="7">
                  <c:v>4.21</c:v>
                </c:pt>
                <c:pt idx="8">
                  <c:v>#N/A</c:v>
                </c:pt>
                <c:pt idx="9">
                  <c:v>4.07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2.3199999999999998</c:v>
                </c:pt>
                <c:pt idx="2">
                  <c:v>#N/A</c:v>
                </c:pt>
                <c:pt idx="3">
                  <c:v>2.85</c:v>
                </c:pt>
                <c:pt idx="4">
                  <c:v>#N/A</c:v>
                </c:pt>
                <c:pt idx="5">
                  <c:v>3.44</c:v>
                </c:pt>
                <c:pt idx="6">
                  <c:v>#N/A</c:v>
                </c:pt>
                <c:pt idx="7">
                  <c:v>3.93</c:v>
                </c:pt>
                <c:pt idx="8">
                  <c:v>#N/A</c:v>
                </c:pt>
                <c:pt idx="9">
                  <c:v>4.3899999999999997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12.49</c:v>
                </c:pt>
                <c:pt idx="2">
                  <c:v>#N/A</c:v>
                </c:pt>
                <c:pt idx="3">
                  <c:v>13.17</c:v>
                </c:pt>
                <c:pt idx="4">
                  <c:v>#N/A</c:v>
                </c:pt>
                <c:pt idx="5">
                  <c:v>14.08</c:v>
                </c:pt>
                <c:pt idx="6">
                  <c:v>#N/A</c:v>
                </c:pt>
                <c:pt idx="7">
                  <c:v>15.61</c:v>
                </c:pt>
                <c:pt idx="8">
                  <c:v>#N/A</c:v>
                </c:pt>
                <c:pt idx="9">
                  <c:v>16.34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6.87</c:v>
                </c:pt>
                <c:pt idx="1">
                  <c:v>#N/A</c:v>
                </c:pt>
                <c:pt idx="2">
                  <c:v>7.77</c:v>
                </c:pt>
                <c:pt idx="3">
                  <c:v>#N/A</c:v>
                </c:pt>
                <c:pt idx="4">
                  <c:v>6.53</c:v>
                </c:pt>
                <c:pt idx="5">
                  <c:v>#N/A</c:v>
                </c:pt>
                <c:pt idx="6">
                  <c:v>4.88</c:v>
                </c:pt>
                <c:pt idx="7">
                  <c:v>#N/A</c:v>
                </c:pt>
                <c:pt idx="8">
                  <c:v>0.85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539520"/>
        <c:axId val="134541312"/>
      </c:barChart>
      <c:catAx>
        <c:axId val="13453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41312"/>
        <c:crosses val="autoZero"/>
        <c:auto val="1"/>
        <c:lblAlgn val="ctr"/>
        <c:lblOffset val="100"/>
        <c:tickLblSkip val="1"/>
        <c:tickMarkSkip val="1"/>
        <c:noMultiLvlLbl val="0"/>
      </c:catAx>
      <c:valAx>
        <c:axId val="13454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3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6847</c:v>
                </c:pt>
                <c:pt idx="5">
                  <c:v>7374</c:v>
                </c:pt>
                <c:pt idx="8">
                  <c:v>7603</c:v>
                </c:pt>
                <c:pt idx="11">
                  <c:v>7579</c:v>
                </c:pt>
                <c:pt idx="14">
                  <c:v>7452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9</c:v>
                </c:pt>
                <c:pt idx="3">
                  <c:v>3</c:v>
                </c:pt>
                <c:pt idx="6">
                  <c:v>9</c:v>
                </c:pt>
                <c:pt idx="9">
                  <c:v>4</c:v>
                </c:pt>
                <c:pt idx="12">
                  <c:v>4</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295</c:v>
                </c:pt>
                <c:pt idx="3">
                  <c:v>295</c:v>
                </c:pt>
                <c:pt idx="6">
                  <c:v>295</c:v>
                </c:pt>
                <c:pt idx="9">
                  <c:v>295</c:v>
                </c:pt>
                <c:pt idx="12">
                  <c:v>295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1136</c:v>
                </c:pt>
                <c:pt idx="3">
                  <c:v>1029</c:v>
                </c:pt>
                <c:pt idx="6">
                  <c:v>1034</c:v>
                </c:pt>
                <c:pt idx="9">
                  <c:v>1096</c:v>
                </c:pt>
                <c:pt idx="12">
                  <c:v>1013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849</c:v>
                </c:pt>
                <c:pt idx="3">
                  <c:v>829</c:v>
                </c:pt>
                <c:pt idx="6">
                  <c:v>822</c:v>
                </c:pt>
                <c:pt idx="9">
                  <c:v>820</c:v>
                </c:pt>
                <c:pt idx="12">
                  <c:v>793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12745</c:v>
                </c:pt>
                <c:pt idx="3">
                  <c:v>13142</c:v>
                </c:pt>
                <c:pt idx="6">
                  <c:v>13412</c:v>
                </c:pt>
                <c:pt idx="9">
                  <c:v>13162</c:v>
                </c:pt>
                <c:pt idx="12">
                  <c:v>12881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5842944"/>
        <c:axId val="12584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8187</c:v>
                </c:pt>
                <c:pt idx="2">
                  <c:v>#N/A</c:v>
                </c:pt>
                <c:pt idx="3">
                  <c:v>#N/A</c:v>
                </c:pt>
                <c:pt idx="4">
                  <c:v>7924</c:v>
                </c:pt>
                <c:pt idx="5">
                  <c:v>#N/A</c:v>
                </c:pt>
                <c:pt idx="6">
                  <c:v>#N/A</c:v>
                </c:pt>
                <c:pt idx="7">
                  <c:v>7969</c:v>
                </c:pt>
                <c:pt idx="8">
                  <c:v>#N/A</c:v>
                </c:pt>
                <c:pt idx="9">
                  <c:v>#N/A</c:v>
                </c:pt>
                <c:pt idx="10">
                  <c:v>7798</c:v>
                </c:pt>
                <c:pt idx="11">
                  <c:v>#N/A</c:v>
                </c:pt>
                <c:pt idx="12">
                  <c:v>#N/A</c:v>
                </c:pt>
                <c:pt idx="13">
                  <c:v>7534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5842944"/>
        <c:axId val="125844864"/>
      </c:lineChart>
      <c:catAx>
        <c:axId val="12584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844864"/>
        <c:crosses val="autoZero"/>
        <c:auto val="1"/>
        <c:lblAlgn val="ctr"/>
        <c:lblOffset val="100"/>
        <c:tickLblSkip val="1"/>
        <c:tickMarkSkip val="1"/>
        <c:noMultiLvlLbl val="0"/>
      </c:catAx>
      <c:valAx>
        <c:axId val="12584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4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69463</c:v>
                </c:pt>
                <c:pt idx="5">
                  <c:v>72035</c:v>
                </c:pt>
                <c:pt idx="8">
                  <c:v>74859</c:v>
                </c:pt>
                <c:pt idx="11">
                  <c:v>75783</c:v>
                </c:pt>
                <c:pt idx="14">
                  <c:v>77480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19579</c:v>
                </c:pt>
                <c:pt idx="5">
                  <c:v>19613</c:v>
                </c:pt>
                <c:pt idx="8">
                  <c:v>20068</c:v>
                </c:pt>
                <c:pt idx="11">
                  <c:v>20333</c:v>
                </c:pt>
                <c:pt idx="14">
                  <c:v>20748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15362</c:v>
                </c:pt>
                <c:pt idx="5">
                  <c:v>18819</c:v>
                </c:pt>
                <c:pt idx="8">
                  <c:v>18311</c:v>
                </c:pt>
                <c:pt idx="11">
                  <c:v>21073</c:v>
                </c:pt>
                <c:pt idx="14">
                  <c:v>21941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c:v>
                </c:pt>
                <c:pt idx="3">
                  <c:v>18</c:v>
                </c:pt>
                <c:pt idx="6">
                  <c:v>8</c:v>
                </c:pt>
                <c:pt idx="9">
                  <c:v>7</c:v>
                </c:pt>
                <c:pt idx="12">
                  <c:v>10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14747</c:v>
                </c:pt>
                <c:pt idx="3">
                  <c:v>15800</c:v>
                </c:pt>
                <c:pt idx="6">
                  <c:v>16253</c:v>
                </c:pt>
                <c:pt idx="9">
                  <c:v>16376</c:v>
                </c:pt>
                <c:pt idx="12">
                  <c:v>15893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10821</c:v>
                </c:pt>
                <c:pt idx="3">
                  <c:v>9987</c:v>
                </c:pt>
                <c:pt idx="6">
                  <c:v>8700</c:v>
                </c:pt>
                <c:pt idx="9">
                  <c:v>7503</c:v>
                </c:pt>
                <c:pt idx="12">
                  <c:v>6565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8556</c:v>
                </c:pt>
                <c:pt idx="3">
                  <c:v>8643</c:v>
                </c:pt>
                <c:pt idx="6">
                  <c:v>8671</c:v>
                </c:pt>
                <c:pt idx="9">
                  <c:v>8362</c:v>
                </c:pt>
                <c:pt idx="12">
                  <c:v>7999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2435</c:v>
                </c:pt>
                <c:pt idx="3">
                  <c:v>2200</c:v>
                </c:pt>
                <c:pt idx="6">
                  <c:v>1958</c:v>
                </c:pt>
                <c:pt idx="9">
                  <c:v>1710</c:v>
                </c:pt>
                <c:pt idx="12">
                  <c:v>1454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140332</c:v>
                </c:pt>
                <c:pt idx="3">
                  <c:v>138835</c:v>
                </c:pt>
                <c:pt idx="6">
                  <c:v>138035</c:v>
                </c:pt>
                <c:pt idx="9">
                  <c:v>139297</c:v>
                </c:pt>
                <c:pt idx="12">
                  <c:v>137854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559552"/>
        <c:axId val="127569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72501</c:v>
                </c:pt>
                <c:pt idx="2">
                  <c:v>#N/A</c:v>
                </c:pt>
                <c:pt idx="3">
                  <c:v>#N/A</c:v>
                </c:pt>
                <c:pt idx="4">
                  <c:v>65016</c:v>
                </c:pt>
                <c:pt idx="5">
                  <c:v>#N/A</c:v>
                </c:pt>
                <c:pt idx="6">
                  <c:v>#N/A</c:v>
                </c:pt>
                <c:pt idx="7">
                  <c:v>60386</c:v>
                </c:pt>
                <c:pt idx="8">
                  <c:v>#N/A</c:v>
                </c:pt>
                <c:pt idx="9">
                  <c:v>#N/A</c:v>
                </c:pt>
                <c:pt idx="10">
                  <c:v>56066</c:v>
                </c:pt>
                <c:pt idx="11">
                  <c:v>#N/A</c:v>
                </c:pt>
                <c:pt idx="12">
                  <c:v>#N/A</c:v>
                </c:pt>
                <c:pt idx="13">
                  <c:v>49606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559552"/>
        <c:axId val="127569920"/>
      </c:lineChart>
      <c:catAx>
        <c:axId val="12755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569920"/>
        <c:crosses val="autoZero"/>
        <c:auto val="1"/>
        <c:lblAlgn val="ctr"/>
        <c:lblOffset val="100"/>
        <c:tickLblSkip val="1"/>
        <c:tickMarkSkip val="1"/>
        <c:noMultiLvlLbl val="0"/>
      </c:catAx>
      <c:valAx>
        <c:axId val="12756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5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{C2622EED-005C-4356-87CE-CFB2213E06BB}</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BA38-4045-8455-61F34632F5EE}"/>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{345F52EC-E596-41E5-9870-498B08A6F651}</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BA38-4045-8455-61F34632F5EE}"/>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{11F0F46B-2791-419B-B237-CB01668E55B4}</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BA38-4045-8455-61F34632F5EE}"/>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{44357977-1F9C-4AC3-807A-F1B997BD440C}</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BA38-4045-8455-61F34632F5EE}"/>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{534ABB05-0DF4-48D7-A9ED-43773930F926}</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BA38-4045-8455-61F34632F5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BA38-4045-8455-61F34632F5EE}"/>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{62A4458F-3F75-4607-B076-16B07590D474}</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BA38-4045-8455-61F34632F5EE}"/>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{55E893FE-214E-4AC8-A126-1F837173682D}</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BA38-4045-8455-61F34632F5EE}"/>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{4427DBCB-BBA3-44D1-B229-80D0FF5D51D7}</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BA38-4045-8455-61F34632F5EE}"/>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{7D6960A9-E8BD-46F8-AEFB-45E2DE946188}</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BA38-4045-8455-61F34632F5EE}"/>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{341DEF9C-58A2-4021-B3EF-C138C45B8DC0}</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BA38-4045-8455-61F34632F5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BA38-4045-8455-61F34632F5EE}"/>
            </c:ext>
          </c:extLst>
        </c:ser>
        <c:dLbls>
          <c:showLegendKey val="0"/>
          <c:showVal val="0"/>
          <c:showCatName val="0"/>
          <c:showSerName val="0"/>
          <c:showPercent val="0"/>
          <c:showBubbleSize val="0"/>
        </c:dLbls>
        <c:axId val="135129728"/>
        <c:axId val="135332608"/>
      </c:scatterChart>
      <c:valAx>
        <c:axId val="135129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332608"/>
        <c:crosses val="autoZero"/>
        <c:crossBetween val="midCat"/>
      </c:valAx>
      <c:valAx>
        <c:axId val="135332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129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{63237882-FEEA-45BC-9E72-D4310A99C7F6}</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23DD-42DE-82F3-70273DD5D23A}"/>
                </c:ext>
              </c:extLst>
            </c:dLbl>
            <c:dLbl>
              <c:idx val="1"/>
              <c:tx>
                <c:strRef>
                  <c:f>'公会計指標分析・財政指標組合せ分析表 '!$L$72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{133210C7-84E2-485E-8E39-052F7DBD13FE}</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23DD-42DE-82F3-70273DD5D23A}"/>
                </c:ext>
              </c:extLst>
            </c:dLbl>
            <c:dLbl>
              <c:idx val="2"/>
              <c:tx>
                <c:strRef>
                  <c:f>'公会計指標分析・財政指標組合せ分析表 '!$M$72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{88342057-5064-4610-A715-C97CB95A1D51}</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23DD-42DE-82F3-70273DD5D23A}"/>
                </c:ext>
              </c:extLst>
            </c:dLbl>
            <c:dLbl>
              <c:idx val="3"/>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{0CB41788-45B1-43DA-92E0-0DDCA3731D72}</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23DD-42DE-82F3-70273DD5D23A}"/>
                </c:ext>
              </c:extLst>
            </c:dLbl>
            <c:dLbl>
              <c:idx val="4"/>
              <c:tx>
                <c:strRef>
                  <c:f>'公会計指標分析・財政指標組合せ分析表 '!$O$72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{2EAD1D7E-5B79-46EE-85DC-2CB03010E1E6}</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23DD-42DE-82F3-70273DD5D2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14.2</c:v>
                </c:pt>
                <c:pt idx="1">
                  <c:v>13.9</c:v>
                </c:pt>
                <c:pt idx="2">
                  <c:v>13.8</c:v>
                </c:pt>
                <c:pt idx="3">
                  <c:v>13.2</c:v>
                </c:pt>
                <c:pt idx="4">
                  <c:v>12.8</c:v>
                </c:pt>
              </c:numCache>
            </c:numRef>
          </c:xVal>
          <c:yVal>
            <c:numRef>
              <c:f>'公会計指標分析・財政指標組合せ分析表 '!$K$73:$O$73</c:f>
              <c:numCache>
                <c:formatCode>#,##0.0;"▲ "#,##0.0</c:formatCode>
                <c:ptCount val="5"/>
                <c:pt idx="0">
                  <c:v>131.1</c:v>
                </c:pt>
                <c:pt idx="1">
                  <c:v>109.9</c:v>
                </c:pt>
                <c:pt idx="2">
                  <c:v>100.1</c:v>
                </c:pt>
                <c:pt idx="3">
                  <c:v>93.7</c:v>
                </c:pt>
                <c:pt idx="4">
                  <c:v>81.8</c:v>
                </c:pt>
              </c:numCache>
            </c:numRef>
          </c:yVal>
          <c:smooth val="0"/>
          <c:extLst xmlns:c16r2="http://schemas.microsoft.com/office/drawing/2015/06/chart">
            <c:ext xmlns:c16="http://schemas.microsoft.com/office/drawing/2014/chart" uri="{C3380CC4-5D6E-409C-BE32-E72D297353CC}">
              <c16:uniqueId val="{00000005-23DD-42DE-82F3-70273DD5D23A}"/>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2945664623659389E-2"/>
                  <c:y val="-6.2527233115468414E-2"/>
                </c:manualLayout>
              </c:layout>
              <c:tx>
                <c:strRef>
                  <c:f>'公会計指標分析・財政指標組合せ分析表 '!$K$72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{144739F3-7F5E-4577-8D0C-DF4690E5C13E}</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23DD-42DE-82F3-70273DD5D23A}"/>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{E082C920-4221-410F-A6B8-96C9A5701726}</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23DD-42DE-82F3-70273DD5D23A}"/>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{F62369D7-7A57-437D-BD41-5C944875C0A9}</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23DD-42DE-82F3-70273DD5D23A}"/>
                </c:ext>
              </c:extLst>
            </c:dLbl>
            <c:dLbl>
              <c:idx val="3"/>
              <c:layout>
                <c:manualLayout>
                  <c:x val="-4.0465259899968041E-2"/>
                  <c:y val="-7.3294906764105466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{895E2766-FA29-44C1-898C-0A017BC48D2C}</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23DD-42DE-82F3-70273DD5D23A}"/>
                </c:ext>
              </c:extLst>
            </c:dLbl>
            <c:dLbl>
              <c:idx val="4"/>
              <c:layout>
                <c:manualLayout>
                  <c:x val="-3.1705462261813713E-2"/>
                  <c:y val="-5.1759216372463245E-2"/>
                </c:manualLayout>
              </c:layout>
              <c:tx>
                <c:strRef>
                  <c:f>'公会計指標分析・財政指標組合せ分析表 '!$O$72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{367C1650-D57A-465A-8DB7-15AB366516C1}</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23DD-42DE-82F3-70273DD5D2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6.8</c:v>
                </c:pt>
                <c:pt idx="1">
                  <c:v>8.1</c:v>
                </c:pt>
                <c:pt idx="2">
                  <c:v>7.3</c:v>
                </c:pt>
                <c:pt idx="3">
                  <c:v>6.7</c:v>
                </c:pt>
                <c:pt idx="4">
                  <c:v>6.4</c:v>
                </c:pt>
              </c:numCache>
            </c:numRef>
          </c:xVal>
          <c:yVal>
            <c:numRef>
              <c:f>'公会計指標分析・財政指標組合せ分析表 '!$K$77:$O$77</c:f>
              <c:numCache>
                <c:formatCode>#,##0.0;"▲ "#,##0.0</c:formatCode>
                <c:ptCount val="5"/>
                <c:pt idx="0">
                  <c:v>42</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23DD-42DE-82F3-70273DD5D23A}"/>
            </c:ext>
          </c:extLst>
        </c:ser>
        <c:dLbls>
          <c:showLegendKey val="0"/>
          <c:showVal val="0"/>
          <c:showCatName val="0"/>
          <c:showSerName val="0"/>
          <c:showPercent val="0"/>
          <c:showBubbleSize val="0"/>
        </c:dLbls>
        <c:axId val="135395968"/>
        <c:axId val="135463680"/>
      </c:scatterChart>
      <c:valAx>
        <c:axId val="135395968"/>
        <c:scaling>
          <c:orientation val="minMax"/>
          <c:max val="14.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63680"/>
        <c:crosses val="autoZero"/>
        <c:crossBetween val="midCat"/>
      </c:valAx>
      <c:valAx>
        <c:axId val="135463680"/>
        <c:scaling>
          <c:orientation val="minMax"/>
          <c:max val="14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95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元利償還金について、一般会計等に係る公債費の決算額が対前年度比で約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億円減、移行前病院事業債も減となっているほか、借換債の発行を行わなかったことから減となっている。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今後も事業を厳選し、元金償還額の範囲内で起債を行うなど</a:t>
          </a:r>
          <a:r>
            <a:rPr kumimoji="1" lang="ja-JP" altLang="en-US" sz="1400" baseline="0">
              <a:latin typeface="ＭＳ ゴシック" pitchFamily="49" charset="-128"/>
              <a:ea typeface="ＭＳ ゴシック" pitchFamily="49" charset="-128"/>
            </a:rPr>
            <a:t> 地方債の発行抑制を目指し、実質公債費比率の一層の改善に努める。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将来負担比率（分子）について、地方債現在高は主な要因として、一般会計で約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億円減少している。また、那覇市・南風原町環境施設組合などの組合等負担等見込額も約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億円減少しているほか、基金残高増などにより、充当可能財源等が約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億円増となったため、算定における分子の合計としては減となった。今後も事業の厳選による地方債発行額の抑制や充当可能基金積立金の増を図り、将来負担比率の改善に努める。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324,157
320,064
39.57
150,197,516
144,919,701
2,721,139
66,756,658
137,419,098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324,157
320,064
39.57
150,197,516
144,919,701
2,721,139
66,756,658
137,419,098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324,157
320,064
39.57
150,197,516
144,919,701
2,721,139
66,756,658
137,419,098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324,157
320,064
39.57
150,197,516
144,919,701
2,721,139
66,756,658
137,419,098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の平均を若干下回っている。基準財政収入額および需要額ともに前年度比で伸びているが、市税の増などにより需要額の伸び率よりも収入額の伸び率が上回ったため前年度に比べ財政力指数が上昇した。引き続き、歳入確保および歳出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42635</xdr:rowOff>
    </xdr:to>
    <xdr:cxnSp macro="">
      <xdr:nvCxnSpPr>
        <xdr:cNvPr id="70" name="直線コネクタ 69"/>
        <xdr:cNvCxnSpPr/>
      </xdr:nvCxnSpPr>
      <xdr:spPr>
        <a:xfrm flipV="1">
          <a:off x="4114800" y="72090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3" name="直線コネクタ 72"/>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6" name="直線コネクタ 75"/>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59872</xdr:rowOff>
    </xdr:to>
    <xdr:cxnSp macro="">
      <xdr:nvCxnSpPr>
        <xdr:cNvPr id="79" name="直線コネクタ 78"/>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9" name="円/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100892</xdr:rowOff>
    </xdr:from>
    <xdr:ext cx="762000" cy="259045"/>
    <xdr:sp macro="" textlink="">
      <xdr:nvSpPr>
        <xdr:cNvPr id="90"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78212</xdr:rowOff>
    </xdr:from>
    <xdr:ext cx="736600" cy="259045"/>
    <xdr:sp macro="" textlink="">
      <xdr:nvSpPr>
        <xdr:cNvPr id="92" name="テキスト ボックス 91"/>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6" name="テキスト ボックス 95"/>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8" name="テキスト ボックス 97"/>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経常収支比率は、全国平均及び類似団体の平均を下回っている。市税等の増があったが地方交付税および臨時財政対策債の減がこれを上回ったため経常一般財源等が前年比で</a:t>
          </a:r>
          <a:r>
            <a:rPr kumimoji="1" lang="en-US" altLang="ja-JP" sz="1300">
              <a:latin typeface="ＭＳ Ｐゴシック"/>
            </a:rPr>
            <a:t>1.8</a:t>
          </a:r>
          <a:r>
            <a:rPr kumimoji="1" lang="ja-JP" altLang="en-US" sz="1300">
              <a:latin typeface="ＭＳ Ｐゴシック"/>
            </a:rPr>
            <a:t>％の減、また、退職手当の増による人件費の増及び介護保険事業特別会計への繰出金増により一般財源等充当経常経費が</a:t>
          </a:r>
          <a:r>
            <a:rPr kumimoji="1" lang="en-US" altLang="ja-JP" sz="1300">
              <a:latin typeface="ＭＳ Ｐゴシック"/>
            </a:rPr>
            <a:t>0.2</a:t>
          </a:r>
          <a:r>
            <a:rPr kumimoji="1" lang="ja-JP" altLang="en-US" sz="1300">
              <a:latin typeface="ＭＳ Ｐゴシック"/>
            </a:rPr>
            <a:t>％の増となったため、経常収支比率が前年度比で</a:t>
          </a:r>
          <a:r>
            <a:rPr kumimoji="1" lang="en-US" altLang="ja-JP" sz="1300">
              <a:latin typeface="ＭＳ Ｐゴシック"/>
            </a:rPr>
            <a:t>1.8</a:t>
          </a:r>
          <a:r>
            <a:rPr kumimoji="1" lang="ja-JP" altLang="en-US" sz="1300">
              <a:latin typeface="ＭＳ Ｐゴシック"/>
            </a:rPr>
            <a:t>ポイントの減となった。今後も、事業の見直しを進め、経常経費の削減に努める。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44873</xdr:rowOff>
    </xdr:to>
    <xdr:cxnSp macro="">
      <xdr:nvCxnSpPr>
        <xdr:cNvPr id="133" name="直線コネクタ 132"/>
        <xdr:cNvCxnSpPr/>
      </xdr:nvCxnSpPr>
      <xdr:spPr>
        <a:xfrm>
          <a:off x="4114800" y="111167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64</xdr:row>
      <xdr:rowOff>151977</xdr:rowOff>
    </xdr:to>
    <xdr:cxnSp macro="">
      <xdr:nvCxnSpPr>
        <xdr:cNvPr id="136" name="直線コネクタ 135"/>
        <xdr:cNvCxnSpPr/>
      </xdr:nvCxnSpPr>
      <xdr:spPr>
        <a:xfrm flipV="1">
          <a:off x="3225800" y="1111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67521</xdr:rowOff>
    </xdr:from>
    <xdr:to>
      <xdr:col>4</xdr:col>
      <xdr:colOff>482600</xdr:colOff>
      <xdr:row>64</xdr:row>
      <xdr:rowOff>151977</xdr:rowOff>
    </xdr:to>
    <xdr:cxnSp macro="">
      <xdr:nvCxnSpPr>
        <xdr:cNvPr id="139" name="直線コネクタ 138"/>
        <xdr:cNvCxnSpPr/>
      </xdr:nvCxnSpPr>
      <xdr:spPr>
        <a:xfrm>
          <a:off x="2336800" y="11040321"/>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67521</xdr:rowOff>
    </xdr:from>
    <xdr:to>
      <xdr:col>3</xdr:col>
      <xdr:colOff>279400</xdr:colOff>
      <xdr:row>65</xdr:row>
      <xdr:rowOff>69004</xdr:rowOff>
    </xdr:to>
    <xdr:cxnSp macro="">
      <xdr:nvCxnSpPr>
        <xdr:cNvPr id="142" name="直線コネクタ 141"/>
        <xdr:cNvCxnSpPr/>
      </xdr:nvCxnSpPr>
      <xdr:spPr>
        <a:xfrm flipV="1">
          <a:off x="1447800" y="11040321"/>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45" name="フローチャート : 判断 144"/>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46" name="テキスト ボックス 145"/>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52" name="円/楕円 151"/>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10600</xdr:rowOff>
    </xdr:from>
    <xdr:ext cx="762000" cy="259045"/>
    <xdr:sp macro="" textlink="">
      <xdr:nvSpPr>
        <xdr:cNvPr id="153" name="財政構造の弾力性該当値テキスト"/>
        <xdr:cNvSpPr txBox="1"/>
      </xdr:nvSpPr>
      <xdr:spPr>
        <a:xfrm>
          <a:off x="50419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4" name="円/楕円 153"/>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33460</xdr:rowOff>
    </xdr:from>
    <xdr:ext cx="736600" cy="259045"/>
    <xdr:sp macro="" textlink="">
      <xdr:nvSpPr>
        <xdr:cNvPr id="155" name="テキスト ボックス 154"/>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101177</xdr:rowOff>
    </xdr:from>
    <xdr:to>
      <xdr:col>4</xdr:col>
      <xdr:colOff>533400</xdr:colOff>
      <xdr:row>65</xdr:row>
      <xdr:rowOff>31327</xdr:rowOff>
    </xdr:to>
    <xdr:sp macro="" textlink="">
      <xdr:nvSpPr>
        <xdr:cNvPr id="156" name="円/楕円 155"/>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41504</xdr:rowOff>
    </xdr:from>
    <xdr:ext cx="762000" cy="259045"/>
    <xdr:sp macro="" textlink="">
      <xdr:nvSpPr>
        <xdr:cNvPr id="157" name="テキスト ボックス 156"/>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16721</xdr:rowOff>
    </xdr:from>
    <xdr:to>
      <xdr:col>3</xdr:col>
      <xdr:colOff>330200</xdr:colOff>
      <xdr:row>64</xdr:row>
      <xdr:rowOff>118321</xdr:rowOff>
    </xdr:to>
    <xdr:sp macro="" textlink="">
      <xdr:nvSpPr>
        <xdr:cNvPr id="158" name="円/楕円 157"/>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59" name="テキスト ボックス 158"/>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18204</xdr:rowOff>
    </xdr:from>
    <xdr:to>
      <xdr:col>2</xdr:col>
      <xdr:colOff>127000</xdr:colOff>
      <xdr:row>65</xdr:row>
      <xdr:rowOff>119804</xdr:rowOff>
    </xdr:to>
    <xdr:sp macro="" textlink="">
      <xdr:nvSpPr>
        <xdr:cNvPr id="160" name="円/楕円 159"/>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129981</xdr:rowOff>
    </xdr:from>
    <xdr:ext cx="762000" cy="259045"/>
    <xdr:sp macro="" textlink="">
      <xdr:nvSpPr>
        <xdr:cNvPr id="161" name="テキスト ボックス 160"/>
        <xdr:cNvSpPr txBox="1"/>
      </xdr:nvSpPr>
      <xdr:spPr>
        <a:xfrm>
          <a:off x="1066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人あたりの人件費・物件費等は、前年比</a:t>
          </a:r>
          <a:r>
            <a:rPr kumimoji="1" lang="en-US" altLang="ja-JP" sz="1300">
              <a:latin typeface="ＭＳ Ｐゴシック"/>
            </a:rPr>
            <a:t>336</a:t>
          </a:r>
          <a:r>
            <a:rPr kumimoji="1" lang="ja-JP" altLang="en-US" sz="1300">
              <a:latin typeface="ＭＳ Ｐゴシック"/>
            </a:rPr>
            <a:t>円の減で、類似団体の平均に比べ</a:t>
          </a:r>
          <a:r>
            <a:rPr kumimoji="1" lang="en-US" altLang="ja-JP" sz="1300">
              <a:latin typeface="ＭＳ Ｐゴシック"/>
            </a:rPr>
            <a:t>15,159</a:t>
          </a:r>
          <a:r>
            <a:rPr kumimoji="1" lang="ja-JP" altLang="en-US" sz="1300">
              <a:latin typeface="ＭＳ Ｐゴシック"/>
            </a:rPr>
            <a:t>円上回っており、類似団体の中でも上位に位置している。人件費（退職金を除く）が</a:t>
          </a:r>
          <a:r>
            <a:rPr kumimoji="1" lang="en-US" altLang="ja-JP" sz="1300">
              <a:latin typeface="ＭＳ Ｐゴシック"/>
            </a:rPr>
            <a:t>86,706</a:t>
          </a:r>
          <a:r>
            <a:rPr kumimoji="1" lang="ja-JP" altLang="en-US" sz="1300">
              <a:latin typeface="ＭＳ Ｐゴシック"/>
            </a:rPr>
            <a:t>千円減となったことが主な要因である。今後も歳出削減に努める。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103153</xdr:rowOff>
    </xdr:from>
    <xdr:to>
      <xdr:col>7</xdr:col>
      <xdr:colOff>152400</xdr:colOff>
      <xdr:row>80</xdr:row>
      <xdr:rowOff>107657</xdr:rowOff>
    </xdr:to>
    <xdr:cxnSp macro="">
      <xdr:nvCxnSpPr>
        <xdr:cNvPr id="196" name="直線コネクタ 195"/>
        <xdr:cNvCxnSpPr/>
      </xdr:nvCxnSpPr>
      <xdr:spPr>
        <a:xfrm flipV="1">
          <a:off x="4114800" y="13819153"/>
          <a:ext cx="8382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95861</xdr:rowOff>
    </xdr:from>
    <xdr:to>
      <xdr:col>6</xdr:col>
      <xdr:colOff>0</xdr:colOff>
      <xdr:row>80</xdr:row>
      <xdr:rowOff>107657</xdr:rowOff>
    </xdr:to>
    <xdr:cxnSp macro="">
      <xdr:nvCxnSpPr>
        <xdr:cNvPr id="199" name="直線コネクタ 198"/>
        <xdr:cNvCxnSpPr/>
      </xdr:nvCxnSpPr>
      <xdr:spPr>
        <a:xfrm>
          <a:off x="3225800" y="13811861"/>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95861</xdr:rowOff>
    </xdr:from>
    <xdr:to>
      <xdr:col>4</xdr:col>
      <xdr:colOff>482600</xdr:colOff>
      <xdr:row>80</xdr:row>
      <xdr:rowOff>138610</xdr:rowOff>
    </xdr:to>
    <xdr:cxnSp macro="">
      <xdr:nvCxnSpPr>
        <xdr:cNvPr id="202" name="直線コネクタ 201"/>
        <xdr:cNvCxnSpPr/>
      </xdr:nvCxnSpPr>
      <xdr:spPr>
        <a:xfrm flipV="1">
          <a:off x="2336800" y="13811861"/>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87268</xdr:rowOff>
    </xdr:from>
    <xdr:to>
      <xdr:col>3</xdr:col>
      <xdr:colOff>279400</xdr:colOff>
      <xdr:row>80</xdr:row>
      <xdr:rowOff>138610</xdr:rowOff>
    </xdr:to>
    <xdr:cxnSp macro="">
      <xdr:nvCxnSpPr>
        <xdr:cNvPr id="205" name="直線コネクタ 204"/>
        <xdr:cNvCxnSpPr/>
      </xdr:nvCxnSpPr>
      <xdr:spPr>
        <a:xfrm>
          <a:off x="1447800" y="13803268"/>
          <a:ext cx="889000" cy="5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78031</xdr:rowOff>
    </xdr:from>
    <xdr:to>
      <xdr:col>2</xdr:col>
      <xdr:colOff>127000</xdr:colOff>
      <xdr:row>82</xdr:row>
      <xdr:rowOff>8181</xdr:rowOff>
    </xdr:to>
    <xdr:sp macro="" textlink="">
      <xdr:nvSpPr>
        <xdr:cNvPr id="208" name="フローチャート : 判断 207"/>
        <xdr:cNvSpPr/>
      </xdr:nvSpPr>
      <xdr:spPr>
        <a:xfrm>
          <a:off x="1397000" y="1396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164408</xdr:rowOff>
    </xdr:from>
    <xdr:ext cx="762000" cy="259045"/>
    <xdr:sp macro="" textlink="">
      <xdr:nvSpPr>
        <xdr:cNvPr id="209" name="テキスト ボックス 208"/>
        <xdr:cNvSpPr txBox="1"/>
      </xdr:nvSpPr>
      <xdr:spPr>
        <a:xfrm>
          <a:off x="1066800" y="1405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52353</xdr:rowOff>
    </xdr:from>
    <xdr:to>
      <xdr:col>7</xdr:col>
      <xdr:colOff>203200</xdr:colOff>
      <xdr:row>80</xdr:row>
      <xdr:rowOff>153953</xdr:rowOff>
    </xdr:to>
    <xdr:sp macro="" textlink="">
      <xdr:nvSpPr>
        <xdr:cNvPr id="215" name="円/楕円 214"/>
        <xdr:cNvSpPr/>
      </xdr:nvSpPr>
      <xdr:spPr>
        <a:xfrm>
          <a:off x="4902200" y="137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145080</xdr:rowOff>
    </xdr:from>
    <xdr:ext cx="762000" cy="259045"/>
    <xdr:sp macro="" textlink="">
      <xdr:nvSpPr>
        <xdr:cNvPr id="216" name="人件費・物件費等の状況該当値テキスト"/>
        <xdr:cNvSpPr txBox="1"/>
      </xdr:nvSpPr>
      <xdr:spPr>
        <a:xfrm>
          <a:off x="5041900" y="1368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91,379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56857</xdr:rowOff>
    </xdr:from>
    <xdr:to>
      <xdr:col>6</xdr:col>
      <xdr:colOff>50800</xdr:colOff>
      <xdr:row>80</xdr:row>
      <xdr:rowOff>158457</xdr:rowOff>
    </xdr:to>
    <xdr:sp macro="" textlink="">
      <xdr:nvSpPr>
        <xdr:cNvPr id="217" name="円/楕円 216"/>
        <xdr:cNvSpPr/>
      </xdr:nvSpPr>
      <xdr:spPr>
        <a:xfrm>
          <a:off x="4064000" y="137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168634</xdr:rowOff>
    </xdr:from>
    <xdr:ext cx="736600" cy="259045"/>
    <xdr:sp macro="" textlink="">
      <xdr:nvSpPr>
        <xdr:cNvPr id="218" name="テキスト ボックス 217"/>
        <xdr:cNvSpPr txBox="1"/>
      </xdr:nvSpPr>
      <xdr:spPr>
        <a:xfrm>
          <a:off x="3733800" y="1354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45061</xdr:rowOff>
    </xdr:from>
    <xdr:to>
      <xdr:col>4</xdr:col>
      <xdr:colOff>533400</xdr:colOff>
      <xdr:row>80</xdr:row>
      <xdr:rowOff>146661</xdr:rowOff>
    </xdr:to>
    <xdr:sp macro="" textlink="">
      <xdr:nvSpPr>
        <xdr:cNvPr id="219" name="円/楕円 218"/>
        <xdr:cNvSpPr/>
      </xdr:nvSpPr>
      <xdr:spPr>
        <a:xfrm>
          <a:off x="3175000" y="137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156838</xdr:rowOff>
    </xdr:from>
    <xdr:ext cx="762000" cy="259045"/>
    <xdr:sp macro="" textlink="">
      <xdr:nvSpPr>
        <xdr:cNvPr id="220" name="テキスト ボックス 219"/>
        <xdr:cNvSpPr txBox="1"/>
      </xdr:nvSpPr>
      <xdr:spPr>
        <a:xfrm>
          <a:off x="2844800" y="135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90,835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87810</xdr:rowOff>
    </xdr:from>
    <xdr:to>
      <xdr:col>3</xdr:col>
      <xdr:colOff>330200</xdr:colOff>
      <xdr:row>81</xdr:row>
      <xdr:rowOff>17960</xdr:rowOff>
    </xdr:to>
    <xdr:sp macro="" textlink="">
      <xdr:nvSpPr>
        <xdr:cNvPr id="221" name="円/楕円 220"/>
        <xdr:cNvSpPr/>
      </xdr:nvSpPr>
      <xdr:spPr>
        <a:xfrm>
          <a:off x="2286000" y="138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28137</xdr:rowOff>
    </xdr:from>
    <xdr:ext cx="762000" cy="259045"/>
    <xdr:sp macro="" textlink="">
      <xdr:nvSpPr>
        <xdr:cNvPr id="222" name="テキスト ボックス 221"/>
        <xdr:cNvSpPr txBox="1"/>
      </xdr:nvSpPr>
      <xdr:spPr>
        <a:xfrm>
          <a:off x="1955800" y="1357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36468</xdr:rowOff>
    </xdr:from>
    <xdr:to>
      <xdr:col>2</xdr:col>
      <xdr:colOff>127000</xdr:colOff>
      <xdr:row>80</xdr:row>
      <xdr:rowOff>138068</xdr:rowOff>
    </xdr:to>
    <xdr:sp macro="" textlink="">
      <xdr:nvSpPr>
        <xdr:cNvPr id="223" name="円/楕円 222"/>
        <xdr:cNvSpPr/>
      </xdr:nvSpPr>
      <xdr:spPr>
        <a:xfrm>
          <a:off x="1397000" y="137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148245</xdr:rowOff>
    </xdr:from>
    <xdr:ext cx="762000" cy="259045"/>
    <xdr:sp macro="" textlink="">
      <xdr:nvSpPr>
        <xdr:cNvPr id="224" name="テキスト ボックス 223"/>
        <xdr:cNvSpPr txBox="1"/>
      </xdr:nvSpPr>
      <xdr:spPr>
        <a:xfrm>
          <a:off x="1066800" y="1352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300">
              <a:solidFill>
                <a:schemeClr val="dk1"/>
              </a:solidFill>
              <a:effectLst/>
              <a:latin typeface="+mn-lt"/>
              <a:ea typeface="+mn-ea"/>
              <a:cs typeface="+mn-cs"/>
            </a:rPr>
            <a:t>職員の新陳代謝により給与水準が減となっている。今後も必要な給与の点検・見直しを行う。</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75898</xdr:rowOff>
    </xdr:to>
    <xdr:cxnSp macro="">
      <xdr:nvCxnSpPr>
        <xdr:cNvPr id="260" name="直線コネクタ 259"/>
        <xdr:cNvCxnSpPr/>
      </xdr:nvCxnSpPr>
      <xdr:spPr>
        <a:xfrm flipV="1">
          <a:off x="16179800" y="142717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75898</xdr:rowOff>
    </xdr:to>
    <xdr:cxnSp macro="">
      <xdr:nvCxnSpPr>
        <xdr:cNvPr id="263" name="直線コネクタ 262"/>
        <xdr:cNvCxnSpPr/>
      </xdr:nvCxnSpPr>
      <xdr:spPr>
        <a:xfrm>
          <a:off x="15290800" y="142832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52916</xdr:rowOff>
    </xdr:to>
    <xdr:cxnSp macro="">
      <xdr:nvCxnSpPr>
        <xdr:cNvPr id="266" name="直線コネクタ 265"/>
        <xdr:cNvCxnSpPr/>
      </xdr:nvCxnSpPr>
      <xdr:spPr>
        <a:xfrm>
          <a:off x="14401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160866</xdr:rowOff>
    </xdr:to>
    <xdr:cxnSp macro="">
      <xdr:nvCxnSpPr>
        <xdr:cNvPr id="269" name="直線コネクタ 268"/>
        <xdr:cNvCxnSpPr/>
      </xdr:nvCxnSpPr>
      <xdr:spPr>
        <a:xfrm flipV="1">
          <a:off x="13512800" y="14260286"/>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2" name="フローチャート : 判断 271"/>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3" name="テキスト ボックス 272"/>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9" name="円/楕円 278"/>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80"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81" name="円/楕円 280"/>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82" name="テキスト ボックス 281"/>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3" name="円/楕円 282"/>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4" name="テキスト ボックス 283"/>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5" name="円/楕円 284"/>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6" name="テキスト ボックス 285"/>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7" name="円/楕円 286"/>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8" name="テキスト ボックス 287"/>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ea"/>
              <a:ea typeface="+mn-ea"/>
              <a:cs typeface="+mn-cs"/>
            </a:rPr>
            <a:t>　前回の定員管理方針（期間：平成</a:t>
          </a:r>
          <a:r>
            <a:rPr lang="en-US" altLang="ja-JP" sz="1300">
              <a:solidFill>
                <a:schemeClr val="dk1"/>
              </a:solidFill>
              <a:effectLst/>
              <a:latin typeface="+mn-ea"/>
              <a:ea typeface="+mn-ea"/>
              <a:cs typeface="+mn-cs"/>
            </a:rPr>
            <a:t>26</a:t>
          </a:r>
          <a:r>
            <a:rPr lang="ja-JP" altLang="ja-JP" sz="1300">
              <a:solidFill>
                <a:schemeClr val="dk1"/>
              </a:solidFill>
              <a:effectLst/>
              <a:latin typeface="+mn-ea"/>
              <a:ea typeface="+mn-ea"/>
              <a:cs typeface="+mn-cs"/>
            </a:rPr>
            <a:t>年度～</a:t>
          </a:r>
          <a:r>
            <a:rPr lang="en-US" altLang="ja-JP" sz="1300">
              <a:solidFill>
                <a:schemeClr val="dk1"/>
              </a:solidFill>
              <a:effectLst/>
              <a:latin typeface="+mn-ea"/>
              <a:ea typeface="+mn-ea"/>
              <a:cs typeface="+mn-cs"/>
            </a:rPr>
            <a:t>29</a:t>
          </a:r>
          <a:r>
            <a:rPr lang="ja-JP" altLang="ja-JP" sz="1300">
              <a:solidFill>
                <a:schemeClr val="dk1"/>
              </a:solidFill>
              <a:effectLst/>
              <a:latin typeface="+mn-ea"/>
              <a:ea typeface="+mn-ea"/>
              <a:cs typeface="+mn-cs"/>
            </a:rPr>
            <a:t>年度）において、中核市移行等に伴う人員増も含め</a:t>
          </a:r>
          <a:r>
            <a:rPr lang="en-US" altLang="ja-JP" sz="1300">
              <a:solidFill>
                <a:schemeClr val="dk1"/>
              </a:solidFill>
              <a:effectLst/>
              <a:latin typeface="+mn-ea"/>
              <a:ea typeface="+mn-ea"/>
              <a:cs typeface="+mn-cs"/>
            </a:rPr>
            <a:t>2,300</a:t>
          </a:r>
          <a:r>
            <a:rPr lang="ja-JP" altLang="ja-JP" sz="1300">
              <a:solidFill>
                <a:schemeClr val="dk1"/>
              </a:solidFill>
              <a:effectLst/>
              <a:latin typeface="+mn-ea"/>
              <a:ea typeface="+mn-ea"/>
              <a:cs typeface="+mn-cs"/>
            </a:rPr>
            <a:t>人程度を維持することを目標に定員管理に取り組み、一定の成果を上げた。</a:t>
          </a:r>
        </a:p>
        <a:p>
          <a:r>
            <a:rPr lang="ja-JP" altLang="ja-JP" sz="1300">
              <a:solidFill>
                <a:schemeClr val="dk1"/>
              </a:solidFill>
              <a:effectLst/>
              <a:latin typeface="+mn-ea"/>
              <a:ea typeface="+mn-ea"/>
              <a:cs typeface="+mn-cs"/>
            </a:rPr>
            <a:t>　新たな定員管理方針（期間：平成</a:t>
          </a:r>
          <a:r>
            <a:rPr lang="en-US" altLang="ja-JP" sz="1300">
              <a:solidFill>
                <a:schemeClr val="dk1"/>
              </a:solidFill>
              <a:effectLst/>
              <a:latin typeface="+mn-ea"/>
              <a:ea typeface="+mn-ea"/>
              <a:cs typeface="+mn-cs"/>
            </a:rPr>
            <a:t>30</a:t>
          </a:r>
          <a:r>
            <a:rPr lang="ja-JP" altLang="ja-JP" sz="1300">
              <a:solidFill>
                <a:schemeClr val="dk1"/>
              </a:solidFill>
              <a:effectLst/>
              <a:latin typeface="+mn-ea"/>
              <a:ea typeface="+mn-ea"/>
              <a:cs typeface="+mn-cs"/>
            </a:rPr>
            <a:t>年度～</a:t>
          </a:r>
          <a:r>
            <a:rPr lang="en-US" altLang="ja-JP" sz="1300">
              <a:solidFill>
                <a:schemeClr val="dk1"/>
              </a:solidFill>
              <a:effectLst/>
              <a:latin typeface="+mn-ea"/>
              <a:ea typeface="+mn-ea"/>
              <a:cs typeface="+mn-cs"/>
            </a:rPr>
            <a:t>34</a:t>
          </a:r>
          <a:r>
            <a:rPr lang="ja-JP" altLang="ja-JP" sz="1300">
              <a:solidFill>
                <a:schemeClr val="dk1"/>
              </a:solidFill>
              <a:effectLst/>
              <a:latin typeface="+mn-ea"/>
              <a:ea typeface="+mn-ea"/>
              <a:cs typeface="+mn-cs"/>
            </a:rPr>
            <a:t>年度）では、市民サービスの維持・向上に努めると同時に、職員のワークライフバランスにも配慮しつつ適正な定員管理を推進する。</a:t>
          </a:r>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79163</xdr:rowOff>
    </xdr:from>
    <xdr:to>
      <xdr:col>24</xdr:col>
      <xdr:colOff>558800</xdr:colOff>
      <xdr:row>61</xdr:row>
      <xdr:rowOff>99271</xdr:rowOff>
    </xdr:to>
    <xdr:cxnSp macro="">
      <xdr:nvCxnSpPr>
        <xdr:cNvPr id="323" name="直線コネクタ 322"/>
        <xdr:cNvCxnSpPr/>
      </xdr:nvCxnSpPr>
      <xdr:spPr>
        <a:xfrm flipV="1">
          <a:off x="16179800" y="1053761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4"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95250</xdr:rowOff>
    </xdr:from>
    <xdr:to>
      <xdr:col>23</xdr:col>
      <xdr:colOff>406400</xdr:colOff>
      <xdr:row>61</xdr:row>
      <xdr:rowOff>99271</xdr:rowOff>
    </xdr:to>
    <xdr:cxnSp macro="">
      <xdr:nvCxnSpPr>
        <xdr:cNvPr id="326" name="直線コネクタ 325"/>
        <xdr:cNvCxnSpPr/>
      </xdr:nvCxnSpPr>
      <xdr:spPr>
        <a:xfrm>
          <a:off x="15290800" y="105537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91229</xdr:rowOff>
    </xdr:from>
    <xdr:to>
      <xdr:col>22</xdr:col>
      <xdr:colOff>203200</xdr:colOff>
      <xdr:row>61</xdr:row>
      <xdr:rowOff>95250</xdr:rowOff>
    </xdr:to>
    <xdr:cxnSp macro="">
      <xdr:nvCxnSpPr>
        <xdr:cNvPr id="329" name="直線コネクタ 328"/>
        <xdr:cNvCxnSpPr/>
      </xdr:nvCxnSpPr>
      <xdr:spPr>
        <a:xfrm>
          <a:off x="14401800" y="1054967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91229</xdr:rowOff>
    </xdr:from>
    <xdr:to>
      <xdr:col>21</xdr:col>
      <xdr:colOff>0</xdr:colOff>
      <xdr:row>61</xdr:row>
      <xdr:rowOff>111337</xdr:rowOff>
    </xdr:to>
    <xdr:cxnSp macro="">
      <xdr:nvCxnSpPr>
        <xdr:cNvPr id="332" name="直線コネクタ 331"/>
        <xdr:cNvCxnSpPr/>
      </xdr:nvCxnSpPr>
      <xdr:spPr>
        <a:xfrm flipV="1">
          <a:off x="13512800" y="105496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115358</xdr:rowOff>
    </xdr:from>
    <xdr:to>
      <xdr:col>19</xdr:col>
      <xdr:colOff>533400</xdr:colOff>
      <xdr:row>61</xdr:row>
      <xdr:rowOff>45508</xdr:rowOff>
    </xdr:to>
    <xdr:sp macro="" textlink="">
      <xdr:nvSpPr>
        <xdr:cNvPr id="335" name="フローチャート : 判断 334"/>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55685</xdr:rowOff>
    </xdr:from>
    <xdr:ext cx="762000" cy="259045"/>
    <xdr:sp macro="" textlink="">
      <xdr:nvSpPr>
        <xdr:cNvPr id="336" name="テキスト ボックス 335"/>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28363</xdr:rowOff>
    </xdr:from>
    <xdr:to>
      <xdr:col>24</xdr:col>
      <xdr:colOff>609600</xdr:colOff>
      <xdr:row>61</xdr:row>
      <xdr:rowOff>129963</xdr:rowOff>
    </xdr:to>
    <xdr:sp macro="" textlink="">
      <xdr:nvSpPr>
        <xdr:cNvPr id="342" name="円/楕円 341"/>
        <xdr:cNvSpPr/>
      </xdr:nvSpPr>
      <xdr:spPr>
        <a:xfrm>
          <a:off x="16967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440</xdr:rowOff>
    </xdr:from>
    <xdr:ext cx="762000" cy="259045"/>
    <xdr:sp macro="" textlink="">
      <xdr:nvSpPr>
        <xdr:cNvPr id="343" name="定員管理の状況該当値テキスト"/>
        <xdr:cNvSpPr txBox="1"/>
      </xdr:nvSpPr>
      <xdr:spPr>
        <a:xfrm>
          <a:off x="17106900" y="1045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48471</xdr:rowOff>
    </xdr:from>
    <xdr:to>
      <xdr:col>23</xdr:col>
      <xdr:colOff>457200</xdr:colOff>
      <xdr:row>61</xdr:row>
      <xdr:rowOff>150071</xdr:rowOff>
    </xdr:to>
    <xdr:sp macro="" textlink="">
      <xdr:nvSpPr>
        <xdr:cNvPr id="344" name="円/楕円 343"/>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134848</xdr:rowOff>
    </xdr:from>
    <xdr:ext cx="736600" cy="259045"/>
    <xdr:sp macro="" textlink="">
      <xdr:nvSpPr>
        <xdr:cNvPr id="345" name="テキスト ボックス 344"/>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44450</xdr:rowOff>
    </xdr:from>
    <xdr:to>
      <xdr:col>22</xdr:col>
      <xdr:colOff>254000</xdr:colOff>
      <xdr:row>61</xdr:row>
      <xdr:rowOff>146050</xdr:rowOff>
    </xdr:to>
    <xdr:sp macro="" textlink="">
      <xdr:nvSpPr>
        <xdr:cNvPr id="346" name="円/楕円 345"/>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130827</xdr:rowOff>
    </xdr:from>
    <xdr:ext cx="762000" cy="259045"/>
    <xdr:sp macro="" textlink="">
      <xdr:nvSpPr>
        <xdr:cNvPr id="347" name="テキスト ボックス 346"/>
        <xdr:cNvSpPr txBox="1"/>
      </xdr:nvSpPr>
      <xdr:spPr>
        <a:xfrm>
          <a:off x="14909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40429</xdr:rowOff>
    </xdr:from>
    <xdr:to>
      <xdr:col>21</xdr:col>
      <xdr:colOff>50800</xdr:colOff>
      <xdr:row>61</xdr:row>
      <xdr:rowOff>142029</xdr:rowOff>
    </xdr:to>
    <xdr:sp macro="" textlink="">
      <xdr:nvSpPr>
        <xdr:cNvPr id="348" name="円/楕円 347"/>
        <xdr:cNvSpPr/>
      </xdr:nvSpPr>
      <xdr:spPr>
        <a:xfrm>
          <a:off x="14351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126806</xdr:rowOff>
    </xdr:from>
    <xdr:ext cx="762000" cy="259045"/>
    <xdr:sp macro="" textlink="">
      <xdr:nvSpPr>
        <xdr:cNvPr id="349" name="テキスト ボックス 348"/>
        <xdr:cNvSpPr txBox="1"/>
      </xdr:nvSpPr>
      <xdr:spPr>
        <a:xfrm>
          <a:off x="14020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50" name="円/楕円 349"/>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51" name="テキスト ボックス 350"/>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主に市民税・固定資産税・市たばこ税や地方消費税交付金などの基準財政収入額の増などにより、標準財政規模が増となり</a:t>
          </a:r>
          <a:r>
            <a:rPr kumimoji="1" lang="en-US" altLang="ja-JP" sz="1300">
              <a:latin typeface="ＭＳ Ｐゴシック"/>
            </a:rPr>
            <a:t>0.4</a:t>
          </a:r>
          <a:r>
            <a:rPr kumimoji="1" lang="ja-JP" altLang="en-US" sz="1300">
              <a:latin typeface="ＭＳ Ｐゴシック"/>
            </a:rPr>
            <a:t>ポイント改善している。年々改善傾向にはあるものの、類似団体と比較すると未だ高い状況にあるので、今後も起債事業を厳選するなど 一層の財政健全化に努める。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124206</xdr:rowOff>
    </xdr:from>
    <xdr:to>
      <xdr:col>24</xdr:col>
      <xdr:colOff>558800</xdr:colOff>
      <xdr:row>43</xdr:row>
      <xdr:rowOff>162814</xdr:rowOff>
    </xdr:to>
    <xdr:cxnSp macro="">
      <xdr:nvCxnSpPr>
        <xdr:cNvPr id="383" name="直線コネクタ 382"/>
        <xdr:cNvCxnSpPr/>
      </xdr:nvCxnSpPr>
      <xdr:spPr>
        <a:xfrm flipV="1">
          <a:off x="16179800" y="74965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162814</xdr:rowOff>
    </xdr:from>
    <xdr:to>
      <xdr:col>23</xdr:col>
      <xdr:colOff>406400</xdr:colOff>
      <xdr:row>44</xdr:row>
      <xdr:rowOff>49276</xdr:rowOff>
    </xdr:to>
    <xdr:cxnSp macro="">
      <xdr:nvCxnSpPr>
        <xdr:cNvPr id="386" name="直線コネクタ 385"/>
        <xdr:cNvCxnSpPr/>
      </xdr:nvCxnSpPr>
      <xdr:spPr>
        <a:xfrm flipV="1">
          <a:off x="15290800" y="75351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49276</xdr:rowOff>
    </xdr:from>
    <xdr:to>
      <xdr:col>22</xdr:col>
      <xdr:colOff>203200</xdr:colOff>
      <xdr:row>44</xdr:row>
      <xdr:rowOff>58928</xdr:rowOff>
    </xdr:to>
    <xdr:cxnSp macro="">
      <xdr:nvCxnSpPr>
        <xdr:cNvPr id="389" name="直線コネクタ 388"/>
        <xdr:cNvCxnSpPr/>
      </xdr:nvCxnSpPr>
      <xdr:spPr>
        <a:xfrm flipV="1">
          <a:off x="14401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58928</xdr:rowOff>
    </xdr:from>
    <xdr:to>
      <xdr:col>21</xdr:col>
      <xdr:colOff>0</xdr:colOff>
      <xdr:row>44</xdr:row>
      <xdr:rowOff>87884</xdr:rowOff>
    </xdr:to>
    <xdr:cxnSp macro="">
      <xdr:nvCxnSpPr>
        <xdr:cNvPr id="392" name="直線コネクタ 391"/>
        <xdr:cNvCxnSpPr/>
      </xdr:nvCxnSpPr>
      <xdr:spPr>
        <a:xfrm flipV="1">
          <a:off x="13512800" y="76027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8636</xdr:rowOff>
    </xdr:from>
    <xdr:to>
      <xdr:col>19</xdr:col>
      <xdr:colOff>533400</xdr:colOff>
      <xdr:row>40</xdr:row>
      <xdr:rowOff>110236</xdr:rowOff>
    </xdr:to>
    <xdr:sp macro="" textlink="">
      <xdr:nvSpPr>
        <xdr:cNvPr id="395" name="フローチャート : 判断 394"/>
        <xdr:cNvSpPr/>
      </xdr:nvSpPr>
      <xdr:spPr>
        <a:xfrm>
          <a:off x="13462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120413</xdr:rowOff>
    </xdr:from>
    <xdr:ext cx="762000" cy="259045"/>
    <xdr:sp macro="" textlink="">
      <xdr:nvSpPr>
        <xdr:cNvPr id="396" name="テキスト ボックス 395"/>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73406</xdr:rowOff>
    </xdr:from>
    <xdr:to>
      <xdr:col>24</xdr:col>
      <xdr:colOff>609600</xdr:colOff>
      <xdr:row>44</xdr:row>
      <xdr:rowOff>3556</xdr:rowOff>
    </xdr:to>
    <xdr:sp macro="" textlink="">
      <xdr:nvSpPr>
        <xdr:cNvPr id="402" name="円/楕円 401"/>
        <xdr:cNvSpPr/>
      </xdr:nvSpPr>
      <xdr:spPr>
        <a:xfrm>
          <a:off x="16967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45483</xdr:rowOff>
    </xdr:from>
    <xdr:ext cx="762000" cy="259045"/>
    <xdr:sp macro="" textlink="">
      <xdr:nvSpPr>
        <xdr:cNvPr id="403" name="公債費負担の状況該当値テキスト"/>
        <xdr:cNvSpPr txBox="1"/>
      </xdr:nvSpPr>
      <xdr:spPr>
        <a:xfrm>
          <a:off x="17106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112014</xdr:rowOff>
    </xdr:from>
    <xdr:to>
      <xdr:col>23</xdr:col>
      <xdr:colOff>457200</xdr:colOff>
      <xdr:row>44</xdr:row>
      <xdr:rowOff>42164</xdr:rowOff>
    </xdr:to>
    <xdr:sp macro="" textlink="">
      <xdr:nvSpPr>
        <xdr:cNvPr id="404" name="円/楕円 403"/>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26941</xdr:rowOff>
    </xdr:from>
    <xdr:ext cx="736600" cy="259045"/>
    <xdr:sp macro="" textlink="">
      <xdr:nvSpPr>
        <xdr:cNvPr id="405" name="テキスト ボックス 404"/>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169926</xdr:rowOff>
    </xdr:from>
    <xdr:to>
      <xdr:col>22</xdr:col>
      <xdr:colOff>254000</xdr:colOff>
      <xdr:row>44</xdr:row>
      <xdr:rowOff>100076</xdr:rowOff>
    </xdr:to>
    <xdr:sp macro="" textlink="">
      <xdr:nvSpPr>
        <xdr:cNvPr id="406" name="円/楕円 405"/>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84853</xdr:rowOff>
    </xdr:from>
    <xdr:ext cx="762000" cy="259045"/>
    <xdr:sp macro="" textlink="">
      <xdr:nvSpPr>
        <xdr:cNvPr id="407" name="テキスト ボックス 406"/>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8128</xdr:rowOff>
    </xdr:from>
    <xdr:to>
      <xdr:col>21</xdr:col>
      <xdr:colOff>50800</xdr:colOff>
      <xdr:row>44</xdr:row>
      <xdr:rowOff>109728</xdr:rowOff>
    </xdr:to>
    <xdr:sp macro="" textlink="">
      <xdr:nvSpPr>
        <xdr:cNvPr id="408" name="円/楕円 407"/>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94505</xdr:rowOff>
    </xdr:from>
    <xdr:ext cx="762000" cy="259045"/>
    <xdr:sp macro="" textlink="">
      <xdr:nvSpPr>
        <xdr:cNvPr id="409" name="テキスト ボックス 408"/>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37084</xdr:rowOff>
    </xdr:from>
    <xdr:to>
      <xdr:col>19</xdr:col>
      <xdr:colOff>533400</xdr:colOff>
      <xdr:row>44</xdr:row>
      <xdr:rowOff>138684</xdr:rowOff>
    </xdr:to>
    <xdr:sp macro="" textlink="">
      <xdr:nvSpPr>
        <xdr:cNvPr id="410" name="円/楕円 409"/>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123461</xdr:rowOff>
    </xdr:from>
    <xdr:ext cx="762000" cy="259045"/>
    <xdr:sp macro="" textlink="">
      <xdr:nvSpPr>
        <xdr:cNvPr id="411" name="テキスト ボックス 410"/>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主に地方債現在高の約</a:t>
          </a:r>
          <a:r>
            <a:rPr kumimoji="1" lang="en-US" altLang="ja-JP" sz="1300">
              <a:latin typeface="ＭＳ Ｐゴシック"/>
            </a:rPr>
            <a:t>14</a:t>
          </a:r>
          <a:r>
            <a:rPr kumimoji="1" lang="ja-JP" altLang="en-US" sz="1300">
              <a:latin typeface="ＭＳ Ｐゴシック"/>
            </a:rPr>
            <a:t>億円減や財政調整基金などの各種基金の増加などによる充当可能財源の約</a:t>
          </a:r>
          <a:r>
            <a:rPr kumimoji="1" lang="en-US" altLang="ja-JP" sz="1300">
              <a:latin typeface="ＭＳ Ｐゴシック"/>
            </a:rPr>
            <a:t>30</a:t>
          </a:r>
          <a:r>
            <a:rPr kumimoji="1" lang="ja-JP" altLang="en-US" sz="1300">
              <a:latin typeface="ＭＳ Ｐゴシック"/>
            </a:rPr>
            <a:t>億円増により、将来負担比率は前年度比</a:t>
          </a:r>
          <a:r>
            <a:rPr kumimoji="1" lang="en-US" altLang="ja-JP" sz="1300">
              <a:latin typeface="ＭＳ Ｐゴシック"/>
            </a:rPr>
            <a:t>11.9</a:t>
          </a:r>
          <a:r>
            <a:rPr kumimoji="1" lang="ja-JP" altLang="en-US" sz="1300">
              <a:latin typeface="ＭＳ Ｐゴシック"/>
            </a:rPr>
            <a:t>ポイント改善している。年々改善傾向にはあるものの、類似団体と比較すると未だ高い状況にあるので、今後も起債事業を厳選するなど 一層の財政健全化に努める。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113961</xdr:rowOff>
    </xdr:from>
    <xdr:to>
      <xdr:col>24</xdr:col>
      <xdr:colOff>558800</xdr:colOff>
      <xdr:row>18</xdr:row>
      <xdr:rowOff>38227</xdr:rowOff>
    </xdr:to>
    <xdr:cxnSp macro="">
      <xdr:nvCxnSpPr>
        <xdr:cNvPr id="445" name="直線コネクタ 444"/>
        <xdr:cNvCxnSpPr/>
      </xdr:nvCxnSpPr>
      <xdr:spPr>
        <a:xfrm flipV="1">
          <a:off x="16179800" y="3028611"/>
          <a:ext cx="8382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38227</xdr:rowOff>
    </xdr:from>
    <xdr:to>
      <xdr:col>23</xdr:col>
      <xdr:colOff>406400</xdr:colOff>
      <xdr:row>18</xdr:row>
      <xdr:rowOff>89704</xdr:rowOff>
    </xdr:to>
    <xdr:cxnSp macro="">
      <xdr:nvCxnSpPr>
        <xdr:cNvPr id="448" name="直線コネクタ 447"/>
        <xdr:cNvCxnSpPr/>
      </xdr:nvCxnSpPr>
      <xdr:spPr>
        <a:xfrm flipV="1">
          <a:off x="15290800" y="3124327"/>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89704</xdr:rowOff>
    </xdr:from>
    <xdr:to>
      <xdr:col>22</xdr:col>
      <xdr:colOff>203200</xdr:colOff>
      <xdr:row>18</xdr:row>
      <xdr:rowOff>168529</xdr:rowOff>
    </xdr:to>
    <xdr:cxnSp macro="">
      <xdr:nvCxnSpPr>
        <xdr:cNvPr id="451" name="直線コネクタ 450"/>
        <xdr:cNvCxnSpPr/>
      </xdr:nvCxnSpPr>
      <xdr:spPr>
        <a:xfrm flipV="1">
          <a:off x="14401800" y="3175804"/>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168529</xdr:rowOff>
    </xdr:from>
    <xdr:to>
      <xdr:col>21</xdr:col>
      <xdr:colOff>0</xdr:colOff>
      <xdr:row>19</xdr:row>
      <xdr:rowOff>167598</xdr:rowOff>
    </xdr:to>
    <xdr:cxnSp macro="">
      <xdr:nvCxnSpPr>
        <xdr:cNvPr id="454" name="直線コネクタ 453"/>
        <xdr:cNvCxnSpPr/>
      </xdr:nvCxnSpPr>
      <xdr:spPr>
        <a:xfrm flipV="1">
          <a:off x="13512800" y="3254629"/>
          <a:ext cx="889000" cy="17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7" name="フローチャート : 判断 456"/>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26264</xdr:rowOff>
    </xdr:from>
    <xdr:ext cx="762000" cy="259045"/>
    <xdr:sp macro="" textlink="">
      <xdr:nvSpPr>
        <xdr:cNvPr id="458" name="テキスト ボックス 457"/>
        <xdr:cNvSpPr txBox="1"/>
      </xdr:nvSpPr>
      <xdr:spPr>
        <a:xfrm>
          <a:off x="13131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63161</xdr:rowOff>
    </xdr:from>
    <xdr:to>
      <xdr:col>24</xdr:col>
      <xdr:colOff>609600</xdr:colOff>
      <xdr:row>17</xdr:row>
      <xdr:rowOff>164761</xdr:rowOff>
    </xdr:to>
    <xdr:sp macro="" textlink="">
      <xdr:nvSpPr>
        <xdr:cNvPr id="464" name="円/楕円 463"/>
        <xdr:cNvSpPr/>
      </xdr:nvSpPr>
      <xdr:spPr>
        <a:xfrm>
          <a:off x="169672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35238</xdr:rowOff>
    </xdr:from>
    <xdr:ext cx="762000" cy="259045"/>
    <xdr:sp macro="" textlink="">
      <xdr:nvSpPr>
        <xdr:cNvPr id="465" name="将来負担の状況該当値テキスト"/>
        <xdr:cNvSpPr txBox="1"/>
      </xdr:nvSpPr>
      <xdr:spPr>
        <a:xfrm>
          <a:off x="17106900" y="29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158877</xdr:rowOff>
    </xdr:from>
    <xdr:to>
      <xdr:col>23</xdr:col>
      <xdr:colOff>457200</xdr:colOff>
      <xdr:row>18</xdr:row>
      <xdr:rowOff>89027</xdr:rowOff>
    </xdr:to>
    <xdr:sp macro="" textlink="">
      <xdr:nvSpPr>
        <xdr:cNvPr id="466" name="円/楕円 465"/>
        <xdr:cNvSpPr/>
      </xdr:nvSpPr>
      <xdr:spPr>
        <a:xfrm>
          <a:off x="161290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73804</xdr:rowOff>
    </xdr:from>
    <xdr:ext cx="736600" cy="259045"/>
    <xdr:sp macro="" textlink="">
      <xdr:nvSpPr>
        <xdr:cNvPr id="467" name="テキスト ボックス 466"/>
        <xdr:cNvSpPr txBox="1"/>
      </xdr:nvSpPr>
      <xdr:spPr>
        <a:xfrm>
          <a:off x="15798800" y="315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38904</xdr:rowOff>
    </xdr:from>
    <xdr:to>
      <xdr:col>22</xdr:col>
      <xdr:colOff>254000</xdr:colOff>
      <xdr:row>18</xdr:row>
      <xdr:rowOff>140504</xdr:rowOff>
    </xdr:to>
    <xdr:sp macro="" textlink="">
      <xdr:nvSpPr>
        <xdr:cNvPr id="468" name="円/楕円 467"/>
        <xdr:cNvSpPr/>
      </xdr:nvSpPr>
      <xdr:spPr>
        <a:xfrm>
          <a:off x="15240000" y="31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125281</xdr:rowOff>
    </xdr:from>
    <xdr:ext cx="762000" cy="259045"/>
    <xdr:sp macro="" textlink="">
      <xdr:nvSpPr>
        <xdr:cNvPr id="469" name="テキスト ボックス 468"/>
        <xdr:cNvSpPr txBox="1"/>
      </xdr:nvSpPr>
      <xdr:spPr>
        <a:xfrm>
          <a:off x="14909800" y="321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117729</xdr:rowOff>
    </xdr:from>
    <xdr:to>
      <xdr:col>21</xdr:col>
      <xdr:colOff>50800</xdr:colOff>
      <xdr:row>19</xdr:row>
      <xdr:rowOff>47879</xdr:rowOff>
    </xdr:to>
    <xdr:sp macro="" textlink="">
      <xdr:nvSpPr>
        <xdr:cNvPr id="470" name="円/楕円 469"/>
        <xdr:cNvSpPr/>
      </xdr:nvSpPr>
      <xdr:spPr>
        <a:xfrm>
          <a:off x="143510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32656</xdr:rowOff>
    </xdr:from>
    <xdr:ext cx="762000" cy="259045"/>
    <xdr:sp macro="" textlink="">
      <xdr:nvSpPr>
        <xdr:cNvPr id="471" name="テキスト ボックス 470"/>
        <xdr:cNvSpPr txBox="1"/>
      </xdr:nvSpPr>
      <xdr:spPr>
        <a:xfrm>
          <a:off x="14020800" y="329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116798</xdr:rowOff>
    </xdr:from>
    <xdr:to>
      <xdr:col>19</xdr:col>
      <xdr:colOff>533400</xdr:colOff>
      <xdr:row>20</xdr:row>
      <xdr:rowOff>46948</xdr:rowOff>
    </xdr:to>
    <xdr:sp macro="" textlink="">
      <xdr:nvSpPr>
        <xdr:cNvPr id="472" name="円/楕円 471"/>
        <xdr:cNvSpPr/>
      </xdr:nvSpPr>
      <xdr:spPr>
        <a:xfrm>
          <a:off x="13462000" y="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31725</xdr:rowOff>
    </xdr:from>
    <xdr:ext cx="762000" cy="259045"/>
    <xdr:sp macro="" textlink="">
      <xdr:nvSpPr>
        <xdr:cNvPr id="473" name="テキスト ボックス 472"/>
        <xdr:cNvSpPr txBox="1"/>
      </xdr:nvSpPr>
      <xdr:spPr>
        <a:xfrm>
          <a:off x="13131800" y="34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324,157
320,064
39.57
150,197,516
144,919,701
2,721,139
66,756,658
137,419,098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0.9</a:t>
          </a:r>
          <a:r>
            <a:rPr kumimoji="1" lang="ja-JP" altLang="en-US" sz="1300">
              <a:latin typeface="ＭＳ Ｐゴシック"/>
            </a:rPr>
            <a:t>ポイントの増となったが、類似団体および全国平均を下回っている。主な要因は退職手当の増によるものである。今後も、職員の定数適正化計画に基づき、人件費抑制に努める。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51562</xdr:rowOff>
    </xdr:from>
    <xdr:to>
      <xdr:col>7</xdr:col>
      <xdr:colOff>15875</xdr:colOff>
      <xdr:row>37</xdr:row>
      <xdr:rowOff>133858</xdr:rowOff>
    </xdr:to>
    <xdr:cxnSp macro="">
      <xdr:nvCxnSpPr>
        <xdr:cNvPr id="64" name="直線コネクタ 63"/>
        <xdr:cNvCxnSpPr/>
      </xdr:nvCxnSpPr>
      <xdr:spPr>
        <a:xfrm>
          <a:off x="3987800" y="63952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37</xdr:row>
      <xdr:rowOff>78994</xdr:rowOff>
    </xdr:to>
    <xdr:cxnSp macro="">
      <xdr:nvCxnSpPr>
        <xdr:cNvPr id="67" name="直線コネクタ 66"/>
        <xdr:cNvCxnSpPr/>
      </xdr:nvCxnSpPr>
      <xdr:spPr>
        <a:xfrm flipV="1">
          <a:off x="3098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78994</xdr:rowOff>
    </xdr:from>
    <xdr:to>
      <xdr:col>4</xdr:col>
      <xdr:colOff>346075</xdr:colOff>
      <xdr:row>37</xdr:row>
      <xdr:rowOff>161290</xdr:rowOff>
    </xdr:to>
    <xdr:cxnSp macro="">
      <xdr:nvCxnSpPr>
        <xdr:cNvPr id="70" name="直線コネクタ 69"/>
        <xdr:cNvCxnSpPr/>
      </xdr:nvCxnSpPr>
      <xdr:spPr>
        <a:xfrm flipV="1">
          <a:off x="2209800" y="64226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39</xdr:row>
      <xdr:rowOff>46990</xdr:rowOff>
    </xdr:to>
    <xdr:cxnSp macro="">
      <xdr:nvCxnSpPr>
        <xdr:cNvPr id="73" name="直線コネクタ 72"/>
        <xdr:cNvCxnSpPr/>
      </xdr:nvCxnSpPr>
      <xdr:spPr>
        <a:xfrm flipV="1">
          <a:off x="1320800" y="65049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23622</xdr:rowOff>
    </xdr:from>
    <xdr:to>
      <xdr:col>1</xdr:col>
      <xdr:colOff>676275</xdr:colOff>
      <xdr:row>39</xdr:row>
      <xdr:rowOff>125222</xdr:rowOff>
    </xdr:to>
    <xdr:sp macro="" textlink="">
      <xdr:nvSpPr>
        <xdr:cNvPr id="76" name="フローチャート : 判断 75"/>
        <xdr:cNvSpPr/>
      </xdr:nvSpPr>
      <xdr:spPr>
        <a:xfrm>
          <a:off x="1270000" y="671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109999</xdr:rowOff>
    </xdr:from>
    <xdr:ext cx="762000" cy="259045"/>
    <xdr:sp macro="" textlink="">
      <xdr:nvSpPr>
        <xdr:cNvPr id="77" name="テキスト ボックス 76"/>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83058</xdr:rowOff>
    </xdr:from>
    <xdr:to>
      <xdr:col>7</xdr:col>
      <xdr:colOff>66675</xdr:colOff>
      <xdr:row>38</xdr:row>
      <xdr:rowOff>13208</xdr:rowOff>
    </xdr:to>
    <xdr:sp macro="" textlink="">
      <xdr:nvSpPr>
        <xdr:cNvPr id="83" name="円/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99585</xdr:rowOff>
    </xdr:from>
    <xdr:ext cx="762000" cy="259045"/>
    <xdr:sp macro="" textlink="">
      <xdr:nvSpPr>
        <xdr:cNvPr id="84" name="人件費該当値テキスト"/>
        <xdr:cNvSpPr txBox="1"/>
      </xdr:nvSpPr>
      <xdr:spPr>
        <a:xfrm>
          <a:off x="4914900" y="627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86" name="テキスト ボックス 85"/>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7" name="円/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139971</xdr:rowOff>
    </xdr:from>
    <xdr:ext cx="762000" cy="259045"/>
    <xdr:sp macro="" textlink="">
      <xdr:nvSpPr>
        <xdr:cNvPr id="88" name="テキスト ボックス 87"/>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107967</xdr:rowOff>
    </xdr:from>
    <xdr:ext cx="762000" cy="259045"/>
    <xdr:sp macro="" textlink="">
      <xdr:nvSpPr>
        <xdr:cNvPr id="92" name="テキスト ボックス 91"/>
        <xdr:cNvSpPr txBox="1"/>
      </xdr:nvSpPr>
      <xdr:spPr>
        <a:xfrm>
          <a:off x="939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0.5</a:t>
          </a:r>
          <a:r>
            <a:rPr kumimoji="1" lang="ja-JP" altLang="en-US" sz="1300">
              <a:latin typeface="ＭＳ Ｐゴシック"/>
            </a:rPr>
            <a:t>ポイントの増となったが、類似団体および全国平均を下回っている。学校給食業務を外部委託したものによる増が主な要因である。今後も外部委託による人件費から物件費へのシフトを推進するとともに、事業の見直しによる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120650</xdr:rowOff>
    </xdr:from>
    <xdr:to>
      <xdr:col>24</xdr:col>
      <xdr:colOff>31750</xdr:colOff>
      <xdr:row>16</xdr:row>
      <xdr:rowOff>12700</xdr:rowOff>
    </xdr:to>
    <xdr:cxnSp macro="">
      <xdr:nvCxnSpPr>
        <xdr:cNvPr id="125" name="直線コネクタ 124"/>
        <xdr:cNvCxnSpPr/>
      </xdr:nvCxnSpPr>
      <xdr:spPr>
        <a:xfrm>
          <a:off x="15671800" y="2692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82550</xdr:rowOff>
    </xdr:from>
    <xdr:to>
      <xdr:col>22</xdr:col>
      <xdr:colOff>565150</xdr:colOff>
      <xdr:row>15</xdr:row>
      <xdr:rowOff>120650</xdr:rowOff>
    </xdr:to>
    <xdr:cxnSp macro="">
      <xdr:nvCxnSpPr>
        <xdr:cNvPr id="128" name="直線コネクタ 127"/>
        <xdr:cNvCxnSpPr/>
      </xdr:nvCxnSpPr>
      <xdr:spPr>
        <a:xfrm>
          <a:off x="14782800" y="265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82550</xdr:rowOff>
    </xdr:to>
    <xdr:cxnSp macro="">
      <xdr:nvCxnSpPr>
        <xdr:cNvPr id="131" name="直線コネクタ 130"/>
        <xdr:cNvCxnSpPr/>
      </xdr:nvCxnSpPr>
      <xdr:spPr>
        <a:xfrm>
          <a:off x="13893800" y="2527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6350</xdr:rowOff>
    </xdr:to>
    <xdr:cxnSp macro="">
      <xdr:nvCxnSpPr>
        <xdr:cNvPr id="134" name="直線コネクタ 133"/>
        <xdr:cNvCxnSpPr/>
      </xdr:nvCxnSpPr>
      <xdr:spPr>
        <a:xfrm flipV="1">
          <a:off x="13004800" y="252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37" name="フローチャート : 判断 136"/>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38" name="テキスト ボックス 137"/>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6" name="円/楕円 145"/>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47" name="テキスト ボックス 146"/>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31750</xdr:rowOff>
    </xdr:from>
    <xdr:to>
      <xdr:col>21</xdr:col>
      <xdr:colOff>412750</xdr:colOff>
      <xdr:row>15</xdr:row>
      <xdr:rowOff>133350</xdr:rowOff>
    </xdr:to>
    <xdr:sp macro="" textlink="">
      <xdr:nvSpPr>
        <xdr:cNvPr id="148" name="円/楕円 147"/>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143527</xdr:rowOff>
    </xdr:from>
    <xdr:ext cx="762000" cy="259045"/>
    <xdr:sp macro="" textlink="">
      <xdr:nvSpPr>
        <xdr:cNvPr id="149" name="テキスト ボックス 148"/>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0" name="円/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52" name="円/楕円 151"/>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53" name="テキスト ボックス 152"/>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0.2</a:t>
          </a:r>
          <a:r>
            <a:rPr kumimoji="1" lang="ja-JP" altLang="en-US" sz="1300">
              <a:latin typeface="ＭＳ Ｐゴシック"/>
            </a:rPr>
            <a:t>ポイント減となったが、類似団体平均および全国平均に比べ高い状況が続いている。障害福祉サービス等給付費の増も著しく、今後も増が見込まれるため、より適正な執行となるよう努める。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60</xdr:row>
      <xdr:rowOff>152400</xdr:rowOff>
    </xdr:to>
    <xdr:cxnSp macro="">
      <xdr:nvCxnSpPr>
        <xdr:cNvPr id="186" name="直線コネクタ 185"/>
        <xdr:cNvCxnSpPr/>
      </xdr:nvCxnSpPr>
      <xdr:spPr>
        <a:xfrm flipV="1">
          <a:off x="3987800" y="1041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101600</xdr:rowOff>
    </xdr:from>
    <xdr:to>
      <xdr:col>5</xdr:col>
      <xdr:colOff>549275</xdr:colOff>
      <xdr:row>60</xdr:row>
      <xdr:rowOff>152400</xdr:rowOff>
    </xdr:to>
    <xdr:cxnSp macro="">
      <xdr:nvCxnSpPr>
        <xdr:cNvPr id="189" name="直線コネクタ 188"/>
        <xdr:cNvCxnSpPr/>
      </xdr:nvCxnSpPr>
      <xdr:spPr>
        <a:xfrm>
          <a:off x="3098800" y="1038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101600</xdr:rowOff>
    </xdr:from>
    <xdr:to>
      <xdr:col>4</xdr:col>
      <xdr:colOff>346075</xdr:colOff>
      <xdr:row>60</xdr:row>
      <xdr:rowOff>101600</xdr:rowOff>
    </xdr:to>
    <xdr:cxnSp macro="">
      <xdr:nvCxnSpPr>
        <xdr:cNvPr id="192" name="直線コネクタ 191"/>
        <xdr:cNvCxnSpPr/>
      </xdr:nvCxnSpPr>
      <xdr:spPr>
        <a:xfrm>
          <a:off x="2209800" y="1038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82550</xdr:rowOff>
    </xdr:from>
    <xdr:to>
      <xdr:col>3</xdr:col>
      <xdr:colOff>142875</xdr:colOff>
      <xdr:row>60</xdr:row>
      <xdr:rowOff>101600</xdr:rowOff>
    </xdr:to>
    <xdr:cxnSp macro="">
      <xdr:nvCxnSpPr>
        <xdr:cNvPr id="195" name="直線コネクタ 194"/>
        <xdr:cNvCxnSpPr/>
      </xdr:nvCxnSpPr>
      <xdr:spPr>
        <a:xfrm>
          <a:off x="1320800" y="10198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05" name="円/楕円 204"/>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156227</xdr:rowOff>
    </xdr:from>
    <xdr:ext cx="762000" cy="259045"/>
    <xdr:sp macro="" textlink="">
      <xdr:nvSpPr>
        <xdr:cNvPr id="206"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101600</xdr:rowOff>
    </xdr:from>
    <xdr:to>
      <xdr:col>5</xdr:col>
      <xdr:colOff>600075</xdr:colOff>
      <xdr:row>61</xdr:row>
      <xdr:rowOff>31750</xdr:rowOff>
    </xdr:to>
    <xdr:sp macro="" textlink="">
      <xdr:nvSpPr>
        <xdr:cNvPr id="207" name="円/楕円 206"/>
        <xdr:cNvSpPr/>
      </xdr:nvSpPr>
      <xdr:spPr>
        <a:xfrm>
          <a:off x="3937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16527</xdr:rowOff>
    </xdr:from>
    <xdr:ext cx="736600" cy="259045"/>
    <xdr:sp macro="" textlink="">
      <xdr:nvSpPr>
        <xdr:cNvPr id="208" name="テキスト ボックス 207"/>
        <xdr:cNvSpPr txBox="1"/>
      </xdr:nvSpPr>
      <xdr:spPr>
        <a:xfrm>
          <a:off x="3606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50800</xdr:rowOff>
    </xdr:from>
    <xdr:to>
      <xdr:col>4</xdr:col>
      <xdr:colOff>396875</xdr:colOff>
      <xdr:row>60</xdr:row>
      <xdr:rowOff>152400</xdr:rowOff>
    </xdr:to>
    <xdr:sp macro="" textlink="">
      <xdr:nvSpPr>
        <xdr:cNvPr id="209" name="円/楕円 208"/>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137177</xdr:rowOff>
    </xdr:from>
    <xdr:ext cx="762000" cy="259045"/>
    <xdr:sp macro="" textlink="">
      <xdr:nvSpPr>
        <xdr:cNvPr id="210" name="テキスト ボックス 209"/>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50800</xdr:rowOff>
    </xdr:from>
    <xdr:to>
      <xdr:col>3</xdr:col>
      <xdr:colOff>193675</xdr:colOff>
      <xdr:row>60</xdr:row>
      <xdr:rowOff>152400</xdr:rowOff>
    </xdr:to>
    <xdr:sp macro="" textlink="">
      <xdr:nvSpPr>
        <xdr:cNvPr id="211" name="円/楕円 210"/>
        <xdr:cNvSpPr/>
      </xdr:nvSpPr>
      <xdr:spPr>
        <a:xfrm>
          <a:off x="2159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137177</xdr:rowOff>
    </xdr:from>
    <xdr:ext cx="762000" cy="259045"/>
    <xdr:sp macro="" textlink="">
      <xdr:nvSpPr>
        <xdr:cNvPr id="212" name="テキスト ボックス 211"/>
        <xdr:cNvSpPr txBox="1"/>
      </xdr:nvSpPr>
      <xdr:spPr>
        <a:xfrm>
          <a:off x="1828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31750</xdr:rowOff>
    </xdr:from>
    <xdr:to>
      <xdr:col>1</xdr:col>
      <xdr:colOff>676275</xdr:colOff>
      <xdr:row>59</xdr:row>
      <xdr:rowOff>133350</xdr:rowOff>
    </xdr:to>
    <xdr:sp macro="" textlink="">
      <xdr:nvSpPr>
        <xdr:cNvPr id="213" name="円/楕円 212"/>
        <xdr:cNvSpPr/>
      </xdr:nvSpPr>
      <xdr:spPr>
        <a:xfrm>
          <a:off x="1270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118127</xdr:rowOff>
    </xdr:from>
    <xdr:ext cx="762000" cy="259045"/>
    <xdr:sp macro="" textlink="">
      <xdr:nvSpPr>
        <xdr:cNvPr id="214" name="テキスト ボックス 213"/>
        <xdr:cNvSpPr txBox="1"/>
      </xdr:nvSpPr>
      <xdr:spPr>
        <a:xfrm>
          <a:off x="939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0.2</a:t>
          </a:r>
          <a:r>
            <a:rPr kumimoji="1" lang="ja-JP" altLang="en-US" sz="1300">
              <a:latin typeface="ＭＳ Ｐゴシック"/>
            </a:rPr>
            <a:t>ポイントの増となったが、類似団体および全国平均を下回っている。主な要因としては介護保険事業特別会計への繰出金</a:t>
          </a:r>
          <a:r>
            <a:rPr kumimoji="1" lang="en-US" altLang="ja-JP" sz="1300">
              <a:latin typeface="ＭＳ Ｐゴシック"/>
            </a:rPr>
            <a:t>103,081</a:t>
          </a:r>
          <a:r>
            <a:rPr kumimoji="1" lang="ja-JP" altLang="en-US" sz="1300">
              <a:latin typeface="ＭＳ Ｐゴシック"/>
            </a:rPr>
            <a:t>千円の増等によるものである。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130810</xdr:rowOff>
    </xdr:to>
    <xdr:cxnSp macro="">
      <xdr:nvCxnSpPr>
        <xdr:cNvPr id="247" name="直線コネクタ 246"/>
        <xdr:cNvCxnSpPr/>
      </xdr:nvCxnSpPr>
      <xdr:spPr>
        <a:xfrm>
          <a:off x="15671800" y="9545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115570</xdr:rowOff>
    </xdr:to>
    <xdr:cxnSp macro="">
      <xdr:nvCxnSpPr>
        <xdr:cNvPr id="250" name="直線コネクタ 249"/>
        <xdr:cNvCxnSpPr/>
      </xdr:nvCxnSpPr>
      <xdr:spPr>
        <a:xfrm>
          <a:off x="14782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100330</xdr:rowOff>
    </xdr:to>
    <xdr:cxnSp macro="">
      <xdr:nvCxnSpPr>
        <xdr:cNvPr id="253" name="直線コネクタ 252"/>
        <xdr:cNvCxnSpPr/>
      </xdr:nvCxnSpPr>
      <xdr:spPr>
        <a:xfrm>
          <a:off x="13893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85090</xdr:rowOff>
    </xdr:from>
    <xdr:to>
      <xdr:col>20</xdr:col>
      <xdr:colOff>158750</xdr:colOff>
      <xdr:row>55</xdr:row>
      <xdr:rowOff>92710</xdr:rowOff>
    </xdr:to>
    <xdr:cxnSp macro="">
      <xdr:nvCxnSpPr>
        <xdr:cNvPr id="256" name="直線コネクタ 255"/>
        <xdr:cNvCxnSpPr/>
      </xdr:nvCxnSpPr>
      <xdr:spPr>
        <a:xfrm flipV="1">
          <a:off x="13004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66" name="円/楕円 265"/>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67"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8" name="円/楕円 267"/>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69" name="テキスト ボックス 268"/>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0" name="円/楕円 269"/>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1" name="テキスト ボックス 270"/>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34290</xdr:rowOff>
    </xdr:from>
    <xdr:to>
      <xdr:col>20</xdr:col>
      <xdr:colOff>209550</xdr:colOff>
      <xdr:row>55</xdr:row>
      <xdr:rowOff>135890</xdr:rowOff>
    </xdr:to>
    <xdr:sp macro="" textlink="">
      <xdr:nvSpPr>
        <xdr:cNvPr id="272" name="円/楕円 271"/>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73" name="テキスト ボックス 27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4" name="円/楕円 273"/>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5" name="テキスト ボックス 274"/>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0.3</a:t>
          </a:r>
          <a:r>
            <a:rPr kumimoji="1" lang="ja-JP" altLang="en-US" sz="1300">
              <a:latin typeface="ＭＳ Ｐゴシック"/>
            </a:rPr>
            <a:t>ポイントの増となったが、類似団体および全国平均を下回っている。主な要因は下水道事業会計負担金が</a:t>
          </a:r>
          <a:r>
            <a:rPr kumimoji="1" lang="en-US" altLang="ja-JP" sz="1300">
              <a:latin typeface="ＭＳ Ｐゴシック"/>
            </a:rPr>
            <a:t>123,133</a:t>
          </a:r>
          <a:r>
            <a:rPr kumimoji="1" lang="ja-JP" altLang="en-US" sz="1300">
              <a:latin typeface="ＭＳ Ｐゴシック"/>
            </a:rPr>
            <a:t>千円の増となったことによるものである。今後も、本市が策定している補助金に関するガイドラインに沿って、継続・廃止等の検討を行い、補助金等の適正化を進める。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72572</xdr:rowOff>
    </xdr:from>
    <xdr:to>
      <xdr:col>24</xdr:col>
      <xdr:colOff>31750</xdr:colOff>
      <xdr:row>34</xdr:row>
      <xdr:rowOff>105228</xdr:rowOff>
    </xdr:to>
    <xdr:cxnSp macro="">
      <xdr:nvCxnSpPr>
        <xdr:cNvPr id="310" name="直線コネクタ 309"/>
        <xdr:cNvCxnSpPr/>
      </xdr:nvCxnSpPr>
      <xdr:spPr>
        <a:xfrm>
          <a:off x="15671800" y="590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72572</xdr:rowOff>
    </xdr:from>
    <xdr:to>
      <xdr:col>22</xdr:col>
      <xdr:colOff>565150</xdr:colOff>
      <xdr:row>34</xdr:row>
      <xdr:rowOff>72572</xdr:rowOff>
    </xdr:to>
    <xdr:cxnSp macro="">
      <xdr:nvCxnSpPr>
        <xdr:cNvPr id="313" name="直線コネクタ 312"/>
        <xdr:cNvCxnSpPr/>
      </xdr:nvCxnSpPr>
      <xdr:spPr>
        <a:xfrm>
          <a:off x="14782800" y="590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72572</xdr:rowOff>
    </xdr:from>
    <xdr:to>
      <xdr:col>21</xdr:col>
      <xdr:colOff>361950</xdr:colOff>
      <xdr:row>34</xdr:row>
      <xdr:rowOff>72572</xdr:rowOff>
    </xdr:to>
    <xdr:cxnSp macro="">
      <xdr:nvCxnSpPr>
        <xdr:cNvPr id="316" name="直線コネクタ 315"/>
        <xdr:cNvCxnSpPr/>
      </xdr:nvCxnSpPr>
      <xdr:spPr>
        <a:xfrm>
          <a:off x="13893800" y="590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72572</xdr:rowOff>
    </xdr:from>
    <xdr:to>
      <xdr:col>20</xdr:col>
      <xdr:colOff>158750</xdr:colOff>
      <xdr:row>34</xdr:row>
      <xdr:rowOff>159657</xdr:rowOff>
    </xdr:to>
    <xdr:cxnSp macro="">
      <xdr:nvCxnSpPr>
        <xdr:cNvPr id="319" name="直線コネクタ 318"/>
        <xdr:cNvCxnSpPr/>
      </xdr:nvCxnSpPr>
      <xdr:spPr>
        <a:xfrm flipV="1">
          <a:off x="13004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54428</xdr:rowOff>
    </xdr:from>
    <xdr:to>
      <xdr:col>24</xdr:col>
      <xdr:colOff>82550</xdr:colOff>
      <xdr:row>34</xdr:row>
      <xdr:rowOff>156028</xdr:rowOff>
    </xdr:to>
    <xdr:sp macro="" textlink="">
      <xdr:nvSpPr>
        <xdr:cNvPr id="329" name="円/楕円 328"/>
        <xdr:cNvSpPr/>
      </xdr:nvSpPr>
      <xdr:spPr>
        <a:xfrm>
          <a:off x="16459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70955</xdr:rowOff>
    </xdr:from>
    <xdr:ext cx="762000" cy="259045"/>
    <xdr:sp macro="" textlink="">
      <xdr:nvSpPr>
        <xdr:cNvPr id="330" name="補助費等該当値テキスト"/>
        <xdr:cNvSpPr txBox="1"/>
      </xdr:nvSpPr>
      <xdr:spPr>
        <a:xfrm>
          <a:off x="16598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21772</xdr:rowOff>
    </xdr:from>
    <xdr:to>
      <xdr:col>22</xdr:col>
      <xdr:colOff>615950</xdr:colOff>
      <xdr:row>34</xdr:row>
      <xdr:rowOff>123372</xdr:rowOff>
    </xdr:to>
    <xdr:sp macro="" textlink="">
      <xdr:nvSpPr>
        <xdr:cNvPr id="331" name="円/楕円 330"/>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133549</xdr:rowOff>
    </xdr:from>
    <xdr:ext cx="736600" cy="259045"/>
    <xdr:sp macro="" textlink="">
      <xdr:nvSpPr>
        <xdr:cNvPr id="332" name="テキスト ボックス 331"/>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21772</xdr:rowOff>
    </xdr:from>
    <xdr:to>
      <xdr:col>21</xdr:col>
      <xdr:colOff>412750</xdr:colOff>
      <xdr:row>34</xdr:row>
      <xdr:rowOff>123372</xdr:rowOff>
    </xdr:to>
    <xdr:sp macro="" textlink="">
      <xdr:nvSpPr>
        <xdr:cNvPr id="333" name="円/楕円 332"/>
        <xdr:cNvSpPr/>
      </xdr:nvSpPr>
      <xdr:spPr>
        <a:xfrm>
          <a:off x="14732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133549</xdr:rowOff>
    </xdr:from>
    <xdr:ext cx="762000" cy="259045"/>
    <xdr:sp macro="" textlink="">
      <xdr:nvSpPr>
        <xdr:cNvPr id="334" name="テキスト ボックス 333"/>
        <xdr:cNvSpPr txBox="1"/>
      </xdr:nvSpPr>
      <xdr:spPr>
        <a:xfrm>
          <a:off x="14401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21772</xdr:rowOff>
    </xdr:from>
    <xdr:to>
      <xdr:col>20</xdr:col>
      <xdr:colOff>209550</xdr:colOff>
      <xdr:row>34</xdr:row>
      <xdr:rowOff>123372</xdr:rowOff>
    </xdr:to>
    <xdr:sp macro="" textlink="">
      <xdr:nvSpPr>
        <xdr:cNvPr id="335" name="円/楕円 334"/>
        <xdr:cNvSpPr/>
      </xdr:nvSpPr>
      <xdr:spPr>
        <a:xfrm>
          <a:off x="13843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133549</xdr:rowOff>
    </xdr:from>
    <xdr:ext cx="762000" cy="259045"/>
    <xdr:sp macro="" textlink="">
      <xdr:nvSpPr>
        <xdr:cNvPr id="336" name="テキスト ボックス 335"/>
        <xdr:cNvSpPr txBox="1"/>
      </xdr:nvSpPr>
      <xdr:spPr>
        <a:xfrm>
          <a:off x="13512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108857</xdr:rowOff>
    </xdr:from>
    <xdr:to>
      <xdr:col>19</xdr:col>
      <xdr:colOff>6350</xdr:colOff>
      <xdr:row>35</xdr:row>
      <xdr:rowOff>39007</xdr:rowOff>
    </xdr:to>
    <xdr:sp macro="" textlink="">
      <xdr:nvSpPr>
        <xdr:cNvPr id="337" name="円/楕円 336"/>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49184</xdr:rowOff>
    </xdr:from>
    <xdr:ext cx="762000" cy="259045"/>
    <xdr:sp macro="" textlink="">
      <xdr:nvSpPr>
        <xdr:cNvPr id="338" name="テキスト ボックス 337"/>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比率としては</a:t>
          </a:r>
          <a:r>
            <a:rPr kumimoji="1" lang="en-US" altLang="ja-JP" sz="1300">
              <a:latin typeface="ＭＳ Ｐゴシック"/>
            </a:rPr>
            <a:t>0.1</a:t>
          </a:r>
          <a:r>
            <a:rPr kumimoji="1" lang="ja-JP" altLang="en-US" sz="1300">
              <a:latin typeface="ＭＳ Ｐゴシック"/>
            </a:rPr>
            <a:t>ポイント増となっているが、決算額では前年度比</a:t>
          </a:r>
          <a:r>
            <a:rPr kumimoji="1" lang="en-US" altLang="ja-JP" sz="1300">
              <a:latin typeface="ＭＳ Ｐゴシック"/>
            </a:rPr>
            <a:t>191,237</a:t>
          </a:r>
          <a:r>
            <a:rPr kumimoji="1" lang="ja-JP" altLang="en-US" sz="1300">
              <a:latin typeface="ＭＳ Ｐゴシック"/>
            </a:rPr>
            <a:t>千円減となっている。これまで同様、市債については、借入額が償還額を下回るよう借入事業の見直しを行い、公債費の抑制に努める。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xdr:rowOff>
    </xdr:from>
    <xdr:to>
      <xdr:col>7</xdr:col>
      <xdr:colOff>15875</xdr:colOff>
      <xdr:row>78</xdr:row>
      <xdr:rowOff>12700</xdr:rowOff>
    </xdr:to>
    <xdr:cxnSp macro="">
      <xdr:nvCxnSpPr>
        <xdr:cNvPr id="371" name="直線コネクタ 370"/>
        <xdr:cNvCxnSpPr/>
      </xdr:nvCxnSpPr>
      <xdr:spPr>
        <a:xfrm>
          <a:off x="3987800" y="1337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xdr:rowOff>
    </xdr:from>
    <xdr:to>
      <xdr:col>5</xdr:col>
      <xdr:colOff>549275</xdr:colOff>
      <xdr:row>78</xdr:row>
      <xdr:rowOff>66039</xdr:rowOff>
    </xdr:to>
    <xdr:cxnSp macro="">
      <xdr:nvCxnSpPr>
        <xdr:cNvPr id="374" name="直線コネクタ 373"/>
        <xdr:cNvCxnSpPr/>
      </xdr:nvCxnSpPr>
      <xdr:spPr>
        <a:xfrm flipV="1">
          <a:off x="3098800" y="13378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100330</xdr:rowOff>
    </xdr:from>
    <xdr:to>
      <xdr:col>4</xdr:col>
      <xdr:colOff>346075</xdr:colOff>
      <xdr:row>78</xdr:row>
      <xdr:rowOff>66039</xdr:rowOff>
    </xdr:to>
    <xdr:cxnSp macro="">
      <xdr:nvCxnSpPr>
        <xdr:cNvPr id="377" name="直線コネクタ 376"/>
        <xdr:cNvCxnSpPr/>
      </xdr:nvCxnSpPr>
      <xdr:spPr>
        <a:xfrm>
          <a:off x="2209800" y="133019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78</xdr:row>
      <xdr:rowOff>81280</xdr:rowOff>
    </xdr:to>
    <xdr:cxnSp macro="">
      <xdr:nvCxnSpPr>
        <xdr:cNvPr id="380" name="直線コネクタ 379"/>
        <xdr:cNvCxnSpPr/>
      </xdr:nvCxnSpPr>
      <xdr:spPr>
        <a:xfrm flipV="1">
          <a:off x="1320800" y="13301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3" name="フローチャート : 判断 382"/>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4" name="テキスト ボックス 38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0" name="円/楕円 389"/>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149877</xdr:rowOff>
    </xdr:from>
    <xdr:ext cx="762000" cy="259045"/>
    <xdr:sp macro="" textlink="">
      <xdr:nvSpPr>
        <xdr:cNvPr id="391" name="公債費該当値テキスト"/>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125730</xdr:rowOff>
    </xdr:from>
    <xdr:to>
      <xdr:col>5</xdr:col>
      <xdr:colOff>600075</xdr:colOff>
      <xdr:row>78</xdr:row>
      <xdr:rowOff>55880</xdr:rowOff>
    </xdr:to>
    <xdr:sp macro="" textlink="">
      <xdr:nvSpPr>
        <xdr:cNvPr id="392" name="円/楕円 391"/>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93" name="テキスト ボックス 392"/>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4" name="円/楕円 393"/>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127016</xdr:rowOff>
    </xdr:from>
    <xdr:ext cx="762000" cy="259045"/>
    <xdr:sp macro="" textlink="">
      <xdr:nvSpPr>
        <xdr:cNvPr id="395" name="テキスト ボックス 394"/>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49530</xdr:rowOff>
    </xdr:from>
    <xdr:to>
      <xdr:col>3</xdr:col>
      <xdr:colOff>193675</xdr:colOff>
      <xdr:row>77</xdr:row>
      <xdr:rowOff>151130</xdr:rowOff>
    </xdr:to>
    <xdr:sp macro="" textlink="">
      <xdr:nvSpPr>
        <xdr:cNvPr id="396" name="円/楕円 395"/>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97" name="テキスト ボックス 396"/>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8" name="円/楕円 39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9" name="テキスト ボックス 398"/>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類似団体平均および全国平均を下回ったが、各項目において、前年度比で増が目立った。主に人件費や物件費での増が大きいため、今後も人件費の抑制や必要経費の見直しを行い、削減できるよう努める。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85852</xdr:rowOff>
    </xdr:from>
    <xdr:to>
      <xdr:col>24</xdr:col>
      <xdr:colOff>31750</xdr:colOff>
      <xdr:row>76</xdr:row>
      <xdr:rowOff>163576</xdr:rowOff>
    </xdr:to>
    <xdr:cxnSp macro="">
      <xdr:nvCxnSpPr>
        <xdr:cNvPr id="430" name="直線コネクタ 429"/>
        <xdr:cNvCxnSpPr/>
      </xdr:nvCxnSpPr>
      <xdr:spPr>
        <a:xfrm>
          <a:off x="15671800" y="131160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85852</xdr:rowOff>
    </xdr:to>
    <xdr:cxnSp macro="">
      <xdr:nvCxnSpPr>
        <xdr:cNvPr id="433" name="直線コネクタ 432"/>
        <xdr:cNvCxnSpPr/>
      </xdr:nvCxnSpPr>
      <xdr:spPr>
        <a:xfrm>
          <a:off x="14782800" y="13088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76</xdr:row>
      <xdr:rowOff>58420</xdr:rowOff>
    </xdr:to>
    <xdr:cxnSp macro="">
      <xdr:nvCxnSpPr>
        <xdr:cNvPr id="436" name="直線コネクタ 435"/>
        <xdr:cNvCxnSpPr/>
      </xdr:nvCxnSpPr>
      <xdr:spPr>
        <a:xfrm>
          <a:off x="13893800" y="13074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44704</xdr:rowOff>
    </xdr:from>
    <xdr:to>
      <xdr:col>20</xdr:col>
      <xdr:colOff>158750</xdr:colOff>
      <xdr:row>76</xdr:row>
      <xdr:rowOff>149861</xdr:rowOff>
    </xdr:to>
    <xdr:cxnSp macro="">
      <xdr:nvCxnSpPr>
        <xdr:cNvPr id="439" name="直線コネクタ 438"/>
        <xdr:cNvCxnSpPr/>
      </xdr:nvCxnSpPr>
      <xdr:spPr>
        <a:xfrm flipV="1">
          <a:off x="13004800" y="130749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42" name="フローチャート :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43" name="テキスト ボックス 44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49" name="円/楕円 448"/>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129303</xdr:rowOff>
    </xdr:from>
    <xdr:ext cx="762000" cy="259045"/>
    <xdr:sp macro="" textlink="">
      <xdr:nvSpPr>
        <xdr:cNvPr id="450"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35052</xdr:rowOff>
    </xdr:from>
    <xdr:to>
      <xdr:col>22</xdr:col>
      <xdr:colOff>615950</xdr:colOff>
      <xdr:row>76</xdr:row>
      <xdr:rowOff>136652</xdr:rowOff>
    </xdr:to>
    <xdr:sp macro="" textlink="">
      <xdr:nvSpPr>
        <xdr:cNvPr id="451" name="円/楕円 450"/>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146829</xdr:rowOff>
    </xdr:from>
    <xdr:ext cx="736600" cy="259045"/>
    <xdr:sp macro="" textlink="">
      <xdr:nvSpPr>
        <xdr:cNvPr id="452" name="テキスト ボックス 451"/>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3" name="円/楕円 452"/>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4" name="テキスト ボックス 45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55" name="円/楕円 454"/>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56" name="テキスト ボックス 45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7" name="円/楕円 456"/>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58" name="テキスト ボックス 457"/>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沖縄県那覇市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150485</xdr:rowOff>
    </xdr:from>
    <xdr:to>
      <xdr:col>4</xdr:col>
      <xdr:colOff>1117600</xdr:colOff>
      <xdr:row>17</xdr:row>
      <xdr:rowOff>158852</xdr:rowOff>
    </xdr:to>
    <xdr:cxnSp macro="">
      <xdr:nvCxnSpPr>
        <xdr:cNvPr id="48" name="直線コネクタ 47"/>
        <xdr:cNvCxnSpPr/>
      </xdr:nvCxnSpPr>
      <xdr:spPr bwMode="auto">
        <a:xfrm>
          <a:off x="5003800" y="3112760"/>
          <a:ext cx="647700" cy="8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139832</xdr:rowOff>
    </xdr:from>
    <xdr:to>
      <xdr:col>4</xdr:col>
      <xdr:colOff>469900</xdr:colOff>
      <xdr:row>17</xdr:row>
      <xdr:rowOff>150485</xdr:rowOff>
    </xdr:to>
    <xdr:cxnSp macro="">
      <xdr:nvCxnSpPr>
        <xdr:cNvPr id="51" name="直線コネクタ 50"/>
        <xdr:cNvCxnSpPr/>
      </xdr:nvCxnSpPr>
      <xdr:spPr bwMode="auto">
        <a:xfrm>
          <a:off x="4305300" y="3102107"/>
          <a:ext cx="6985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139832</xdr:rowOff>
    </xdr:from>
    <xdr:to>
      <xdr:col>3</xdr:col>
      <xdr:colOff>904875</xdr:colOff>
      <xdr:row>18</xdr:row>
      <xdr:rowOff>31521</xdr:rowOff>
    </xdr:to>
    <xdr:cxnSp macro="">
      <xdr:nvCxnSpPr>
        <xdr:cNvPr id="54" name="直線コネクタ 53"/>
        <xdr:cNvCxnSpPr/>
      </xdr:nvCxnSpPr>
      <xdr:spPr bwMode="auto">
        <a:xfrm flipV="1">
          <a:off x="3606800" y="3102107"/>
          <a:ext cx="6985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21143</xdr:rowOff>
    </xdr:from>
    <xdr:to>
      <xdr:col>3</xdr:col>
      <xdr:colOff>206375</xdr:colOff>
      <xdr:row>18</xdr:row>
      <xdr:rowOff>31521</xdr:rowOff>
    </xdr:to>
    <xdr:cxnSp macro="">
      <xdr:nvCxnSpPr>
        <xdr:cNvPr id="57" name="直線コネクタ 56"/>
        <xdr:cNvCxnSpPr/>
      </xdr:nvCxnSpPr>
      <xdr:spPr bwMode="auto">
        <a:xfrm>
          <a:off x="2908300" y="3154868"/>
          <a:ext cx="6985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35074</xdr:rowOff>
    </xdr:from>
    <xdr:ext cx="762000" cy="259045"/>
    <xdr:sp macro="" textlink="">
      <xdr:nvSpPr>
        <xdr:cNvPr id="61" name="テキスト ボックス 60"/>
        <xdr:cNvSpPr txBox="1"/>
      </xdr:nvSpPr>
      <xdr:spPr>
        <a:xfrm>
          <a:off x="25273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108052</xdr:rowOff>
    </xdr:from>
    <xdr:to>
      <xdr:col>5</xdr:col>
      <xdr:colOff>34925</xdr:colOff>
      <xdr:row>18</xdr:row>
      <xdr:rowOff>38202</xdr:rowOff>
    </xdr:to>
    <xdr:sp macro="" textlink="">
      <xdr:nvSpPr>
        <xdr:cNvPr id="67" name="円/楕円 66"/>
        <xdr:cNvSpPr/>
      </xdr:nvSpPr>
      <xdr:spPr bwMode="auto">
        <a:xfrm>
          <a:off x="5600700" y="307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80129</xdr:rowOff>
    </xdr:from>
    <xdr:ext cx="762000" cy="259045"/>
    <xdr:sp macro="" textlink="">
      <xdr:nvSpPr>
        <xdr:cNvPr id="68" name="人口1人当たり決算額の推移該当値テキスト130"/>
        <xdr:cNvSpPr txBox="1"/>
      </xdr:nvSpPr>
      <xdr:spPr>
        <a:xfrm>
          <a:off x="5740400" y="30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99685</xdr:rowOff>
    </xdr:from>
    <xdr:to>
      <xdr:col>4</xdr:col>
      <xdr:colOff>520700</xdr:colOff>
      <xdr:row>18</xdr:row>
      <xdr:rowOff>29835</xdr:rowOff>
    </xdr:to>
    <xdr:sp macro="" textlink="">
      <xdr:nvSpPr>
        <xdr:cNvPr id="69" name="円/楕円 68"/>
        <xdr:cNvSpPr/>
      </xdr:nvSpPr>
      <xdr:spPr bwMode="auto">
        <a:xfrm>
          <a:off x="4953000" y="306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14612</xdr:rowOff>
    </xdr:from>
    <xdr:ext cx="736600" cy="259045"/>
    <xdr:sp macro="" textlink="">
      <xdr:nvSpPr>
        <xdr:cNvPr id="70" name="テキスト ボックス 69"/>
        <xdr:cNvSpPr txBox="1"/>
      </xdr:nvSpPr>
      <xdr:spPr>
        <a:xfrm>
          <a:off x="4622800" y="314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89032</xdr:rowOff>
    </xdr:from>
    <xdr:to>
      <xdr:col>3</xdr:col>
      <xdr:colOff>955675</xdr:colOff>
      <xdr:row>18</xdr:row>
      <xdr:rowOff>19182</xdr:rowOff>
    </xdr:to>
    <xdr:sp macro="" textlink="">
      <xdr:nvSpPr>
        <xdr:cNvPr id="71" name="円/楕円 70"/>
        <xdr:cNvSpPr/>
      </xdr:nvSpPr>
      <xdr:spPr bwMode="auto">
        <a:xfrm>
          <a:off x="4254500" y="305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3959</xdr:rowOff>
    </xdr:from>
    <xdr:ext cx="762000" cy="259045"/>
    <xdr:sp macro="" textlink="">
      <xdr:nvSpPr>
        <xdr:cNvPr id="72" name="テキスト ボックス 71"/>
        <xdr:cNvSpPr txBox="1"/>
      </xdr:nvSpPr>
      <xdr:spPr>
        <a:xfrm>
          <a:off x="3924300" y="313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152171</xdr:rowOff>
    </xdr:from>
    <xdr:to>
      <xdr:col>3</xdr:col>
      <xdr:colOff>257175</xdr:colOff>
      <xdr:row>18</xdr:row>
      <xdr:rowOff>82321</xdr:rowOff>
    </xdr:to>
    <xdr:sp macro="" textlink="">
      <xdr:nvSpPr>
        <xdr:cNvPr id="73" name="円/楕円 72"/>
        <xdr:cNvSpPr/>
      </xdr:nvSpPr>
      <xdr:spPr bwMode="auto">
        <a:xfrm>
          <a:off x="35560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67098</xdr:rowOff>
    </xdr:from>
    <xdr:ext cx="762000" cy="259045"/>
    <xdr:sp macro="" textlink="">
      <xdr:nvSpPr>
        <xdr:cNvPr id="74" name="テキスト ボックス 73"/>
        <xdr:cNvSpPr txBox="1"/>
      </xdr:nvSpPr>
      <xdr:spPr>
        <a:xfrm>
          <a:off x="3225800" y="320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141793</xdr:rowOff>
    </xdr:from>
    <xdr:to>
      <xdr:col>2</xdr:col>
      <xdr:colOff>692150</xdr:colOff>
      <xdr:row>18</xdr:row>
      <xdr:rowOff>71943</xdr:rowOff>
    </xdr:to>
    <xdr:sp macro="" textlink="">
      <xdr:nvSpPr>
        <xdr:cNvPr id="75" name="円/楕円 74"/>
        <xdr:cNvSpPr/>
      </xdr:nvSpPr>
      <xdr:spPr bwMode="auto">
        <a:xfrm>
          <a:off x="2857500" y="310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56720</xdr:rowOff>
    </xdr:from>
    <xdr:ext cx="762000" cy="259045"/>
    <xdr:sp macro="" textlink="">
      <xdr:nvSpPr>
        <xdr:cNvPr id="76" name="テキスト ボックス 75"/>
        <xdr:cNvSpPr txBox="1"/>
      </xdr:nvSpPr>
      <xdr:spPr>
        <a:xfrm>
          <a:off x="2527300" y="319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113101</xdr:rowOff>
    </xdr:from>
    <xdr:to>
      <xdr:col>4</xdr:col>
      <xdr:colOff>1117600</xdr:colOff>
      <xdr:row>34</xdr:row>
      <xdr:rowOff>150409</xdr:rowOff>
    </xdr:to>
    <xdr:cxnSp macro="">
      <xdr:nvCxnSpPr>
        <xdr:cNvPr id="108" name="直線コネクタ 107"/>
        <xdr:cNvCxnSpPr/>
      </xdr:nvCxnSpPr>
      <xdr:spPr bwMode="auto">
        <a:xfrm>
          <a:off x="5003800" y="6380551"/>
          <a:ext cx="647700" cy="37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85532</xdr:rowOff>
    </xdr:from>
    <xdr:to>
      <xdr:col>4</xdr:col>
      <xdr:colOff>469900</xdr:colOff>
      <xdr:row>34</xdr:row>
      <xdr:rowOff>113101</xdr:rowOff>
    </xdr:to>
    <xdr:cxnSp macro="">
      <xdr:nvCxnSpPr>
        <xdr:cNvPr id="111" name="直線コネクタ 110"/>
        <xdr:cNvCxnSpPr/>
      </xdr:nvCxnSpPr>
      <xdr:spPr bwMode="auto">
        <a:xfrm>
          <a:off x="4305300" y="6352982"/>
          <a:ext cx="6985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85532</xdr:rowOff>
    </xdr:from>
    <xdr:to>
      <xdr:col>3</xdr:col>
      <xdr:colOff>904875</xdr:colOff>
      <xdr:row>34</xdr:row>
      <xdr:rowOff>89647</xdr:rowOff>
    </xdr:to>
    <xdr:cxnSp macro="">
      <xdr:nvCxnSpPr>
        <xdr:cNvPr id="114" name="直線コネクタ 113"/>
        <xdr:cNvCxnSpPr/>
      </xdr:nvCxnSpPr>
      <xdr:spPr bwMode="auto">
        <a:xfrm flipV="1">
          <a:off x="3606800" y="6352982"/>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46258</xdr:rowOff>
    </xdr:from>
    <xdr:to>
      <xdr:col>3</xdr:col>
      <xdr:colOff>206375</xdr:colOff>
      <xdr:row>34</xdr:row>
      <xdr:rowOff>89647</xdr:rowOff>
    </xdr:to>
    <xdr:cxnSp macro="">
      <xdr:nvCxnSpPr>
        <xdr:cNvPr id="117" name="直線コネクタ 116"/>
        <xdr:cNvCxnSpPr/>
      </xdr:nvCxnSpPr>
      <xdr:spPr bwMode="auto">
        <a:xfrm>
          <a:off x="2908300" y="6313708"/>
          <a:ext cx="698500" cy="4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313350</xdr:rowOff>
    </xdr:from>
    <xdr:to>
      <xdr:col>2</xdr:col>
      <xdr:colOff>692150</xdr:colOff>
      <xdr:row>36</xdr:row>
      <xdr:rowOff>72050</xdr:rowOff>
    </xdr:to>
    <xdr:sp macro="" textlink="">
      <xdr:nvSpPr>
        <xdr:cNvPr id="120" name="フローチャート : 判断 119"/>
        <xdr:cNvSpPr/>
      </xdr:nvSpPr>
      <xdr:spPr bwMode="auto">
        <a:xfrm>
          <a:off x="28575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56827</xdr:rowOff>
    </xdr:from>
    <xdr:ext cx="762000" cy="259045"/>
    <xdr:sp macro="" textlink="">
      <xdr:nvSpPr>
        <xdr:cNvPr id="121" name="テキスト ボックス 120"/>
        <xdr:cNvSpPr txBox="1"/>
      </xdr:nvSpPr>
      <xdr:spPr>
        <a:xfrm>
          <a:off x="25273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99609</xdr:rowOff>
    </xdr:from>
    <xdr:to>
      <xdr:col>5</xdr:col>
      <xdr:colOff>34925</xdr:colOff>
      <xdr:row>34</xdr:row>
      <xdr:rowOff>201209</xdr:rowOff>
    </xdr:to>
    <xdr:sp macro="" textlink="">
      <xdr:nvSpPr>
        <xdr:cNvPr id="127" name="円/楕円 126"/>
        <xdr:cNvSpPr/>
      </xdr:nvSpPr>
      <xdr:spPr bwMode="auto">
        <a:xfrm>
          <a:off x="5600700" y="6367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287586</xdr:rowOff>
    </xdr:from>
    <xdr:ext cx="762000" cy="259045"/>
    <xdr:sp macro="" textlink="">
      <xdr:nvSpPr>
        <xdr:cNvPr id="128" name="人口1人当たり決算額の推移該当値テキスト445"/>
        <xdr:cNvSpPr txBox="1"/>
      </xdr:nvSpPr>
      <xdr:spPr>
        <a:xfrm>
          <a:off x="5740400" y="621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62301</xdr:rowOff>
    </xdr:from>
    <xdr:to>
      <xdr:col>4</xdr:col>
      <xdr:colOff>520700</xdr:colOff>
      <xdr:row>34</xdr:row>
      <xdr:rowOff>163901</xdr:rowOff>
    </xdr:to>
    <xdr:sp macro="" textlink="">
      <xdr:nvSpPr>
        <xdr:cNvPr id="129" name="円/楕円 128"/>
        <xdr:cNvSpPr/>
      </xdr:nvSpPr>
      <xdr:spPr bwMode="auto">
        <a:xfrm>
          <a:off x="4953000" y="632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174078</xdr:rowOff>
    </xdr:from>
    <xdr:ext cx="736600" cy="259045"/>
    <xdr:sp macro="" textlink="">
      <xdr:nvSpPr>
        <xdr:cNvPr id="130" name="テキスト ボックス 129"/>
        <xdr:cNvSpPr txBox="1"/>
      </xdr:nvSpPr>
      <xdr:spPr>
        <a:xfrm>
          <a:off x="4622800" y="6098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34732</xdr:rowOff>
    </xdr:from>
    <xdr:to>
      <xdr:col>3</xdr:col>
      <xdr:colOff>955675</xdr:colOff>
      <xdr:row>34</xdr:row>
      <xdr:rowOff>136332</xdr:rowOff>
    </xdr:to>
    <xdr:sp macro="" textlink="">
      <xdr:nvSpPr>
        <xdr:cNvPr id="131" name="円/楕円 130"/>
        <xdr:cNvSpPr/>
      </xdr:nvSpPr>
      <xdr:spPr bwMode="auto">
        <a:xfrm>
          <a:off x="4254500" y="630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146509</xdr:rowOff>
    </xdr:from>
    <xdr:ext cx="762000" cy="259045"/>
    <xdr:sp macro="" textlink="">
      <xdr:nvSpPr>
        <xdr:cNvPr id="132" name="テキスト ボックス 131"/>
        <xdr:cNvSpPr txBox="1"/>
      </xdr:nvSpPr>
      <xdr:spPr>
        <a:xfrm>
          <a:off x="3924300" y="60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38847</xdr:rowOff>
    </xdr:from>
    <xdr:to>
      <xdr:col>3</xdr:col>
      <xdr:colOff>257175</xdr:colOff>
      <xdr:row>34</xdr:row>
      <xdr:rowOff>140447</xdr:rowOff>
    </xdr:to>
    <xdr:sp macro="" textlink="">
      <xdr:nvSpPr>
        <xdr:cNvPr id="133" name="円/楕円 132"/>
        <xdr:cNvSpPr/>
      </xdr:nvSpPr>
      <xdr:spPr bwMode="auto">
        <a:xfrm>
          <a:off x="3556000" y="630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150624</xdr:rowOff>
    </xdr:from>
    <xdr:ext cx="762000" cy="259045"/>
    <xdr:sp macro="" textlink="">
      <xdr:nvSpPr>
        <xdr:cNvPr id="134" name="テキスト ボックス 133"/>
        <xdr:cNvSpPr txBox="1"/>
      </xdr:nvSpPr>
      <xdr:spPr>
        <a:xfrm>
          <a:off x="3225800" y="60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24,567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338358</xdr:rowOff>
    </xdr:from>
    <xdr:to>
      <xdr:col>2</xdr:col>
      <xdr:colOff>692150</xdr:colOff>
      <xdr:row>34</xdr:row>
      <xdr:rowOff>97058</xdr:rowOff>
    </xdr:to>
    <xdr:sp macro="" textlink="">
      <xdr:nvSpPr>
        <xdr:cNvPr id="135" name="円/楕円 134"/>
        <xdr:cNvSpPr/>
      </xdr:nvSpPr>
      <xdr:spPr bwMode="auto">
        <a:xfrm>
          <a:off x="2857500" y="626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107235</xdr:rowOff>
    </xdr:from>
    <xdr:ext cx="762000" cy="259045"/>
    <xdr:sp macro="" textlink="">
      <xdr:nvSpPr>
        <xdr:cNvPr id="136" name="テキスト ボックス 135"/>
        <xdr:cNvSpPr txBox="1"/>
      </xdr:nvSpPr>
      <xdr:spPr>
        <a:xfrm>
          <a:off x="2527300" y="60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324,157
320,064
39.57
150,197,516
144,919,701
2,721,139
66,756,658
137,419,098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148082</xdr:rowOff>
    </xdr:from>
    <xdr:to>
      <xdr:col>6</xdr:col>
      <xdr:colOff>511175</xdr:colOff>
      <xdr:row>36</xdr:row>
      <xdr:rowOff>12255</xdr:rowOff>
    </xdr:to>
    <xdr:cxnSp macro="">
      <xdr:nvCxnSpPr>
        <xdr:cNvPr id="61" name="直線コネクタ 60"/>
        <xdr:cNvCxnSpPr/>
      </xdr:nvCxnSpPr>
      <xdr:spPr>
        <a:xfrm flipV="1">
          <a:off x="3797300" y="6148832"/>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12255</xdr:rowOff>
    </xdr:from>
    <xdr:to>
      <xdr:col>5</xdr:col>
      <xdr:colOff>358775</xdr:colOff>
      <xdr:row>36</xdr:row>
      <xdr:rowOff>20257</xdr:rowOff>
    </xdr:to>
    <xdr:cxnSp macro="">
      <xdr:nvCxnSpPr>
        <xdr:cNvPr id="64" name="直線コネクタ 63"/>
        <xdr:cNvCxnSpPr/>
      </xdr:nvCxnSpPr>
      <xdr:spPr>
        <a:xfrm flipV="1">
          <a:off x="2908300" y="6184455"/>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162255</xdr:rowOff>
    </xdr:from>
    <xdr:to>
      <xdr:col>4</xdr:col>
      <xdr:colOff>155575</xdr:colOff>
      <xdr:row>36</xdr:row>
      <xdr:rowOff>20257</xdr:rowOff>
    </xdr:to>
    <xdr:cxnSp macro="">
      <xdr:nvCxnSpPr>
        <xdr:cNvPr id="67" name="直線コネクタ 66"/>
        <xdr:cNvCxnSpPr/>
      </xdr:nvCxnSpPr>
      <xdr:spPr>
        <a:xfrm>
          <a:off x="2019300" y="6163005"/>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76149</xdr:rowOff>
    </xdr:from>
    <xdr:to>
      <xdr:col>2</xdr:col>
      <xdr:colOff>638175</xdr:colOff>
      <xdr:row>35</xdr:row>
      <xdr:rowOff>162255</xdr:rowOff>
    </xdr:to>
    <xdr:cxnSp macro="">
      <xdr:nvCxnSpPr>
        <xdr:cNvPr id="70" name="直線コネクタ 69"/>
        <xdr:cNvCxnSpPr/>
      </xdr:nvCxnSpPr>
      <xdr:spPr>
        <a:xfrm>
          <a:off x="1130300" y="6076899"/>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82630</xdr:rowOff>
    </xdr:from>
    <xdr:ext cx="534377" cy="259045"/>
    <xdr:sp macro="" textlink="">
      <xdr:nvSpPr>
        <xdr:cNvPr id="74" name="テキスト ボックス 73"/>
        <xdr:cNvSpPr txBox="1"/>
      </xdr:nvSpPr>
      <xdr:spPr>
        <a:xfrm>
          <a:off x="863111" y="5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97282</xdr:rowOff>
    </xdr:from>
    <xdr:to>
      <xdr:col>6</xdr:col>
      <xdr:colOff>561975</xdr:colOff>
      <xdr:row>36</xdr:row>
      <xdr:rowOff>27432</xdr:rowOff>
    </xdr:to>
    <xdr:sp macro="" textlink="">
      <xdr:nvSpPr>
        <xdr:cNvPr id="80" name="円/楕円 79"/>
        <xdr:cNvSpPr/>
      </xdr:nvSpPr>
      <xdr:spPr>
        <a:xfrm>
          <a:off x="45847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75709</xdr:rowOff>
    </xdr:from>
    <xdr:ext cx="534377" cy="259045"/>
    <xdr:sp macro="" textlink="">
      <xdr:nvSpPr>
        <xdr:cNvPr id="81" name="人件費該当値テキスト"/>
        <xdr:cNvSpPr txBox="1"/>
      </xdr:nvSpPr>
      <xdr:spPr>
        <a:xfrm>
          <a:off x="4686300" y="60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132905</xdr:rowOff>
    </xdr:from>
    <xdr:to>
      <xdr:col>5</xdr:col>
      <xdr:colOff>409575</xdr:colOff>
      <xdr:row>36</xdr:row>
      <xdr:rowOff>63055</xdr:rowOff>
    </xdr:to>
    <xdr:sp macro="" textlink="">
      <xdr:nvSpPr>
        <xdr:cNvPr id="82" name="円/楕円 81"/>
        <xdr:cNvSpPr/>
      </xdr:nvSpPr>
      <xdr:spPr>
        <a:xfrm>
          <a:off x="37465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54182</xdr:rowOff>
    </xdr:from>
    <xdr:ext cx="534377" cy="259045"/>
    <xdr:sp macro="" textlink="">
      <xdr:nvSpPr>
        <xdr:cNvPr id="83" name="テキスト ボックス 82"/>
        <xdr:cNvSpPr txBox="1"/>
      </xdr:nvSpPr>
      <xdr:spPr>
        <a:xfrm>
          <a:off x="3530111" y="62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140907</xdr:rowOff>
    </xdr:from>
    <xdr:to>
      <xdr:col>4</xdr:col>
      <xdr:colOff>206375</xdr:colOff>
      <xdr:row>36</xdr:row>
      <xdr:rowOff>71057</xdr:rowOff>
    </xdr:to>
    <xdr:sp macro="" textlink="">
      <xdr:nvSpPr>
        <xdr:cNvPr id="84" name="円/楕円 83"/>
        <xdr:cNvSpPr/>
      </xdr:nvSpPr>
      <xdr:spPr>
        <a:xfrm>
          <a:off x="2857500" y="61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62184</xdr:rowOff>
    </xdr:from>
    <xdr:ext cx="534377" cy="259045"/>
    <xdr:sp macro="" textlink="">
      <xdr:nvSpPr>
        <xdr:cNvPr id="85" name="テキスト ボックス 84"/>
        <xdr:cNvSpPr txBox="1"/>
      </xdr:nvSpPr>
      <xdr:spPr>
        <a:xfrm>
          <a:off x="2641111" y="62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111455</xdr:rowOff>
    </xdr:from>
    <xdr:to>
      <xdr:col>3</xdr:col>
      <xdr:colOff>3175</xdr:colOff>
      <xdr:row>36</xdr:row>
      <xdr:rowOff>41605</xdr:rowOff>
    </xdr:to>
    <xdr:sp macro="" textlink="">
      <xdr:nvSpPr>
        <xdr:cNvPr id="86" name="円/楕円 85"/>
        <xdr:cNvSpPr/>
      </xdr:nvSpPr>
      <xdr:spPr>
        <a:xfrm>
          <a:off x="1968500" y="61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32732</xdr:rowOff>
    </xdr:from>
    <xdr:ext cx="534377" cy="259045"/>
    <xdr:sp macro="" textlink="">
      <xdr:nvSpPr>
        <xdr:cNvPr id="87" name="テキスト ボックス 86"/>
        <xdr:cNvSpPr txBox="1"/>
      </xdr:nvSpPr>
      <xdr:spPr>
        <a:xfrm>
          <a:off x="1752111" y="62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25349</xdr:rowOff>
    </xdr:from>
    <xdr:to>
      <xdr:col>1</xdr:col>
      <xdr:colOff>485775</xdr:colOff>
      <xdr:row>35</xdr:row>
      <xdr:rowOff>126949</xdr:rowOff>
    </xdr:to>
    <xdr:sp macro="" textlink="">
      <xdr:nvSpPr>
        <xdr:cNvPr id="88" name="円/楕円 87"/>
        <xdr:cNvSpPr/>
      </xdr:nvSpPr>
      <xdr:spPr>
        <a:xfrm>
          <a:off x="1079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118076</xdr:rowOff>
    </xdr:from>
    <xdr:ext cx="534377" cy="259045"/>
    <xdr:sp macro="" textlink="">
      <xdr:nvSpPr>
        <xdr:cNvPr id="89" name="テキスト ボックス 88"/>
        <xdr:cNvSpPr txBox="1"/>
      </xdr:nvSpPr>
      <xdr:spPr>
        <a:xfrm>
          <a:off x="863111" y="611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96965</xdr:rowOff>
    </xdr:from>
    <xdr:to>
      <xdr:col>6</xdr:col>
      <xdr:colOff>511175</xdr:colOff>
      <xdr:row>58</xdr:row>
      <xdr:rowOff>101130</xdr:rowOff>
    </xdr:to>
    <xdr:cxnSp macro="">
      <xdr:nvCxnSpPr>
        <xdr:cNvPr id="119" name="直線コネクタ 118"/>
        <xdr:cNvCxnSpPr/>
      </xdr:nvCxnSpPr>
      <xdr:spPr>
        <a:xfrm>
          <a:off x="3797300" y="10041065"/>
          <a:ext cx="8382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96965</xdr:rowOff>
    </xdr:from>
    <xdr:to>
      <xdr:col>5</xdr:col>
      <xdr:colOff>358775</xdr:colOff>
      <xdr:row>58</xdr:row>
      <xdr:rowOff>110909</xdr:rowOff>
    </xdr:to>
    <xdr:cxnSp macro="">
      <xdr:nvCxnSpPr>
        <xdr:cNvPr id="122" name="直線コネクタ 121"/>
        <xdr:cNvCxnSpPr/>
      </xdr:nvCxnSpPr>
      <xdr:spPr>
        <a:xfrm flipV="1">
          <a:off x="2908300" y="10041065"/>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63538</xdr:rowOff>
    </xdr:from>
    <xdr:to>
      <xdr:col>4</xdr:col>
      <xdr:colOff>155575</xdr:colOff>
      <xdr:row>58</xdr:row>
      <xdr:rowOff>110909</xdr:rowOff>
    </xdr:to>
    <xdr:cxnSp macro="">
      <xdr:nvCxnSpPr>
        <xdr:cNvPr id="125" name="直線コネクタ 124"/>
        <xdr:cNvCxnSpPr/>
      </xdr:nvCxnSpPr>
      <xdr:spPr>
        <a:xfrm>
          <a:off x="2019300" y="10007638"/>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63538</xdr:rowOff>
    </xdr:from>
    <xdr:to>
      <xdr:col>2</xdr:col>
      <xdr:colOff>638175</xdr:colOff>
      <xdr:row>58</xdr:row>
      <xdr:rowOff>106400</xdr:rowOff>
    </xdr:to>
    <xdr:cxnSp macro="">
      <xdr:nvCxnSpPr>
        <xdr:cNvPr id="128" name="直線コネクタ 127"/>
        <xdr:cNvCxnSpPr/>
      </xdr:nvCxnSpPr>
      <xdr:spPr>
        <a:xfrm flipV="1">
          <a:off x="1130300" y="100076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92063</xdr:rowOff>
    </xdr:from>
    <xdr:to>
      <xdr:col>1</xdr:col>
      <xdr:colOff>485775</xdr:colOff>
      <xdr:row>58</xdr:row>
      <xdr:rowOff>22213</xdr:rowOff>
    </xdr:to>
    <xdr:sp macro="" textlink="">
      <xdr:nvSpPr>
        <xdr:cNvPr id="131" name="フローチャート : 判断 130"/>
        <xdr:cNvSpPr/>
      </xdr:nvSpPr>
      <xdr:spPr>
        <a:xfrm>
          <a:off x="1079500" y="986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38740</xdr:rowOff>
    </xdr:from>
    <xdr:ext cx="534377" cy="259045"/>
    <xdr:sp macro="" textlink="">
      <xdr:nvSpPr>
        <xdr:cNvPr id="132" name="テキスト ボックス 131"/>
        <xdr:cNvSpPr txBox="1"/>
      </xdr:nvSpPr>
      <xdr:spPr>
        <a:xfrm>
          <a:off x="863111" y="96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50330</xdr:rowOff>
    </xdr:from>
    <xdr:to>
      <xdr:col>6</xdr:col>
      <xdr:colOff>561975</xdr:colOff>
      <xdr:row>58</xdr:row>
      <xdr:rowOff>151930</xdr:rowOff>
    </xdr:to>
    <xdr:sp macro="" textlink="">
      <xdr:nvSpPr>
        <xdr:cNvPr id="138" name="円/楕円 137"/>
        <xdr:cNvSpPr/>
      </xdr:nvSpPr>
      <xdr:spPr>
        <a:xfrm>
          <a:off x="4584700" y="99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136707</xdr:rowOff>
    </xdr:from>
    <xdr:ext cx="534377" cy="259045"/>
    <xdr:sp macro="" textlink="">
      <xdr:nvSpPr>
        <xdr:cNvPr id="139" name="物件費該当値テキスト"/>
        <xdr:cNvSpPr txBox="1"/>
      </xdr:nvSpPr>
      <xdr:spPr>
        <a:xfrm>
          <a:off x="4686300" y="99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39,037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46165</xdr:rowOff>
    </xdr:from>
    <xdr:to>
      <xdr:col>5</xdr:col>
      <xdr:colOff>409575</xdr:colOff>
      <xdr:row>58</xdr:row>
      <xdr:rowOff>147765</xdr:rowOff>
    </xdr:to>
    <xdr:sp macro="" textlink="">
      <xdr:nvSpPr>
        <xdr:cNvPr id="140" name="円/楕円 139"/>
        <xdr:cNvSpPr/>
      </xdr:nvSpPr>
      <xdr:spPr>
        <a:xfrm>
          <a:off x="3746500" y="99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138892</xdr:rowOff>
    </xdr:from>
    <xdr:ext cx="534377" cy="259045"/>
    <xdr:sp macro="" textlink="">
      <xdr:nvSpPr>
        <xdr:cNvPr id="141" name="テキスト ボックス 140"/>
        <xdr:cNvSpPr txBox="1"/>
      </xdr:nvSpPr>
      <xdr:spPr>
        <a:xfrm>
          <a:off x="3530111" y="100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60109</xdr:rowOff>
    </xdr:from>
    <xdr:to>
      <xdr:col>4</xdr:col>
      <xdr:colOff>206375</xdr:colOff>
      <xdr:row>58</xdr:row>
      <xdr:rowOff>161709</xdr:rowOff>
    </xdr:to>
    <xdr:sp macro="" textlink="">
      <xdr:nvSpPr>
        <xdr:cNvPr id="142" name="円/楕円 141"/>
        <xdr:cNvSpPr/>
      </xdr:nvSpPr>
      <xdr:spPr>
        <a:xfrm>
          <a:off x="2857500" y="100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152836</xdr:rowOff>
    </xdr:from>
    <xdr:ext cx="534377" cy="259045"/>
    <xdr:sp macro="" textlink="">
      <xdr:nvSpPr>
        <xdr:cNvPr id="143" name="テキスト ボックス 142"/>
        <xdr:cNvSpPr txBox="1"/>
      </xdr:nvSpPr>
      <xdr:spPr>
        <a:xfrm>
          <a:off x="2641111" y="100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12738</xdr:rowOff>
    </xdr:from>
    <xdr:to>
      <xdr:col>3</xdr:col>
      <xdr:colOff>3175</xdr:colOff>
      <xdr:row>58</xdr:row>
      <xdr:rowOff>114338</xdr:rowOff>
    </xdr:to>
    <xdr:sp macro="" textlink="">
      <xdr:nvSpPr>
        <xdr:cNvPr id="144" name="円/楕円 143"/>
        <xdr:cNvSpPr/>
      </xdr:nvSpPr>
      <xdr:spPr>
        <a:xfrm>
          <a:off x="1968500" y="99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105465</xdr:rowOff>
    </xdr:from>
    <xdr:ext cx="534377" cy="259045"/>
    <xdr:sp macro="" textlink="">
      <xdr:nvSpPr>
        <xdr:cNvPr id="145" name="テキスト ボックス 144"/>
        <xdr:cNvSpPr txBox="1"/>
      </xdr:nvSpPr>
      <xdr:spPr>
        <a:xfrm>
          <a:off x="1752111" y="100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55600</xdr:rowOff>
    </xdr:from>
    <xdr:to>
      <xdr:col>1</xdr:col>
      <xdr:colOff>485775</xdr:colOff>
      <xdr:row>58</xdr:row>
      <xdr:rowOff>157200</xdr:rowOff>
    </xdr:to>
    <xdr:sp macro="" textlink="">
      <xdr:nvSpPr>
        <xdr:cNvPr id="146" name="円/楕円 145"/>
        <xdr:cNvSpPr/>
      </xdr:nvSpPr>
      <xdr:spPr>
        <a:xfrm>
          <a:off x="1079500" y="99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148327</xdr:rowOff>
    </xdr:from>
    <xdr:ext cx="534377" cy="259045"/>
    <xdr:sp macro="" textlink="">
      <xdr:nvSpPr>
        <xdr:cNvPr id="147" name="テキスト ボックス 146"/>
        <xdr:cNvSpPr txBox="1"/>
      </xdr:nvSpPr>
      <xdr:spPr>
        <a:xfrm>
          <a:off x="863111" y="100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18414</xdr:rowOff>
    </xdr:from>
    <xdr:to>
      <xdr:col>6</xdr:col>
      <xdr:colOff>511175</xdr:colOff>
      <xdr:row>78</xdr:row>
      <xdr:rowOff>52578</xdr:rowOff>
    </xdr:to>
    <xdr:cxnSp macro="">
      <xdr:nvCxnSpPr>
        <xdr:cNvPr id="176" name="直線コネクタ 175"/>
        <xdr:cNvCxnSpPr/>
      </xdr:nvCxnSpPr>
      <xdr:spPr>
        <a:xfrm flipV="1">
          <a:off x="3797300" y="13391514"/>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42672</xdr:rowOff>
    </xdr:from>
    <xdr:to>
      <xdr:col>5</xdr:col>
      <xdr:colOff>358775</xdr:colOff>
      <xdr:row>78</xdr:row>
      <xdr:rowOff>52578</xdr:rowOff>
    </xdr:to>
    <xdr:cxnSp macro="">
      <xdr:nvCxnSpPr>
        <xdr:cNvPr id="179" name="直線コネクタ 178"/>
        <xdr:cNvCxnSpPr/>
      </xdr:nvCxnSpPr>
      <xdr:spPr>
        <a:xfrm>
          <a:off x="2908300" y="1341577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130302</xdr:rowOff>
    </xdr:from>
    <xdr:to>
      <xdr:col>4</xdr:col>
      <xdr:colOff>155575</xdr:colOff>
      <xdr:row>78</xdr:row>
      <xdr:rowOff>42672</xdr:rowOff>
    </xdr:to>
    <xdr:cxnSp macro="">
      <xdr:nvCxnSpPr>
        <xdr:cNvPr id="182" name="直線コネクタ 181"/>
        <xdr:cNvCxnSpPr/>
      </xdr:nvCxnSpPr>
      <xdr:spPr>
        <a:xfrm>
          <a:off x="2019300" y="13331952"/>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130302</xdr:rowOff>
    </xdr:from>
    <xdr:to>
      <xdr:col>2</xdr:col>
      <xdr:colOff>638175</xdr:colOff>
      <xdr:row>78</xdr:row>
      <xdr:rowOff>41656</xdr:rowOff>
    </xdr:to>
    <xdr:cxnSp macro="">
      <xdr:nvCxnSpPr>
        <xdr:cNvPr id="185" name="直線コネクタ 184"/>
        <xdr:cNvCxnSpPr/>
      </xdr:nvCxnSpPr>
      <xdr:spPr>
        <a:xfrm flipV="1">
          <a:off x="1130300" y="13331952"/>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80390</xdr:rowOff>
    </xdr:from>
    <xdr:to>
      <xdr:col>1</xdr:col>
      <xdr:colOff>485775</xdr:colOff>
      <xdr:row>77</xdr:row>
      <xdr:rowOff>10540</xdr:rowOff>
    </xdr:to>
    <xdr:sp macro="" textlink="">
      <xdr:nvSpPr>
        <xdr:cNvPr id="188" name="フローチャート : 判断 187"/>
        <xdr:cNvSpPr/>
      </xdr:nvSpPr>
      <xdr:spPr>
        <a:xfrm>
          <a:off x="1079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27068</xdr:rowOff>
    </xdr:from>
    <xdr:ext cx="469744" cy="259045"/>
    <xdr:sp macro="" textlink="">
      <xdr:nvSpPr>
        <xdr:cNvPr id="189" name="テキスト ボックス 188"/>
        <xdr:cNvSpPr txBox="1"/>
      </xdr:nvSpPr>
      <xdr:spPr>
        <a:xfrm>
          <a:off x="895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139064</xdr:rowOff>
    </xdr:from>
    <xdr:to>
      <xdr:col>6</xdr:col>
      <xdr:colOff>561975</xdr:colOff>
      <xdr:row>78</xdr:row>
      <xdr:rowOff>69214</xdr:rowOff>
    </xdr:to>
    <xdr:sp macro="" textlink="">
      <xdr:nvSpPr>
        <xdr:cNvPr id="195" name="円/楕円 194"/>
        <xdr:cNvSpPr/>
      </xdr:nvSpPr>
      <xdr:spPr>
        <a:xfrm>
          <a:off x="45847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117491</xdr:rowOff>
    </xdr:from>
    <xdr:ext cx="469744" cy="259045"/>
    <xdr:sp macro="" textlink="">
      <xdr:nvSpPr>
        <xdr:cNvPr id="196" name="維持補修費該当値テキスト"/>
        <xdr:cNvSpPr txBox="1"/>
      </xdr:nvSpPr>
      <xdr:spPr>
        <a:xfrm>
          <a:off x="4686300" y="133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1778</xdr:rowOff>
    </xdr:from>
    <xdr:to>
      <xdr:col>5</xdr:col>
      <xdr:colOff>409575</xdr:colOff>
      <xdr:row>78</xdr:row>
      <xdr:rowOff>103378</xdr:rowOff>
    </xdr:to>
    <xdr:sp macro="" textlink="">
      <xdr:nvSpPr>
        <xdr:cNvPr id="197" name="円/楕円 196"/>
        <xdr:cNvSpPr/>
      </xdr:nvSpPr>
      <xdr:spPr>
        <a:xfrm>
          <a:off x="3746500" y="133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94505</xdr:rowOff>
    </xdr:from>
    <xdr:ext cx="469744" cy="259045"/>
    <xdr:sp macro="" textlink="">
      <xdr:nvSpPr>
        <xdr:cNvPr id="198" name="テキスト ボックス 197"/>
        <xdr:cNvSpPr txBox="1"/>
      </xdr:nvSpPr>
      <xdr:spPr>
        <a:xfrm>
          <a:off x="3562427" y="134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163322</xdr:rowOff>
    </xdr:from>
    <xdr:to>
      <xdr:col>4</xdr:col>
      <xdr:colOff>206375</xdr:colOff>
      <xdr:row>78</xdr:row>
      <xdr:rowOff>93472</xdr:rowOff>
    </xdr:to>
    <xdr:sp macro="" textlink="">
      <xdr:nvSpPr>
        <xdr:cNvPr id="199" name="円/楕円 198"/>
        <xdr:cNvSpPr/>
      </xdr:nvSpPr>
      <xdr:spPr>
        <a:xfrm>
          <a:off x="28575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84599</xdr:rowOff>
    </xdr:from>
    <xdr:ext cx="469744" cy="259045"/>
    <xdr:sp macro="" textlink="">
      <xdr:nvSpPr>
        <xdr:cNvPr id="200" name="テキスト ボックス 199"/>
        <xdr:cNvSpPr txBox="1"/>
      </xdr:nvSpPr>
      <xdr:spPr>
        <a:xfrm>
          <a:off x="2673427" y="1345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79502</xdr:rowOff>
    </xdr:from>
    <xdr:to>
      <xdr:col>3</xdr:col>
      <xdr:colOff>3175</xdr:colOff>
      <xdr:row>78</xdr:row>
      <xdr:rowOff>9652</xdr:rowOff>
    </xdr:to>
    <xdr:sp macro="" textlink="">
      <xdr:nvSpPr>
        <xdr:cNvPr id="201" name="円/楕円 200"/>
        <xdr:cNvSpPr/>
      </xdr:nvSpPr>
      <xdr:spPr>
        <a:xfrm>
          <a:off x="1968500" y="132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779</xdr:rowOff>
    </xdr:from>
    <xdr:ext cx="469744" cy="259045"/>
    <xdr:sp macro="" textlink="">
      <xdr:nvSpPr>
        <xdr:cNvPr id="202" name="テキスト ボックス 201"/>
        <xdr:cNvSpPr txBox="1"/>
      </xdr:nvSpPr>
      <xdr:spPr>
        <a:xfrm>
          <a:off x="1784427" y="133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162306</xdr:rowOff>
    </xdr:from>
    <xdr:to>
      <xdr:col>1</xdr:col>
      <xdr:colOff>485775</xdr:colOff>
      <xdr:row>78</xdr:row>
      <xdr:rowOff>92456</xdr:rowOff>
    </xdr:to>
    <xdr:sp macro="" textlink="">
      <xdr:nvSpPr>
        <xdr:cNvPr id="203" name="円/楕円 202"/>
        <xdr:cNvSpPr/>
      </xdr:nvSpPr>
      <xdr:spPr>
        <a:xfrm>
          <a:off x="1079500" y="133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83583</xdr:rowOff>
    </xdr:from>
    <xdr:ext cx="469744" cy="259045"/>
    <xdr:sp macro="" textlink="">
      <xdr:nvSpPr>
        <xdr:cNvPr id="204" name="テキスト ボックス 203"/>
        <xdr:cNvSpPr txBox="1"/>
      </xdr:nvSpPr>
      <xdr:spPr>
        <a:xfrm>
          <a:off x="895427" y="1345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159258</xdr:rowOff>
    </xdr:from>
    <xdr:to>
      <xdr:col>6</xdr:col>
      <xdr:colOff>511175</xdr:colOff>
      <xdr:row>92</xdr:row>
      <xdr:rowOff>83807</xdr:rowOff>
    </xdr:to>
    <xdr:cxnSp macro="">
      <xdr:nvCxnSpPr>
        <xdr:cNvPr id="234" name="直線コネクタ 233"/>
        <xdr:cNvCxnSpPr/>
      </xdr:nvCxnSpPr>
      <xdr:spPr>
        <a:xfrm flipV="1">
          <a:off x="3797300" y="15761208"/>
          <a:ext cx="838200" cy="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83807</xdr:rowOff>
    </xdr:from>
    <xdr:to>
      <xdr:col>5</xdr:col>
      <xdr:colOff>358775</xdr:colOff>
      <xdr:row>92</xdr:row>
      <xdr:rowOff>147853</xdr:rowOff>
    </xdr:to>
    <xdr:cxnSp macro="">
      <xdr:nvCxnSpPr>
        <xdr:cNvPr id="237" name="直線コネクタ 236"/>
        <xdr:cNvCxnSpPr/>
      </xdr:nvCxnSpPr>
      <xdr:spPr>
        <a:xfrm flipV="1">
          <a:off x="2908300" y="15857207"/>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9" name="テキスト ボックス 238"/>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147853</xdr:rowOff>
    </xdr:from>
    <xdr:to>
      <xdr:col>4</xdr:col>
      <xdr:colOff>155575</xdr:colOff>
      <xdr:row>93</xdr:row>
      <xdr:rowOff>90830</xdr:rowOff>
    </xdr:to>
    <xdr:cxnSp macro="">
      <xdr:nvCxnSpPr>
        <xdr:cNvPr id="240" name="直線コネクタ 239"/>
        <xdr:cNvCxnSpPr/>
      </xdr:nvCxnSpPr>
      <xdr:spPr>
        <a:xfrm flipV="1">
          <a:off x="2019300" y="15921253"/>
          <a:ext cx="8890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2" name="テキスト ボックス 241"/>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90830</xdr:rowOff>
    </xdr:from>
    <xdr:to>
      <xdr:col>2</xdr:col>
      <xdr:colOff>638175</xdr:colOff>
      <xdr:row>93</xdr:row>
      <xdr:rowOff>158204</xdr:rowOff>
    </xdr:to>
    <xdr:cxnSp macro="">
      <xdr:nvCxnSpPr>
        <xdr:cNvPr id="243" name="直線コネクタ 242"/>
        <xdr:cNvCxnSpPr/>
      </xdr:nvCxnSpPr>
      <xdr:spPr>
        <a:xfrm flipV="1">
          <a:off x="1130300" y="16035680"/>
          <a:ext cx="889000" cy="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5" name="テキスト ボックス 244"/>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51194</xdr:rowOff>
    </xdr:from>
    <xdr:to>
      <xdr:col>1</xdr:col>
      <xdr:colOff>485775</xdr:colOff>
      <xdr:row>97</xdr:row>
      <xdr:rowOff>152794</xdr:rowOff>
    </xdr:to>
    <xdr:sp macro="" textlink="">
      <xdr:nvSpPr>
        <xdr:cNvPr id="246" name="フローチャート : 判断 245"/>
        <xdr:cNvSpPr/>
      </xdr:nvSpPr>
      <xdr:spPr>
        <a:xfrm>
          <a:off x="1079500" y="1668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143921</xdr:rowOff>
    </xdr:from>
    <xdr:ext cx="534377" cy="259045"/>
    <xdr:sp macro="" textlink="">
      <xdr:nvSpPr>
        <xdr:cNvPr id="247" name="テキスト ボックス 246"/>
        <xdr:cNvSpPr txBox="1"/>
      </xdr:nvSpPr>
      <xdr:spPr>
        <a:xfrm>
          <a:off x="863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108458</xdr:rowOff>
    </xdr:from>
    <xdr:to>
      <xdr:col>6</xdr:col>
      <xdr:colOff>561975</xdr:colOff>
      <xdr:row>92</xdr:row>
      <xdr:rowOff>38608</xdr:rowOff>
    </xdr:to>
    <xdr:sp macro="" textlink="">
      <xdr:nvSpPr>
        <xdr:cNvPr id="253" name="円/楕円 252"/>
        <xdr:cNvSpPr/>
      </xdr:nvSpPr>
      <xdr:spPr>
        <a:xfrm>
          <a:off x="4584700" y="157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131335</xdr:rowOff>
    </xdr:from>
    <xdr:ext cx="599010" cy="259045"/>
    <xdr:sp macro="" textlink="">
      <xdr:nvSpPr>
        <xdr:cNvPr id="254" name="扶助費該当値テキスト"/>
        <xdr:cNvSpPr txBox="1"/>
      </xdr:nvSpPr>
      <xdr:spPr>
        <a:xfrm>
          <a:off x="4686300" y="1556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158,960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33007</xdr:rowOff>
    </xdr:from>
    <xdr:to>
      <xdr:col>5</xdr:col>
      <xdr:colOff>409575</xdr:colOff>
      <xdr:row>92</xdr:row>
      <xdr:rowOff>134607</xdr:rowOff>
    </xdr:to>
    <xdr:sp macro="" textlink="">
      <xdr:nvSpPr>
        <xdr:cNvPr id="255" name="円/楕円 254"/>
        <xdr:cNvSpPr/>
      </xdr:nvSpPr>
      <xdr:spPr>
        <a:xfrm>
          <a:off x="3746500" y="158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151134</xdr:rowOff>
    </xdr:from>
    <xdr:ext cx="599010" cy="259045"/>
    <xdr:sp macro="" textlink="">
      <xdr:nvSpPr>
        <xdr:cNvPr id="256" name="テキスト ボックス 255"/>
        <xdr:cNvSpPr txBox="1"/>
      </xdr:nvSpPr>
      <xdr:spPr>
        <a:xfrm>
          <a:off x="3497794" y="1558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151,401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97053</xdr:rowOff>
    </xdr:from>
    <xdr:to>
      <xdr:col>4</xdr:col>
      <xdr:colOff>206375</xdr:colOff>
      <xdr:row>93</xdr:row>
      <xdr:rowOff>27203</xdr:rowOff>
    </xdr:to>
    <xdr:sp macro="" textlink="">
      <xdr:nvSpPr>
        <xdr:cNvPr id="257" name="円/楕円 256"/>
        <xdr:cNvSpPr/>
      </xdr:nvSpPr>
      <xdr:spPr>
        <a:xfrm>
          <a:off x="2857500" y="1587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43730</xdr:rowOff>
    </xdr:from>
    <xdr:ext cx="599010" cy="259045"/>
    <xdr:sp macro="" textlink="">
      <xdr:nvSpPr>
        <xdr:cNvPr id="258" name="テキスト ボックス 257"/>
        <xdr:cNvSpPr txBox="1"/>
      </xdr:nvSpPr>
      <xdr:spPr>
        <a:xfrm>
          <a:off x="2608794" y="1564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146,358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40030</xdr:rowOff>
    </xdr:from>
    <xdr:to>
      <xdr:col>3</xdr:col>
      <xdr:colOff>3175</xdr:colOff>
      <xdr:row>93</xdr:row>
      <xdr:rowOff>141630</xdr:rowOff>
    </xdr:to>
    <xdr:sp macro="" textlink="">
      <xdr:nvSpPr>
        <xdr:cNvPr id="259" name="円/楕円 258"/>
        <xdr:cNvSpPr/>
      </xdr:nvSpPr>
      <xdr:spPr>
        <a:xfrm>
          <a:off x="1968500" y="159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158157</xdr:rowOff>
    </xdr:from>
    <xdr:ext cx="599010" cy="259045"/>
    <xdr:sp macro="" textlink="">
      <xdr:nvSpPr>
        <xdr:cNvPr id="260" name="テキスト ボックス 259"/>
        <xdr:cNvSpPr txBox="1"/>
      </xdr:nvSpPr>
      <xdr:spPr>
        <a:xfrm>
          <a:off x="1719794" y="157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137,348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107404</xdr:rowOff>
    </xdr:from>
    <xdr:to>
      <xdr:col>1</xdr:col>
      <xdr:colOff>485775</xdr:colOff>
      <xdr:row>94</xdr:row>
      <xdr:rowOff>37554</xdr:rowOff>
    </xdr:to>
    <xdr:sp macro="" textlink="">
      <xdr:nvSpPr>
        <xdr:cNvPr id="261" name="円/楕円 260"/>
        <xdr:cNvSpPr/>
      </xdr:nvSpPr>
      <xdr:spPr>
        <a:xfrm>
          <a:off x="1079500" y="160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54081</xdr:rowOff>
    </xdr:from>
    <xdr:ext cx="599010" cy="259045"/>
    <xdr:sp macro="" textlink="">
      <xdr:nvSpPr>
        <xdr:cNvPr id="262" name="テキスト ボックス 261"/>
        <xdr:cNvSpPr txBox="1"/>
      </xdr:nvSpPr>
      <xdr:spPr>
        <a:xfrm>
          <a:off x="830794" y="1582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65839</xdr:rowOff>
    </xdr:from>
    <xdr:to>
      <xdr:col>15</xdr:col>
      <xdr:colOff>180975</xdr:colOff>
      <xdr:row>35</xdr:row>
      <xdr:rowOff>71760</xdr:rowOff>
    </xdr:to>
    <xdr:cxnSp macro="">
      <xdr:nvCxnSpPr>
        <xdr:cNvPr id="289" name="直線コネクタ 288"/>
        <xdr:cNvCxnSpPr/>
      </xdr:nvCxnSpPr>
      <xdr:spPr>
        <a:xfrm flipV="1">
          <a:off x="9639300" y="6066589"/>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22108</xdr:rowOff>
    </xdr:from>
    <xdr:to>
      <xdr:col>14</xdr:col>
      <xdr:colOff>28575</xdr:colOff>
      <xdr:row>35</xdr:row>
      <xdr:rowOff>71760</xdr:rowOff>
    </xdr:to>
    <xdr:cxnSp macro="">
      <xdr:nvCxnSpPr>
        <xdr:cNvPr id="292" name="直線コネクタ 291"/>
        <xdr:cNvCxnSpPr/>
      </xdr:nvCxnSpPr>
      <xdr:spPr>
        <a:xfrm>
          <a:off x="8750300" y="6022858"/>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22108</xdr:rowOff>
    </xdr:from>
    <xdr:to>
      <xdr:col>12</xdr:col>
      <xdr:colOff>511175</xdr:colOff>
      <xdr:row>35</xdr:row>
      <xdr:rowOff>100632</xdr:rowOff>
    </xdr:to>
    <xdr:cxnSp macro="">
      <xdr:nvCxnSpPr>
        <xdr:cNvPr id="295" name="直線コネクタ 294"/>
        <xdr:cNvCxnSpPr/>
      </xdr:nvCxnSpPr>
      <xdr:spPr>
        <a:xfrm flipV="1">
          <a:off x="7861300" y="6022858"/>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100632</xdr:rowOff>
    </xdr:from>
    <xdr:to>
      <xdr:col>11</xdr:col>
      <xdr:colOff>307975</xdr:colOff>
      <xdr:row>35</xdr:row>
      <xdr:rowOff>144226</xdr:rowOff>
    </xdr:to>
    <xdr:cxnSp macro="">
      <xdr:nvCxnSpPr>
        <xdr:cNvPr id="298" name="直線コネクタ 297"/>
        <xdr:cNvCxnSpPr/>
      </xdr:nvCxnSpPr>
      <xdr:spPr>
        <a:xfrm flipV="1">
          <a:off x="6972300" y="6101382"/>
          <a:ext cx="8890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38174</xdr:rowOff>
    </xdr:from>
    <xdr:to>
      <xdr:col>10</xdr:col>
      <xdr:colOff>155575</xdr:colOff>
      <xdr:row>34</xdr:row>
      <xdr:rowOff>139774</xdr:rowOff>
    </xdr:to>
    <xdr:sp macro="" textlink="">
      <xdr:nvSpPr>
        <xdr:cNvPr id="301" name="フローチャート : 判断 300"/>
        <xdr:cNvSpPr/>
      </xdr:nvSpPr>
      <xdr:spPr>
        <a:xfrm>
          <a:off x="6921500" y="58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156301</xdr:rowOff>
    </xdr:from>
    <xdr:ext cx="534377" cy="259045"/>
    <xdr:sp macro="" textlink="">
      <xdr:nvSpPr>
        <xdr:cNvPr id="302" name="テキスト ボックス 301"/>
        <xdr:cNvSpPr txBox="1"/>
      </xdr:nvSpPr>
      <xdr:spPr>
        <a:xfrm>
          <a:off x="6705111" y="56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15039</xdr:rowOff>
    </xdr:from>
    <xdr:to>
      <xdr:col>15</xdr:col>
      <xdr:colOff>231775</xdr:colOff>
      <xdr:row>35</xdr:row>
      <xdr:rowOff>116639</xdr:rowOff>
    </xdr:to>
    <xdr:sp macro="" textlink="">
      <xdr:nvSpPr>
        <xdr:cNvPr id="308" name="円/楕円 307"/>
        <xdr:cNvSpPr/>
      </xdr:nvSpPr>
      <xdr:spPr>
        <a:xfrm>
          <a:off x="10426700" y="60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164916</xdr:rowOff>
    </xdr:from>
    <xdr:ext cx="534377" cy="259045"/>
    <xdr:sp macro="" textlink="">
      <xdr:nvSpPr>
        <xdr:cNvPr id="309" name="補助費等該当値テキスト"/>
        <xdr:cNvSpPr txBox="1"/>
      </xdr:nvSpPr>
      <xdr:spPr>
        <a:xfrm>
          <a:off x="10528300" y="599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20960</xdr:rowOff>
    </xdr:from>
    <xdr:to>
      <xdr:col>14</xdr:col>
      <xdr:colOff>79375</xdr:colOff>
      <xdr:row>35</xdr:row>
      <xdr:rowOff>122560</xdr:rowOff>
    </xdr:to>
    <xdr:sp macro="" textlink="">
      <xdr:nvSpPr>
        <xdr:cNvPr id="310" name="円/楕円 309"/>
        <xdr:cNvSpPr/>
      </xdr:nvSpPr>
      <xdr:spPr>
        <a:xfrm>
          <a:off x="9588500" y="60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113687</xdr:rowOff>
    </xdr:from>
    <xdr:ext cx="534377" cy="259045"/>
    <xdr:sp macro="" textlink="">
      <xdr:nvSpPr>
        <xdr:cNvPr id="311" name="テキスト ボックス 310"/>
        <xdr:cNvSpPr txBox="1"/>
      </xdr:nvSpPr>
      <xdr:spPr>
        <a:xfrm>
          <a:off x="9372111" y="61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142758</xdr:rowOff>
    </xdr:from>
    <xdr:to>
      <xdr:col>12</xdr:col>
      <xdr:colOff>561975</xdr:colOff>
      <xdr:row>35</xdr:row>
      <xdr:rowOff>72908</xdr:rowOff>
    </xdr:to>
    <xdr:sp macro="" textlink="">
      <xdr:nvSpPr>
        <xdr:cNvPr id="312" name="円/楕円 311"/>
        <xdr:cNvSpPr/>
      </xdr:nvSpPr>
      <xdr:spPr>
        <a:xfrm>
          <a:off x="8699500" y="59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64035</xdr:rowOff>
    </xdr:from>
    <xdr:ext cx="534377" cy="259045"/>
    <xdr:sp macro="" textlink="">
      <xdr:nvSpPr>
        <xdr:cNvPr id="313" name="テキスト ボックス 312"/>
        <xdr:cNvSpPr txBox="1"/>
      </xdr:nvSpPr>
      <xdr:spPr>
        <a:xfrm>
          <a:off x="8483111" y="60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49832</xdr:rowOff>
    </xdr:from>
    <xdr:to>
      <xdr:col>11</xdr:col>
      <xdr:colOff>358775</xdr:colOff>
      <xdr:row>35</xdr:row>
      <xdr:rowOff>151432</xdr:rowOff>
    </xdr:to>
    <xdr:sp macro="" textlink="">
      <xdr:nvSpPr>
        <xdr:cNvPr id="314" name="円/楕円 313"/>
        <xdr:cNvSpPr/>
      </xdr:nvSpPr>
      <xdr:spPr>
        <a:xfrm>
          <a:off x="7810500" y="60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142559</xdr:rowOff>
    </xdr:from>
    <xdr:ext cx="534377" cy="259045"/>
    <xdr:sp macro="" textlink="">
      <xdr:nvSpPr>
        <xdr:cNvPr id="315" name="テキスト ボックス 314"/>
        <xdr:cNvSpPr txBox="1"/>
      </xdr:nvSpPr>
      <xdr:spPr>
        <a:xfrm>
          <a:off x="7594111" y="61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93426</xdr:rowOff>
    </xdr:from>
    <xdr:to>
      <xdr:col>10</xdr:col>
      <xdr:colOff>155575</xdr:colOff>
      <xdr:row>36</xdr:row>
      <xdr:rowOff>23576</xdr:rowOff>
    </xdr:to>
    <xdr:sp macro="" textlink="">
      <xdr:nvSpPr>
        <xdr:cNvPr id="316" name="円/楕円 315"/>
        <xdr:cNvSpPr/>
      </xdr:nvSpPr>
      <xdr:spPr>
        <a:xfrm>
          <a:off x="6921500" y="60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14703</xdr:rowOff>
    </xdr:from>
    <xdr:ext cx="534377" cy="259045"/>
    <xdr:sp macro="" textlink="">
      <xdr:nvSpPr>
        <xdr:cNvPr id="317" name="テキスト ボックス 316"/>
        <xdr:cNvSpPr txBox="1"/>
      </xdr:nvSpPr>
      <xdr:spPr>
        <a:xfrm>
          <a:off x="6705111" y="61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63195</xdr:rowOff>
    </xdr:from>
    <xdr:to>
      <xdr:col>15</xdr:col>
      <xdr:colOff>180975</xdr:colOff>
      <xdr:row>53</xdr:row>
      <xdr:rowOff>124346</xdr:rowOff>
    </xdr:to>
    <xdr:cxnSp macro="">
      <xdr:nvCxnSpPr>
        <xdr:cNvPr id="347" name="直線コネクタ 346"/>
        <xdr:cNvCxnSpPr/>
      </xdr:nvCxnSpPr>
      <xdr:spPr>
        <a:xfrm flipV="1">
          <a:off x="9639300" y="9150045"/>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124346</xdr:rowOff>
    </xdr:from>
    <xdr:to>
      <xdr:col>14</xdr:col>
      <xdr:colOff>28575</xdr:colOff>
      <xdr:row>54</xdr:row>
      <xdr:rowOff>157950</xdr:rowOff>
    </xdr:to>
    <xdr:cxnSp macro="">
      <xdr:nvCxnSpPr>
        <xdr:cNvPr id="350" name="直線コネクタ 349"/>
        <xdr:cNvCxnSpPr/>
      </xdr:nvCxnSpPr>
      <xdr:spPr>
        <a:xfrm flipV="1">
          <a:off x="8750300" y="9211196"/>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157950</xdr:rowOff>
    </xdr:from>
    <xdr:to>
      <xdr:col>12</xdr:col>
      <xdr:colOff>511175</xdr:colOff>
      <xdr:row>56</xdr:row>
      <xdr:rowOff>94056</xdr:rowOff>
    </xdr:to>
    <xdr:cxnSp macro="">
      <xdr:nvCxnSpPr>
        <xdr:cNvPr id="353" name="直線コネクタ 352"/>
        <xdr:cNvCxnSpPr/>
      </xdr:nvCxnSpPr>
      <xdr:spPr>
        <a:xfrm flipV="1">
          <a:off x="7861300" y="9416250"/>
          <a:ext cx="889000" cy="2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169949</xdr:rowOff>
    </xdr:from>
    <xdr:ext cx="534377" cy="259045"/>
    <xdr:sp macro="" textlink="">
      <xdr:nvSpPr>
        <xdr:cNvPr id="355" name="テキスト ボックス 354"/>
        <xdr:cNvSpPr txBox="1"/>
      </xdr:nvSpPr>
      <xdr:spPr>
        <a:xfrm>
          <a:off x="8483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146120</xdr:rowOff>
    </xdr:from>
    <xdr:to>
      <xdr:col>11</xdr:col>
      <xdr:colOff>307975</xdr:colOff>
      <xdr:row>56</xdr:row>
      <xdr:rowOff>94056</xdr:rowOff>
    </xdr:to>
    <xdr:cxnSp macro="">
      <xdr:nvCxnSpPr>
        <xdr:cNvPr id="356" name="直線コネクタ 355"/>
        <xdr:cNvCxnSpPr/>
      </xdr:nvCxnSpPr>
      <xdr:spPr>
        <a:xfrm>
          <a:off x="6972300" y="9404420"/>
          <a:ext cx="889000" cy="29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59" name="フローチャート : 判断 358"/>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59231</xdr:rowOff>
    </xdr:from>
    <xdr:ext cx="534377" cy="259045"/>
    <xdr:sp macro="" textlink="">
      <xdr:nvSpPr>
        <xdr:cNvPr id="360" name="テキスト ボックス 359"/>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12395</xdr:rowOff>
    </xdr:from>
    <xdr:to>
      <xdr:col>15</xdr:col>
      <xdr:colOff>231775</xdr:colOff>
      <xdr:row>53</xdr:row>
      <xdr:rowOff>113995</xdr:rowOff>
    </xdr:to>
    <xdr:sp macro="" textlink="">
      <xdr:nvSpPr>
        <xdr:cNvPr id="366" name="円/楕円 365"/>
        <xdr:cNvSpPr/>
      </xdr:nvSpPr>
      <xdr:spPr>
        <a:xfrm>
          <a:off x="10426700" y="90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35272</xdr:rowOff>
    </xdr:from>
    <xdr:ext cx="534377" cy="259045"/>
    <xdr:sp macro="" textlink="">
      <xdr:nvSpPr>
        <xdr:cNvPr id="367" name="普通建設事業費該当値テキスト"/>
        <xdr:cNvSpPr txBox="1"/>
      </xdr:nvSpPr>
      <xdr:spPr>
        <a:xfrm>
          <a:off x="10528300" y="89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73,016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73546</xdr:rowOff>
    </xdr:from>
    <xdr:to>
      <xdr:col>14</xdr:col>
      <xdr:colOff>79375</xdr:colOff>
      <xdr:row>54</xdr:row>
      <xdr:rowOff>3696</xdr:rowOff>
    </xdr:to>
    <xdr:sp macro="" textlink="">
      <xdr:nvSpPr>
        <xdr:cNvPr id="368" name="円/楕円 367"/>
        <xdr:cNvSpPr/>
      </xdr:nvSpPr>
      <xdr:spPr>
        <a:xfrm>
          <a:off x="9588500" y="91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20223</xdr:rowOff>
    </xdr:from>
    <xdr:ext cx="534377" cy="259045"/>
    <xdr:sp macro="" textlink="">
      <xdr:nvSpPr>
        <xdr:cNvPr id="369" name="テキスト ボックス 368"/>
        <xdr:cNvSpPr txBox="1"/>
      </xdr:nvSpPr>
      <xdr:spPr>
        <a:xfrm>
          <a:off x="9372111" y="893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107150</xdr:rowOff>
    </xdr:from>
    <xdr:to>
      <xdr:col>12</xdr:col>
      <xdr:colOff>561975</xdr:colOff>
      <xdr:row>55</xdr:row>
      <xdr:rowOff>37300</xdr:rowOff>
    </xdr:to>
    <xdr:sp macro="" textlink="">
      <xdr:nvSpPr>
        <xdr:cNvPr id="370" name="円/楕円 369"/>
        <xdr:cNvSpPr/>
      </xdr:nvSpPr>
      <xdr:spPr>
        <a:xfrm>
          <a:off x="8699500" y="93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53827</xdr:rowOff>
    </xdr:from>
    <xdr:ext cx="534377" cy="259045"/>
    <xdr:sp macro="" textlink="">
      <xdr:nvSpPr>
        <xdr:cNvPr id="371" name="テキスト ボックス 370"/>
        <xdr:cNvSpPr txBox="1"/>
      </xdr:nvSpPr>
      <xdr:spPr>
        <a:xfrm>
          <a:off x="8483111" y="91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43256</xdr:rowOff>
    </xdr:from>
    <xdr:to>
      <xdr:col>11</xdr:col>
      <xdr:colOff>358775</xdr:colOff>
      <xdr:row>56</xdr:row>
      <xdr:rowOff>144856</xdr:rowOff>
    </xdr:to>
    <xdr:sp macro="" textlink="">
      <xdr:nvSpPr>
        <xdr:cNvPr id="372" name="円/楕円 371"/>
        <xdr:cNvSpPr/>
      </xdr:nvSpPr>
      <xdr:spPr>
        <a:xfrm>
          <a:off x="7810500" y="96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135983</xdr:rowOff>
    </xdr:from>
    <xdr:ext cx="534377" cy="259045"/>
    <xdr:sp macro="" textlink="">
      <xdr:nvSpPr>
        <xdr:cNvPr id="373" name="テキスト ボックス 372"/>
        <xdr:cNvSpPr txBox="1"/>
      </xdr:nvSpPr>
      <xdr:spPr>
        <a:xfrm>
          <a:off x="7594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95320</xdr:rowOff>
    </xdr:from>
    <xdr:to>
      <xdr:col>10</xdr:col>
      <xdr:colOff>155575</xdr:colOff>
      <xdr:row>55</xdr:row>
      <xdr:rowOff>25470</xdr:rowOff>
    </xdr:to>
    <xdr:sp macro="" textlink="">
      <xdr:nvSpPr>
        <xdr:cNvPr id="374" name="円/楕円 373"/>
        <xdr:cNvSpPr/>
      </xdr:nvSpPr>
      <xdr:spPr>
        <a:xfrm>
          <a:off x="6921500" y="93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41997</xdr:rowOff>
    </xdr:from>
    <xdr:ext cx="534377" cy="259045"/>
    <xdr:sp macro="" textlink="">
      <xdr:nvSpPr>
        <xdr:cNvPr id="375" name="テキスト ボックス 374"/>
        <xdr:cNvSpPr txBox="1"/>
      </xdr:nvSpPr>
      <xdr:spPr>
        <a:xfrm>
          <a:off x="6705111" y="91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161097</xdr:rowOff>
    </xdr:from>
    <xdr:to>
      <xdr:col>15</xdr:col>
      <xdr:colOff>180975</xdr:colOff>
      <xdr:row>77</xdr:row>
      <xdr:rowOff>10404</xdr:rowOff>
    </xdr:to>
    <xdr:cxnSp macro="">
      <xdr:nvCxnSpPr>
        <xdr:cNvPr id="402" name="直線コネクタ 401"/>
        <xdr:cNvCxnSpPr/>
      </xdr:nvCxnSpPr>
      <xdr:spPr>
        <a:xfrm>
          <a:off x="9639300" y="13019847"/>
          <a:ext cx="838200" cy="19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161097</xdr:rowOff>
    </xdr:from>
    <xdr:to>
      <xdr:col>14</xdr:col>
      <xdr:colOff>28575</xdr:colOff>
      <xdr:row>76</xdr:row>
      <xdr:rowOff>163154</xdr:rowOff>
    </xdr:to>
    <xdr:cxnSp macro="">
      <xdr:nvCxnSpPr>
        <xdr:cNvPr id="405" name="直線コネクタ 404"/>
        <xdr:cNvCxnSpPr/>
      </xdr:nvCxnSpPr>
      <xdr:spPr>
        <a:xfrm flipV="1">
          <a:off x="8750300" y="13019847"/>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7" name="テキスト ボックス 406"/>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131054</xdr:rowOff>
    </xdr:from>
    <xdr:to>
      <xdr:col>15</xdr:col>
      <xdr:colOff>231775</xdr:colOff>
      <xdr:row>77</xdr:row>
      <xdr:rowOff>61204</xdr:rowOff>
    </xdr:to>
    <xdr:sp macro="" textlink="">
      <xdr:nvSpPr>
        <xdr:cNvPr id="415" name="円/楕円 414"/>
        <xdr:cNvSpPr/>
      </xdr:nvSpPr>
      <xdr:spPr>
        <a:xfrm>
          <a:off x="10426700" y="131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153931</xdr:rowOff>
    </xdr:from>
    <xdr:ext cx="534377" cy="259045"/>
    <xdr:sp macro="" textlink="">
      <xdr:nvSpPr>
        <xdr:cNvPr id="416" name="普通建設事業費 （ うち新規整備　）該当値テキスト"/>
        <xdr:cNvSpPr txBox="1"/>
      </xdr:nvSpPr>
      <xdr:spPr>
        <a:xfrm>
          <a:off x="10528300" y="130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110297</xdr:rowOff>
    </xdr:from>
    <xdr:to>
      <xdr:col>14</xdr:col>
      <xdr:colOff>79375</xdr:colOff>
      <xdr:row>76</xdr:row>
      <xdr:rowOff>40447</xdr:rowOff>
    </xdr:to>
    <xdr:sp macro="" textlink="">
      <xdr:nvSpPr>
        <xdr:cNvPr id="417" name="円/楕円 416"/>
        <xdr:cNvSpPr/>
      </xdr:nvSpPr>
      <xdr:spPr>
        <a:xfrm>
          <a:off x="9588500" y="1296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56974</xdr:rowOff>
    </xdr:from>
    <xdr:ext cx="534377" cy="259045"/>
    <xdr:sp macro="" textlink="">
      <xdr:nvSpPr>
        <xdr:cNvPr id="418" name="テキスト ボックス 417"/>
        <xdr:cNvSpPr txBox="1"/>
      </xdr:nvSpPr>
      <xdr:spPr>
        <a:xfrm>
          <a:off x="9372111" y="127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112354</xdr:rowOff>
    </xdr:from>
    <xdr:to>
      <xdr:col>12</xdr:col>
      <xdr:colOff>561975</xdr:colOff>
      <xdr:row>77</xdr:row>
      <xdr:rowOff>42504</xdr:rowOff>
    </xdr:to>
    <xdr:sp macro="" textlink="">
      <xdr:nvSpPr>
        <xdr:cNvPr id="419" name="円/楕円 418"/>
        <xdr:cNvSpPr/>
      </xdr:nvSpPr>
      <xdr:spPr>
        <a:xfrm>
          <a:off x="8699500" y="131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33631</xdr:rowOff>
    </xdr:from>
    <xdr:ext cx="534377" cy="259045"/>
    <xdr:sp macro="" textlink="">
      <xdr:nvSpPr>
        <xdr:cNvPr id="420" name="テキスト ボックス 419"/>
        <xdr:cNvSpPr txBox="1"/>
      </xdr:nvSpPr>
      <xdr:spPr>
        <a:xfrm>
          <a:off x="8483111" y="132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71839</xdr:rowOff>
    </xdr:from>
    <xdr:to>
      <xdr:col>15</xdr:col>
      <xdr:colOff>180975</xdr:colOff>
      <xdr:row>95</xdr:row>
      <xdr:rowOff>44700</xdr:rowOff>
    </xdr:to>
    <xdr:cxnSp macro="">
      <xdr:nvCxnSpPr>
        <xdr:cNvPr id="452" name="直線コネクタ 451"/>
        <xdr:cNvCxnSpPr/>
      </xdr:nvCxnSpPr>
      <xdr:spPr>
        <a:xfrm flipV="1">
          <a:off x="9639300" y="16188139"/>
          <a:ext cx="838200" cy="14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44700</xdr:rowOff>
    </xdr:from>
    <xdr:to>
      <xdr:col>14</xdr:col>
      <xdr:colOff>28575</xdr:colOff>
      <xdr:row>95</xdr:row>
      <xdr:rowOff>78566</xdr:rowOff>
    </xdr:to>
    <xdr:cxnSp macro="">
      <xdr:nvCxnSpPr>
        <xdr:cNvPr id="455" name="直線コネクタ 454"/>
        <xdr:cNvCxnSpPr/>
      </xdr:nvCxnSpPr>
      <xdr:spPr>
        <a:xfrm flipV="1">
          <a:off x="8750300" y="16332450"/>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21039</xdr:rowOff>
    </xdr:from>
    <xdr:to>
      <xdr:col>15</xdr:col>
      <xdr:colOff>231775</xdr:colOff>
      <xdr:row>94</xdr:row>
      <xdr:rowOff>122639</xdr:rowOff>
    </xdr:to>
    <xdr:sp macro="" textlink="">
      <xdr:nvSpPr>
        <xdr:cNvPr id="465" name="円/楕円 464"/>
        <xdr:cNvSpPr/>
      </xdr:nvSpPr>
      <xdr:spPr>
        <a:xfrm>
          <a:off x="10426700" y="161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43916</xdr:rowOff>
    </xdr:from>
    <xdr:ext cx="534377" cy="259045"/>
    <xdr:sp macro="" textlink="">
      <xdr:nvSpPr>
        <xdr:cNvPr id="466" name="普通建設事業費 （ うち更新整備　）該当値テキスト"/>
        <xdr:cNvSpPr txBox="1"/>
      </xdr:nvSpPr>
      <xdr:spPr>
        <a:xfrm>
          <a:off x="10528300" y="1598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37,078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165350</xdr:rowOff>
    </xdr:from>
    <xdr:to>
      <xdr:col>14</xdr:col>
      <xdr:colOff>79375</xdr:colOff>
      <xdr:row>95</xdr:row>
      <xdr:rowOff>95500</xdr:rowOff>
    </xdr:to>
    <xdr:sp macro="" textlink="">
      <xdr:nvSpPr>
        <xdr:cNvPr id="467" name="円/楕円 466"/>
        <xdr:cNvSpPr/>
      </xdr:nvSpPr>
      <xdr:spPr>
        <a:xfrm>
          <a:off x="9588500" y="16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112027</xdr:rowOff>
    </xdr:from>
    <xdr:ext cx="534377" cy="259045"/>
    <xdr:sp macro="" textlink="">
      <xdr:nvSpPr>
        <xdr:cNvPr id="468" name="テキスト ボックス 467"/>
        <xdr:cNvSpPr txBox="1"/>
      </xdr:nvSpPr>
      <xdr:spPr>
        <a:xfrm>
          <a:off x="9372111" y="1605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27766</xdr:rowOff>
    </xdr:from>
    <xdr:to>
      <xdr:col>12</xdr:col>
      <xdr:colOff>561975</xdr:colOff>
      <xdr:row>95</xdr:row>
      <xdr:rowOff>129366</xdr:rowOff>
    </xdr:to>
    <xdr:sp macro="" textlink="">
      <xdr:nvSpPr>
        <xdr:cNvPr id="469" name="円/楕円 468"/>
        <xdr:cNvSpPr/>
      </xdr:nvSpPr>
      <xdr:spPr>
        <a:xfrm>
          <a:off x="8699500" y="163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145893</xdr:rowOff>
    </xdr:from>
    <xdr:ext cx="534377" cy="259045"/>
    <xdr:sp macro="" textlink="">
      <xdr:nvSpPr>
        <xdr:cNvPr id="470" name="テキスト ボックス 469"/>
        <xdr:cNvSpPr txBox="1"/>
      </xdr:nvSpPr>
      <xdr:spPr>
        <a:xfrm>
          <a:off x="8483111" y="1609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96396</xdr:rowOff>
    </xdr:from>
    <xdr:to>
      <xdr:col>23</xdr:col>
      <xdr:colOff>517525</xdr:colOff>
      <xdr:row>39</xdr:row>
      <xdr:rowOff>98878</xdr:rowOff>
    </xdr:to>
    <xdr:cxnSp macro="">
      <xdr:nvCxnSpPr>
        <xdr:cNvPr id="501" name="直線コネクタ 500"/>
        <xdr:cNvCxnSpPr/>
      </xdr:nvCxnSpPr>
      <xdr:spPr>
        <a:xfrm flipV="1">
          <a:off x="15481300" y="6782946"/>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3" name="フローチャート : 判断 512"/>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4" name="テキスト ボックス 513"/>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45596</xdr:rowOff>
    </xdr:from>
    <xdr:to>
      <xdr:col>23</xdr:col>
      <xdr:colOff>568325</xdr:colOff>
      <xdr:row>39</xdr:row>
      <xdr:rowOff>147196</xdr:rowOff>
    </xdr:to>
    <xdr:sp macro="" textlink="">
      <xdr:nvSpPr>
        <xdr:cNvPr id="520" name="円/楕円 519"/>
        <xdr:cNvSpPr/>
      </xdr:nvSpPr>
      <xdr:spPr>
        <a:xfrm>
          <a:off x="16268700" y="67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13932" cy="259045"/>
    <xdr:sp macro="" textlink="">
      <xdr:nvSpPr>
        <xdr:cNvPr id="521" name="災害復旧事業費該当値テキスト"/>
        <xdr:cNvSpPr txBox="1"/>
      </xdr:nvSpPr>
      <xdr:spPr>
        <a:xfrm>
          <a:off x="16370300" y="6668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137251</xdr:rowOff>
    </xdr:from>
    <xdr:to>
      <xdr:col>23</xdr:col>
      <xdr:colOff>517525</xdr:colOff>
      <xdr:row>73</xdr:row>
      <xdr:rowOff>159458</xdr:rowOff>
    </xdr:to>
    <xdr:cxnSp macro="">
      <xdr:nvCxnSpPr>
        <xdr:cNvPr id="610" name="直線コネクタ 609"/>
        <xdr:cNvCxnSpPr/>
      </xdr:nvCxnSpPr>
      <xdr:spPr>
        <a:xfrm>
          <a:off x="15481300" y="12653101"/>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116122</xdr:rowOff>
    </xdr:from>
    <xdr:to>
      <xdr:col>22</xdr:col>
      <xdr:colOff>365125</xdr:colOff>
      <xdr:row>73</xdr:row>
      <xdr:rowOff>137251</xdr:rowOff>
    </xdr:to>
    <xdr:cxnSp macro="">
      <xdr:nvCxnSpPr>
        <xdr:cNvPr id="613" name="直線コネクタ 612"/>
        <xdr:cNvCxnSpPr/>
      </xdr:nvCxnSpPr>
      <xdr:spPr>
        <a:xfrm>
          <a:off x="14592300" y="1263197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116122</xdr:rowOff>
    </xdr:from>
    <xdr:to>
      <xdr:col>21</xdr:col>
      <xdr:colOff>161925</xdr:colOff>
      <xdr:row>73</xdr:row>
      <xdr:rowOff>150118</xdr:rowOff>
    </xdr:to>
    <xdr:cxnSp macro="">
      <xdr:nvCxnSpPr>
        <xdr:cNvPr id="616" name="直線コネクタ 615"/>
        <xdr:cNvCxnSpPr/>
      </xdr:nvCxnSpPr>
      <xdr:spPr>
        <a:xfrm flipV="1">
          <a:off x="13703300" y="12631972"/>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150118</xdr:rowOff>
    </xdr:from>
    <xdr:to>
      <xdr:col>19</xdr:col>
      <xdr:colOff>644525</xdr:colOff>
      <xdr:row>74</xdr:row>
      <xdr:rowOff>15342</xdr:rowOff>
    </xdr:to>
    <xdr:cxnSp macro="">
      <xdr:nvCxnSpPr>
        <xdr:cNvPr id="619" name="直線コネクタ 618"/>
        <xdr:cNvCxnSpPr/>
      </xdr:nvCxnSpPr>
      <xdr:spPr>
        <a:xfrm flipV="1">
          <a:off x="12814300" y="12665968"/>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134457</xdr:rowOff>
    </xdr:from>
    <xdr:to>
      <xdr:col>18</xdr:col>
      <xdr:colOff>492125</xdr:colOff>
      <xdr:row>75</xdr:row>
      <xdr:rowOff>64607</xdr:rowOff>
    </xdr:to>
    <xdr:sp macro="" textlink="">
      <xdr:nvSpPr>
        <xdr:cNvPr id="622" name="フローチャート : 判断 621"/>
        <xdr:cNvSpPr/>
      </xdr:nvSpPr>
      <xdr:spPr>
        <a:xfrm>
          <a:off x="12763500" y="128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55734</xdr:rowOff>
    </xdr:from>
    <xdr:ext cx="534377" cy="259045"/>
    <xdr:sp macro="" textlink="">
      <xdr:nvSpPr>
        <xdr:cNvPr id="623" name="テキスト ボックス 622"/>
        <xdr:cNvSpPr txBox="1"/>
      </xdr:nvSpPr>
      <xdr:spPr>
        <a:xfrm>
          <a:off x="12547111" y="129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108658</xdr:rowOff>
    </xdr:from>
    <xdr:to>
      <xdr:col>23</xdr:col>
      <xdr:colOff>568325</xdr:colOff>
      <xdr:row>74</xdr:row>
      <xdr:rowOff>38808</xdr:rowOff>
    </xdr:to>
    <xdr:sp macro="" textlink="">
      <xdr:nvSpPr>
        <xdr:cNvPr id="629" name="円/楕円 628"/>
        <xdr:cNvSpPr/>
      </xdr:nvSpPr>
      <xdr:spPr>
        <a:xfrm>
          <a:off x="16268700" y="126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131535</xdr:rowOff>
    </xdr:from>
    <xdr:ext cx="534377" cy="259045"/>
    <xdr:sp macro="" textlink="">
      <xdr:nvSpPr>
        <xdr:cNvPr id="630" name="公債費該当値テキスト"/>
        <xdr:cNvSpPr txBox="1"/>
      </xdr:nvSpPr>
      <xdr:spPr>
        <a:xfrm>
          <a:off x="16370300" y="1247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86451</xdr:rowOff>
    </xdr:from>
    <xdr:to>
      <xdr:col>22</xdr:col>
      <xdr:colOff>415925</xdr:colOff>
      <xdr:row>74</xdr:row>
      <xdr:rowOff>16601</xdr:rowOff>
    </xdr:to>
    <xdr:sp macro="" textlink="">
      <xdr:nvSpPr>
        <xdr:cNvPr id="631" name="円/楕円 630"/>
        <xdr:cNvSpPr/>
      </xdr:nvSpPr>
      <xdr:spPr>
        <a:xfrm>
          <a:off x="15430500" y="126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33128</xdr:rowOff>
    </xdr:from>
    <xdr:ext cx="534377" cy="259045"/>
    <xdr:sp macro="" textlink="">
      <xdr:nvSpPr>
        <xdr:cNvPr id="632" name="テキスト ボックス 631"/>
        <xdr:cNvSpPr txBox="1"/>
      </xdr:nvSpPr>
      <xdr:spPr>
        <a:xfrm>
          <a:off x="15214111" y="1237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65322</xdr:rowOff>
    </xdr:from>
    <xdr:to>
      <xdr:col>21</xdr:col>
      <xdr:colOff>212725</xdr:colOff>
      <xdr:row>73</xdr:row>
      <xdr:rowOff>166922</xdr:rowOff>
    </xdr:to>
    <xdr:sp macro="" textlink="">
      <xdr:nvSpPr>
        <xdr:cNvPr id="633" name="円/楕円 632"/>
        <xdr:cNvSpPr/>
      </xdr:nvSpPr>
      <xdr:spPr>
        <a:xfrm>
          <a:off x="14541500" y="125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11999</xdr:rowOff>
    </xdr:from>
    <xdr:ext cx="534377" cy="259045"/>
    <xdr:sp macro="" textlink="">
      <xdr:nvSpPr>
        <xdr:cNvPr id="634" name="テキスト ボックス 633"/>
        <xdr:cNvSpPr txBox="1"/>
      </xdr:nvSpPr>
      <xdr:spPr>
        <a:xfrm>
          <a:off x="14325111" y="1235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99318</xdr:rowOff>
    </xdr:from>
    <xdr:to>
      <xdr:col>20</xdr:col>
      <xdr:colOff>9525</xdr:colOff>
      <xdr:row>74</xdr:row>
      <xdr:rowOff>29468</xdr:rowOff>
    </xdr:to>
    <xdr:sp macro="" textlink="">
      <xdr:nvSpPr>
        <xdr:cNvPr id="635" name="円/楕円 634"/>
        <xdr:cNvSpPr/>
      </xdr:nvSpPr>
      <xdr:spPr>
        <a:xfrm>
          <a:off x="13652500" y="126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20595</xdr:rowOff>
    </xdr:from>
    <xdr:ext cx="534377" cy="259045"/>
    <xdr:sp macro="" textlink="">
      <xdr:nvSpPr>
        <xdr:cNvPr id="636" name="テキスト ボックス 635"/>
        <xdr:cNvSpPr txBox="1"/>
      </xdr:nvSpPr>
      <xdr:spPr>
        <a:xfrm>
          <a:off x="13436111" y="127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135992</xdr:rowOff>
    </xdr:from>
    <xdr:to>
      <xdr:col>18</xdr:col>
      <xdr:colOff>492125</xdr:colOff>
      <xdr:row>74</xdr:row>
      <xdr:rowOff>66142</xdr:rowOff>
    </xdr:to>
    <xdr:sp macro="" textlink="">
      <xdr:nvSpPr>
        <xdr:cNvPr id="637" name="円/楕円 636"/>
        <xdr:cNvSpPr/>
      </xdr:nvSpPr>
      <xdr:spPr>
        <a:xfrm>
          <a:off x="127635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82669</xdr:rowOff>
    </xdr:from>
    <xdr:ext cx="534377" cy="259045"/>
    <xdr:sp macro="" textlink="">
      <xdr:nvSpPr>
        <xdr:cNvPr id="638" name="テキスト ボックス 637"/>
        <xdr:cNvSpPr txBox="1"/>
      </xdr:nvSpPr>
      <xdr:spPr>
        <a:xfrm>
          <a:off x="125471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86254</xdr:rowOff>
    </xdr:from>
    <xdr:to>
      <xdr:col>23</xdr:col>
      <xdr:colOff>517525</xdr:colOff>
      <xdr:row>96</xdr:row>
      <xdr:rowOff>103947</xdr:rowOff>
    </xdr:to>
    <xdr:cxnSp macro="">
      <xdr:nvCxnSpPr>
        <xdr:cNvPr id="665" name="直線コネクタ 664"/>
        <xdr:cNvCxnSpPr/>
      </xdr:nvCxnSpPr>
      <xdr:spPr>
        <a:xfrm>
          <a:off x="15481300" y="16545454"/>
          <a:ext cx="8382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86254</xdr:rowOff>
    </xdr:from>
    <xdr:to>
      <xdr:col>22</xdr:col>
      <xdr:colOff>365125</xdr:colOff>
      <xdr:row>96</xdr:row>
      <xdr:rowOff>153370</xdr:rowOff>
    </xdr:to>
    <xdr:cxnSp macro="">
      <xdr:nvCxnSpPr>
        <xdr:cNvPr id="668" name="直線コネクタ 667"/>
        <xdr:cNvCxnSpPr/>
      </xdr:nvCxnSpPr>
      <xdr:spPr>
        <a:xfrm flipV="1">
          <a:off x="14592300" y="16545454"/>
          <a:ext cx="889000" cy="6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0" name="テキスト ボックス 669"/>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147107</xdr:rowOff>
    </xdr:from>
    <xdr:to>
      <xdr:col>21</xdr:col>
      <xdr:colOff>161925</xdr:colOff>
      <xdr:row>96</xdr:row>
      <xdr:rowOff>153370</xdr:rowOff>
    </xdr:to>
    <xdr:cxnSp macro="">
      <xdr:nvCxnSpPr>
        <xdr:cNvPr id="671" name="直線コネクタ 670"/>
        <xdr:cNvCxnSpPr/>
      </xdr:nvCxnSpPr>
      <xdr:spPr>
        <a:xfrm>
          <a:off x="13703300" y="16434857"/>
          <a:ext cx="889000" cy="17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147107</xdr:rowOff>
    </xdr:from>
    <xdr:to>
      <xdr:col>19</xdr:col>
      <xdr:colOff>644525</xdr:colOff>
      <xdr:row>96</xdr:row>
      <xdr:rowOff>30704</xdr:rowOff>
    </xdr:to>
    <xdr:cxnSp macro="">
      <xdr:nvCxnSpPr>
        <xdr:cNvPr id="674" name="直線コネクタ 673"/>
        <xdr:cNvCxnSpPr/>
      </xdr:nvCxnSpPr>
      <xdr:spPr>
        <a:xfrm flipV="1">
          <a:off x="12814300" y="16434857"/>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6" name="テキスト ボックス 675"/>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53147</xdr:rowOff>
    </xdr:from>
    <xdr:to>
      <xdr:col>23</xdr:col>
      <xdr:colOff>568325</xdr:colOff>
      <xdr:row>96</xdr:row>
      <xdr:rowOff>154747</xdr:rowOff>
    </xdr:to>
    <xdr:sp macro="" textlink="">
      <xdr:nvSpPr>
        <xdr:cNvPr id="684" name="円/楕円 683"/>
        <xdr:cNvSpPr/>
      </xdr:nvSpPr>
      <xdr:spPr>
        <a:xfrm>
          <a:off x="16268700" y="165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76024</xdr:rowOff>
    </xdr:from>
    <xdr:ext cx="469744" cy="259045"/>
    <xdr:sp macro="" textlink="">
      <xdr:nvSpPr>
        <xdr:cNvPr id="685" name="積立金該当値テキスト"/>
        <xdr:cNvSpPr txBox="1"/>
      </xdr:nvSpPr>
      <xdr:spPr>
        <a:xfrm>
          <a:off x="16370300" y="163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35454</xdr:rowOff>
    </xdr:from>
    <xdr:to>
      <xdr:col>22</xdr:col>
      <xdr:colOff>415925</xdr:colOff>
      <xdr:row>96</xdr:row>
      <xdr:rowOff>137054</xdr:rowOff>
    </xdr:to>
    <xdr:sp macro="" textlink="">
      <xdr:nvSpPr>
        <xdr:cNvPr id="686" name="円/楕円 685"/>
        <xdr:cNvSpPr/>
      </xdr:nvSpPr>
      <xdr:spPr>
        <a:xfrm>
          <a:off x="15430500" y="164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94</xdr:row>
      <xdr:rowOff>153581</xdr:rowOff>
    </xdr:from>
    <xdr:ext cx="469744" cy="259045"/>
    <xdr:sp macro="" textlink="">
      <xdr:nvSpPr>
        <xdr:cNvPr id="687" name="テキスト ボックス 686"/>
        <xdr:cNvSpPr txBox="1"/>
      </xdr:nvSpPr>
      <xdr:spPr>
        <a:xfrm>
          <a:off x="15246427" y="162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102570</xdr:rowOff>
    </xdr:from>
    <xdr:to>
      <xdr:col>21</xdr:col>
      <xdr:colOff>212725</xdr:colOff>
      <xdr:row>97</xdr:row>
      <xdr:rowOff>32720</xdr:rowOff>
    </xdr:to>
    <xdr:sp macro="" textlink="">
      <xdr:nvSpPr>
        <xdr:cNvPr id="688" name="円/楕円 687"/>
        <xdr:cNvSpPr/>
      </xdr:nvSpPr>
      <xdr:spPr>
        <a:xfrm>
          <a:off x="14541500" y="165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23847</xdr:rowOff>
    </xdr:from>
    <xdr:ext cx="469744" cy="259045"/>
    <xdr:sp macro="" textlink="">
      <xdr:nvSpPr>
        <xdr:cNvPr id="689" name="テキスト ボックス 688"/>
        <xdr:cNvSpPr txBox="1"/>
      </xdr:nvSpPr>
      <xdr:spPr>
        <a:xfrm>
          <a:off x="14357427" y="166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96307</xdr:rowOff>
    </xdr:from>
    <xdr:to>
      <xdr:col>20</xdr:col>
      <xdr:colOff>9525</xdr:colOff>
      <xdr:row>96</xdr:row>
      <xdr:rowOff>26457</xdr:rowOff>
    </xdr:to>
    <xdr:sp macro="" textlink="">
      <xdr:nvSpPr>
        <xdr:cNvPr id="690" name="円/楕円 689"/>
        <xdr:cNvSpPr/>
      </xdr:nvSpPr>
      <xdr:spPr>
        <a:xfrm>
          <a:off x="13652500" y="163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42984</xdr:rowOff>
    </xdr:from>
    <xdr:ext cx="534377" cy="259045"/>
    <xdr:sp macro="" textlink="">
      <xdr:nvSpPr>
        <xdr:cNvPr id="691" name="テキスト ボックス 690"/>
        <xdr:cNvSpPr txBox="1"/>
      </xdr:nvSpPr>
      <xdr:spPr>
        <a:xfrm>
          <a:off x="13436111" y="161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151354</xdr:rowOff>
    </xdr:from>
    <xdr:to>
      <xdr:col>18</xdr:col>
      <xdr:colOff>492125</xdr:colOff>
      <xdr:row>96</xdr:row>
      <xdr:rowOff>81504</xdr:rowOff>
    </xdr:to>
    <xdr:sp macro="" textlink="">
      <xdr:nvSpPr>
        <xdr:cNvPr id="692" name="円/楕円 691"/>
        <xdr:cNvSpPr/>
      </xdr:nvSpPr>
      <xdr:spPr>
        <a:xfrm>
          <a:off x="12763500" y="164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72631</xdr:rowOff>
    </xdr:from>
    <xdr:ext cx="469744" cy="259045"/>
    <xdr:sp macro="" textlink="">
      <xdr:nvSpPr>
        <xdr:cNvPr id="693" name="テキスト ボックス 692"/>
        <xdr:cNvSpPr txBox="1"/>
      </xdr:nvSpPr>
      <xdr:spPr>
        <a:xfrm>
          <a:off x="12579427" y="1653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54791</xdr:rowOff>
    </xdr:from>
    <xdr:to>
      <xdr:col>32</xdr:col>
      <xdr:colOff>187325</xdr:colOff>
      <xdr:row>39</xdr:row>
      <xdr:rowOff>55771</xdr:rowOff>
    </xdr:to>
    <xdr:cxnSp macro="">
      <xdr:nvCxnSpPr>
        <xdr:cNvPr id="724" name="直線コネクタ 723"/>
        <xdr:cNvCxnSpPr/>
      </xdr:nvCxnSpPr>
      <xdr:spPr>
        <a:xfrm>
          <a:off x="21323300" y="674134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54791</xdr:rowOff>
    </xdr:from>
    <xdr:to>
      <xdr:col>31</xdr:col>
      <xdr:colOff>34925</xdr:colOff>
      <xdr:row>39</xdr:row>
      <xdr:rowOff>67038</xdr:rowOff>
    </xdr:to>
    <xdr:cxnSp macro="">
      <xdr:nvCxnSpPr>
        <xdr:cNvPr id="727" name="直線コネクタ 726"/>
        <xdr:cNvCxnSpPr/>
      </xdr:nvCxnSpPr>
      <xdr:spPr>
        <a:xfrm flipV="1">
          <a:off x="20434300" y="6741341"/>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67038</xdr:rowOff>
    </xdr:from>
    <xdr:to>
      <xdr:col>29</xdr:col>
      <xdr:colOff>517525</xdr:colOff>
      <xdr:row>39</xdr:row>
      <xdr:rowOff>98878</xdr:rowOff>
    </xdr:to>
    <xdr:cxnSp macro="">
      <xdr:nvCxnSpPr>
        <xdr:cNvPr id="730" name="直線コネクタ 729"/>
        <xdr:cNvCxnSpPr/>
      </xdr:nvCxnSpPr>
      <xdr:spPr>
        <a:xfrm flipV="1">
          <a:off x="19545300" y="6753588"/>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3" name="直線コネクタ 73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129068</xdr:rowOff>
    </xdr:from>
    <xdr:to>
      <xdr:col>27</xdr:col>
      <xdr:colOff>161925</xdr:colOff>
      <xdr:row>39</xdr:row>
      <xdr:rowOff>59218</xdr:rowOff>
    </xdr:to>
    <xdr:sp macro="" textlink="">
      <xdr:nvSpPr>
        <xdr:cNvPr id="736" name="フローチャート : 判断 735"/>
        <xdr:cNvSpPr/>
      </xdr:nvSpPr>
      <xdr:spPr>
        <a:xfrm>
          <a:off x="18605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75745</xdr:rowOff>
    </xdr:from>
    <xdr:ext cx="378565" cy="259045"/>
    <xdr:sp macro="" textlink="">
      <xdr:nvSpPr>
        <xdr:cNvPr id="737" name="テキスト ボックス 736"/>
        <xdr:cNvSpPr txBox="1"/>
      </xdr:nvSpPr>
      <xdr:spPr>
        <a:xfrm>
          <a:off x="18467017" y="641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4971</xdr:rowOff>
    </xdr:from>
    <xdr:to>
      <xdr:col>32</xdr:col>
      <xdr:colOff>238125</xdr:colOff>
      <xdr:row>39</xdr:row>
      <xdr:rowOff>106571</xdr:rowOff>
    </xdr:to>
    <xdr:sp macro="" textlink="">
      <xdr:nvSpPr>
        <xdr:cNvPr id="743" name="円/楕円 742"/>
        <xdr:cNvSpPr/>
      </xdr:nvSpPr>
      <xdr:spPr>
        <a:xfrm>
          <a:off x="221107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91348</xdr:rowOff>
    </xdr:from>
    <xdr:ext cx="378565" cy="259045"/>
    <xdr:sp macro="" textlink="">
      <xdr:nvSpPr>
        <xdr:cNvPr id="744" name="投資及び出資金該当値テキスト"/>
        <xdr:cNvSpPr txBox="1"/>
      </xdr:nvSpPr>
      <xdr:spPr>
        <a:xfrm>
          <a:off x="22212300" y="660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3991</xdr:rowOff>
    </xdr:from>
    <xdr:to>
      <xdr:col>31</xdr:col>
      <xdr:colOff>85725</xdr:colOff>
      <xdr:row>39</xdr:row>
      <xdr:rowOff>105591</xdr:rowOff>
    </xdr:to>
    <xdr:sp macro="" textlink="">
      <xdr:nvSpPr>
        <xdr:cNvPr id="745" name="円/楕円 744"/>
        <xdr:cNvSpPr/>
      </xdr:nvSpPr>
      <xdr:spPr>
        <a:xfrm>
          <a:off x="21272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96718</xdr:rowOff>
    </xdr:from>
    <xdr:ext cx="378565" cy="259045"/>
    <xdr:sp macro="" textlink="">
      <xdr:nvSpPr>
        <xdr:cNvPr id="746" name="テキスト ボックス 745"/>
        <xdr:cNvSpPr txBox="1"/>
      </xdr:nvSpPr>
      <xdr:spPr>
        <a:xfrm>
          <a:off x="21134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16238</xdr:rowOff>
    </xdr:from>
    <xdr:to>
      <xdr:col>29</xdr:col>
      <xdr:colOff>568325</xdr:colOff>
      <xdr:row>39</xdr:row>
      <xdr:rowOff>117838</xdr:rowOff>
    </xdr:to>
    <xdr:sp macro="" textlink="">
      <xdr:nvSpPr>
        <xdr:cNvPr id="747" name="円/楕円 746"/>
        <xdr:cNvSpPr/>
      </xdr:nvSpPr>
      <xdr:spPr>
        <a:xfrm>
          <a:off x="20383500" y="6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108965</xdr:rowOff>
    </xdr:from>
    <xdr:ext cx="378565" cy="259045"/>
    <xdr:sp macro="" textlink="">
      <xdr:nvSpPr>
        <xdr:cNvPr id="748" name="テキスト ボックス 747"/>
        <xdr:cNvSpPr txBox="1"/>
      </xdr:nvSpPr>
      <xdr:spPr>
        <a:xfrm>
          <a:off x="20245017" y="679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9" name="円/楕円 74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0" name="テキスト ボックス 74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1" name="円/楕円 75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2" name="テキスト ボックス 75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13741</xdr:rowOff>
    </xdr:from>
    <xdr:to>
      <xdr:col>32</xdr:col>
      <xdr:colOff>187325</xdr:colOff>
      <xdr:row>59</xdr:row>
      <xdr:rowOff>70696</xdr:rowOff>
    </xdr:to>
    <xdr:cxnSp macro="">
      <xdr:nvCxnSpPr>
        <xdr:cNvPr id="783" name="直線コネクタ 782"/>
        <xdr:cNvCxnSpPr/>
      </xdr:nvCxnSpPr>
      <xdr:spPr>
        <a:xfrm>
          <a:off x="21323300" y="10129291"/>
          <a:ext cx="838200" cy="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13741</xdr:rowOff>
    </xdr:from>
    <xdr:to>
      <xdr:col>31</xdr:col>
      <xdr:colOff>34925</xdr:colOff>
      <xdr:row>59</xdr:row>
      <xdr:rowOff>55738</xdr:rowOff>
    </xdr:to>
    <xdr:cxnSp macro="">
      <xdr:nvCxnSpPr>
        <xdr:cNvPr id="786" name="直線コネクタ 785"/>
        <xdr:cNvCxnSpPr/>
      </xdr:nvCxnSpPr>
      <xdr:spPr>
        <a:xfrm flipV="1">
          <a:off x="20434300" y="10129291"/>
          <a:ext cx="8890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55738</xdr:rowOff>
    </xdr:from>
    <xdr:to>
      <xdr:col>29</xdr:col>
      <xdr:colOff>517525</xdr:colOff>
      <xdr:row>59</xdr:row>
      <xdr:rowOff>58449</xdr:rowOff>
    </xdr:to>
    <xdr:cxnSp macro="">
      <xdr:nvCxnSpPr>
        <xdr:cNvPr id="789" name="直線コネクタ 788"/>
        <xdr:cNvCxnSpPr/>
      </xdr:nvCxnSpPr>
      <xdr:spPr>
        <a:xfrm flipV="1">
          <a:off x="19545300" y="1017128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161744</xdr:rowOff>
    </xdr:from>
    <xdr:to>
      <xdr:col>28</xdr:col>
      <xdr:colOff>314325</xdr:colOff>
      <xdr:row>59</xdr:row>
      <xdr:rowOff>58449</xdr:rowOff>
    </xdr:to>
    <xdr:cxnSp macro="">
      <xdr:nvCxnSpPr>
        <xdr:cNvPr id="792" name="直線コネクタ 791"/>
        <xdr:cNvCxnSpPr/>
      </xdr:nvCxnSpPr>
      <xdr:spPr>
        <a:xfrm>
          <a:off x="18656300" y="10105844"/>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15780</xdr:rowOff>
    </xdr:from>
    <xdr:to>
      <xdr:col>27</xdr:col>
      <xdr:colOff>161925</xdr:colOff>
      <xdr:row>58</xdr:row>
      <xdr:rowOff>117380</xdr:rowOff>
    </xdr:to>
    <xdr:sp macro="" textlink="">
      <xdr:nvSpPr>
        <xdr:cNvPr id="795" name="フローチャート : 判断 794"/>
        <xdr:cNvSpPr/>
      </xdr:nvSpPr>
      <xdr:spPr>
        <a:xfrm>
          <a:off x="18605500" y="99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133907</xdr:rowOff>
    </xdr:from>
    <xdr:ext cx="469744" cy="259045"/>
    <xdr:sp macro="" textlink="">
      <xdr:nvSpPr>
        <xdr:cNvPr id="796" name="テキスト ボックス 795"/>
        <xdr:cNvSpPr txBox="1"/>
      </xdr:nvSpPr>
      <xdr:spPr>
        <a:xfrm>
          <a:off x="18421427" y="97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19896</xdr:rowOff>
    </xdr:from>
    <xdr:to>
      <xdr:col>32</xdr:col>
      <xdr:colOff>238125</xdr:colOff>
      <xdr:row>59</xdr:row>
      <xdr:rowOff>121496</xdr:rowOff>
    </xdr:to>
    <xdr:sp macro="" textlink="">
      <xdr:nvSpPr>
        <xdr:cNvPr id="802" name="円/楕円 801"/>
        <xdr:cNvSpPr/>
      </xdr:nvSpPr>
      <xdr:spPr>
        <a:xfrm>
          <a:off x="22110700" y="101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106273</xdr:rowOff>
    </xdr:from>
    <xdr:ext cx="378565" cy="259045"/>
    <xdr:sp macro="" textlink="">
      <xdr:nvSpPr>
        <xdr:cNvPr id="803" name="貸付金該当値テキスト"/>
        <xdr:cNvSpPr txBox="1"/>
      </xdr:nvSpPr>
      <xdr:spPr>
        <a:xfrm>
          <a:off x="22212300" y="1005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134391</xdr:rowOff>
    </xdr:from>
    <xdr:to>
      <xdr:col>31</xdr:col>
      <xdr:colOff>85725</xdr:colOff>
      <xdr:row>59</xdr:row>
      <xdr:rowOff>64541</xdr:rowOff>
    </xdr:to>
    <xdr:sp macro="" textlink="">
      <xdr:nvSpPr>
        <xdr:cNvPr id="804" name="円/楕円 803"/>
        <xdr:cNvSpPr/>
      </xdr:nvSpPr>
      <xdr:spPr>
        <a:xfrm>
          <a:off x="212725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55668</xdr:rowOff>
    </xdr:from>
    <xdr:ext cx="469744" cy="259045"/>
    <xdr:sp macro="" textlink="">
      <xdr:nvSpPr>
        <xdr:cNvPr id="805" name="テキスト ボックス 804"/>
        <xdr:cNvSpPr txBox="1"/>
      </xdr:nvSpPr>
      <xdr:spPr>
        <a:xfrm>
          <a:off x="21088427" y="1017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4938</xdr:rowOff>
    </xdr:from>
    <xdr:to>
      <xdr:col>29</xdr:col>
      <xdr:colOff>568325</xdr:colOff>
      <xdr:row>59</xdr:row>
      <xdr:rowOff>106538</xdr:rowOff>
    </xdr:to>
    <xdr:sp macro="" textlink="">
      <xdr:nvSpPr>
        <xdr:cNvPr id="806" name="円/楕円 805"/>
        <xdr:cNvSpPr/>
      </xdr:nvSpPr>
      <xdr:spPr>
        <a:xfrm>
          <a:off x="20383500" y="1012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97665</xdr:rowOff>
    </xdr:from>
    <xdr:ext cx="469744" cy="259045"/>
    <xdr:sp macro="" textlink="">
      <xdr:nvSpPr>
        <xdr:cNvPr id="807" name="テキスト ボックス 806"/>
        <xdr:cNvSpPr txBox="1"/>
      </xdr:nvSpPr>
      <xdr:spPr>
        <a:xfrm>
          <a:off x="20199427" y="1021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7649</xdr:rowOff>
    </xdr:from>
    <xdr:to>
      <xdr:col>28</xdr:col>
      <xdr:colOff>365125</xdr:colOff>
      <xdr:row>59</xdr:row>
      <xdr:rowOff>109249</xdr:rowOff>
    </xdr:to>
    <xdr:sp macro="" textlink="">
      <xdr:nvSpPr>
        <xdr:cNvPr id="808" name="円/楕円 807"/>
        <xdr:cNvSpPr/>
      </xdr:nvSpPr>
      <xdr:spPr>
        <a:xfrm>
          <a:off x="19494500" y="101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100376</xdr:rowOff>
    </xdr:from>
    <xdr:ext cx="469744" cy="259045"/>
    <xdr:sp macro="" textlink="">
      <xdr:nvSpPr>
        <xdr:cNvPr id="809" name="テキスト ボックス 808"/>
        <xdr:cNvSpPr txBox="1"/>
      </xdr:nvSpPr>
      <xdr:spPr>
        <a:xfrm>
          <a:off x="19310427" y="1021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110944</xdr:rowOff>
    </xdr:from>
    <xdr:to>
      <xdr:col>27</xdr:col>
      <xdr:colOff>161925</xdr:colOff>
      <xdr:row>59</xdr:row>
      <xdr:rowOff>41094</xdr:rowOff>
    </xdr:to>
    <xdr:sp macro="" textlink="">
      <xdr:nvSpPr>
        <xdr:cNvPr id="810" name="円/楕円 809"/>
        <xdr:cNvSpPr/>
      </xdr:nvSpPr>
      <xdr:spPr>
        <a:xfrm>
          <a:off x="18605500" y="100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32221</xdr:rowOff>
    </xdr:from>
    <xdr:ext cx="469744" cy="259045"/>
    <xdr:sp macro="" textlink="">
      <xdr:nvSpPr>
        <xdr:cNvPr id="811" name="テキスト ボックス 810"/>
        <xdr:cNvSpPr txBox="1"/>
      </xdr:nvSpPr>
      <xdr:spPr>
        <a:xfrm>
          <a:off x="18421427" y="1014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160731</xdr:rowOff>
    </xdr:from>
    <xdr:to>
      <xdr:col>32</xdr:col>
      <xdr:colOff>187325</xdr:colOff>
      <xdr:row>75</xdr:row>
      <xdr:rowOff>43917</xdr:rowOff>
    </xdr:to>
    <xdr:cxnSp macro="">
      <xdr:nvCxnSpPr>
        <xdr:cNvPr id="843" name="直線コネクタ 842"/>
        <xdr:cNvCxnSpPr/>
      </xdr:nvCxnSpPr>
      <xdr:spPr>
        <a:xfrm flipV="1">
          <a:off x="21323300" y="12848031"/>
          <a:ext cx="8382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4"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43917</xdr:rowOff>
    </xdr:from>
    <xdr:to>
      <xdr:col>31</xdr:col>
      <xdr:colOff>34925</xdr:colOff>
      <xdr:row>75</xdr:row>
      <xdr:rowOff>147996</xdr:rowOff>
    </xdr:to>
    <xdr:cxnSp macro="">
      <xdr:nvCxnSpPr>
        <xdr:cNvPr id="846" name="直線コネクタ 845"/>
        <xdr:cNvCxnSpPr/>
      </xdr:nvCxnSpPr>
      <xdr:spPr>
        <a:xfrm flipV="1">
          <a:off x="20434300" y="12902667"/>
          <a:ext cx="889000" cy="1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8" name="テキスト ボックス 847"/>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147996</xdr:rowOff>
    </xdr:from>
    <xdr:to>
      <xdr:col>29</xdr:col>
      <xdr:colOff>517525</xdr:colOff>
      <xdr:row>77</xdr:row>
      <xdr:rowOff>1136</xdr:rowOff>
    </xdr:to>
    <xdr:cxnSp macro="">
      <xdr:nvCxnSpPr>
        <xdr:cNvPr id="849" name="直線コネクタ 848"/>
        <xdr:cNvCxnSpPr/>
      </xdr:nvCxnSpPr>
      <xdr:spPr>
        <a:xfrm flipV="1">
          <a:off x="19545300" y="13006746"/>
          <a:ext cx="889000" cy="19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1" name="テキスト ボックス 850"/>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1136</xdr:rowOff>
    </xdr:from>
    <xdr:to>
      <xdr:col>28</xdr:col>
      <xdr:colOff>314325</xdr:colOff>
      <xdr:row>77</xdr:row>
      <xdr:rowOff>107108</xdr:rowOff>
    </xdr:to>
    <xdr:cxnSp macro="">
      <xdr:nvCxnSpPr>
        <xdr:cNvPr id="852" name="直線コネクタ 851"/>
        <xdr:cNvCxnSpPr/>
      </xdr:nvCxnSpPr>
      <xdr:spPr>
        <a:xfrm flipV="1">
          <a:off x="18656300" y="13202786"/>
          <a:ext cx="889000" cy="10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98011</xdr:rowOff>
    </xdr:from>
    <xdr:to>
      <xdr:col>27</xdr:col>
      <xdr:colOff>161925</xdr:colOff>
      <xdr:row>77</xdr:row>
      <xdr:rowOff>28161</xdr:rowOff>
    </xdr:to>
    <xdr:sp macro="" textlink="">
      <xdr:nvSpPr>
        <xdr:cNvPr id="855" name="フローチャート : 判断 854"/>
        <xdr:cNvSpPr/>
      </xdr:nvSpPr>
      <xdr:spPr>
        <a:xfrm>
          <a:off x="18605500" y="1312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44688</xdr:rowOff>
    </xdr:from>
    <xdr:ext cx="534377" cy="259045"/>
    <xdr:sp macro="" textlink="">
      <xdr:nvSpPr>
        <xdr:cNvPr id="856" name="テキスト ボックス 855"/>
        <xdr:cNvSpPr txBox="1"/>
      </xdr:nvSpPr>
      <xdr:spPr>
        <a:xfrm>
          <a:off x="18389111" y="129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109931</xdr:rowOff>
    </xdr:from>
    <xdr:to>
      <xdr:col>32</xdr:col>
      <xdr:colOff>238125</xdr:colOff>
      <xdr:row>75</xdr:row>
      <xdr:rowOff>40081</xdr:rowOff>
    </xdr:to>
    <xdr:sp macro="" textlink="">
      <xdr:nvSpPr>
        <xdr:cNvPr id="862" name="円/楕円 861"/>
        <xdr:cNvSpPr/>
      </xdr:nvSpPr>
      <xdr:spPr>
        <a:xfrm>
          <a:off x="22110700" y="127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132808</xdr:rowOff>
    </xdr:from>
    <xdr:ext cx="534377" cy="259045"/>
    <xdr:sp macro="" textlink="">
      <xdr:nvSpPr>
        <xdr:cNvPr id="863" name="繰出金該当値テキスト"/>
        <xdr:cNvSpPr txBox="1"/>
      </xdr:nvSpPr>
      <xdr:spPr>
        <a:xfrm>
          <a:off x="22212300" y="1264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44,356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164567</xdr:rowOff>
    </xdr:from>
    <xdr:to>
      <xdr:col>31</xdr:col>
      <xdr:colOff>85725</xdr:colOff>
      <xdr:row>75</xdr:row>
      <xdr:rowOff>94717</xdr:rowOff>
    </xdr:to>
    <xdr:sp macro="" textlink="">
      <xdr:nvSpPr>
        <xdr:cNvPr id="864" name="円/楕円 863"/>
        <xdr:cNvSpPr/>
      </xdr:nvSpPr>
      <xdr:spPr>
        <a:xfrm>
          <a:off x="21272500" y="128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111244</xdr:rowOff>
    </xdr:from>
    <xdr:ext cx="534377" cy="259045"/>
    <xdr:sp macro="" textlink="">
      <xdr:nvSpPr>
        <xdr:cNvPr id="865" name="テキスト ボックス 864"/>
        <xdr:cNvSpPr txBox="1"/>
      </xdr:nvSpPr>
      <xdr:spPr>
        <a:xfrm>
          <a:off x="21056111" y="1262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97195</xdr:rowOff>
    </xdr:from>
    <xdr:to>
      <xdr:col>29</xdr:col>
      <xdr:colOff>568325</xdr:colOff>
      <xdr:row>76</xdr:row>
      <xdr:rowOff>27344</xdr:rowOff>
    </xdr:to>
    <xdr:sp macro="" textlink="">
      <xdr:nvSpPr>
        <xdr:cNvPr id="866" name="円/楕円 865"/>
        <xdr:cNvSpPr/>
      </xdr:nvSpPr>
      <xdr:spPr>
        <a:xfrm>
          <a:off x="20383500" y="129559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43872</xdr:rowOff>
    </xdr:from>
    <xdr:ext cx="534377" cy="259045"/>
    <xdr:sp macro="" textlink="">
      <xdr:nvSpPr>
        <xdr:cNvPr id="867" name="テキスト ボックス 866"/>
        <xdr:cNvSpPr txBox="1"/>
      </xdr:nvSpPr>
      <xdr:spPr>
        <a:xfrm>
          <a:off x="20167111" y="1273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121786</xdr:rowOff>
    </xdr:from>
    <xdr:to>
      <xdr:col>28</xdr:col>
      <xdr:colOff>365125</xdr:colOff>
      <xdr:row>77</xdr:row>
      <xdr:rowOff>51936</xdr:rowOff>
    </xdr:to>
    <xdr:sp macro="" textlink="">
      <xdr:nvSpPr>
        <xdr:cNvPr id="868" name="円/楕円 867"/>
        <xdr:cNvSpPr/>
      </xdr:nvSpPr>
      <xdr:spPr>
        <a:xfrm>
          <a:off x="19494500" y="131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68463</xdr:rowOff>
    </xdr:from>
    <xdr:ext cx="534377" cy="259045"/>
    <xdr:sp macro="" textlink="">
      <xdr:nvSpPr>
        <xdr:cNvPr id="869" name="テキスト ボックス 868"/>
        <xdr:cNvSpPr txBox="1"/>
      </xdr:nvSpPr>
      <xdr:spPr>
        <a:xfrm>
          <a:off x="19278111" y="129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56308</xdr:rowOff>
    </xdr:from>
    <xdr:to>
      <xdr:col>27</xdr:col>
      <xdr:colOff>161925</xdr:colOff>
      <xdr:row>77</xdr:row>
      <xdr:rowOff>157908</xdr:rowOff>
    </xdr:to>
    <xdr:sp macro="" textlink="">
      <xdr:nvSpPr>
        <xdr:cNvPr id="870" name="円/楕円 869"/>
        <xdr:cNvSpPr/>
      </xdr:nvSpPr>
      <xdr:spPr>
        <a:xfrm>
          <a:off x="18605500" y="132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149035</xdr:rowOff>
    </xdr:from>
    <xdr:ext cx="534377" cy="259045"/>
    <xdr:sp macro="" textlink="">
      <xdr:nvSpPr>
        <xdr:cNvPr id="871" name="テキスト ボックス 870"/>
        <xdr:cNvSpPr txBox="1"/>
      </xdr:nvSpPr>
      <xdr:spPr>
        <a:xfrm>
          <a:off x="18389111" y="1335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扶助費および普通建設事業費の住民一人当たりのコストが類似団体と比較して高い状況である。</a:t>
          </a:r>
        </a:p>
        <a:p>
          <a:r>
            <a:rPr kumimoji="1" lang="ja-JP" altLang="en-US" sz="1300">
              <a:latin typeface="ＭＳ Ｐゴシック"/>
            </a:rPr>
            <a:t>　扶助費は、生活保護費については微増となったが、障害福祉サービス等給付費の増が著しく、一人当たり</a:t>
          </a:r>
          <a:r>
            <a:rPr kumimoji="1" lang="en-US" altLang="ja-JP" sz="1300">
              <a:latin typeface="ＭＳ Ｐゴシック"/>
            </a:rPr>
            <a:t>7,559</a:t>
          </a:r>
          <a:r>
            <a:rPr kumimoji="1" lang="ja-JP" altLang="en-US" sz="1300">
              <a:latin typeface="ＭＳ Ｐゴシック"/>
            </a:rPr>
            <a:t>円の増額となった。また、普通建設事業費については、老朽化した市営住宅の建替事業や待機児童解消加速化事業の増によるもので、一人当たり</a:t>
          </a:r>
          <a:r>
            <a:rPr kumimoji="1" lang="en-US" altLang="ja-JP" sz="1300">
              <a:latin typeface="ＭＳ Ｐゴシック"/>
            </a:rPr>
            <a:t>3,210</a:t>
          </a:r>
          <a:r>
            <a:rPr kumimoji="1" lang="ja-JP" altLang="en-US" sz="1300">
              <a:latin typeface="ＭＳ Ｐゴシック"/>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324,157
320,064
39.57
150,197,516
144,919,701
2,721,139
66,756,658
137,419,098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81.8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35</xdr:row>
      <xdr:rowOff>161798</xdr:rowOff>
    </xdr:from>
    <xdr:to>
      <xdr:col>6</xdr:col>
      <xdr:colOff>510540</xdr:colOff>
      <xdr:row>38</xdr:row>
      <xdr:rowOff>79502</xdr:rowOff>
    </xdr:to>
    <xdr:cxnSp macro="">
      <xdr:nvCxnSpPr>
        <xdr:cNvPr id="56" name="直線コネクタ 55"/>
        <xdr:cNvCxnSpPr/>
      </xdr:nvCxnSpPr>
      <xdr:spPr>
        <a:xfrm flipV="1">
          <a:off x="4633595" y="6162548"/>
          <a:ext cx="1270" cy="432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83329</xdr:rowOff>
    </xdr:from>
    <xdr:ext cx="469744" cy="259045"/>
    <xdr:sp macro="" textlink="">
      <xdr:nvSpPr>
        <xdr:cNvPr id="57" name="議会費最小値テキスト"/>
        <xdr:cNvSpPr txBox="1"/>
      </xdr:nvSpPr>
      <xdr:spPr>
        <a:xfrm>
          <a:off x="4686300"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79502</xdr:rowOff>
    </xdr:from>
    <xdr:to>
      <xdr:col>6</xdr:col>
      <xdr:colOff>600075</xdr:colOff>
      <xdr:row>38</xdr:row>
      <xdr:rowOff>79502</xdr:rowOff>
    </xdr:to>
    <xdr:cxnSp macro="">
      <xdr:nvCxnSpPr>
        <xdr:cNvPr id="58" name="直線コネクタ 57"/>
        <xdr:cNvCxnSpPr/>
      </xdr:nvCxnSpPr>
      <xdr:spPr>
        <a:xfrm>
          <a:off x="4546600" y="659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108475</xdr:rowOff>
    </xdr:from>
    <xdr:ext cx="469744" cy="259045"/>
    <xdr:sp macro="" textlink="">
      <xdr:nvSpPr>
        <xdr:cNvPr id="59" name="議会費最大値テキスト"/>
        <xdr:cNvSpPr txBox="1"/>
      </xdr:nvSpPr>
      <xdr:spPr>
        <a:xfrm>
          <a:off x="4686300" y="59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35</xdr:row>
      <xdr:rowOff>161798</xdr:rowOff>
    </xdr:from>
    <xdr:to>
      <xdr:col>6</xdr:col>
      <xdr:colOff>600075</xdr:colOff>
      <xdr:row>35</xdr:row>
      <xdr:rowOff>161798</xdr:rowOff>
    </xdr:to>
    <xdr:cxnSp macro="">
      <xdr:nvCxnSpPr>
        <xdr:cNvPr id="60" name="直線コネクタ 59"/>
        <xdr:cNvCxnSpPr/>
      </xdr:nvCxnSpPr>
      <xdr:spPr>
        <a:xfrm>
          <a:off x="4546600" y="616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146177</xdr:rowOff>
    </xdr:from>
    <xdr:to>
      <xdr:col>6</xdr:col>
      <xdr:colOff>511175</xdr:colOff>
      <xdr:row>36</xdr:row>
      <xdr:rowOff>77597</xdr:rowOff>
    </xdr:to>
    <xdr:cxnSp macro="">
      <xdr:nvCxnSpPr>
        <xdr:cNvPr id="61" name="直線コネクタ 60"/>
        <xdr:cNvCxnSpPr/>
      </xdr:nvCxnSpPr>
      <xdr:spPr>
        <a:xfrm>
          <a:off x="3797300" y="6146927"/>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159529</xdr:rowOff>
    </xdr:from>
    <xdr:ext cx="469744" cy="259045"/>
    <xdr:sp macro="" textlink="">
      <xdr:nvSpPr>
        <xdr:cNvPr id="62" name="議会費平均値テキスト"/>
        <xdr:cNvSpPr txBox="1"/>
      </xdr:nvSpPr>
      <xdr:spPr>
        <a:xfrm>
          <a:off x="4686300" y="6331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9652</xdr:rowOff>
    </xdr:from>
    <xdr:to>
      <xdr:col>6</xdr:col>
      <xdr:colOff>561975</xdr:colOff>
      <xdr:row>37</xdr:row>
      <xdr:rowOff>111252</xdr:rowOff>
    </xdr:to>
    <xdr:sp macro="" textlink="">
      <xdr:nvSpPr>
        <xdr:cNvPr id="63" name="フローチャート : 判断 62"/>
        <xdr:cNvSpPr/>
      </xdr:nvSpPr>
      <xdr:spPr>
        <a:xfrm>
          <a:off x="4584700" y="635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146177</xdr:rowOff>
    </xdr:from>
    <xdr:to>
      <xdr:col>5</xdr:col>
      <xdr:colOff>358775</xdr:colOff>
      <xdr:row>35</xdr:row>
      <xdr:rowOff>149987</xdr:rowOff>
    </xdr:to>
    <xdr:cxnSp macro="">
      <xdr:nvCxnSpPr>
        <xdr:cNvPr id="64" name="直線コネクタ 63"/>
        <xdr:cNvCxnSpPr/>
      </xdr:nvCxnSpPr>
      <xdr:spPr>
        <a:xfrm flipV="1">
          <a:off x="2908300" y="614692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133096</xdr:rowOff>
    </xdr:from>
    <xdr:to>
      <xdr:col>5</xdr:col>
      <xdr:colOff>409575</xdr:colOff>
      <xdr:row>37</xdr:row>
      <xdr:rowOff>63246</xdr:rowOff>
    </xdr:to>
    <xdr:sp macro="" textlink="">
      <xdr:nvSpPr>
        <xdr:cNvPr id="65" name="フローチャート : 判断 64"/>
        <xdr:cNvSpPr/>
      </xdr:nvSpPr>
      <xdr:spPr>
        <a:xfrm>
          <a:off x="3746500" y="63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54373</xdr:rowOff>
    </xdr:from>
    <xdr:ext cx="469744" cy="259045"/>
    <xdr:sp macro="" textlink="">
      <xdr:nvSpPr>
        <xdr:cNvPr id="66" name="テキスト ボックス 65"/>
        <xdr:cNvSpPr txBox="1"/>
      </xdr:nvSpPr>
      <xdr:spPr>
        <a:xfrm>
          <a:off x="3562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149987</xdr:rowOff>
    </xdr:from>
    <xdr:to>
      <xdr:col>4</xdr:col>
      <xdr:colOff>155575</xdr:colOff>
      <xdr:row>36</xdr:row>
      <xdr:rowOff>20066</xdr:rowOff>
    </xdr:to>
    <xdr:cxnSp macro="">
      <xdr:nvCxnSpPr>
        <xdr:cNvPr id="67" name="直線コネクタ 66"/>
        <xdr:cNvCxnSpPr/>
      </xdr:nvCxnSpPr>
      <xdr:spPr>
        <a:xfrm flipV="1">
          <a:off x="2019300" y="615073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147574</xdr:rowOff>
    </xdr:from>
    <xdr:to>
      <xdr:col>4</xdr:col>
      <xdr:colOff>206375</xdr:colOff>
      <xdr:row>37</xdr:row>
      <xdr:rowOff>77724</xdr:rowOff>
    </xdr:to>
    <xdr:sp macro="" textlink="">
      <xdr:nvSpPr>
        <xdr:cNvPr id="68" name="フローチャート : 判断 67"/>
        <xdr:cNvSpPr/>
      </xdr:nvSpPr>
      <xdr:spPr>
        <a:xfrm>
          <a:off x="2857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68851</xdr:rowOff>
    </xdr:from>
    <xdr:ext cx="469744" cy="259045"/>
    <xdr:sp macro="" textlink="">
      <xdr:nvSpPr>
        <xdr:cNvPr id="69" name="テキスト ボックス 68"/>
        <xdr:cNvSpPr txBox="1"/>
      </xdr:nvSpPr>
      <xdr:spPr>
        <a:xfrm>
          <a:off x="2673427"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124841</xdr:rowOff>
    </xdr:from>
    <xdr:to>
      <xdr:col>2</xdr:col>
      <xdr:colOff>638175</xdr:colOff>
      <xdr:row>36</xdr:row>
      <xdr:rowOff>20066</xdr:rowOff>
    </xdr:to>
    <xdr:cxnSp macro="">
      <xdr:nvCxnSpPr>
        <xdr:cNvPr id="70" name="直線コネクタ 69"/>
        <xdr:cNvCxnSpPr/>
      </xdr:nvCxnSpPr>
      <xdr:spPr>
        <a:xfrm>
          <a:off x="1130300" y="5439791"/>
          <a:ext cx="889000" cy="7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154432</xdr:rowOff>
    </xdr:from>
    <xdr:to>
      <xdr:col>3</xdr:col>
      <xdr:colOff>3175</xdr:colOff>
      <xdr:row>37</xdr:row>
      <xdr:rowOff>84582</xdr:rowOff>
    </xdr:to>
    <xdr:sp macro="" textlink="">
      <xdr:nvSpPr>
        <xdr:cNvPr id="71" name="フローチャート : 判断 70"/>
        <xdr:cNvSpPr/>
      </xdr:nvSpPr>
      <xdr:spPr>
        <a:xfrm>
          <a:off x="1968500" y="632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75709</xdr:rowOff>
    </xdr:from>
    <xdr:ext cx="469744" cy="259045"/>
    <xdr:sp macro="" textlink="">
      <xdr:nvSpPr>
        <xdr:cNvPr id="72" name="テキスト ボックス 71"/>
        <xdr:cNvSpPr txBox="1"/>
      </xdr:nvSpPr>
      <xdr:spPr>
        <a:xfrm>
          <a:off x="1784427"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171196</xdr:rowOff>
    </xdr:from>
    <xdr:to>
      <xdr:col>1</xdr:col>
      <xdr:colOff>485775</xdr:colOff>
      <xdr:row>36</xdr:row>
      <xdr:rowOff>101346</xdr:rowOff>
    </xdr:to>
    <xdr:sp macro="" textlink="">
      <xdr:nvSpPr>
        <xdr:cNvPr id="73" name="フローチャート : 判断 72"/>
        <xdr:cNvSpPr/>
      </xdr:nvSpPr>
      <xdr:spPr>
        <a:xfrm>
          <a:off x="1079500" y="617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92473</xdr:rowOff>
    </xdr:from>
    <xdr:ext cx="469744" cy="259045"/>
    <xdr:sp macro="" textlink="">
      <xdr:nvSpPr>
        <xdr:cNvPr id="74" name="テキスト ボックス 73"/>
        <xdr:cNvSpPr txBox="1"/>
      </xdr:nvSpPr>
      <xdr:spPr>
        <a:xfrm>
          <a:off x="895427"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26797</xdr:rowOff>
    </xdr:from>
    <xdr:to>
      <xdr:col>6</xdr:col>
      <xdr:colOff>561975</xdr:colOff>
      <xdr:row>36</xdr:row>
      <xdr:rowOff>128397</xdr:rowOff>
    </xdr:to>
    <xdr:sp macro="" textlink="">
      <xdr:nvSpPr>
        <xdr:cNvPr id="80" name="円/楕円 79"/>
        <xdr:cNvSpPr/>
      </xdr:nvSpPr>
      <xdr:spPr>
        <a:xfrm>
          <a:off x="45847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113174</xdr:rowOff>
    </xdr:from>
    <xdr:ext cx="469744" cy="259045"/>
    <xdr:sp macro="" textlink="">
      <xdr:nvSpPr>
        <xdr:cNvPr id="81" name="議会費該当値テキスト"/>
        <xdr:cNvSpPr txBox="1"/>
      </xdr:nvSpPr>
      <xdr:spPr>
        <a:xfrm>
          <a:off x="4686300" y="61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95377</xdr:rowOff>
    </xdr:from>
    <xdr:to>
      <xdr:col>5</xdr:col>
      <xdr:colOff>409575</xdr:colOff>
      <xdr:row>36</xdr:row>
      <xdr:rowOff>25527</xdr:rowOff>
    </xdr:to>
    <xdr:sp macro="" textlink="">
      <xdr:nvSpPr>
        <xdr:cNvPr id="82" name="円/楕円 81"/>
        <xdr:cNvSpPr/>
      </xdr:nvSpPr>
      <xdr:spPr>
        <a:xfrm>
          <a:off x="37465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42054</xdr:rowOff>
    </xdr:from>
    <xdr:ext cx="469744" cy="259045"/>
    <xdr:sp macro="" textlink="">
      <xdr:nvSpPr>
        <xdr:cNvPr id="83" name="テキスト ボックス 82"/>
        <xdr:cNvSpPr txBox="1"/>
      </xdr:nvSpPr>
      <xdr:spPr>
        <a:xfrm>
          <a:off x="3562427" y="587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99187</xdr:rowOff>
    </xdr:from>
    <xdr:to>
      <xdr:col>4</xdr:col>
      <xdr:colOff>206375</xdr:colOff>
      <xdr:row>36</xdr:row>
      <xdr:rowOff>29337</xdr:rowOff>
    </xdr:to>
    <xdr:sp macro="" textlink="">
      <xdr:nvSpPr>
        <xdr:cNvPr id="84" name="円/楕円 83"/>
        <xdr:cNvSpPr/>
      </xdr:nvSpPr>
      <xdr:spPr>
        <a:xfrm>
          <a:off x="2857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45864</xdr:rowOff>
    </xdr:from>
    <xdr:ext cx="469744" cy="259045"/>
    <xdr:sp macro="" textlink="">
      <xdr:nvSpPr>
        <xdr:cNvPr id="85" name="テキスト ボックス 84"/>
        <xdr:cNvSpPr txBox="1"/>
      </xdr:nvSpPr>
      <xdr:spPr>
        <a:xfrm>
          <a:off x="2673427"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140716</xdr:rowOff>
    </xdr:from>
    <xdr:to>
      <xdr:col>3</xdr:col>
      <xdr:colOff>3175</xdr:colOff>
      <xdr:row>36</xdr:row>
      <xdr:rowOff>70866</xdr:rowOff>
    </xdr:to>
    <xdr:sp macro="" textlink="">
      <xdr:nvSpPr>
        <xdr:cNvPr id="86" name="円/楕円 85"/>
        <xdr:cNvSpPr/>
      </xdr:nvSpPr>
      <xdr:spPr>
        <a:xfrm>
          <a:off x="1968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87393</xdr:rowOff>
    </xdr:from>
    <xdr:ext cx="469744" cy="259045"/>
    <xdr:sp macro="" textlink="">
      <xdr:nvSpPr>
        <xdr:cNvPr id="87" name="テキスト ボックス 86"/>
        <xdr:cNvSpPr txBox="1"/>
      </xdr:nvSpPr>
      <xdr:spPr>
        <a:xfrm>
          <a:off x="1784427"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74041</xdr:rowOff>
    </xdr:from>
    <xdr:to>
      <xdr:col>1</xdr:col>
      <xdr:colOff>485775</xdr:colOff>
      <xdr:row>32</xdr:row>
      <xdr:rowOff>4191</xdr:rowOff>
    </xdr:to>
    <xdr:sp macro="" textlink="">
      <xdr:nvSpPr>
        <xdr:cNvPr id="88" name="円/楕円 87"/>
        <xdr:cNvSpPr/>
      </xdr:nvSpPr>
      <xdr:spPr>
        <a:xfrm>
          <a:off x="1079500" y="53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20718</xdr:rowOff>
    </xdr:from>
    <xdr:ext cx="469744" cy="259045"/>
    <xdr:sp macro="" textlink="">
      <xdr:nvSpPr>
        <xdr:cNvPr id="89" name="テキスト ボックス 88"/>
        <xdr:cNvSpPr txBox="1"/>
      </xdr:nvSpPr>
      <xdr:spPr>
        <a:xfrm>
          <a:off x="895427" y="516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6" name="直線コネクタ 115"/>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7"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18" name="直線コネクタ 117"/>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19"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0" name="直線コネクタ 119"/>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61355</xdr:rowOff>
    </xdr:from>
    <xdr:to>
      <xdr:col>6</xdr:col>
      <xdr:colOff>511175</xdr:colOff>
      <xdr:row>57</xdr:row>
      <xdr:rowOff>115468</xdr:rowOff>
    </xdr:to>
    <xdr:cxnSp macro="">
      <xdr:nvCxnSpPr>
        <xdr:cNvPr id="121" name="直線コネクタ 120"/>
        <xdr:cNvCxnSpPr/>
      </xdr:nvCxnSpPr>
      <xdr:spPr>
        <a:xfrm flipV="1">
          <a:off x="3797300" y="9834005"/>
          <a:ext cx="8382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2"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3" name="フローチャート : 判断 122"/>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115468</xdr:rowOff>
    </xdr:from>
    <xdr:to>
      <xdr:col>5</xdr:col>
      <xdr:colOff>358775</xdr:colOff>
      <xdr:row>58</xdr:row>
      <xdr:rowOff>188</xdr:rowOff>
    </xdr:to>
    <xdr:cxnSp macro="">
      <xdr:nvCxnSpPr>
        <xdr:cNvPr id="124" name="直線コネクタ 123"/>
        <xdr:cNvCxnSpPr/>
      </xdr:nvCxnSpPr>
      <xdr:spPr>
        <a:xfrm flipV="1">
          <a:off x="2908300" y="9888118"/>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5" name="フローチャート : 判断 124"/>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6" name="テキスト ボックス 125"/>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132646</xdr:rowOff>
    </xdr:from>
    <xdr:to>
      <xdr:col>4</xdr:col>
      <xdr:colOff>155575</xdr:colOff>
      <xdr:row>58</xdr:row>
      <xdr:rowOff>188</xdr:rowOff>
    </xdr:to>
    <xdr:cxnSp macro="">
      <xdr:nvCxnSpPr>
        <xdr:cNvPr id="127" name="直線コネクタ 126"/>
        <xdr:cNvCxnSpPr/>
      </xdr:nvCxnSpPr>
      <xdr:spPr>
        <a:xfrm>
          <a:off x="2019300" y="9733846"/>
          <a:ext cx="889000" cy="2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28" name="フローチャート : 判断 127"/>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29" name="テキスト ボックス 128"/>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12206</xdr:rowOff>
    </xdr:from>
    <xdr:to>
      <xdr:col>2</xdr:col>
      <xdr:colOff>638175</xdr:colOff>
      <xdr:row>56</xdr:row>
      <xdr:rowOff>132646</xdr:rowOff>
    </xdr:to>
    <xdr:cxnSp macro="">
      <xdr:nvCxnSpPr>
        <xdr:cNvPr id="130" name="直線コネクタ 129"/>
        <xdr:cNvCxnSpPr/>
      </xdr:nvCxnSpPr>
      <xdr:spPr>
        <a:xfrm>
          <a:off x="1130300" y="9270506"/>
          <a:ext cx="889000" cy="46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1" name="フローチャート : 判断 130"/>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2" name="テキスト ボックス 131"/>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758</xdr:rowOff>
    </xdr:from>
    <xdr:to>
      <xdr:col>1</xdr:col>
      <xdr:colOff>485775</xdr:colOff>
      <xdr:row>53</xdr:row>
      <xdr:rowOff>102358</xdr:rowOff>
    </xdr:to>
    <xdr:sp macro="" textlink="">
      <xdr:nvSpPr>
        <xdr:cNvPr id="133" name="フローチャート : 判断 132"/>
        <xdr:cNvSpPr/>
      </xdr:nvSpPr>
      <xdr:spPr>
        <a:xfrm>
          <a:off x="1079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118885</xdr:rowOff>
    </xdr:from>
    <xdr:ext cx="534377" cy="259045"/>
    <xdr:sp macro="" textlink="">
      <xdr:nvSpPr>
        <xdr:cNvPr id="134" name="テキスト ボックス 133"/>
        <xdr:cNvSpPr txBox="1"/>
      </xdr:nvSpPr>
      <xdr:spPr>
        <a:xfrm>
          <a:off x="863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10555</xdr:rowOff>
    </xdr:from>
    <xdr:to>
      <xdr:col>6</xdr:col>
      <xdr:colOff>561975</xdr:colOff>
      <xdr:row>57</xdr:row>
      <xdr:rowOff>112155</xdr:rowOff>
    </xdr:to>
    <xdr:sp macro="" textlink="">
      <xdr:nvSpPr>
        <xdr:cNvPr id="140" name="円/楕円 139"/>
        <xdr:cNvSpPr/>
      </xdr:nvSpPr>
      <xdr:spPr>
        <a:xfrm>
          <a:off x="4584700" y="97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160432</xdr:rowOff>
    </xdr:from>
    <xdr:ext cx="534377" cy="259045"/>
    <xdr:sp macro="" textlink="">
      <xdr:nvSpPr>
        <xdr:cNvPr id="141" name="総務費該当値テキスト"/>
        <xdr:cNvSpPr txBox="1"/>
      </xdr:nvSpPr>
      <xdr:spPr>
        <a:xfrm>
          <a:off x="4686300" y="97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64668</xdr:rowOff>
    </xdr:from>
    <xdr:to>
      <xdr:col>5</xdr:col>
      <xdr:colOff>409575</xdr:colOff>
      <xdr:row>57</xdr:row>
      <xdr:rowOff>166268</xdr:rowOff>
    </xdr:to>
    <xdr:sp macro="" textlink="">
      <xdr:nvSpPr>
        <xdr:cNvPr id="142" name="円/楕円 141"/>
        <xdr:cNvSpPr/>
      </xdr:nvSpPr>
      <xdr:spPr>
        <a:xfrm>
          <a:off x="3746500" y="98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157395</xdr:rowOff>
    </xdr:from>
    <xdr:ext cx="534377" cy="259045"/>
    <xdr:sp macro="" textlink="">
      <xdr:nvSpPr>
        <xdr:cNvPr id="143" name="テキスト ボックス 142"/>
        <xdr:cNvSpPr txBox="1"/>
      </xdr:nvSpPr>
      <xdr:spPr>
        <a:xfrm>
          <a:off x="3530111" y="99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120838</xdr:rowOff>
    </xdr:from>
    <xdr:to>
      <xdr:col>4</xdr:col>
      <xdr:colOff>206375</xdr:colOff>
      <xdr:row>58</xdr:row>
      <xdr:rowOff>50988</xdr:rowOff>
    </xdr:to>
    <xdr:sp macro="" textlink="">
      <xdr:nvSpPr>
        <xdr:cNvPr id="144" name="円/楕円 143"/>
        <xdr:cNvSpPr/>
      </xdr:nvSpPr>
      <xdr:spPr>
        <a:xfrm>
          <a:off x="2857500" y="98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42115</xdr:rowOff>
    </xdr:from>
    <xdr:ext cx="534377" cy="259045"/>
    <xdr:sp macro="" textlink="">
      <xdr:nvSpPr>
        <xdr:cNvPr id="145" name="テキスト ボックス 144"/>
        <xdr:cNvSpPr txBox="1"/>
      </xdr:nvSpPr>
      <xdr:spPr>
        <a:xfrm>
          <a:off x="2641111" y="998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81846</xdr:rowOff>
    </xdr:from>
    <xdr:to>
      <xdr:col>3</xdr:col>
      <xdr:colOff>3175</xdr:colOff>
      <xdr:row>57</xdr:row>
      <xdr:rowOff>11996</xdr:rowOff>
    </xdr:to>
    <xdr:sp macro="" textlink="">
      <xdr:nvSpPr>
        <xdr:cNvPr id="146" name="円/楕円 145"/>
        <xdr:cNvSpPr/>
      </xdr:nvSpPr>
      <xdr:spPr>
        <a:xfrm>
          <a:off x="1968500" y="96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3123</xdr:rowOff>
    </xdr:from>
    <xdr:ext cx="534377" cy="259045"/>
    <xdr:sp macro="" textlink="">
      <xdr:nvSpPr>
        <xdr:cNvPr id="147" name="テキスト ボックス 146"/>
        <xdr:cNvSpPr txBox="1"/>
      </xdr:nvSpPr>
      <xdr:spPr>
        <a:xfrm>
          <a:off x="1752111" y="97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132856</xdr:rowOff>
    </xdr:from>
    <xdr:to>
      <xdr:col>1</xdr:col>
      <xdr:colOff>485775</xdr:colOff>
      <xdr:row>54</xdr:row>
      <xdr:rowOff>63006</xdr:rowOff>
    </xdr:to>
    <xdr:sp macro="" textlink="">
      <xdr:nvSpPr>
        <xdr:cNvPr id="148" name="円/楕円 147"/>
        <xdr:cNvSpPr/>
      </xdr:nvSpPr>
      <xdr:spPr>
        <a:xfrm>
          <a:off x="1079500" y="92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54133</xdr:rowOff>
    </xdr:from>
    <xdr:ext cx="534377" cy="259045"/>
    <xdr:sp macro="" textlink="">
      <xdr:nvSpPr>
        <xdr:cNvPr id="149" name="テキスト ボックス 148"/>
        <xdr:cNvSpPr txBox="1"/>
      </xdr:nvSpPr>
      <xdr:spPr>
        <a:xfrm>
          <a:off x="863111" y="93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4" name="直線コネクタ 173"/>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5"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6" name="直線コネクタ 175"/>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7"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78" name="直線コネクタ 177"/>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36449</xdr:rowOff>
    </xdr:from>
    <xdr:to>
      <xdr:col>6</xdr:col>
      <xdr:colOff>511175</xdr:colOff>
      <xdr:row>72</xdr:row>
      <xdr:rowOff>13932</xdr:rowOff>
    </xdr:to>
    <xdr:cxnSp macro="">
      <xdr:nvCxnSpPr>
        <xdr:cNvPr id="179" name="直線コネクタ 178"/>
        <xdr:cNvCxnSpPr/>
      </xdr:nvCxnSpPr>
      <xdr:spPr>
        <a:xfrm flipV="1">
          <a:off x="3797300" y="12209399"/>
          <a:ext cx="8382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0"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1" name="フローチャート : 判断 180"/>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13932</xdr:rowOff>
    </xdr:from>
    <xdr:to>
      <xdr:col>5</xdr:col>
      <xdr:colOff>358775</xdr:colOff>
      <xdr:row>72</xdr:row>
      <xdr:rowOff>165303</xdr:rowOff>
    </xdr:to>
    <xdr:cxnSp macro="">
      <xdr:nvCxnSpPr>
        <xdr:cNvPr id="182" name="直線コネクタ 181"/>
        <xdr:cNvCxnSpPr/>
      </xdr:nvCxnSpPr>
      <xdr:spPr>
        <a:xfrm flipV="1">
          <a:off x="2908300" y="12358332"/>
          <a:ext cx="889000" cy="1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3" name="フローチャート : 判断 182"/>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4" name="テキスト ボックス 183"/>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165303</xdr:rowOff>
    </xdr:from>
    <xdr:to>
      <xdr:col>4</xdr:col>
      <xdr:colOff>155575</xdr:colOff>
      <xdr:row>74</xdr:row>
      <xdr:rowOff>40525</xdr:rowOff>
    </xdr:to>
    <xdr:cxnSp macro="">
      <xdr:nvCxnSpPr>
        <xdr:cNvPr id="185" name="直線コネクタ 184"/>
        <xdr:cNvCxnSpPr/>
      </xdr:nvCxnSpPr>
      <xdr:spPr>
        <a:xfrm flipV="1">
          <a:off x="2019300" y="12509703"/>
          <a:ext cx="889000" cy="2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6" name="フローチャート : 判断 185"/>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7" name="テキスト ボックス 186"/>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40525</xdr:rowOff>
    </xdr:from>
    <xdr:to>
      <xdr:col>2</xdr:col>
      <xdr:colOff>638175</xdr:colOff>
      <xdr:row>74</xdr:row>
      <xdr:rowOff>151981</xdr:rowOff>
    </xdr:to>
    <xdr:cxnSp macro="">
      <xdr:nvCxnSpPr>
        <xdr:cNvPr id="188" name="直線コネクタ 187"/>
        <xdr:cNvCxnSpPr/>
      </xdr:nvCxnSpPr>
      <xdr:spPr>
        <a:xfrm flipV="1">
          <a:off x="1130300" y="12727825"/>
          <a:ext cx="889000" cy="1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89" name="フローチャート : 判断 188"/>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0" name="テキスト ボックス 189"/>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82448</xdr:rowOff>
    </xdr:from>
    <xdr:to>
      <xdr:col>1</xdr:col>
      <xdr:colOff>485775</xdr:colOff>
      <xdr:row>78</xdr:row>
      <xdr:rowOff>12598</xdr:rowOff>
    </xdr:to>
    <xdr:sp macro="" textlink="">
      <xdr:nvSpPr>
        <xdr:cNvPr id="191" name="フローチャート : 判断 190"/>
        <xdr:cNvSpPr/>
      </xdr:nvSpPr>
      <xdr:spPr>
        <a:xfrm>
          <a:off x="1079500" y="1328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3725</xdr:rowOff>
    </xdr:from>
    <xdr:ext cx="599010" cy="259045"/>
    <xdr:sp macro="" textlink="">
      <xdr:nvSpPr>
        <xdr:cNvPr id="192" name="テキスト ボックス 191"/>
        <xdr:cNvSpPr txBox="1"/>
      </xdr:nvSpPr>
      <xdr:spPr>
        <a:xfrm>
          <a:off x="830794" y="133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157099</xdr:rowOff>
    </xdr:from>
    <xdr:to>
      <xdr:col>6</xdr:col>
      <xdr:colOff>561975</xdr:colOff>
      <xdr:row>71</xdr:row>
      <xdr:rowOff>87249</xdr:rowOff>
    </xdr:to>
    <xdr:sp macro="" textlink="">
      <xdr:nvSpPr>
        <xdr:cNvPr id="198" name="円/楕円 197"/>
        <xdr:cNvSpPr/>
      </xdr:nvSpPr>
      <xdr:spPr>
        <a:xfrm>
          <a:off x="4584700" y="121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72026</xdr:rowOff>
    </xdr:from>
    <xdr:ext cx="599010" cy="259045"/>
    <xdr:sp macro="" textlink="">
      <xdr:nvSpPr>
        <xdr:cNvPr id="199" name="民生費該当値テキスト"/>
        <xdr:cNvSpPr txBox="1"/>
      </xdr:nvSpPr>
      <xdr:spPr>
        <a:xfrm>
          <a:off x="4686300" y="1207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228,630</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134582</xdr:rowOff>
    </xdr:from>
    <xdr:to>
      <xdr:col>5</xdr:col>
      <xdr:colOff>409575</xdr:colOff>
      <xdr:row>72</xdr:row>
      <xdr:rowOff>64732</xdr:rowOff>
    </xdr:to>
    <xdr:sp macro="" textlink="">
      <xdr:nvSpPr>
        <xdr:cNvPr id="200" name="円/楕円 199"/>
        <xdr:cNvSpPr/>
      </xdr:nvSpPr>
      <xdr:spPr>
        <a:xfrm>
          <a:off x="3746500" y="123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81259</xdr:rowOff>
    </xdr:from>
    <xdr:ext cx="599010" cy="259045"/>
    <xdr:sp macro="" textlink="">
      <xdr:nvSpPr>
        <xdr:cNvPr id="201" name="テキスト ボックス 200"/>
        <xdr:cNvSpPr txBox="1"/>
      </xdr:nvSpPr>
      <xdr:spPr>
        <a:xfrm>
          <a:off x="3497794" y="120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216,903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114503</xdr:rowOff>
    </xdr:from>
    <xdr:to>
      <xdr:col>4</xdr:col>
      <xdr:colOff>206375</xdr:colOff>
      <xdr:row>73</xdr:row>
      <xdr:rowOff>44653</xdr:rowOff>
    </xdr:to>
    <xdr:sp macro="" textlink="">
      <xdr:nvSpPr>
        <xdr:cNvPr id="202" name="円/楕円 201"/>
        <xdr:cNvSpPr/>
      </xdr:nvSpPr>
      <xdr:spPr>
        <a:xfrm>
          <a:off x="2857500" y="1245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61180</xdr:rowOff>
    </xdr:from>
    <xdr:ext cx="599010" cy="259045"/>
    <xdr:sp macro="" textlink="">
      <xdr:nvSpPr>
        <xdr:cNvPr id="203" name="テキスト ボックス 202"/>
        <xdr:cNvSpPr txBox="1"/>
      </xdr:nvSpPr>
      <xdr:spPr>
        <a:xfrm>
          <a:off x="2608794" y="122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204,984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161175</xdr:rowOff>
    </xdr:from>
    <xdr:to>
      <xdr:col>3</xdr:col>
      <xdr:colOff>3175</xdr:colOff>
      <xdr:row>74</xdr:row>
      <xdr:rowOff>91325</xdr:rowOff>
    </xdr:to>
    <xdr:sp macro="" textlink="">
      <xdr:nvSpPr>
        <xdr:cNvPr id="204" name="円/楕円 203"/>
        <xdr:cNvSpPr/>
      </xdr:nvSpPr>
      <xdr:spPr>
        <a:xfrm>
          <a:off x="1968500" y="12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107852</xdr:rowOff>
    </xdr:from>
    <xdr:ext cx="599010" cy="259045"/>
    <xdr:sp macro="" textlink="">
      <xdr:nvSpPr>
        <xdr:cNvPr id="205" name="テキスト ボックス 204"/>
        <xdr:cNvSpPr txBox="1"/>
      </xdr:nvSpPr>
      <xdr:spPr>
        <a:xfrm>
          <a:off x="1719794" y="1245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101181</xdr:rowOff>
    </xdr:from>
    <xdr:to>
      <xdr:col>1</xdr:col>
      <xdr:colOff>485775</xdr:colOff>
      <xdr:row>75</xdr:row>
      <xdr:rowOff>31331</xdr:rowOff>
    </xdr:to>
    <xdr:sp macro="" textlink="">
      <xdr:nvSpPr>
        <xdr:cNvPr id="206" name="円/楕円 205"/>
        <xdr:cNvSpPr/>
      </xdr:nvSpPr>
      <xdr:spPr>
        <a:xfrm>
          <a:off x="1079500" y="127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47858</xdr:rowOff>
    </xdr:from>
    <xdr:ext cx="599010" cy="259045"/>
    <xdr:sp macro="" textlink="">
      <xdr:nvSpPr>
        <xdr:cNvPr id="207" name="テキスト ボックス 206"/>
        <xdr:cNvSpPr txBox="1"/>
      </xdr:nvSpPr>
      <xdr:spPr>
        <a:xfrm>
          <a:off x="830794" y="12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0" name="直線コネクタ 229"/>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1"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2" name="直線コネクタ 231"/>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3"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4" name="直線コネクタ 233"/>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161714</xdr:rowOff>
    </xdr:from>
    <xdr:to>
      <xdr:col>6</xdr:col>
      <xdr:colOff>511175</xdr:colOff>
      <xdr:row>98</xdr:row>
      <xdr:rowOff>5169</xdr:rowOff>
    </xdr:to>
    <xdr:cxnSp macro="">
      <xdr:nvCxnSpPr>
        <xdr:cNvPr id="235" name="直線コネクタ 234"/>
        <xdr:cNvCxnSpPr/>
      </xdr:nvCxnSpPr>
      <xdr:spPr>
        <a:xfrm>
          <a:off x="3797300" y="16792364"/>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6"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7" name="フローチャート : 判断 236"/>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161714</xdr:rowOff>
    </xdr:from>
    <xdr:to>
      <xdr:col>5</xdr:col>
      <xdr:colOff>358775</xdr:colOff>
      <xdr:row>98</xdr:row>
      <xdr:rowOff>18862</xdr:rowOff>
    </xdr:to>
    <xdr:cxnSp macro="">
      <xdr:nvCxnSpPr>
        <xdr:cNvPr id="238" name="直線コネクタ 237"/>
        <xdr:cNvCxnSpPr/>
      </xdr:nvCxnSpPr>
      <xdr:spPr>
        <a:xfrm flipV="1">
          <a:off x="2908300" y="16792364"/>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39" name="フローチャート : 判断 238"/>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0" name="テキスト ボックス 239"/>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170492</xdr:rowOff>
    </xdr:from>
    <xdr:to>
      <xdr:col>4</xdr:col>
      <xdr:colOff>155575</xdr:colOff>
      <xdr:row>98</xdr:row>
      <xdr:rowOff>18862</xdr:rowOff>
    </xdr:to>
    <xdr:cxnSp macro="">
      <xdr:nvCxnSpPr>
        <xdr:cNvPr id="241" name="直線コネクタ 240"/>
        <xdr:cNvCxnSpPr/>
      </xdr:nvCxnSpPr>
      <xdr:spPr>
        <a:xfrm>
          <a:off x="2019300" y="16801142"/>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2" name="フローチャート : 判断 241"/>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3" name="テキスト ボックス 242"/>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170492</xdr:rowOff>
    </xdr:from>
    <xdr:to>
      <xdr:col>2</xdr:col>
      <xdr:colOff>638175</xdr:colOff>
      <xdr:row>98</xdr:row>
      <xdr:rowOff>11959</xdr:rowOff>
    </xdr:to>
    <xdr:cxnSp macro="">
      <xdr:nvCxnSpPr>
        <xdr:cNvPr id="244" name="直線コネクタ 243"/>
        <xdr:cNvCxnSpPr/>
      </xdr:nvCxnSpPr>
      <xdr:spPr>
        <a:xfrm flipV="1">
          <a:off x="1130300" y="16801142"/>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5" name="フローチャート : 判断 244"/>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6" name="テキスト ボックス 245"/>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45603</xdr:rowOff>
    </xdr:from>
    <xdr:to>
      <xdr:col>1</xdr:col>
      <xdr:colOff>485775</xdr:colOff>
      <xdr:row>97</xdr:row>
      <xdr:rowOff>147203</xdr:rowOff>
    </xdr:to>
    <xdr:sp macro="" textlink="">
      <xdr:nvSpPr>
        <xdr:cNvPr id="247" name="フローチャート : 判断 246"/>
        <xdr:cNvSpPr/>
      </xdr:nvSpPr>
      <xdr:spPr>
        <a:xfrm>
          <a:off x="1079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163730</xdr:rowOff>
    </xdr:from>
    <xdr:ext cx="534377" cy="259045"/>
    <xdr:sp macro="" textlink="">
      <xdr:nvSpPr>
        <xdr:cNvPr id="248" name="テキスト ボックス 247"/>
        <xdr:cNvSpPr txBox="1"/>
      </xdr:nvSpPr>
      <xdr:spPr>
        <a:xfrm>
          <a:off x="863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125819</xdr:rowOff>
    </xdr:from>
    <xdr:to>
      <xdr:col>6</xdr:col>
      <xdr:colOff>561975</xdr:colOff>
      <xdr:row>98</xdr:row>
      <xdr:rowOff>55969</xdr:rowOff>
    </xdr:to>
    <xdr:sp macro="" textlink="">
      <xdr:nvSpPr>
        <xdr:cNvPr id="254" name="円/楕円 253"/>
        <xdr:cNvSpPr/>
      </xdr:nvSpPr>
      <xdr:spPr>
        <a:xfrm>
          <a:off x="45847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40746</xdr:rowOff>
    </xdr:from>
    <xdr:ext cx="534377" cy="259045"/>
    <xdr:sp macro="" textlink="">
      <xdr:nvSpPr>
        <xdr:cNvPr id="255" name="衛生費該当値テキスト"/>
        <xdr:cNvSpPr txBox="1"/>
      </xdr:nvSpPr>
      <xdr:spPr>
        <a:xfrm>
          <a:off x="4686300" y="166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110914</xdr:rowOff>
    </xdr:from>
    <xdr:to>
      <xdr:col>5</xdr:col>
      <xdr:colOff>409575</xdr:colOff>
      <xdr:row>98</xdr:row>
      <xdr:rowOff>41064</xdr:rowOff>
    </xdr:to>
    <xdr:sp macro="" textlink="">
      <xdr:nvSpPr>
        <xdr:cNvPr id="256" name="円/楕円 255"/>
        <xdr:cNvSpPr/>
      </xdr:nvSpPr>
      <xdr:spPr>
        <a:xfrm>
          <a:off x="3746500" y="16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32191</xdr:rowOff>
    </xdr:from>
    <xdr:ext cx="534377" cy="259045"/>
    <xdr:sp macro="" textlink="">
      <xdr:nvSpPr>
        <xdr:cNvPr id="257" name="テキスト ボックス 256"/>
        <xdr:cNvSpPr txBox="1"/>
      </xdr:nvSpPr>
      <xdr:spPr>
        <a:xfrm>
          <a:off x="3530111" y="168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139512</xdr:rowOff>
    </xdr:from>
    <xdr:to>
      <xdr:col>4</xdr:col>
      <xdr:colOff>206375</xdr:colOff>
      <xdr:row>98</xdr:row>
      <xdr:rowOff>69662</xdr:rowOff>
    </xdr:to>
    <xdr:sp macro="" textlink="">
      <xdr:nvSpPr>
        <xdr:cNvPr id="258" name="円/楕円 257"/>
        <xdr:cNvSpPr/>
      </xdr:nvSpPr>
      <xdr:spPr>
        <a:xfrm>
          <a:off x="2857500" y="167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60789</xdr:rowOff>
    </xdr:from>
    <xdr:ext cx="534377" cy="259045"/>
    <xdr:sp macro="" textlink="">
      <xdr:nvSpPr>
        <xdr:cNvPr id="259" name="テキスト ボックス 258"/>
        <xdr:cNvSpPr txBox="1"/>
      </xdr:nvSpPr>
      <xdr:spPr>
        <a:xfrm>
          <a:off x="2641111" y="168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119692</xdr:rowOff>
    </xdr:from>
    <xdr:to>
      <xdr:col>3</xdr:col>
      <xdr:colOff>3175</xdr:colOff>
      <xdr:row>98</xdr:row>
      <xdr:rowOff>49842</xdr:rowOff>
    </xdr:to>
    <xdr:sp macro="" textlink="">
      <xdr:nvSpPr>
        <xdr:cNvPr id="260" name="円/楕円 259"/>
        <xdr:cNvSpPr/>
      </xdr:nvSpPr>
      <xdr:spPr>
        <a:xfrm>
          <a:off x="1968500" y="167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40969</xdr:rowOff>
    </xdr:from>
    <xdr:ext cx="534377" cy="259045"/>
    <xdr:sp macro="" textlink="">
      <xdr:nvSpPr>
        <xdr:cNvPr id="261" name="テキスト ボックス 260"/>
        <xdr:cNvSpPr txBox="1"/>
      </xdr:nvSpPr>
      <xdr:spPr>
        <a:xfrm>
          <a:off x="1752111" y="168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132609</xdr:rowOff>
    </xdr:from>
    <xdr:to>
      <xdr:col>1</xdr:col>
      <xdr:colOff>485775</xdr:colOff>
      <xdr:row>98</xdr:row>
      <xdr:rowOff>62759</xdr:rowOff>
    </xdr:to>
    <xdr:sp macro="" textlink="">
      <xdr:nvSpPr>
        <xdr:cNvPr id="262" name="円/楕円 261"/>
        <xdr:cNvSpPr/>
      </xdr:nvSpPr>
      <xdr:spPr>
        <a:xfrm>
          <a:off x="1079500" y="167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53886</xdr:rowOff>
    </xdr:from>
    <xdr:ext cx="534377" cy="259045"/>
    <xdr:sp macro="" textlink="">
      <xdr:nvSpPr>
        <xdr:cNvPr id="263" name="テキスト ボックス 262"/>
        <xdr:cNvSpPr txBox="1"/>
      </xdr:nvSpPr>
      <xdr:spPr>
        <a:xfrm>
          <a:off x="863111" y="168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5" name="直線コネクタ 284"/>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6"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7" name="直線コネクタ 286"/>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88"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89" name="直線コネクタ 288"/>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40030</xdr:rowOff>
    </xdr:from>
    <xdr:to>
      <xdr:col>15</xdr:col>
      <xdr:colOff>180975</xdr:colOff>
      <xdr:row>38</xdr:row>
      <xdr:rowOff>90322</xdr:rowOff>
    </xdr:to>
    <xdr:cxnSp macro="">
      <xdr:nvCxnSpPr>
        <xdr:cNvPr id="290" name="直線コネクタ 289"/>
        <xdr:cNvCxnSpPr/>
      </xdr:nvCxnSpPr>
      <xdr:spPr>
        <a:xfrm>
          <a:off x="9639300" y="65551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1"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2" name="フローチャート : 判断 291"/>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94894</xdr:rowOff>
    </xdr:from>
    <xdr:to>
      <xdr:col>14</xdr:col>
      <xdr:colOff>28575</xdr:colOff>
      <xdr:row>38</xdr:row>
      <xdr:rowOff>40030</xdr:rowOff>
    </xdr:to>
    <xdr:cxnSp macro="">
      <xdr:nvCxnSpPr>
        <xdr:cNvPr id="293" name="直線コネクタ 292"/>
        <xdr:cNvCxnSpPr/>
      </xdr:nvCxnSpPr>
      <xdr:spPr>
        <a:xfrm>
          <a:off x="8750300" y="6095644"/>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4" name="フローチャート : 判断 293"/>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5" name="テキスト ボックス 294"/>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63805</xdr:rowOff>
    </xdr:from>
    <xdr:to>
      <xdr:col>12</xdr:col>
      <xdr:colOff>511175</xdr:colOff>
      <xdr:row>35</xdr:row>
      <xdr:rowOff>94894</xdr:rowOff>
    </xdr:to>
    <xdr:cxnSp macro="">
      <xdr:nvCxnSpPr>
        <xdr:cNvPr id="296" name="直線コネクタ 295"/>
        <xdr:cNvCxnSpPr/>
      </xdr:nvCxnSpPr>
      <xdr:spPr>
        <a:xfrm>
          <a:off x="7861300" y="5550205"/>
          <a:ext cx="889000" cy="54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7" name="フローチャート : 判断 296"/>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298" name="テキスト ボックス 297"/>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63805</xdr:rowOff>
    </xdr:from>
    <xdr:to>
      <xdr:col>11</xdr:col>
      <xdr:colOff>307975</xdr:colOff>
      <xdr:row>34</xdr:row>
      <xdr:rowOff>51460</xdr:rowOff>
    </xdr:to>
    <xdr:cxnSp macro="">
      <xdr:nvCxnSpPr>
        <xdr:cNvPr id="299" name="直線コネクタ 298"/>
        <xdr:cNvCxnSpPr/>
      </xdr:nvCxnSpPr>
      <xdr:spPr>
        <a:xfrm flipV="1">
          <a:off x="6972300" y="5550205"/>
          <a:ext cx="889000" cy="3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0" name="フローチャート : 判断 299"/>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1" name="テキスト ボックス 300"/>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3" name="テキスト ボックス 302"/>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39522</xdr:rowOff>
    </xdr:from>
    <xdr:to>
      <xdr:col>15</xdr:col>
      <xdr:colOff>231775</xdr:colOff>
      <xdr:row>38</xdr:row>
      <xdr:rowOff>141122</xdr:rowOff>
    </xdr:to>
    <xdr:sp macro="" textlink="">
      <xdr:nvSpPr>
        <xdr:cNvPr id="309" name="円/楕円 308"/>
        <xdr:cNvSpPr/>
      </xdr:nvSpPr>
      <xdr:spPr>
        <a:xfrm>
          <a:off x="104267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125899</xdr:rowOff>
    </xdr:from>
    <xdr:ext cx="378565" cy="259045"/>
    <xdr:sp macro="" textlink="">
      <xdr:nvSpPr>
        <xdr:cNvPr id="310" name="労働費該当値テキスト"/>
        <xdr:cNvSpPr txBox="1"/>
      </xdr:nvSpPr>
      <xdr:spPr>
        <a:xfrm>
          <a:off x="10528300" y="64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160680</xdr:rowOff>
    </xdr:from>
    <xdr:to>
      <xdr:col>14</xdr:col>
      <xdr:colOff>79375</xdr:colOff>
      <xdr:row>38</xdr:row>
      <xdr:rowOff>90830</xdr:rowOff>
    </xdr:to>
    <xdr:sp macro="" textlink="">
      <xdr:nvSpPr>
        <xdr:cNvPr id="311" name="円/楕円 310"/>
        <xdr:cNvSpPr/>
      </xdr:nvSpPr>
      <xdr:spPr>
        <a:xfrm>
          <a:off x="9588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81957</xdr:rowOff>
    </xdr:from>
    <xdr:ext cx="378565" cy="259045"/>
    <xdr:sp macro="" textlink="">
      <xdr:nvSpPr>
        <xdr:cNvPr id="312" name="テキスト ボックス 311"/>
        <xdr:cNvSpPr txBox="1"/>
      </xdr:nvSpPr>
      <xdr:spPr>
        <a:xfrm>
          <a:off x="9450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44094</xdr:rowOff>
    </xdr:from>
    <xdr:to>
      <xdr:col>12</xdr:col>
      <xdr:colOff>561975</xdr:colOff>
      <xdr:row>35</xdr:row>
      <xdr:rowOff>145694</xdr:rowOff>
    </xdr:to>
    <xdr:sp macro="" textlink="">
      <xdr:nvSpPr>
        <xdr:cNvPr id="313" name="円/楕円 312"/>
        <xdr:cNvSpPr/>
      </xdr:nvSpPr>
      <xdr:spPr>
        <a:xfrm>
          <a:off x="8699500" y="60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162221</xdr:rowOff>
    </xdr:from>
    <xdr:ext cx="469744" cy="259045"/>
    <xdr:sp macro="" textlink="">
      <xdr:nvSpPr>
        <xdr:cNvPr id="314" name="テキスト ボックス 313"/>
        <xdr:cNvSpPr txBox="1"/>
      </xdr:nvSpPr>
      <xdr:spPr>
        <a:xfrm>
          <a:off x="8515427" y="58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13005</xdr:rowOff>
    </xdr:from>
    <xdr:to>
      <xdr:col>11</xdr:col>
      <xdr:colOff>358775</xdr:colOff>
      <xdr:row>32</xdr:row>
      <xdr:rowOff>114605</xdr:rowOff>
    </xdr:to>
    <xdr:sp macro="" textlink="">
      <xdr:nvSpPr>
        <xdr:cNvPr id="315" name="円/楕円 314"/>
        <xdr:cNvSpPr/>
      </xdr:nvSpPr>
      <xdr:spPr>
        <a:xfrm>
          <a:off x="7810500" y="54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131132</xdr:rowOff>
    </xdr:from>
    <xdr:ext cx="469744" cy="259045"/>
    <xdr:sp macro="" textlink="">
      <xdr:nvSpPr>
        <xdr:cNvPr id="316" name="テキスト ボックス 315"/>
        <xdr:cNvSpPr txBox="1"/>
      </xdr:nvSpPr>
      <xdr:spPr>
        <a:xfrm>
          <a:off x="7626427" y="52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660</xdr:rowOff>
    </xdr:from>
    <xdr:to>
      <xdr:col>10</xdr:col>
      <xdr:colOff>155575</xdr:colOff>
      <xdr:row>34</xdr:row>
      <xdr:rowOff>102260</xdr:rowOff>
    </xdr:to>
    <xdr:sp macro="" textlink="">
      <xdr:nvSpPr>
        <xdr:cNvPr id="317" name="円/楕円 316"/>
        <xdr:cNvSpPr/>
      </xdr:nvSpPr>
      <xdr:spPr>
        <a:xfrm>
          <a:off x="6921500" y="58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118787</xdr:rowOff>
    </xdr:from>
    <xdr:ext cx="469744" cy="259045"/>
    <xdr:sp macro="" textlink="">
      <xdr:nvSpPr>
        <xdr:cNvPr id="318" name="テキスト ボックス 317"/>
        <xdr:cNvSpPr txBox="1"/>
      </xdr:nvSpPr>
      <xdr:spPr>
        <a:xfrm>
          <a:off x="6737427" y="56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4" name="直線コネクタ 343"/>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5"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6" name="直線コネクタ 345"/>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7"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48" name="直線コネクタ 347"/>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46410</xdr:rowOff>
    </xdr:from>
    <xdr:to>
      <xdr:col>15</xdr:col>
      <xdr:colOff>180975</xdr:colOff>
      <xdr:row>59</xdr:row>
      <xdr:rowOff>61650</xdr:rowOff>
    </xdr:to>
    <xdr:cxnSp macro="">
      <xdr:nvCxnSpPr>
        <xdr:cNvPr id="349" name="直線コネクタ 348"/>
        <xdr:cNvCxnSpPr/>
      </xdr:nvCxnSpPr>
      <xdr:spPr>
        <a:xfrm flipV="1">
          <a:off x="9639300" y="10161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0"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1" name="フローチャート : 判断 350"/>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55880</xdr:rowOff>
    </xdr:from>
    <xdr:to>
      <xdr:col>14</xdr:col>
      <xdr:colOff>28575</xdr:colOff>
      <xdr:row>59</xdr:row>
      <xdr:rowOff>61650</xdr:rowOff>
    </xdr:to>
    <xdr:cxnSp macro="">
      <xdr:nvCxnSpPr>
        <xdr:cNvPr id="352" name="直線コネクタ 351"/>
        <xdr:cNvCxnSpPr/>
      </xdr:nvCxnSpPr>
      <xdr:spPr>
        <a:xfrm>
          <a:off x="8750300" y="10171430"/>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3" name="フローチャート : 判断 352"/>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4" name="テキスト ボックス 353"/>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55335</xdr:rowOff>
    </xdr:from>
    <xdr:to>
      <xdr:col>12</xdr:col>
      <xdr:colOff>511175</xdr:colOff>
      <xdr:row>59</xdr:row>
      <xdr:rowOff>55880</xdr:rowOff>
    </xdr:to>
    <xdr:cxnSp macro="">
      <xdr:nvCxnSpPr>
        <xdr:cNvPr id="355" name="直線コネクタ 354"/>
        <xdr:cNvCxnSpPr/>
      </xdr:nvCxnSpPr>
      <xdr:spPr>
        <a:xfrm>
          <a:off x="7861300" y="1017088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6" name="フローチャート : 判断 355"/>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7" name="テキスト ボックス 356"/>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38136</xdr:rowOff>
    </xdr:from>
    <xdr:to>
      <xdr:col>11</xdr:col>
      <xdr:colOff>307975</xdr:colOff>
      <xdr:row>59</xdr:row>
      <xdr:rowOff>55335</xdr:rowOff>
    </xdr:to>
    <xdr:cxnSp macro="">
      <xdr:nvCxnSpPr>
        <xdr:cNvPr id="358" name="直線コネクタ 357"/>
        <xdr:cNvCxnSpPr/>
      </xdr:nvCxnSpPr>
      <xdr:spPr>
        <a:xfrm>
          <a:off x="6972300" y="10153686"/>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59" name="フローチャート : 判断 358"/>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0" name="テキスト ボックス 359"/>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2249</xdr:rowOff>
    </xdr:from>
    <xdr:to>
      <xdr:col>10</xdr:col>
      <xdr:colOff>155575</xdr:colOff>
      <xdr:row>56</xdr:row>
      <xdr:rowOff>103849</xdr:rowOff>
    </xdr:to>
    <xdr:sp macro="" textlink="">
      <xdr:nvSpPr>
        <xdr:cNvPr id="361" name="フローチャート : 判断 360"/>
        <xdr:cNvSpPr/>
      </xdr:nvSpPr>
      <xdr:spPr>
        <a:xfrm>
          <a:off x="6921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120376</xdr:rowOff>
    </xdr:from>
    <xdr:ext cx="469744" cy="259045"/>
    <xdr:sp macro="" textlink="">
      <xdr:nvSpPr>
        <xdr:cNvPr id="362" name="テキスト ボックス 361"/>
        <xdr:cNvSpPr txBox="1"/>
      </xdr:nvSpPr>
      <xdr:spPr>
        <a:xfrm>
          <a:off x="6737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167060</xdr:rowOff>
    </xdr:from>
    <xdr:to>
      <xdr:col>15</xdr:col>
      <xdr:colOff>231775</xdr:colOff>
      <xdr:row>59</xdr:row>
      <xdr:rowOff>97210</xdr:rowOff>
    </xdr:to>
    <xdr:sp macro="" textlink="">
      <xdr:nvSpPr>
        <xdr:cNvPr id="368" name="円/楕円 367"/>
        <xdr:cNvSpPr/>
      </xdr:nvSpPr>
      <xdr:spPr>
        <a:xfrm>
          <a:off x="10426700" y="101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81987</xdr:rowOff>
    </xdr:from>
    <xdr:ext cx="378565" cy="259045"/>
    <xdr:sp macro="" textlink="">
      <xdr:nvSpPr>
        <xdr:cNvPr id="369" name="農林水産業費該当値テキスト"/>
        <xdr:cNvSpPr txBox="1"/>
      </xdr:nvSpPr>
      <xdr:spPr>
        <a:xfrm>
          <a:off x="10528300" y="1002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10850</xdr:rowOff>
    </xdr:from>
    <xdr:to>
      <xdr:col>14</xdr:col>
      <xdr:colOff>79375</xdr:colOff>
      <xdr:row>59</xdr:row>
      <xdr:rowOff>112450</xdr:rowOff>
    </xdr:to>
    <xdr:sp macro="" textlink="">
      <xdr:nvSpPr>
        <xdr:cNvPr id="370" name="円/楕円 369"/>
        <xdr:cNvSpPr/>
      </xdr:nvSpPr>
      <xdr:spPr>
        <a:xfrm>
          <a:off x="9588500" y="10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103577</xdr:rowOff>
    </xdr:from>
    <xdr:ext cx="378565" cy="259045"/>
    <xdr:sp macro="" textlink="">
      <xdr:nvSpPr>
        <xdr:cNvPr id="371" name="テキスト ボックス 370"/>
        <xdr:cNvSpPr txBox="1"/>
      </xdr:nvSpPr>
      <xdr:spPr>
        <a:xfrm>
          <a:off x="9450017" y="1021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5080</xdr:rowOff>
    </xdr:from>
    <xdr:to>
      <xdr:col>12</xdr:col>
      <xdr:colOff>561975</xdr:colOff>
      <xdr:row>59</xdr:row>
      <xdr:rowOff>106680</xdr:rowOff>
    </xdr:to>
    <xdr:sp macro="" textlink="">
      <xdr:nvSpPr>
        <xdr:cNvPr id="372" name="円/楕円 371"/>
        <xdr:cNvSpPr/>
      </xdr:nvSpPr>
      <xdr:spPr>
        <a:xfrm>
          <a:off x="8699500" y="101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97807</xdr:rowOff>
    </xdr:from>
    <xdr:ext cx="378565" cy="259045"/>
    <xdr:sp macro="" textlink="">
      <xdr:nvSpPr>
        <xdr:cNvPr id="373" name="テキスト ボックス 372"/>
        <xdr:cNvSpPr txBox="1"/>
      </xdr:nvSpPr>
      <xdr:spPr>
        <a:xfrm>
          <a:off x="8561017" y="1021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4535</xdr:rowOff>
    </xdr:from>
    <xdr:to>
      <xdr:col>11</xdr:col>
      <xdr:colOff>358775</xdr:colOff>
      <xdr:row>59</xdr:row>
      <xdr:rowOff>106135</xdr:rowOff>
    </xdr:to>
    <xdr:sp macro="" textlink="">
      <xdr:nvSpPr>
        <xdr:cNvPr id="374" name="円/楕円 373"/>
        <xdr:cNvSpPr/>
      </xdr:nvSpPr>
      <xdr:spPr>
        <a:xfrm>
          <a:off x="7810500" y="101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97262</xdr:rowOff>
    </xdr:from>
    <xdr:ext cx="378565" cy="259045"/>
    <xdr:sp macro="" textlink="">
      <xdr:nvSpPr>
        <xdr:cNvPr id="375" name="テキスト ボックス 374"/>
        <xdr:cNvSpPr txBox="1"/>
      </xdr:nvSpPr>
      <xdr:spPr>
        <a:xfrm>
          <a:off x="7672017" y="10212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158786</xdr:rowOff>
    </xdr:from>
    <xdr:to>
      <xdr:col>10</xdr:col>
      <xdr:colOff>155575</xdr:colOff>
      <xdr:row>59</xdr:row>
      <xdr:rowOff>88936</xdr:rowOff>
    </xdr:to>
    <xdr:sp macro="" textlink="">
      <xdr:nvSpPr>
        <xdr:cNvPr id="376" name="円/楕円 375"/>
        <xdr:cNvSpPr/>
      </xdr:nvSpPr>
      <xdr:spPr>
        <a:xfrm>
          <a:off x="6921500" y="101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80063</xdr:rowOff>
    </xdr:from>
    <xdr:ext cx="378565" cy="259045"/>
    <xdr:sp macro="" textlink="">
      <xdr:nvSpPr>
        <xdr:cNvPr id="377" name="テキスト ボックス 376"/>
        <xdr:cNvSpPr txBox="1"/>
      </xdr:nvSpPr>
      <xdr:spPr>
        <a:xfrm>
          <a:off x="6783017" y="10195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399" name="直線コネクタ 398"/>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0"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1" name="直線コネクタ 400"/>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2"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3" name="直線コネクタ 402"/>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38339</xdr:rowOff>
    </xdr:from>
    <xdr:to>
      <xdr:col>15</xdr:col>
      <xdr:colOff>180975</xdr:colOff>
      <xdr:row>78</xdr:row>
      <xdr:rowOff>69062</xdr:rowOff>
    </xdr:to>
    <xdr:cxnSp macro="">
      <xdr:nvCxnSpPr>
        <xdr:cNvPr id="404" name="直線コネクタ 403"/>
        <xdr:cNvCxnSpPr/>
      </xdr:nvCxnSpPr>
      <xdr:spPr>
        <a:xfrm>
          <a:off x="9639300" y="13411439"/>
          <a:ext cx="8382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5"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6" name="フローチャート : 判断 405"/>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38339</xdr:rowOff>
    </xdr:from>
    <xdr:to>
      <xdr:col>14</xdr:col>
      <xdr:colOff>28575</xdr:colOff>
      <xdr:row>78</xdr:row>
      <xdr:rowOff>39664</xdr:rowOff>
    </xdr:to>
    <xdr:cxnSp macro="">
      <xdr:nvCxnSpPr>
        <xdr:cNvPr id="407" name="直線コネクタ 406"/>
        <xdr:cNvCxnSpPr/>
      </xdr:nvCxnSpPr>
      <xdr:spPr>
        <a:xfrm flipV="1">
          <a:off x="8750300" y="1341143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08" name="フローチャート : 判断 407"/>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09" name="テキスト ボックス 408"/>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142351</xdr:rowOff>
    </xdr:from>
    <xdr:to>
      <xdr:col>12</xdr:col>
      <xdr:colOff>511175</xdr:colOff>
      <xdr:row>78</xdr:row>
      <xdr:rowOff>39664</xdr:rowOff>
    </xdr:to>
    <xdr:cxnSp macro="">
      <xdr:nvCxnSpPr>
        <xdr:cNvPr id="410" name="直線コネクタ 409"/>
        <xdr:cNvCxnSpPr/>
      </xdr:nvCxnSpPr>
      <xdr:spPr>
        <a:xfrm>
          <a:off x="7861300" y="13344001"/>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1" name="フローチャート : 判断 410"/>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2" name="テキスト ボックス 411"/>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142351</xdr:rowOff>
    </xdr:from>
    <xdr:to>
      <xdr:col>11</xdr:col>
      <xdr:colOff>307975</xdr:colOff>
      <xdr:row>77</xdr:row>
      <xdr:rowOff>168618</xdr:rowOff>
    </xdr:to>
    <xdr:cxnSp macro="">
      <xdr:nvCxnSpPr>
        <xdr:cNvPr id="413" name="直線コネクタ 412"/>
        <xdr:cNvCxnSpPr/>
      </xdr:nvCxnSpPr>
      <xdr:spPr>
        <a:xfrm flipV="1">
          <a:off x="6972300" y="13344001"/>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4" name="フローチャート : 判断 413"/>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5" name="テキスト ボックス 414"/>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80418</xdr:rowOff>
    </xdr:from>
    <xdr:to>
      <xdr:col>10</xdr:col>
      <xdr:colOff>155575</xdr:colOff>
      <xdr:row>78</xdr:row>
      <xdr:rowOff>10568</xdr:rowOff>
    </xdr:to>
    <xdr:sp macro="" textlink="">
      <xdr:nvSpPr>
        <xdr:cNvPr id="416" name="フローチャート : 判断 415"/>
        <xdr:cNvSpPr/>
      </xdr:nvSpPr>
      <xdr:spPr>
        <a:xfrm>
          <a:off x="6921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27095</xdr:rowOff>
    </xdr:from>
    <xdr:ext cx="469744" cy="259045"/>
    <xdr:sp macro="" textlink="">
      <xdr:nvSpPr>
        <xdr:cNvPr id="417" name="テキスト ボックス 416"/>
        <xdr:cNvSpPr txBox="1"/>
      </xdr:nvSpPr>
      <xdr:spPr>
        <a:xfrm>
          <a:off x="6737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18262</xdr:rowOff>
    </xdr:from>
    <xdr:to>
      <xdr:col>15</xdr:col>
      <xdr:colOff>231775</xdr:colOff>
      <xdr:row>78</xdr:row>
      <xdr:rowOff>119862</xdr:rowOff>
    </xdr:to>
    <xdr:sp macro="" textlink="">
      <xdr:nvSpPr>
        <xdr:cNvPr id="423" name="円/楕円 422"/>
        <xdr:cNvSpPr/>
      </xdr:nvSpPr>
      <xdr:spPr>
        <a:xfrm>
          <a:off x="104267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104639</xdr:rowOff>
    </xdr:from>
    <xdr:ext cx="469744" cy="259045"/>
    <xdr:sp macro="" textlink="">
      <xdr:nvSpPr>
        <xdr:cNvPr id="424" name="商工費該当値テキスト"/>
        <xdr:cNvSpPr txBox="1"/>
      </xdr:nvSpPr>
      <xdr:spPr>
        <a:xfrm>
          <a:off x="10528300" y="1330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158989</xdr:rowOff>
    </xdr:from>
    <xdr:to>
      <xdr:col>14</xdr:col>
      <xdr:colOff>79375</xdr:colOff>
      <xdr:row>78</xdr:row>
      <xdr:rowOff>89139</xdr:rowOff>
    </xdr:to>
    <xdr:sp macro="" textlink="">
      <xdr:nvSpPr>
        <xdr:cNvPr id="425" name="円/楕円 424"/>
        <xdr:cNvSpPr/>
      </xdr:nvSpPr>
      <xdr:spPr>
        <a:xfrm>
          <a:off x="9588500" y="133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80266</xdr:rowOff>
    </xdr:from>
    <xdr:ext cx="469744" cy="259045"/>
    <xdr:sp macro="" textlink="">
      <xdr:nvSpPr>
        <xdr:cNvPr id="426" name="テキスト ボックス 425"/>
        <xdr:cNvSpPr txBox="1"/>
      </xdr:nvSpPr>
      <xdr:spPr>
        <a:xfrm>
          <a:off x="9404427" y="1345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160314</xdr:rowOff>
    </xdr:from>
    <xdr:to>
      <xdr:col>12</xdr:col>
      <xdr:colOff>561975</xdr:colOff>
      <xdr:row>78</xdr:row>
      <xdr:rowOff>90464</xdr:rowOff>
    </xdr:to>
    <xdr:sp macro="" textlink="">
      <xdr:nvSpPr>
        <xdr:cNvPr id="427" name="円/楕円 426"/>
        <xdr:cNvSpPr/>
      </xdr:nvSpPr>
      <xdr:spPr>
        <a:xfrm>
          <a:off x="8699500" y="133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81591</xdr:rowOff>
    </xdr:from>
    <xdr:ext cx="469744" cy="259045"/>
    <xdr:sp macro="" textlink="">
      <xdr:nvSpPr>
        <xdr:cNvPr id="428" name="テキスト ボックス 427"/>
        <xdr:cNvSpPr txBox="1"/>
      </xdr:nvSpPr>
      <xdr:spPr>
        <a:xfrm>
          <a:off x="8515427" y="134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91551</xdr:rowOff>
    </xdr:from>
    <xdr:to>
      <xdr:col>11</xdr:col>
      <xdr:colOff>358775</xdr:colOff>
      <xdr:row>78</xdr:row>
      <xdr:rowOff>21701</xdr:rowOff>
    </xdr:to>
    <xdr:sp macro="" textlink="">
      <xdr:nvSpPr>
        <xdr:cNvPr id="429" name="円/楕円 428"/>
        <xdr:cNvSpPr/>
      </xdr:nvSpPr>
      <xdr:spPr>
        <a:xfrm>
          <a:off x="78105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12828</xdr:rowOff>
    </xdr:from>
    <xdr:ext cx="469744" cy="259045"/>
    <xdr:sp macro="" textlink="">
      <xdr:nvSpPr>
        <xdr:cNvPr id="430" name="テキスト ボックス 429"/>
        <xdr:cNvSpPr txBox="1"/>
      </xdr:nvSpPr>
      <xdr:spPr>
        <a:xfrm>
          <a:off x="7626427" y="1338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117818</xdr:rowOff>
    </xdr:from>
    <xdr:to>
      <xdr:col>10</xdr:col>
      <xdr:colOff>155575</xdr:colOff>
      <xdr:row>78</xdr:row>
      <xdr:rowOff>47968</xdr:rowOff>
    </xdr:to>
    <xdr:sp macro="" textlink="">
      <xdr:nvSpPr>
        <xdr:cNvPr id="431" name="円/楕円 430"/>
        <xdr:cNvSpPr/>
      </xdr:nvSpPr>
      <xdr:spPr>
        <a:xfrm>
          <a:off x="6921500" y="133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39095</xdr:rowOff>
    </xdr:from>
    <xdr:ext cx="469744" cy="259045"/>
    <xdr:sp macro="" textlink="">
      <xdr:nvSpPr>
        <xdr:cNvPr id="432" name="テキスト ボックス 431"/>
        <xdr:cNvSpPr txBox="1"/>
      </xdr:nvSpPr>
      <xdr:spPr>
        <a:xfrm>
          <a:off x="6737427"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7" name="直線コネクタ 456"/>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58"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59" name="直線コネクタ 458"/>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0"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1" name="直線コネクタ 460"/>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21228</xdr:rowOff>
    </xdr:from>
    <xdr:to>
      <xdr:col>15</xdr:col>
      <xdr:colOff>180975</xdr:colOff>
      <xdr:row>94</xdr:row>
      <xdr:rowOff>91390</xdr:rowOff>
    </xdr:to>
    <xdr:cxnSp macro="">
      <xdr:nvCxnSpPr>
        <xdr:cNvPr id="462" name="直線コネクタ 461"/>
        <xdr:cNvCxnSpPr/>
      </xdr:nvCxnSpPr>
      <xdr:spPr>
        <a:xfrm flipV="1">
          <a:off x="9639300" y="16137528"/>
          <a:ext cx="838200" cy="7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3"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4" name="フローチャート : 判断 463"/>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91390</xdr:rowOff>
    </xdr:from>
    <xdr:to>
      <xdr:col>14</xdr:col>
      <xdr:colOff>28575</xdr:colOff>
      <xdr:row>94</xdr:row>
      <xdr:rowOff>143853</xdr:rowOff>
    </xdr:to>
    <xdr:cxnSp macro="">
      <xdr:nvCxnSpPr>
        <xdr:cNvPr id="465" name="直線コネクタ 464"/>
        <xdr:cNvCxnSpPr/>
      </xdr:nvCxnSpPr>
      <xdr:spPr>
        <a:xfrm flipV="1">
          <a:off x="8750300" y="16207690"/>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6" name="フローチャート : 判断 465"/>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7" name="テキスト ボックス 466"/>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143853</xdr:rowOff>
    </xdr:from>
    <xdr:to>
      <xdr:col>12</xdr:col>
      <xdr:colOff>511175</xdr:colOff>
      <xdr:row>96</xdr:row>
      <xdr:rowOff>128690</xdr:rowOff>
    </xdr:to>
    <xdr:cxnSp macro="">
      <xdr:nvCxnSpPr>
        <xdr:cNvPr id="468" name="直線コネクタ 467"/>
        <xdr:cNvCxnSpPr/>
      </xdr:nvCxnSpPr>
      <xdr:spPr>
        <a:xfrm flipV="1">
          <a:off x="7861300" y="16260153"/>
          <a:ext cx="889000" cy="3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69" name="フローチャート : 判断 468"/>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0" name="テキスト ボックス 469"/>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51955</xdr:rowOff>
    </xdr:from>
    <xdr:to>
      <xdr:col>11</xdr:col>
      <xdr:colOff>307975</xdr:colOff>
      <xdr:row>96</xdr:row>
      <xdr:rowOff>128690</xdr:rowOff>
    </xdr:to>
    <xdr:cxnSp macro="">
      <xdr:nvCxnSpPr>
        <xdr:cNvPr id="471" name="直線コネクタ 470"/>
        <xdr:cNvCxnSpPr/>
      </xdr:nvCxnSpPr>
      <xdr:spPr>
        <a:xfrm>
          <a:off x="6972300" y="16511155"/>
          <a:ext cx="889000" cy="7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2" name="フローチャート : 判断 471"/>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3" name="テキスト ボックス 472"/>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148337</xdr:rowOff>
    </xdr:from>
    <xdr:to>
      <xdr:col>10</xdr:col>
      <xdr:colOff>155575</xdr:colOff>
      <xdr:row>97</xdr:row>
      <xdr:rowOff>78487</xdr:rowOff>
    </xdr:to>
    <xdr:sp macro="" textlink="">
      <xdr:nvSpPr>
        <xdr:cNvPr id="474" name="フローチャート : 判断 473"/>
        <xdr:cNvSpPr/>
      </xdr:nvSpPr>
      <xdr:spPr>
        <a:xfrm>
          <a:off x="6921500" y="166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69614</xdr:rowOff>
    </xdr:from>
    <xdr:ext cx="534377" cy="259045"/>
    <xdr:sp macro="" textlink="">
      <xdr:nvSpPr>
        <xdr:cNvPr id="475" name="テキスト ボックス 474"/>
        <xdr:cNvSpPr txBox="1"/>
      </xdr:nvSpPr>
      <xdr:spPr>
        <a:xfrm>
          <a:off x="6705111" y="167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141878</xdr:rowOff>
    </xdr:from>
    <xdr:to>
      <xdr:col>15</xdr:col>
      <xdr:colOff>231775</xdr:colOff>
      <xdr:row>94</xdr:row>
      <xdr:rowOff>72028</xdr:rowOff>
    </xdr:to>
    <xdr:sp macro="" textlink="">
      <xdr:nvSpPr>
        <xdr:cNvPr id="481" name="円/楕円 480"/>
        <xdr:cNvSpPr/>
      </xdr:nvSpPr>
      <xdr:spPr>
        <a:xfrm>
          <a:off x="10426700" y="160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164755</xdr:rowOff>
    </xdr:from>
    <xdr:ext cx="534377" cy="259045"/>
    <xdr:sp macro="" textlink="">
      <xdr:nvSpPr>
        <xdr:cNvPr id="482" name="土木費該当値テキスト"/>
        <xdr:cNvSpPr txBox="1"/>
      </xdr:nvSpPr>
      <xdr:spPr>
        <a:xfrm>
          <a:off x="10528300" y="159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66,219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40590</xdr:rowOff>
    </xdr:from>
    <xdr:to>
      <xdr:col>14</xdr:col>
      <xdr:colOff>79375</xdr:colOff>
      <xdr:row>94</xdr:row>
      <xdr:rowOff>142190</xdr:rowOff>
    </xdr:to>
    <xdr:sp macro="" textlink="">
      <xdr:nvSpPr>
        <xdr:cNvPr id="483" name="円/楕円 482"/>
        <xdr:cNvSpPr/>
      </xdr:nvSpPr>
      <xdr:spPr>
        <a:xfrm>
          <a:off x="9588500" y="161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158717</xdr:rowOff>
    </xdr:from>
    <xdr:ext cx="534377" cy="259045"/>
    <xdr:sp macro="" textlink="">
      <xdr:nvSpPr>
        <xdr:cNvPr id="484" name="テキスト ボックス 483"/>
        <xdr:cNvSpPr txBox="1"/>
      </xdr:nvSpPr>
      <xdr:spPr>
        <a:xfrm>
          <a:off x="9372111" y="159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93053</xdr:rowOff>
    </xdr:from>
    <xdr:to>
      <xdr:col>12</xdr:col>
      <xdr:colOff>561975</xdr:colOff>
      <xdr:row>95</xdr:row>
      <xdr:rowOff>23203</xdr:rowOff>
    </xdr:to>
    <xdr:sp macro="" textlink="">
      <xdr:nvSpPr>
        <xdr:cNvPr id="485" name="円/楕円 484"/>
        <xdr:cNvSpPr/>
      </xdr:nvSpPr>
      <xdr:spPr>
        <a:xfrm>
          <a:off x="8699500" y="162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39730</xdr:rowOff>
    </xdr:from>
    <xdr:ext cx="534377" cy="259045"/>
    <xdr:sp macro="" textlink="">
      <xdr:nvSpPr>
        <xdr:cNvPr id="486" name="テキスト ボックス 485"/>
        <xdr:cNvSpPr txBox="1"/>
      </xdr:nvSpPr>
      <xdr:spPr>
        <a:xfrm>
          <a:off x="8483111" y="159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77890</xdr:rowOff>
    </xdr:from>
    <xdr:to>
      <xdr:col>11</xdr:col>
      <xdr:colOff>358775</xdr:colOff>
      <xdr:row>97</xdr:row>
      <xdr:rowOff>8040</xdr:rowOff>
    </xdr:to>
    <xdr:sp macro="" textlink="">
      <xdr:nvSpPr>
        <xdr:cNvPr id="487" name="円/楕円 486"/>
        <xdr:cNvSpPr/>
      </xdr:nvSpPr>
      <xdr:spPr>
        <a:xfrm>
          <a:off x="7810500" y="165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170617</xdr:rowOff>
    </xdr:from>
    <xdr:ext cx="534377" cy="259045"/>
    <xdr:sp macro="" textlink="">
      <xdr:nvSpPr>
        <xdr:cNvPr id="488" name="テキスト ボックス 487"/>
        <xdr:cNvSpPr txBox="1"/>
      </xdr:nvSpPr>
      <xdr:spPr>
        <a:xfrm>
          <a:off x="7594111" y="166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1155</xdr:rowOff>
    </xdr:from>
    <xdr:to>
      <xdr:col>10</xdr:col>
      <xdr:colOff>155575</xdr:colOff>
      <xdr:row>96</xdr:row>
      <xdr:rowOff>102755</xdr:rowOff>
    </xdr:to>
    <xdr:sp macro="" textlink="">
      <xdr:nvSpPr>
        <xdr:cNvPr id="489" name="円/楕円 488"/>
        <xdr:cNvSpPr/>
      </xdr:nvSpPr>
      <xdr:spPr>
        <a:xfrm>
          <a:off x="6921500" y="16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119282</xdr:rowOff>
    </xdr:from>
    <xdr:ext cx="534377" cy="259045"/>
    <xdr:sp macro="" textlink="">
      <xdr:nvSpPr>
        <xdr:cNvPr id="490" name="テキスト ボックス 489"/>
        <xdr:cNvSpPr txBox="1"/>
      </xdr:nvSpPr>
      <xdr:spPr>
        <a:xfrm>
          <a:off x="6705111" y="162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505" name="テキスト ボックス 50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29464</xdr:rowOff>
    </xdr:from>
    <xdr:to>
      <xdr:col>23</xdr:col>
      <xdr:colOff>516889</xdr:colOff>
      <xdr:row>37</xdr:row>
      <xdr:rowOff>73025</xdr:rowOff>
    </xdr:to>
    <xdr:cxnSp macro="">
      <xdr:nvCxnSpPr>
        <xdr:cNvPr id="515" name="直線コネクタ 514"/>
        <xdr:cNvCxnSpPr/>
      </xdr:nvCxnSpPr>
      <xdr:spPr>
        <a:xfrm flipV="1">
          <a:off x="16317595" y="5172964"/>
          <a:ext cx="1269" cy="124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76852</xdr:rowOff>
    </xdr:from>
    <xdr:ext cx="469744" cy="259045"/>
    <xdr:sp macro="" textlink="">
      <xdr:nvSpPr>
        <xdr:cNvPr id="516" name="消防費最小値テキスト"/>
        <xdr:cNvSpPr txBox="1"/>
      </xdr:nvSpPr>
      <xdr:spPr>
        <a:xfrm>
          <a:off x="16370300"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37</xdr:row>
      <xdr:rowOff>73025</xdr:rowOff>
    </xdr:from>
    <xdr:to>
      <xdr:col>23</xdr:col>
      <xdr:colOff>606425</xdr:colOff>
      <xdr:row>37</xdr:row>
      <xdr:rowOff>73025</xdr:rowOff>
    </xdr:to>
    <xdr:cxnSp macro="">
      <xdr:nvCxnSpPr>
        <xdr:cNvPr id="517" name="直線コネクタ 516"/>
        <xdr:cNvCxnSpPr/>
      </xdr:nvCxnSpPr>
      <xdr:spPr>
        <a:xfrm>
          <a:off x="16230600" y="6416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147591</xdr:rowOff>
    </xdr:from>
    <xdr:ext cx="534377" cy="259045"/>
    <xdr:sp macro="" textlink="">
      <xdr:nvSpPr>
        <xdr:cNvPr id="518" name="消防費最大値テキスト"/>
        <xdr:cNvSpPr txBox="1"/>
      </xdr:nvSpPr>
      <xdr:spPr>
        <a:xfrm>
          <a:off x="16370300" y="494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30</xdr:row>
      <xdr:rowOff>29464</xdr:rowOff>
    </xdr:from>
    <xdr:to>
      <xdr:col>23</xdr:col>
      <xdr:colOff>606425</xdr:colOff>
      <xdr:row>30</xdr:row>
      <xdr:rowOff>29464</xdr:rowOff>
    </xdr:to>
    <xdr:cxnSp macro="">
      <xdr:nvCxnSpPr>
        <xdr:cNvPr id="519" name="直線コネクタ 518"/>
        <xdr:cNvCxnSpPr/>
      </xdr:nvCxnSpPr>
      <xdr:spPr>
        <a:xfrm>
          <a:off x="16230600" y="51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142367</xdr:rowOff>
    </xdr:from>
    <xdr:to>
      <xdr:col>23</xdr:col>
      <xdr:colOff>517525</xdr:colOff>
      <xdr:row>37</xdr:row>
      <xdr:rowOff>73025</xdr:rowOff>
    </xdr:to>
    <xdr:cxnSp macro="">
      <xdr:nvCxnSpPr>
        <xdr:cNvPr id="520" name="直線コネクタ 519"/>
        <xdr:cNvCxnSpPr/>
      </xdr:nvCxnSpPr>
      <xdr:spPr>
        <a:xfrm>
          <a:off x="15481300" y="5628767"/>
          <a:ext cx="838200" cy="7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140733</xdr:rowOff>
    </xdr:from>
    <xdr:ext cx="534377" cy="259045"/>
    <xdr:sp macro="" textlink="">
      <xdr:nvSpPr>
        <xdr:cNvPr id="521" name="消防費平均値テキスト"/>
        <xdr:cNvSpPr txBox="1"/>
      </xdr:nvSpPr>
      <xdr:spPr>
        <a:xfrm>
          <a:off x="16370300" y="5798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117856</xdr:rowOff>
    </xdr:from>
    <xdr:to>
      <xdr:col>23</xdr:col>
      <xdr:colOff>568325</xdr:colOff>
      <xdr:row>35</xdr:row>
      <xdr:rowOff>48006</xdr:rowOff>
    </xdr:to>
    <xdr:sp macro="" textlink="">
      <xdr:nvSpPr>
        <xdr:cNvPr id="522" name="フローチャート : 判断 521"/>
        <xdr:cNvSpPr/>
      </xdr:nvSpPr>
      <xdr:spPr>
        <a:xfrm>
          <a:off x="162687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142367</xdr:rowOff>
    </xdr:from>
    <xdr:to>
      <xdr:col>22</xdr:col>
      <xdr:colOff>365125</xdr:colOff>
      <xdr:row>35</xdr:row>
      <xdr:rowOff>103251</xdr:rowOff>
    </xdr:to>
    <xdr:cxnSp macro="">
      <xdr:nvCxnSpPr>
        <xdr:cNvPr id="523" name="直線コネクタ 522"/>
        <xdr:cNvCxnSpPr/>
      </xdr:nvCxnSpPr>
      <xdr:spPr>
        <a:xfrm flipV="1">
          <a:off x="14592300" y="5628767"/>
          <a:ext cx="889000" cy="4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93853</xdr:rowOff>
    </xdr:from>
    <xdr:to>
      <xdr:col>22</xdr:col>
      <xdr:colOff>415925</xdr:colOff>
      <xdr:row>35</xdr:row>
      <xdr:rowOff>24003</xdr:rowOff>
    </xdr:to>
    <xdr:sp macro="" textlink="">
      <xdr:nvSpPr>
        <xdr:cNvPr id="524" name="フローチャート : 判断 523"/>
        <xdr:cNvSpPr/>
      </xdr:nvSpPr>
      <xdr:spPr>
        <a:xfrm>
          <a:off x="15430500" y="592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15130</xdr:rowOff>
    </xdr:from>
    <xdr:ext cx="534377" cy="259045"/>
    <xdr:sp macro="" textlink="">
      <xdr:nvSpPr>
        <xdr:cNvPr id="525" name="テキスト ボックス 524"/>
        <xdr:cNvSpPr txBox="1"/>
      </xdr:nvSpPr>
      <xdr:spPr>
        <a:xfrm>
          <a:off x="15214111" y="60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103251</xdr:rowOff>
    </xdr:from>
    <xdr:to>
      <xdr:col>21</xdr:col>
      <xdr:colOff>161925</xdr:colOff>
      <xdr:row>37</xdr:row>
      <xdr:rowOff>63627</xdr:rowOff>
    </xdr:to>
    <xdr:cxnSp macro="">
      <xdr:nvCxnSpPr>
        <xdr:cNvPr id="526" name="直線コネクタ 525"/>
        <xdr:cNvCxnSpPr/>
      </xdr:nvCxnSpPr>
      <xdr:spPr>
        <a:xfrm flipV="1">
          <a:off x="13703300" y="6104001"/>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72898</xdr:rowOff>
    </xdr:from>
    <xdr:to>
      <xdr:col>21</xdr:col>
      <xdr:colOff>212725</xdr:colOff>
      <xdr:row>35</xdr:row>
      <xdr:rowOff>3048</xdr:rowOff>
    </xdr:to>
    <xdr:sp macro="" textlink="">
      <xdr:nvSpPr>
        <xdr:cNvPr id="527" name="フローチャート : 判断 526"/>
        <xdr:cNvSpPr/>
      </xdr:nvSpPr>
      <xdr:spPr>
        <a:xfrm>
          <a:off x="14541500" y="590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19575</xdr:rowOff>
    </xdr:from>
    <xdr:ext cx="534377" cy="259045"/>
    <xdr:sp macro="" textlink="">
      <xdr:nvSpPr>
        <xdr:cNvPr id="528" name="テキスト ボックス 527"/>
        <xdr:cNvSpPr txBox="1"/>
      </xdr:nvSpPr>
      <xdr:spPr>
        <a:xfrm>
          <a:off x="14325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63627</xdr:rowOff>
    </xdr:from>
    <xdr:to>
      <xdr:col>19</xdr:col>
      <xdr:colOff>644525</xdr:colOff>
      <xdr:row>37</xdr:row>
      <xdr:rowOff>113919</xdr:rowOff>
    </xdr:to>
    <xdr:cxnSp macro="">
      <xdr:nvCxnSpPr>
        <xdr:cNvPr id="529" name="直線コネクタ 528"/>
        <xdr:cNvCxnSpPr/>
      </xdr:nvCxnSpPr>
      <xdr:spPr>
        <a:xfrm flipV="1">
          <a:off x="12814300" y="6407277"/>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150114</xdr:rowOff>
    </xdr:from>
    <xdr:to>
      <xdr:col>20</xdr:col>
      <xdr:colOff>9525</xdr:colOff>
      <xdr:row>35</xdr:row>
      <xdr:rowOff>80264</xdr:rowOff>
    </xdr:to>
    <xdr:sp macro="" textlink="">
      <xdr:nvSpPr>
        <xdr:cNvPr id="530" name="フローチャート : 判断 529"/>
        <xdr:cNvSpPr/>
      </xdr:nvSpPr>
      <xdr:spPr>
        <a:xfrm>
          <a:off x="13652500" y="597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96791</xdr:rowOff>
    </xdr:from>
    <xdr:ext cx="534377" cy="259045"/>
    <xdr:sp macro="" textlink="">
      <xdr:nvSpPr>
        <xdr:cNvPr id="531" name="テキスト ボックス 530"/>
        <xdr:cNvSpPr txBox="1"/>
      </xdr:nvSpPr>
      <xdr:spPr>
        <a:xfrm>
          <a:off x="13436111" y="575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143002</xdr:rowOff>
    </xdr:from>
    <xdr:to>
      <xdr:col>18</xdr:col>
      <xdr:colOff>492125</xdr:colOff>
      <xdr:row>34</xdr:row>
      <xdr:rowOff>73152</xdr:rowOff>
    </xdr:to>
    <xdr:sp macro="" textlink="">
      <xdr:nvSpPr>
        <xdr:cNvPr id="532" name="フローチャート : 判断 531"/>
        <xdr:cNvSpPr/>
      </xdr:nvSpPr>
      <xdr:spPr>
        <a:xfrm>
          <a:off x="12763500" y="58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89679</xdr:rowOff>
    </xdr:from>
    <xdr:ext cx="534377" cy="259045"/>
    <xdr:sp macro="" textlink="">
      <xdr:nvSpPr>
        <xdr:cNvPr id="533" name="テキスト ボックス 532"/>
        <xdr:cNvSpPr txBox="1"/>
      </xdr:nvSpPr>
      <xdr:spPr>
        <a:xfrm>
          <a:off x="12547111" y="557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22225</xdr:rowOff>
    </xdr:from>
    <xdr:to>
      <xdr:col>23</xdr:col>
      <xdr:colOff>568325</xdr:colOff>
      <xdr:row>37</xdr:row>
      <xdr:rowOff>123825</xdr:rowOff>
    </xdr:to>
    <xdr:sp macro="" textlink="">
      <xdr:nvSpPr>
        <xdr:cNvPr id="539" name="円/楕円 538"/>
        <xdr:cNvSpPr/>
      </xdr:nvSpPr>
      <xdr:spPr>
        <a:xfrm>
          <a:off x="162687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108602</xdr:rowOff>
    </xdr:from>
    <xdr:ext cx="469744" cy="259045"/>
    <xdr:sp macro="" textlink="">
      <xdr:nvSpPr>
        <xdr:cNvPr id="540" name="消防費該当値テキスト"/>
        <xdr:cNvSpPr txBox="1"/>
      </xdr:nvSpPr>
      <xdr:spPr>
        <a:xfrm>
          <a:off x="16370300" y="628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91567</xdr:rowOff>
    </xdr:from>
    <xdr:to>
      <xdr:col>22</xdr:col>
      <xdr:colOff>415925</xdr:colOff>
      <xdr:row>33</xdr:row>
      <xdr:rowOff>21717</xdr:rowOff>
    </xdr:to>
    <xdr:sp macro="" textlink="">
      <xdr:nvSpPr>
        <xdr:cNvPr id="541" name="円/楕円 540"/>
        <xdr:cNvSpPr/>
      </xdr:nvSpPr>
      <xdr:spPr>
        <a:xfrm>
          <a:off x="154305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38244</xdr:rowOff>
    </xdr:from>
    <xdr:ext cx="534377" cy="259045"/>
    <xdr:sp macro="" textlink="">
      <xdr:nvSpPr>
        <xdr:cNvPr id="542" name="テキスト ボックス 541"/>
        <xdr:cNvSpPr txBox="1"/>
      </xdr:nvSpPr>
      <xdr:spPr>
        <a:xfrm>
          <a:off x="15214111" y="53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52451</xdr:rowOff>
    </xdr:from>
    <xdr:to>
      <xdr:col>21</xdr:col>
      <xdr:colOff>212725</xdr:colOff>
      <xdr:row>35</xdr:row>
      <xdr:rowOff>154051</xdr:rowOff>
    </xdr:to>
    <xdr:sp macro="" textlink="">
      <xdr:nvSpPr>
        <xdr:cNvPr id="543" name="円/楕円 542"/>
        <xdr:cNvSpPr/>
      </xdr:nvSpPr>
      <xdr:spPr>
        <a:xfrm>
          <a:off x="14541500" y="60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145178</xdr:rowOff>
    </xdr:from>
    <xdr:ext cx="534377" cy="259045"/>
    <xdr:sp macro="" textlink="">
      <xdr:nvSpPr>
        <xdr:cNvPr id="544" name="テキスト ボックス 543"/>
        <xdr:cNvSpPr txBox="1"/>
      </xdr:nvSpPr>
      <xdr:spPr>
        <a:xfrm>
          <a:off x="14325111" y="61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12827</xdr:rowOff>
    </xdr:from>
    <xdr:to>
      <xdr:col>20</xdr:col>
      <xdr:colOff>9525</xdr:colOff>
      <xdr:row>37</xdr:row>
      <xdr:rowOff>114427</xdr:rowOff>
    </xdr:to>
    <xdr:sp macro="" textlink="">
      <xdr:nvSpPr>
        <xdr:cNvPr id="545" name="円/楕円 544"/>
        <xdr:cNvSpPr/>
      </xdr:nvSpPr>
      <xdr:spPr>
        <a:xfrm>
          <a:off x="13652500" y="63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105554</xdr:rowOff>
    </xdr:from>
    <xdr:ext cx="469744" cy="259045"/>
    <xdr:sp macro="" textlink="">
      <xdr:nvSpPr>
        <xdr:cNvPr id="546" name="テキスト ボックス 545"/>
        <xdr:cNvSpPr txBox="1"/>
      </xdr:nvSpPr>
      <xdr:spPr>
        <a:xfrm>
          <a:off x="13468427" y="644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63119</xdr:rowOff>
    </xdr:from>
    <xdr:to>
      <xdr:col>18</xdr:col>
      <xdr:colOff>492125</xdr:colOff>
      <xdr:row>37</xdr:row>
      <xdr:rowOff>164719</xdr:rowOff>
    </xdr:to>
    <xdr:sp macro="" textlink="">
      <xdr:nvSpPr>
        <xdr:cNvPr id="547" name="円/楕円 546"/>
        <xdr:cNvSpPr/>
      </xdr:nvSpPr>
      <xdr:spPr>
        <a:xfrm>
          <a:off x="12763500" y="64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155846</xdr:rowOff>
    </xdr:from>
    <xdr:ext cx="469744" cy="259045"/>
    <xdr:sp macro="" textlink="">
      <xdr:nvSpPr>
        <xdr:cNvPr id="548" name="テキスト ボックス 547"/>
        <xdr:cNvSpPr txBox="1"/>
      </xdr:nvSpPr>
      <xdr:spPr>
        <a:xfrm>
          <a:off x="12579427" y="64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1" name="直線コネクタ 570"/>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2"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3" name="直線コネクタ 572"/>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4"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5" name="直線コネクタ 574"/>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12941</xdr:rowOff>
    </xdr:from>
    <xdr:to>
      <xdr:col>23</xdr:col>
      <xdr:colOff>517525</xdr:colOff>
      <xdr:row>56</xdr:row>
      <xdr:rowOff>77292</xdr:rowOff>
    </xdr:to>
    <xdr:cxnSp macro="">
      <xdr:nvCxnSpPr>
        <xdr:cNvPr id="576" name="直線コネクタ 575"/>
        <xdr:cNvCxnSpPr/>
      </xdr:nvCxnSpPr>
      <xdr:spPr>
        <a:xfrm flipV="1">
          <a:off x="15481300" y="9614141"/>
          <a:ext cx="8382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77"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78" name="フローチャート : 判断 577"/>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77292</xdr:rowOff>
    </xdr:from>
    <xdr:to>
      <xdr:col>22</xdr:col>
      <xdr:colOff>365125</xdr:colOff>
      <xdr:row>56</xdr:row>
      <xdr:rowOff>88402</xdr:rowOff>
    </xdr:to>
    <xdr:cxnSp macro="">
      <xdr:nvCxnSpPr>
        <xdr:cNvPr id="579" name="直線コネクタ 578"/>
        <xdr:cNvCxnSpPr/>
      </xdr:nvCxnSpPr>
      <xdr:spPr>
        <a:xfrm flipV="1">
          <a:off x="14592300" y="9678492"/>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0" name="フローチャート : 判断 579"/>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1" name="テキスト ボックス 580"/>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64674</xdr:rowOff>
    </xdr:from>
    <xdr:to>
      <xdr:col>21</xdr:col>
      <xdr:colOff>161925</xdr:colOff>
      <xdr:row>56</xdr:row>
      <xdr:rowOff>88402</xdr:rowOff>
    </xdr:to>
    <xdr:cxnSp macro="">
      <xdr:nvCxnSpPr>
        <xdr:cNvPr id="582" name="直線コネクタ 581"/>
        <xdr:cNvCxnSpPr/>
      </xdr:nvCxnSpPr>
      <xdr:spPr>
        <a:xfrm>
          <a:off x="13703300" y="9665874"/>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3" name="フローチャート : 判断 582"/>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4" name="テキスト ボックス 583"/>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64674</xdr:rowOff>
    </xdr:from>
    <xdr:to>
      <xdr:col>19</xdr:col>
      <xdr:colOff>644525</xdr:colOff>
      <xdr:row>57</xdr:row>
      <xdr:rowOff>3294</xdr:rowOff>
    </xdr:to>
    <xdr:cxnSp macro="">
      <xdr:nvCxnSpPr>
        <xdr:cNvPr id="585" name="直線コネクタ 584"/>
        <xdr:cNvCxnSpPr/>
      </xdr:nvCxnSpPr>
      <xdr:spPr>
        <a:xfrm flipV="1">
          <a:off x="12814300" y="9665874"/>
          <a:ext cx="889000" cy="1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86" name="フローチャート : 判断 585"/>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87" name="テキスト ボックス 586"/>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44117</xdr:rowOff>
    </xdr:from>
    <xdr:to>
      <xdr:col>18</xdr:col>
      <xdr:colOff>492125</xdr:colOff>
      <xdr:row>56</xdr:row>
      <xdr:rowOff>145717</xdr:rowOff>
    </xdr:to>
    <xdr:sp macro="" textlink="">
      <xdr:nvSpPr>
        <xdr:cNvPr id="588" name="フローチャート : 判断 587"/>
        <xdr:cNvSpPr/>
      </xdr:nvSpPr>
      <xdr:spPr>
        <a:xfrm>
          <a:off x="12763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162244</xdr:rowOff>
    </xdr:from>
    <xdr:ext cx="534377" cy="259045"/>
    <xdr:sp macro="" textlink="">
      <xdr:nvSpPr>
        <xdr:cNvPr id="589" name="テキスト ボックス 588"/>
        <xdr:cNvSpPr txBox="1"/>
      </xdr:nvSpPr>
      <xdr:spPr>
        <a:xfrm>
          <a:off x="12547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133591</xdr:rowOff>
    </xdr:from>
    <xdr:to>
      <xdr:col>23</xdr:col>
      <xdr:colOff>568325</xdr:colOff>
      <xdr:row>56</xdr:row>
      <xdr:rowOff>63741</xdr:rowOff>
    </xdr:to>
    <xdr:sp macro="" textlink="">
      <xdr:nvSpPr>
        <xdr:cNvPr id="595" name="円/楕円 594"/>
        <xdr:cNvSpPr/>
      </xdr:nvSpPr>
      <xdr:spPr>
        <a:xfrm>
          <a:off x="16268700" y="95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156468</xdr:rowOff>
    </xdr:from>
    <xdr:ext cx="534377" cy="259045"/>
    <xdr:sp macro="" textlink="">
      <xdr:nvSpPr>
        <xdr:cNvPr id="596" name="教育費該当値テキスト"/>
        <xdr:cNvSpPr txBox="1"/>
      </xdr:nvSpPr>
      <xdr:spPr>
        <a:xfrm>
          <a:off x="16370300" y="94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26492</xdr:rowOff>
    </xdr:from>
    <xdr:to>
      <xdr:col>22</xdr:col>
      <xdr:colOff>415925</xdr:colOff>
      <xdr:row>56</xdr:row>
      <xdr:rowOff>128092</xdr:rowOff>
    </xdr:to>
    <xdr:sp macro="" textlink="">
      <xdr:nvSpPr>
        <xdr:cNvPr id="597" name="円/楕円 596"/>
        <xdr:cNvSpPr/>
      </xdr:nvSpPr>
      <xdr:spPr>
        <a:xfrm>
          <a:off x="15430500" y="9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119219</xdr:rowOff>
    </xdr:from>
    <xdr:ext cx="534377" cy="259045"/>
    <xdr:sp macro="" textlink="">
      <xdr:nvSpPr>
        <xdr:cNvPr id="598" name="テキスト ボックス 597"/>
        <xdr:cNvSpPr txBox="1"/>
      </xdr:nvSpPr>
      <xdr:spPr>
        <a:xfrm>
          <a:off x="15214111" y="97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37602</xdr:rowOff>
    </xdr:from>
    <xdr:to>
      <xdr:col>21</xdr:col>
      <xdr:colOff>212725</xdr:colOff>
      <xdr:row>56</xdr:row>
      <xdr:rowOff>139202</xdr:rowOff>
    </xdr:to>
    <xdr:sp macro="" textlink="">
      <xdr:nvSpPr>
        <xdr:cNvPr id="599" name="円/楕円 598"/>
        <xdr:cNvSpPr/>
      </xdr:nvSpPr>
      <xdr:spPr>
        <a:xfrm>
          <a:off x="14541500" y="96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130329</xdr:rowOff>
    </xdr:from>
    <xdr:ext cx="534377" cy="259045"/>
    <xdr:sp macro="" textlink="">
      <xdr:nvSpPr>
        <xdr:cNvPr id="600" name="テキスト ボックス 599"/>
        <xdr:cNvSpPr txBox="1"/>
      </xdr:nvSpPr>
      <xdr:spPr>
        <a:xfrm>
          <a:off x="14325111" y="973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13874</xdr:rowOff>
    </xdr:from>
    <xdr:to>
      <xdr:col>20</xdr:col>
      <xdr:colOff>9525</xdr:colOff>
      <xdr:row>56</xdr:row>
      <xdr:rowOff>115474</xdr:rowOff>
    </xdr:to>
    <xdr:sp macro="" textlink="">
      <xdr:nvSpPr>
        <xdr:cNvPr id="601" name="円/楕円 600"/>
        <xdr:cNvSpPr/>
      </xdr:nvSpPr>
      <xdr:spPr>
        <a:xfrm>
          <a:off x="13652500" y="96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106601</xdr:rowOff>
    </xdr:from>
    <xdr:ext cx="534377" cy="259045"/>
    <xdr:sp macro="" textlink="">
      <xdr:nvSpPr>
        <xdr:cNvPr id="602" name="テキスト ボックス 601"/>
        <xdr:cNvSpPr txBox="1"/>
      </xdr:nvSpPr>
      <xdr:spPr>
        <a:xfrm>
          <a:off x="13436111" y="97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123944</xdr:rowOff>
    </xdr:from>
    <xdr:to>
      <xdr:col>18</xdr:col>
      <xdr:colOff>492125</xdr:colOff>
      <xdr:row>57</xdr:row>
      <xdr:rowOff>54094</xdr:rowOff>
    </xdr:to>
    <xdr:sp macro="" textlink="">
      <xdr:nvSpPr>
        <xdr:cNvPr id="603" name="円/楕円 602"/>
        <xdr:cNvSpPr/>
      </xdr:nvSpPr>
      <xdr:spPr>
        <a:xfrm>
          <a:off x="12763500" y="972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45221</xdr:rowOff>
    </xdr:from>
    <xdr:ext cx="534377" cy="259045"/>
    <xdr:sp macro="" textlink="">
      <xdr:nvSpPr>
        <xdr:cNvPr id="604" name="テキスト ボックス 603"/>
        <xdr:cNvSpPr txBox="1"/>
      </xdr:nvSpPr>
      <xdr:spPr>
        <a:xfrm>
          <a:off x="12547111" y="981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0" name="直線コネクタ 629"/>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1"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3"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4" name="直線コネクタ 633"/>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96397</xdr:rowOff>
    </xdr:from>
    <xdr:to>
      <xdr:col>23</xdr:col>
      <xdr:colOff>517525</xdr:colOff>
      <xdr:row>79</xdr:row>
      <xdr:rowOff>98879</xdr:rowOff>
    </xdr:to>
    <xdr:cxnSp macro="">
      <xdr:nvCxnSpPr>
        <xdr:cNvPr id="635" name="直線コネクタ 634"/>
        <xdr:cNvCxnSpPr/>
      </xdr:nvCxnSpPr>
      <xdr:spPr>
        <a:xfrm flipV="1">
          <a:off x="15481300" y="13640947"/>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36"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37" name="フローチャート : 判断 636"/>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39" name="フローチャート : 判断 638"/>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0" name="テキスト ボックス 639"/>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2" name="フローチャート : 判断 641"/>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3" name="テキスト ボックス 642"/>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5" name="フローチャート : 判断 644"/>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46" name="テキスト ボックス 645"/>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45597</xdr:rowOff>
    </xdr:from>
    <xdr:to>
      <xdr:col>23</xdr:col>
      <xdr:colOff>568325</xdr:colOff>
      <xdr:row>79</xdr:row>
      <xdr:rowOff>147197</xdr:rowOff>
    </xdr:to>
    <xdr:sp macro="" textlink="">
      <xdr:nvSpPr>
        <xdr:cNvPr id="654" name="円/楕円 653"/>
        <xdr:cNvSpPr/>
      </xdr:nvSpPr>
      <xdr:spPr>
        <a:xfrm>
          <a:off x="16268700" y="13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313932" cy="259045"/>
    <xdr:sp macro="" textlink="">
      <xdr:nvSpPr>
        <xdr:cNvPr id="655" name="災害復旧費該当値テキスト"/>
        <xdr:cNvSpPr txBox="1"/>
      </xdr:nvSpPr>
      <xdr:spPr>
        <a:xfrm>
          <a:off x="16370300" y="13526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0" name="直線コネクタ 689"/>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1"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2" name="直線コネクタ 691"/>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3"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4" name="直線コネクタ 693"/>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137251</xdr:rowOff>
    </xdr:from>
    <xdr:to>
      <xdr:col>23</xdr:col>
      <xdr:colOff>517525</xdr:colOff>
      <xdr:row>93</xdr:row>
      <xdr:rowOff>159457</xdr:rowOff>
    </xdr:to>
    <xdr:cxnSp macro="">
      <xdr:nvCxnSpPr>
        <xdr:cNvPr id="695" name="直線コネクタ 694"/>
        <xdr:cNvCxnSpPr/>
      </xdr:nvCxnSpPr>
      <xdr:spPr>
        <a:xfrm>
          <a:off x="15481300" y="16082101"/>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696"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697" name="フローチャート : 判断 696"/>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116122</xdr:rowOff>
    </xdr:from>
    <xdr:to>
      <xdr:col>22</xdr:col>
      <xdr:colOff>365125</xdr:colOff>
      <xdr:row>93</xdr:row>
      <xdr:rowOff>137251</xdr:rowOff>
    </xdr:to>
    <xdr:cxnSp macro="">
      <xdr:nvCxnSpPr>
        <xdr:cNvPr id="698" name="直線コネクタ 697"/>
        <xdr:cNvCxnSpPr/>
      </xdr:nvCxnSpPr>
      <xdr:spPr>
        <a:xfrm>
          <a:off x="14592300" y="1606097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699" name="フローチャート : 判断 698"/>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0" name="テキスト ボックス 699"/>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116122</xdr:rowOff>
    </xdr:from>
    <xdr:to>
      <xdr:col>21</xdr:col>
      <xdr:colOff>161925</xdr:colOff>
      <xdr:row>93</xdr:row>
      <xdr:rowOff>150118</xdr:rowOff>
    </xdr:to>
    <xdr:cxnSp macro="">
      <xdr:nvCxnSpPr>
        <xdr:cNvPr id="701" name="直線コネクタ 700"/>
        <xdr:cNvCxnSpPr/>
      </xdr:nvCxnSpPr>
      <xdr:spPr>
        <a:xfrm flipV="1">
          <a:off x="13703300" y="16060972"/>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2" name="フローチャート : 判断 701"/>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3" name="テキスト ボックス 702"/>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150118</xdr:rowOff>
    </xdr:from>
    <xdr:to>
      <xdr:col>19</xdr:col>
      <xdr:colOff>644525</xdr:colOff>
      <xdr:row>94</xdr:row>
      <xdr:rowOff>15342</xdr:rowOff>
    </xdr:to>
    <xdr:cxnSp macro="">
      <xdr:nvCxnSpPr>
        <xdr:cNvPr id="704" name="直線コネクタ 703"/>
        <xdr:cNvCxnSpPr/>
      </xdr:nvCxnSpPr>
      <xdr:spPr>
        <a:xfrm flipV="1">
          <a:off x="12814300" y="16094968"/>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5" name="フローチャート : 判断 704"/>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06" name="テキスト ボックス 705"/>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134424</xdr:rowOff>
    </xdr:from>
    <xdr:to>
      <xdr:col>18</xdr:col>
      <xdr:colOff>492125</xdr:colOff>
      <xdr:row>95</xdr:row>
      <xdr:rowOff>64574</xdr:rowOff>
    </xdr:to>
    <xdr:sp macro="" textlink="">
      <xdr:nvSpPr>
        <xdr:cNvPr id="707" name="フローチャート : 判断 706"/>
        <xdr:cNvSpPr/>
      </xdr:nvSpPr>
      <xdr:spPr>
        <a:xfrm>
          <a:off x="12763500" y="1625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55701</xdr:rowOff>
    </xdr:from>
    <xdr:ext cx="534377" cy="259045"/>
    <xdr:sp macro="" textlink="">
      <xdr:nvSpPr>
        <xdr:cNvPr id="708" name="テキスト ボックス 707"/>
        <xdr:cNvSpPr txBox="1"/>
      </xdr:nvSpPr>
      <xdr:spPr>
        <a:xfrm>
          <a:off x="12547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108657</xdr:rowOff>
    </xdr:from>
    <xdr:to>
      <xdr:col>23</xdr:col>
      <xdr:colOff>568325</xdr:colOff>
      <xdr:row>94</xdr:row>
      <xdr:rowOff>38807</xdr:rowOff>
    </xdr:to>
    <xdr:sp macro="" textlink="">
      <xdr:nvSpPr>
        <xdr:cNvPr id="714" name="円/楕円 713"/>
        <xdr:cNvSpPr/>
      </xdr:nvSpPr>
      <xdr:spPr>
        <a:xfrm>
          <a:off x="16268700" y="160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131534</xdr:rowOff>
    </xdr:from>
    <xdr:ext cx="534377" cy="259045"/>
    <xdr:sp macro="" textlink="">
      <xdr:nvSpPr>
        <xdr:cNvPr id="715" name="公債費該当値テキスト"/>
        <xdr:cNvSpPr txBox="1"/>
      </xdr:nvSpPr>
      <xdr:spPr>
        <a:xfrm>
          <a:off x="16370300" y="1590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86451</xdr:rowOff>
    </xdr:from>
    <xdr:to>
      <xdr:col>22</xdr:col>
      <xdr:colOff>415925</xdr:colOff>
      <xdr:row>94</xdr:row>
      <xdr:rowOff>16601</xdr:rowOff>
    </xdr:to>
    <xdr:sp macro="" textlink="">
      <xdr:nvSpPr>
        <xdr:cNvPr id="716" name="円/楕円 715"/>
        <xdr:cNvSpPr/>
      </xdr:nvSpPr>
      <xdr:spPr>
        <a:xfrm>
          <a:off x="15430500" y="160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33128</xdr:rowOff>
    </xdr:from>
    <xdr:ext cx="534377" cy="259045"/>
    <xdr:sp macro="" textlink="">
      <xdr:nvSpPr>
        <xdr:cNvPr id="717" name="テキスト ボックス 716"/>
        <xdr:cNvSpPr txBox="1"/>
      </xdr:nvSpPr>
      <xdr:spPr>
        <a:xfrm>
          <a:off x="15214111" y="158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65322</xdr:rowOff>
    </xdr:from>
    <xdr:to>
      <xdr:col>21</xdr:col>
      <xdr:colOff>212725</xdr:colOff>
      <xdr:row>93</xdr:row>
      <xdr:rowOff>166922</xdr:rowOff>
    </xdr:to>
    <xdr:sp macro="" textlink="">
      <xdr:nvSpPr>
        <xdr:cNvPr id="718" name="円/楕円 717"/>
        <xdr:cNvSpPr/>
      </xdr:nvSpPr>
      <xdr:spPr>
        <a:xfrm>
          <a:off x="14541500" y="160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11999</xdr:rowOff>
    </xdr:from>
    <xdr:ext cx="534377" cy="259045"/>
    <xdr:sp macro="" textlink="">
      <xdr:nvSpPr>
        <xdr:cNvPr id="719" name="テキスト ボックス 718"/>
        <xdr:cNvSpPr txBox="1"/>
      </xdr:nvSpPr>
      <xdr:spPr>
        <a:xfrm>
          <a:off x="14325111" y="157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99318</xdr:rowOff>
    </xdr:from>
    <xdr:to>
      <xdr:col>20</xdr:col>
      <xdr:colOff>9525</xdr:colOff>
      <xdr:row>94</xdr:row>
      <xdr:rowOff>29468</xdr:rowOff>
    </xdr:to>
    <xdr:sp macro="" textlink="">
      <xdr:nvSpPr>
        <xdr:cNvPr id="720" name="円/楕円 719"/>
        <xdr:cNvSpPr/>
      </xdr:nvSpPr>
      <xdr:spPr>
        <a:xfrm>
          <a:off x="13652500" y="160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20595</xdr:rowOff>
    </xdr:from>
    <xdr:ext cx="534377" cy="259045"/>
    <xdr:sp macro="" textlink="">
      <xdr:nvSpPr>
        <xdr:cNvPr id="721" name="テキスト ボックス 720"/>
        <xdr:cNvSpPr txBox="1"/>
      </xdr:nvSpPr>
      <xdr:spPr>
        <a:xfrm>
          <a:off x="13436111" y="161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135992</xdr:rowOff>
    </xdr:from>
    <xdr:to>
      <xdr:col>18</xdr:col>
      <xdr:colOff>492125</xdr:colOff>
      <xdr:row>94</xdr:row>
      <xdr:rowOff>66142</xdr:rowOff>
    </xdr:to>
    <xdr:sp macro="" textlink="">
      <xdr:nvSpPr>
        <xdr:cNvPr id="722" name="円/楕円 721"/>
        <xdr:cNvSpPr/>
      </xdr:nvSpPr>
      <xdr:spPr>
        <a:xfrm>
          <a:off x="12763500" y="160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82669</xdr:rowOff>
    </xdr:from>
    <xdr:ext cx="534377" cy="259045"/>
    <xdr:sp macro="" textlink="">
      <xdr:nvSpPr>
        <xdr:cNvPr id="723" name="テキスト ボックス 722"/>
        <xdr:cNvSpPr txBox="1"/>
      </xdr:nvSpPr>
      <xdr:spPr>
        <a:xfrm>
          <a:off x="12547111" y="158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49" name="直線コネクタ 748"/>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2"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3" name="直線コネクタ 752"/>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5"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6" name="フローチャート : 判断 755"/>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58" name="フローチャート : 判断 757"/>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59" name="テキスト ボックス 758"/>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1" name="フローチャート : 判断 760"/>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2" name="テキスト ボックス 761"/>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4" name="フローチャート : 判断 763"/>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5" name="テキスト ボックス 764"/>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148989</xdr:rowOff>
    </xdr:from>
    <xdr:to>
      <xdr:col>27</xdr:col>
      <xdr:colOff>161925</xdr:colOff>
      <xdr:row>39</xdr:row>
      <xdr:rowOff>79139</xdr:rowOff>
    </xdr:to>
    <xdr:sp macro="" textlink="">
      <xdr:nvSpPr>
        <xdr:cNvPr id="766" name="フローチャート : 判断 765"/>
        <xdr:cNvSpPr/>
      </xdr:nvSpPr>
      <xdr:spPr>
        <a:xfrm>
          <a:off x="18605500" y="66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95666</xdr:rowOff>
    </xdr:from>
    <xdr:ext cx="378565" cy="259045"/>
    <xdr:sp macro="" textlink="">
      <xdr:nvSpPr>
        <xdr:cNvPr id="767" name="テキスト ボックス 766"/>
        <xdr:cNvSpPr txBox="1"/>
      </xdr:nvSpPr>
      <xdr:spPr>
        <a:xfrm>
          <a:off x="18467017" y="643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3" name="円/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5" name="円/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6" name="テキスト ボックス 77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7" name="円/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8" name="テキスト ボックス 77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9" name="円/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0" name="テキスト ボックス 77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1" name="円/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2" name="テキスト ボックス 78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民生費および土木費の住民一人当たりのコストが類似団体と比較して高い状況である。</a:t>
          </a:r>
        </a:p>
        <a:p>
          <a:r>
            <a:rPr kumimoji="1" lang="ja-JP" altLang="en-US" sz="1300">
              <a:latin typeface="ＭＳ Ｐゴシック"/>
            </a:rPr>
            <a:t>　民生費は、性質別分析同様、生活保護費については微増となったが、待機児童解消加速化事業や障害福祉サービス等給付費の増が著しく、一人当たり</a:t>
          </a:r>
          <a:r>
            <a:rPr kumimoji="1" lang="en-US" altLang="ja-JP" sz="1300">
              <a:latin typeface="ＭＳ Ｐゴシック"/>
            </a:rPr>
            <a:t>11,727</a:t>
          </a:r>
          <a:r>
            <a:rPr kumimoji="1" lang="ja-JP" altLang="en-US" sz="1300">
              <a:latin typeface="ＭＳ Ｐゴシック"/>
            </a:rPr>
            <a:t>円の増額となった。また、土木費については、老朽化した市営住宅の建替事業の増や沖縄都市モノレール延伸事業の増によるもので、一人当たり</a:t>
          </a:r>
          <a:r>
            <a:rPr kumimoji="1" lang="en-US" altLang="ja-JP" sz="1300">
              <a:latin typeface="ＭＳ Ｐゴシック"/>
            </a:rPr>
            <a:t>3,683</a:t>
          </a:r>
          <a:r>
            <a:rPr kumimoji="1" lang="ja-JP" altLang="en-US" sz="1300">
              <a:latin typeface="ＭＳ Ｐゴシック"/>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し、財政調整基金残高及び実質収支額共に前年度比で減である。主な要因として、普通建設事業費の繰越明許費が増となったため、実質単年度収支が減少した。市税等収入拡充のため、未収金対策を引き続き実施し、収納率向上と市税収入の増に努めると共に、適正な受益者負担などの安定的な歳入確保にも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の黒字額については水道事業会計、下水道事業会計及び一般会計における黒字が大部分を占めている。一方、赤字額については、国民健康保険事業特別会計における赤字によるものであるが、一般会計からの政策的繰出金の継続など、累積赤字解消のための各種取組みを進めてきた結果 </a:t>
          </a:r>
          <a:r>
            <a:rPr kumimoji="1" lang="ja-JP" altLang="ja-JP" sz="1400">
              <a:solidFill>
                <a:schemeClr val="dk1"/>
              </a:solidFill>
              <a:effectLst/>
              <a:latin typeface="+mn-lt"/>
              <a:ea typeface="+mn-ea"/>
              <a:cs typeface="+mn-cs"/>
            </a:rPr>
            <a:t>国民健康保険事業特別会計</a:t>
          </a:r>
          <a:r>
            <a:rPr kumimoji="1" lang="ja-JP" altLang="en-US" sz="1400">
              <a:solidFill>
                <a:schemeClr val="dk1"/>
              </a:solidFill>
              <a:effectLst/>
              <a:latin typeface="+mn-lt"/>
              <a:ea typeface="+mn-ea"/>
              <a:cs typeface="+mn-cs"/>
            </a:rPr>
            <a:t>の実質収支は対前年度で約</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億円増となった。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国民健康保険事業の運営主体が沖縄県へ移行されるが、交付金の確保や保険税収納率の向上対策、保健事業の展開や給付内容点検による医療費適正化など、歳入歳出両面からの積極的な取組みを図り、健全安定化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150197516</v>
      </c>
      <c r="BO4" s="411"/>
      <c r="BP4" s="411"/>
      <c r="BQ4" s="411"/>
      <c r="BR4" s="411"/>
      <c r="BS4" s="411"/>
      <c r="BT4" s="411"/>
      <c r="BU4" s="412"/>
      <c r="BV4" s="410">
        <v>146098081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4.0999999999999996</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144919701</v>
      </c>
      <c r="BO5" s="416"/>
      <c r="BP5" s="416"/>
      <c r="BQ5" s="416"/>
      <c r="BR5" s="416"/>
      <c r="BS5" s="416"/>
      <c r="BT5" s="416"/>
      <c r="BU5" s="417"/>
      <c r="BV5" s="415">
        <v>141412332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5277815</v>
      </c>
      <c r="BO6" s="416"/>
      <c r="BP6" s="416"/>
      <c r="BQ6" s="416"/>
      <c r="BR6" s="416"/>
      <c r="BS6" s="416"/>
      <c r="BT6" s="416"/>
      <c r="BU6" s="417"/>
      <c r="BV6" s="415">
        <v>4685749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96.2</v>
      </c>
      <c r="CU6" s="562"/>
      <c r="CV6" s="562"/>
      <c r="CW6" s="562"/>
      <c r="CX6" s="562"/>
      <c r="CY6" s="562"/>
      <c r="CZ6" s="562"/>
      <c r="DA6" s="563"/>
      <c r="DB6" s="561">
        <v>95.4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2556676</v>
      </c>
      <c r="BO7" s="416"/>
      <c r="BP7" s="416"/>
      <c r="BQ7" s="416"/>
      <c r="BR7" s="416"/>
      <c r="BS7" s="416"/>
      <c r="BT7" s="416"/>
      <c r="BU7" s="417"/>
      <c r="BV7" s="415">
        <v>1848027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66756658</v>
      </c>
      <c r="CU7" s="416"/>
      <c r="CV7" s="416"/>
      <c r="CW7" s="416"/>
      <c r="CX7" s="416"/>
      <c r="CY7" s="416"/>
      <c r="CZ7" s="416"/>
      <c r="DA7" s="417"/>
      <c r="DB7" s="415">
        <v>65911450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2721139</v>
      </c>
      <c r="BO8" s="416"/>
      <c r="BP8" s="416"/>
      <c r="BQ8" s="416"/>
      <c r="BR8" s="416"/>
      <c r="BS8" s="416"/>
      <c r="BT8" s="416"/>
      <c r="BU8" s="417"/>
      <c r="BV8" s="415">
        <v>2837722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0.77</v>
      </c>
      <c r="CU8" s="525"/>
      <c r="CV8" s="525"/>
      <c r="CW8" s="525"/>
      <c r="CX8" s="525"/>
      <c r="CY8" s="525"/>
      <c r="CZ8" s="525"/>
      <c r="DA8" s="526"/>
      <c r="DB8" s="524">
        <v>0.75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319435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-88232</v>
      </c>
      <c r="BO9" s="416"/>
      <c r="BP9" s="416"/>
      <c r="BQ9" s="416"/>
      <c r="BR9" s="416"/>
      <c r="BS9" s="416"/>
      <c r="BT9" s="416"/>
      <c r="BU9" s="417"/>
      <c r="BV9" s="415">
        <v>46293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14.9</v>
      </c>
      <c r="CU9" s="386"/>
      <c r="CV9" s="386"/>
      <c r="CW9" s="386"/>
      <c r="CX9" s="386"/>
      <c r="CY9" s="386"/>
      <c r="CZ9" s="386"/>
      <c r="DA9" s="387"/>
      <c r="DB9" s="385">
        <v>15.1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315954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78</v>
      </c>
      <c r="AV10" s="473"/>
      <c r="AW10" s="473"/>
      <c r="AX10" s="473"/>
      <c r="AY10" s="395" t="s">
        <v>105</v>
      </c>
      <c r="AZ10" s="396"/>
      <c r="BA10" s="396"/>
      <c r="BB10" s="396"/>
      <c r="BC10" s="396"/>
      <c r="BD10" s="396"/>
      <c r="BE10" s="396"/>
      <c r="BF10" s="396"/>
      <c r="BG10" s="396"/>
      <c r="BH10" s="396"/>
      <c r="BI10" s="396"/>
      <c r="BJ10" s="396"/>
      <c r="BK10" s="396"/>
      <c r="BL10" s="396"/>
      <c r="BM10" s="397"/>
      <c r="BN10" s="415">
        <v>1429833</v>
      </c>
      <c r="BO10" s="416"/>
      <c r="BP10" s="416"/>
      <c r="BQ10" s="416"/>
      <c r="BR10" s="416"/>
      <c r="BS10" s="416"/>
      <c r="BT10" s="416"/>
      <c r="BU10" s="417"/>
      <c r="BV10" s="415">
        <v>1407563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100</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23300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324157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1375777</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320064</v>
      </c>
      <c r="S13" s="517"/>
      <c r="T13" s="517"/>
      <c r="U13" s="517"/>
      <c r="V13" s="518"/>
      <c r="W13" s="504" t="s">
        <v>123</v>
      </c>
      <c r="X13" s="428"/>
      <c r="Y13" s="428"/>
      <c r="Z13" s="428"/>
      <c r="AA13" s="428"/>
      <c r="AB13" s="429"/>
      <c r="AC13" s="391">
        <v>840</v>
      </c>
      <c r="AD13" s="392"/>
      <c r="AE13" s="392"/>
      <c r="AF13" s="392"/>
      <c r="AG13" s="393"/>
      <c r="AH13" s="391">
        <v>879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-34176</v>
      </c>
      <c r="BO13" s="416"/>
      <c r="BP13" s="416"/>
      <c r="BQ13" s="416"/>
      <c r="BR13" s="416"/>
      <c r="BS13" s="416"/>
      <c r="BT13" s="416"/>
      <c r="BU13" s="417"/>
      <c r="BV13" s="415">
        <v>1477156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12.8</v>
      </c>
      <c r="CU13" s="386"/>
      <c r="CV13" s="386"/>
      <c r="CW13" s="386"/>
      <c r="CX13" s="386"/>
      <c r="CY13" s="386"/>
      <c r="CZ13" s="386"/>
      <c r="DA13" s="387"/>
      <c r="DB13" s="385">
        <v>13.2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324169</v>
      </c>
      <c r="S14" s="517"/>
      <c r="T14" s="517"/>
      <c r="U14" s="517"/>
      <c r="V14" s="518"/>
      <c r="W14" s="519"/>
      <c r="X14" s="431"/>
      <c r="Y14" s="431"/>
      <c r="Z14" s="431"/>
      <c r="AA14" s="431"/>
      <c r="AB14" s="432"/>
      <c r="AC14" s="509">
        <v>0.7</v>
      </c>
      <c r="AD14" s="510"/>
      <c r="AE14" s="510"/>
      <c r="AF14" s="510"/>
      <c r="AG14" s="511"/>
      <c r="AH14" s="509">
        <v>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81.8</v>
      </c>
      <c r="CU14" s="488"/>
      <c r="CV14" s="488"/>
      <c r="CW14" s="488"/>
      <c r="CX14" s="488"/>
      <c r="CY14" s="488"/>
      <c r="CZ14" s="488"/>
      <c r="DA14" s="489"/>
      <c r="DB14" s="520">
        <v>93.7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320553</v>
      </c>
      <c r="S15" s="517"/>
      <c r="T15" s="517"/>
      <c r="U15" s="517"/>
      <c r="V15" s="518"/>
      <c r="W15" s="504" t="s">
        <v>130</v>
      </c>
      <c r="X15" s="428"/>
      <c r="Y15" s="428"/>
      <c r="Z15" s="428"/>
      <c r="AA15" s="428"/>
      <c r="AB15" s="429"/>
      <c r="AC15" s="391">
        <v>12475</v>
      </c>
      <c r="AD15" s="392"/>
      <c r="AE15" s="392"/>
      <c r="AF15" s="392"/>
      <c r="AG15" s="393"/>
      <c r="AH15" s="391">
        <v>12971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40353060</v>
      </c>
      <c r="BO15" s="411"/>
      <c r="BP15" s="411"/>
      <c r="BQ15" s="411"/>
      <c r="BR15" s="411"/>
      <c r="BS15" s="411"/>
      <c r="BT15" s="411"/>
      <c r="BU15" s="412"/>
      <c r="BV15" s="410">
        <v>38179831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10.9</v>
      </c>
      <c r="AD16" s="510"/>
      <c r="AE16" s="510"/>
      <c r="AF16" s="510"/>
      <c r="AG16" s="511"/>
      <c r="AH16" s="509">
        <v>11.3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50185718</v>
      </c>
      <c r="BO16" s="416"/>
      <c r="BP16" s="416"/>
      <c r="BQ16" s="416"/>
      <c r="BR16" s="416"/>
      <c r="BS16" s="416"/>
      <c r="BT16" s="416"/>
      <c r="BU16" s="417"/>
      <c r="BV16" s="415">
        <v>49262665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101142</v>
      </c>
      <c r="AD17" s="392"/>
      <c r="AE17" s="392"/>
      <c r="AF17" s="392"/>
      <c r="AG17" s="393"/>
      <c r="AH17" s="391">
        <v>100762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52391488</v>
      </c>
      <c r="BO17" s="416"/>
      <c r="BP17" s="416"/>
      <c r="BQ17" s="416"/>
      <c r="BR17" s="416"/>
      <c r="BS17" s="416"/>
      <c r="BT17" s="416"/>
      <c r="BU17" s="417"/>
      <c r="BV17" s="415">
        <v>49504368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39.57</v>
      </c>
      <c r="M18" s="480"/>
      <c r="N18" s="480"/>
      <c r="O18" s="480"/>
      <c r="P18" s="480"/>
      <c r="Q18" s="480"/>
      <c r="R18" s="481"/>
      <c r="S18" s="481"/>
      <c r="T18" s="481"/>
      <c r="U18" s="481"/>
      <c r="V18" s="482"/>
      <c r="W18" s="496"/>
      <c r="X18" s="497"/>
      <c r="Y18" s="497"/>
      <c r="Z18" s="497"/>
      <c r="AA18" s="497"/>
      <c r="AB18" s="505"/>
      <c r="AC18" s="379">
        <v>88.4</v>
      </c>
      <c r="AD18" s="380"/>
      <c r="AE18" s="380"/>
      <c r="AF18" s="380"/>
      <c r="AG18" s="483"/>
      <c r="AH18" s="379">
        <v>87.9</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61623883</v>
      </c>
      <c r="BO18" s="416"/>
      <c r="BP18" s="416"/>
      <c r="BQ18" s="416"/>
      <c r="BR18" s="416"/>
      <c r="BS18" s="416"/>
      <c r="BT18" s="416"/>
      <c r="BU18" s="417"/>
      <c r="BV18" s="415">
        <v>61503479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8073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75941309</v>
      </c>
      <c r="BO19" s="416"/>
      <c r="BP19" s="416"/>
      <c r="BQ19" s="416"/>
      <c r="BR19" s="416"/>
      <c r="BS19" s="416"/>
      <c r="BT19" s="416"/>
      <c r="BU19" s="417"/>
      <c r="BV19" s="415">
        <v>76560521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135532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137419098</v>
      </c>
      <c r="BO23" s="416"/>
      <c r="BP23" s="416"/>
      <c r="BQ23" s="416"/>
      <c r="BR23" s="416"/>
      <c r="BS23" s="416"/>
      <c r="BT23" s="416"/>
      <c r="BU23" s="417"/>
      <c r="BV23" s="415">
        <v>138961984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9770</v>
      </c>
      <c r="R24" s="392"/>
      <c r="S24" s="392"/>
      <c r="T24" s="392"/>
      <c r="U24" s="392"/>
      <c r="V24" s="393"/>
      <c r="W24" s="457"/>
      <c r="X24" s="448"/>
      <c r="Y24" s="449"/>
      <c r="Z24" s="388" t="s">
        <v>154</v>
      </c>
      <c r="AA24" s="389"/>
      <c r="AB24" s="389"/>
      <c r="AC24" s="389"/>
      <c r="AD24" s="389"/>
      <c r="AE24" s="389"/>
      <c r="AF24" s="389"/>
      <c r="AG24" s="390"/>
      <c r="AH24" s="391">
        <v>1962</v>
      </c>
      <c r="AI24" s="392"/>
      <c r="AJ24" s="392"/>
      <c r="AK24" s="392"/>
      <c r="AL24" s="393"/>
      <c r="AM24" s="391">
        <v>5984100</v>
      </c>
      <c r="AN24" s="392"/>
      <c r="AO24" s="392"/>
      <c r="AP24" s="392"/>
      <c r="AQ24" s="392"/>
      <c r="AR24" s="393"/>
      <c r="AS24" s="391">
        <v>3050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117275585</v>
      </c>
      <c r="BO24" s="416"/>
      <c r="BP24" s="416"/>
      <c r="BQ24" s="416"/>
      <c r="BR24" s="416"/>
      <c r="BS24" s="416"/>
      <c r="BT24" s="416"/>
      <c r="BU24" s="417"/>
      <c r="BV24" s="415">
        <v>116394260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8010</v>
      </c>
      <c r="R25" s="392"/>
      <c r="S25" s="392"/>
      <c r="T25" s="392"/>
      <c r="U25" s="392"/>
      <c r="V25" s="393"/>
      <c r="W25" s="457"/>
      <c r="X25" s="448"/>
      <c r="Y25" s="449"/>
      <c r="Z25" s="388" t="s">
        <v>157</v>
      </c>
      <c r="AA25" s="389"/>
      <c r="AB25" s="389"/>
      <c r="AC25" s="389"/>
      <c r="AD25" s="389"/>
      <c r="AE25" s="389"/>
      <c r="AF25" s="389"/>
      <c r="AG25" s="390"/>
      <c r="AH25" s="391">
        <v>271</v>
      </c>
      <c r="AI25" s="392"/>
      <c r="AJ25" s="392"/>
      <c r="AK25" s="392"/>
      <c r="AL25" s="393"/>
      <c r="AM25" s="391">
        <v>787797</v>
      </c>
      <c r="AN25" s="392"/>
      <c r="AO25" s="392"/>
      <c r="AP25" s="392"/>
      <c r="AQ25" s="392"/>
      <c r="AR25" s="393"/>
      <c r="AS25" s="391">
        <v>2907</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19460277</v>
      </c>
      <c r="BO25" s="411"/>
      <c r="BP25" s="411"/>
      <c r="BQ25" s="411"/>
      <c r="BR25" s="411"/>
      <c r="BS25" s="411"/>
      <c r="BT25" s="411"/>
      <c r="BU25" s="412"/>
      <c r="BV25" s="410">
        <v>18691896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7030</v>
      </c>
      <c r="R26" s="392"/>
      <c r="S26" s="392"/>
      <c r="T26" s="392"/>
      <c r="U26" s="392"/>
      <c r="V26" s="393"/>
      <c r="W26" s="457"/>
      <c r="X26" s="448"/>
      <c r="Y26" s="449"/>
      <c r="Z26" s="388" t="s">
        <v>160</v>
      </c>
      <c r="AA26" s="470"/>
      <c r="AB26" s="470"/>
      <c r="AC26" s="470"/>
      <c r="AD26" s="470"/>
      <c r="AE26" s="470"/>
      <c r="AF26" s="470"/>
      <c r="AG26" s="471"/>
      <c r="AH26" s="391">
        <v>161</v>
      </c>
      <c r="AI26" s="392"/>
      <c r="AJ26" s="392"/>
      <c r="AK26" s="392"/>
      <c r="AL26" s="393"/>
      <c r="AM26" s="391">
        <v>544985</v>
      </c>
      <c r="AN26" s="392"/>
      <c r="AO26" s="392"/>
      <c r="AP26" s="392"/>
      <c r="AQ26" s="392"/>
      <c r="AR26" s="393"/>
      <c r="AS26" s="391">
        <v>3385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6940</v>
      </c>
      <c r="R27" s="392"/>
      <c r="S27" s="392"/>
      <c r="T27" s="392"/>
      <c r="U27" s="392"/>
      <c r="V27" s="393"/>
      <c r="W27" s="457"/>
      <c r="X27" s="448"/>
      <c r="Y27" s="449"/>
      <c r="Z27" s="388" t="s">
        <v>163</v>
      </c>
      <c r="AA27" s="389"/>
      <c r="AB27" s="389"/>
      <c r="AC27" s="389"/>
      <c r="AD27" s="389"/>
      <c r="AE27" s="389"/>
      <c r="AF27" s="389"/>
      <c r="AG27" s="390"/>
      <c r="AH27" s="391">
        <v>101</v>
      </c>
      <c r="AI27" s="392"/>
      <c r="AJ27" s="392"/>
      <c r="AK27" s="392"/>
      <c r="AL27" s="393"/>
      <c r="AM27" s="391">
        <v>328654</v>
      </c>
      <c r="AN27" s="392"/>
      <c r="AO27" s="392"/>
      <c r="AP27" s="392"/>
      <c r="AQ27" s="392"/>
      <c r="AR27" s="393"/>
      <c r="AS27" s="391">
        <v>3254</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6260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7369022</v>
      </c>
      <c r="BO28" s="411"/>
      <c r="BP28" s="411"/>
      <c r="BQ28" s="411"/>
      <c r="BR28" s="411"/>
      <c r="BS28" s="411"/>
      <c r="BT28" s="411"/>
      <c r="BU28" s="412"/>
      <c r="BV28" s="410">
        <v>7314966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38</v>
      </c>
      <c r="M29" s="392"/>
      <c r="N29" s="392"/>
      <c r="O29" s="392"/>
      <c r="P29" s="393"/>
      <c r="Q29" s="391">
        <v>5860</v>
      </c>
      <c r="R29" s="392"/>
      <c r="S29" s="392"/>
      <c r="T29" s="392"/>
      <c r="U29" s="392"/>
      <c r="V29" s="393"/>
      <c r="W29" s="458"/>
      <c r="X29" s="459"/>
      <c r="Y29" s="460"/>
      <c r="Z29" s="388" t="s">
        <v>170</v>
      </c>
      <c r="AA29" s="389"/>
      <c r="AB29" s="389"/>
      <c r="AC29" s="389"/>
      <c r="AD29" s="389"/>
      <c r="AE29" s="389"/>
      <c r="AF29" s="389"/>
      <c r="AG29" s="390"/>
      <c r="AH29" s="391">
        <v>2063</v>
      </c>
      <c r="AI29" s="392"/>
      <c r="AJ29" s="392"/>
      <c r="AK29" s="392"/>
      <c r="AL29" s="393"/>
      <c r="AM29" s="391">
        <v>6312754</v>
      </c>
      <c r="AN29" s="392"/>
      <c r="AO29" s="392"/>
      <c r="AP29" s="392"/>
      <c r="AQ29" s="392"/>
      <c r="AR29" s="393"/>
      <c r="AS29" s="391">
        <v>3060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3646880</v>
      </c>
      <c r="BO29" s="416"/>
      <c r="BP29" s="416"/>
      <c r="BQ29" s="416"/>
      <c r="BR29" s="416"/>
      <c r="BS29" s="416"/>
      <c r="BT29" s="416"/>
      <c r="BU29" s="417"/>
      <c r="BV29" s="415">
        <v>3641418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10103148</v>
      </c>
      <c r="BO30" s="419"/>
      <c r="BP30" s="419"/>
      <c r="BQ30" s="419"/>
      <c r="BR30" s="419"/>
      <c r="BS30" s="419"/>
      <c r="BT30" s="419"/>
      <c r="BU30" s="420"/>
      <c r="BV30" s="418">
        <v>9536210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沖縄県市町村自治会館管理組合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泊ふ頭開発株式会社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土地区画整理事業特別会計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南部広域市町村圏事務組合（一般会計）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那覇市土地開発公社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市街地再開発事業特別会計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南部広域市町村圏事務組合（ふるさと市町村圏基金特別会計）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地方独立行政法人那覇市立病院</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病院事業債管理特別会計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南部広域市町村圏事務組合（いなんせ斎苑特別会計）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母子父子寡婦福祉資金貸付事業特別会計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南部広域市町村圏事務組合南斎場特別会計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那覇市・南風原町環境施設組合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那覇港管理組合（一般会計）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那覇港管理組合（特別会計）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沖縄県後期高齢者医療広域連合（一般会計）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沖縄県後期高齢者医療広域連合（特別会計）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529</v>
      </c>
      <c r="D34" s="1184"/>
      <c r="E34" s="1185"/>
      <c r="F34" s="32" t="s">
        <v>530</v>
      </c>
      <c r="G34" s="33" t="s">
        <v>531</v>
      </c>
      <c r="H34" s="33" t="s">
        <v>532</v>
      </c>
      <c r="I34" s="33" t="s">
        <v>533</v>
      </c>
      <c r="J34" s="34" t="s">
        <v>534</v>
      </c>
      <c r="K34" s="22"/>
      <c r="L34" s="22"/>
      <c r="M34" s="22"/>
      <c r="N34" s="22"/>
      <c r="O34" s="22"/>
      <c r="P34" s="22"/>
    </row>
    <row r="35" spans="1:16" ht="39" customHeight="1">
      <c r="A35" s="22"/>
      <c r="B35" s="35"/>
      <c r="C35" s="1178" t="s">
        <v>535</v>
      </c>
      <c r="D35" s="1179"/>
      <c r="E35" s="1180"/>
      <c r="F35" s="36">
        <v>12.49</v>
      </c>
      <c r="G35" s="37">
        <v>13.17</v>
      </c>
      <c r="H35" s="37">
        <v>14.08</v>
      </c>
      <c r="I35" s="37">
        <v>15.61</v>
      </c>
      <c r="J35" s="38">
        <v>16.34</v>
      </c>
      <c r="K35" s="22"/>
      <c r="L35" s="22"/>
      <c r="M35" s="22"/>
      <c r="N35" s="22"/>
      <c r="O35" s="22"/>
      <c r="P35" s="22"/>
    </row>
    <row r="36" spans="1:16" ht="39" customHeight="1">
      <c r="A36" s="22"/>
      <c r="B36" s="35"/>
      <c r="C36" s="1178" t="s">
        <v>536</v>
      </c>
      <c r="D36" s="1179"/>
      <c r="E36" s="1180"/>
      <c r="F36" s="36">
        <v>2.3199999999999998</v>
      </c>
      <c r="G36" s="37">
        <v>2.85</v>
      </c>
      <c r="H36" s="37">
        <v>3.44</v>
      </c>
      <c r="I36" s="37">
        <v>3.93</v>
      </c>
      <c r="J36" s="38">
        <v>4.3899999999999997</v>
      </c>
      <c r="K36" s="22"/>
      <c r="L36" s="22"/>
      <c r="M36" s="22"/>
      <c r="N36" s="22"/>
      <c r="O36" s="22"/>
      <c r="P36" s="22"/>
    </row>
    <row r="37" spans="1:16" ht="39" customHeight="1">
      <c r="A37" s="22"/>
      <c r="B37" s="35"/>
      <c r="C37" s="1178" t="s">
        <v>537</v>
      </c>
      <c r="D37" s="1179"/>
      <c r="E37" s="1180"/>
      <c r="F37" s="36">
        <v>4.43</v>
      </c>
      <c r="G37" s="37">
        <v>4.6399999999999997</v>
      </c>
      <c r="H37" s="37">
        <v>4.0599999999999996</v>
      </c>
      <c r="I37" s="37">
        <v>4.21</v>
      </c>
      <c r="J37" s="38">
        <v>4.07</v>
      </c>
      <c r="K37" s="22"/>
      <c r="L37" s="22"/>
      <c r="M37" s="22"/>
      <c r="N37" s="22"/>
      <c r="O37" s="22"/>
      <c r="P37" s="22"/>
    </row>
    <row r="38" spans="1:16" ht="39" customHeight="1">
      <c r="A38" s="22"/>
      <c r="B38" s="35"/>
      <c r="C38" s="1178" t="s">
        <v>538</v>
      </c>
      <c r="D38" s="1179"/>
      <c r="E38" s="1180"/>
      <c r="F38" s="36">
        <v>0.92</v>
      </c>
      <c r="G38" s="37">
        <v>0.93</v>
      </c>
      <c r="H38" s="37">
        <v>1.01</v>
      </c>
      <c r="I38" s="37">
        <v>0.98</v>
      </c>
      <c r="J38" s="38">
        <v>0.66</v>
      </c>
      <c r="K38" s="22"/>
      <c r="L38" s="22"/>
      <c r="M38" s="22"/>
      <c r="N38" s="22"/>
      <c r="O38" s="22"/>
      <c r="P38" s="22"/>
    </row>
    <row r="39" spans="1:16" ht="39" customHeight="1">
      <c r="A39" s="22"/>
      <c r="B39" s="35"/>
      <c r="C39" s="1178" t="s">
        <v>539</v>
      </c>
      <c r="D39" s="1179"/>
      <c r="E39" s="1180"/>
      <c r="F39" s="36">
        <v>0.03</v>
      </c>
      <c r="G39" s="37">
        <v>0.02</v>
      </c>
      <c r="H39" s="37">
        <v>0.01</v>
      </c>
      <c r="I39" s="37">
        <v>0.03</v>
      </c>
      <c r="J39" s="38">
        <v>0.28000000000000003</v>
      </c>
      <c r="K39" s="22"/>
      <c r="L39" s="22"/>
      <c r="M39" s="22"/>
      <c r="N39" s="22"/>
      <c r="O39" s="22"/>
      <c r="P39" s="22"/>
    </row>
    <row r="40" spans="1:16" ht="39" customHeight="1">
      <c r="A40" s="22"/>
      <c r="B40" s="35"/>
      <c r="C40" s="1178" t="s">
        <v>540</v>
      </c>
      <c r="D40" s="1179"/>
      <c r="E40" s="1180"/>
      <c r="F40" s="36">
        <v>0.23</v>
      </c>
      <c r="G40" s="37">
        <v>0.06</v>
      </c>
      <c r="H40" s="37">
        <v>0.14000000000000001</v>
      </c>
      <c r="I40" s="37">
        <v>0.05</v>
      </c>
      <c r="J40" s="38">
        <v>0.01</v>
      </c>
      <c r="K40" s="22"/>
      <c r="L40" s="22"/>
      <c r="M40" s="22"/>
      <c r="N40" s="22"/>
      <c r="O40" s="22"/>
      <c r="P40" s="22"/>
    </row>
    <row r="41" spans="1:16" ht="39" customHeight="1">
      <c r="A41" s="22"/>
      <c r="B41" s="35"/>
      <c r="C41" s="1178" t="s">
        <v>541</v>
      </c>
      <c r="D41" s="1179"/>
      <c r="E41" s="1180"/>
      <c r="F41" s="36" t="s">
        <v>482</v>
      </c>
      <c r="G41" s="37">
        <v>0</v>
      </c>
      <c r="H41" s="37">
        <v>0</v>
      </c>
      <c r="I41" s="37">
        <v>0</v>
      </c>
      <c r="J41" s="38">
        <v>0</v>
      </c>
      <c r="K41" s="22"/>
      <c r="L41" s="22"/>
      <c r="M41" s="22"/>
      <c r="N41" s="22"/>
      <c r="O41" s="22"/>
      <c r="P41" s="22"/>
    </row>
    <row r="42" spans="1:16" ht="39" customHeight="1">
      <c r="A42" s="22"/>
      <c r="B42" s="39"/>
      <c r="C42" s="1178" t="s">
        <v>542</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543</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12745</v>
      </c>
      <c r="L45" s="60">
        <v>13142</v>
      </c>
      <c r="M45" s="60">
        <v>13412</v>
      </c>
      <c r="N45" s="60">
        <v>13162</v>
      </c>
      <c r="O45" s="61">
        <v>12881</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849</v>
      </c>
      <c r="L48" s="64">
        <v>829</v>
      </c>
      <c r="M48" s="64">
        <v>822</v>
      </c>
      <c r="N48" s="64">
        <v>820</v>
      </c>
      <c r="O48" s="65">
        <v>793</v>
      </c>
      <c r="P48" s="48"/>
      <c r="Q48" s="48"/>
      <c r="R48" s="48"/>
      <c r="S48" s="48"/>
      <c r="T48" s="48"/>
      <c r="U48" s="48"/>
    </row>
    <row r="49" spans="1:21" ht="30.75" customHeight="1">
      <c r="A49" s="48"/>
      <c r="B49" s="1196"/>
      <c r="C49" s="1197"/>
      <c r="D49" s="62"/>
      <c r="E49" s="1188" t="s">
        <v>16</v>
      </c>
      <c r="F49" s="1188"/>
      <c r="G49" s="1188"/>
      <c r="H49" s="1188"/>
      <c r="I49" s="1188"/>
      <c r="J49" s="1189"/>
      <c r="K49" s="63">
        <v>1136</v>
      </c>
      <c r="L49" s="64">
        <v>1029</v>
      </c>
      <c r="M49" s="64">
        <v>1034</v>
      </c>
      <c r="N49" s="64">
        <v>1096</v>
      </c>
      <c r="O49" s="65">
        <v>1013</v>
      </c>
      <c r="P49" s="48"/>
      <c r="Q49" s="48"/>
      <c r="R49" s="48"/>
      <c r="S49" s="48"/>
      <c r="T49" s="48"/>
      <c r="U49" s="48"/>
    </row>
    <row r="50" spans="1:21" ht="30.75" customHeight="1">
      <c r="A50" s="48"/>
      <c r="B50" s="1196"/>
      <c r="C50" s="1197"/>
      <c r="D50" s="62"/>
      <c r="E50" s="1188" t="s">
        <v>17</v>
      </c>
      <c r="F50" s="1188"/>
      <c r="G50" s="1188"/>
      <c r="H50" s="1188"/>
      <c r="I50" s="1188"/>
      <c r="J50" s="1189"/>
      <c r="K50" s="63">
        <v>295</v>
      </c>
      <c r="L50" s="64">
        <v>295</v>
      </c>
      <c r="M50" s="64">
        <v>295</v>
      </c>
      <c r="N50" s="64">
        <v>295</v>
      </c>
      <c r="O50" s="65">
        <v>295</v>
      </c>
      <c r="P50" s="48"/>
      <c r="Q50" s="48"/>
      <c r="R50" s="48"/>
      <c r="S50" s="48"/>
      <c r="T50" s="48"/>
      <c r="U50" s="48"/>
    </row>
    <row r="51" spans="1:21" ht="30.75" customHeight="1">
      <c r="A51" s="48"/>
      <c r="B51" s="1198"/>
      <c r="C51" s="1199"/>
      <c r="D51" s="66"/>
      <c r="E51" s="1188" t="s">
        <v>18</v>
      </c>
      <c r="F51" s="1188"/>
      <c r="G51" s="1188"/>
      <c r="H51" s="1188"/>
      <c r="I51" s="1188"/>
      <c r="J51" s="1189"/>
      <c r="K51" s="63">
        <v>9</v>
      </c>
      <c r="L51" s="64">
        <v>3</v>
      </c>
      <c r="M51" s="64">
        <v>9</v>
      </c>
      <c r="N51" s="64">
        <v>4</v>
      </c>
      <c r="O51" s="65">
        <v>4</v>
      </c>
      <c r="P51" s="48"/>
      <c r="Q51" s="48"/>
      <c r="R51" s="48"/>
      <c r="S51" s="48"/>
      <c r="T51" s="48"/>
      <c r="U51" s="48"/>
    </row>
    <row r="52" spans="1:21" ht="30.75" customHeight="1">
      <c r="A52" s="48"/>
      <c r="B52" s="1186" t="s">
        <v>19</v>
      </c>
      <c r="C52" s="1187"/>
      <c r="D52" s="66"/>
      <c r="E52" s="1188" t="s">
        <v>20</v>
      </c>
      <c r="F52" s="1188"/>
      <c r="G52" s="1188"/>
      <c r="H52" s="1188"/>
      <c r="I52" s="1188"/>
      <c r="J52" s="1189"/>
      <c r="K52" s="63">
        <v>6847</v>
      </c>
      <c r="L52" s="64">
        <v>7374</v>
      </c>
      <c r="M52" s="64">
        <v>7603</v>
      </c>
      <c r="N52" s="64">
        <v>7579</v>
      </c>
      <c r="O52" s="65">
        <v>7452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8187</v>
      </c>
      <c r="L53" s="69">
        <v>7924</v>
      </c>
      <c r="M53" s="69">
        <v>7969</v>
      </c>
      <c r="N53" s="69">
        <v>7798</v>
      </c>
      <c r="O53" s="70">
        <v>7534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140332</v>
      </c>
      <c r="J41" s="83">
        <v>138835</v>
      </c>
      <c r="K41" s="83">
        <v>138035</v>
      </c>
      <c r="L41" s="83">
        <v>139297</v>
      </c>
      <c r="M41" s="84">
        <v>137854</v>
      </c>
    </row>
    <row r="42" spans="2:13" ht="27.75" customHeight="1">
      <c r="B42" s="1204"/>
      <c r="C42" s="1205"/>
      <c r="D42" s="85"/>
      <c r="E42" s="1208" t="s">
        <v>26</v>
      </c>
      <c r="F42" s="1208"/>
      <c r="G42" s="1208"/>
      <c r="H42" s="1209"/>
      <c r="I42" s="86">
        <v>2435</v>
      </c>
      <c r="J42" s="87">
        <v>2200</v>
      </c>
      <c r="K42" s="87">
        <v>1958</v>
      </c>
      <c r="L42" s="87">
        <v>1710</v>
      </c>
      <c r="M42" s="88">
        <v>1454</v>
      </c>
    </row>
    <row r="43" spans="2:13" ht="27.75" customHeight="1">
      <c r="B43" s="1204"/>
      <c r="C43" s="1205"/>
      <c r="D43" s="85"/>
      <c r="E43" s="1208" t="s">
        <v>27</v>
      </c>
      <c r="F43" s="1208"/>
      <c r="G43" s="1208"/>
      <c r="H43" s="1209"/>
      <c r="I43" s="86">
        <v>8556</v>
      </c>
      <c r="J43" s="87">
        <v>8643</v>
      </c>
      <c r="K43" s="87">
        <v>8671</v>
      </c>
      <c r="L43" s="87">
        <v>8362</v>
      </c>
      <c r="M43" s="88">
        <v>7999</v>
      </c>
    </row>
    <row r="44" spans="2:13" ht="27.75" customHeight="1">
      <c r="B44" s="1204"/>
      <c r="C44" s="1205"/>
      <c r="D44" s="85"/>
      <c r="E44" s="1208" t="s">
        <v>28</v>
      </c>
      <c r="F44" s="1208"/>
      <c r="G44" s="1208"/>
      <c r="H44" s="1209"/>
      <c r="I44" s="86">
        <v>10821</v>
      </c>
      <c r="J44" s="87">
        <v>9987</v>
      </c>
      <c r="K44" s="87">
        <v>8700</v>
      </c>
      <c r="L44" s="87">
        <v>7503</v>
      </c>
      <c r="M44" s="88">
        <v>6565</v>
      </c>
    </row>
    <row r="45" spans="2:13" ht="27.75" customHeight="1">
      <c r="B45" s="1204"/>
      <c r="C45" s="1205"/>
      <c r="D45" s="85"/>
      <c r="E45" s="1208" t="s">
        <v>29</v>
      </c>
      <c r="F45" s="1208"/>
      <c r="G45" s="1208"/>
      <c r="H45" s="1209"/>
      <c r="I45" s="86">
        <v>14747</v>
      </c>
      <c r="J45" s="87">
        <v>15800</v>
      </c>
      <c r="K45" s="87">
        <v>16253</v>
      </c>
      <c r="L45" s="87">
        <v>16376</v>
      </c>
      <c r="M45" s="88">
        <v>15893</v>
      </c>
    </row>
    <row r="46" spans="2:13" ht="27.75" customHeight="1">
      <c r="B46" s="1204"/>
      <c r="C46" s="1205"/>
      <c r="D46" s="89"/>
      <c r="E46" s="1208" t="s">
        <v>30</v>
      </c>
      <c r="F46" s="1208"/>
      <c r="G46" s="1208"/>
      <c r="H46" s="1209"/>
      <c r="I46" s="86">
        <v>12</v>
      </c>
      <c r="J46" s="87">
        <v>18</v>
      </c>
      <c r="K46" s="87">
        <v>8</v>
      </c>
      <c r="L46" s="87">
        <v>7</v>
      </c>
      <c r="M46" s="88">
        <v>10</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15362</v>
      </c>
      <c r="J50" s="87">
        <v>18819</v>
      </c>
      <c r="K50" s="87">
        <v>18311</v>
      </c>
      <c r="L50" s="87">
        <v>21073</v>
      </c>
      <c r="M50" s="88">
        <v>21941</v>
      </c>
    </row>
    <row r="51" spans="2:13" ht="27.75" customHeight="1">
      <c r="B51" s="1204"/>
      <c r="C51" s="1205"/>
      <c r="D51" s="85"/>
      <c r="E51" s="1208" t="s">
        <v>36</v>
      </c>
      <c r="F51" s="1208"/>
      <c r="G51" s="1208"/>
      <c r="H51" s="1209"/>
      <c r="I51" s="86">
        <v>19579</v>
      </c>
      <c r="J51" s="87">
        <v>19613</v>
      </c>
      <c r="K51" s="87">
        <v>20068</v>
      </c>
      <c r="L51" s="87">
        <v>20333</v>
      </c>
      <c r="M51" s="88">
        <v>20748</v>
      </c>
    </row>
    <row r="52" spans="2:13" ht="27.75" customHeight="1">
      <c r="B52" s="1206"/>
      <c r="C52" s="1207"/>
      <c r="D52" s="85"/>
      <c r="E52" s="1208" t="s">
        <v>37</v>
      </c>
      <c r="F52" s="1208"/>
      <c r="G52" s="1208"/>
      <c r="H52" s="1209"/>
      <c r="I52" s="86">
        <v>69463</v>
      </c>
      <c r="J52" s="87">
        <v>72035</v>
      </c>
      <c r="K52" s="87">
        <v>74859</v>
      </c>
      <c r="L52" s="87">
        <v>75783</v>
      </c>
      <c r="M52" s="88">
        <v>77480</v>
      </c>
    </row>
    <row r="53" spans="2:13" ht="27.75" customHeight="1" thickBot="1">
      <c r="B53" s="1210" t="s">
        <v>21</v>
      </c>
      <c r="C53" s="1211"/>
      <c r="D53" s="92"/>
      <c r="E53" s="1212" t="s">
        <v>38</v>
      </c>
      <c r="F53" s="1212"/>
      <c r="G53" s="1212"/>
      <c r="H53" s="1213"/>
      <c r="I53" s="93">
        <v>72501</v>
      </c>
      <c r="J53" s="94">
        <v>65016</v>
      </c>
      <c r="K53" s="94">
        <v>60386</v>
      </c>
      <c r="L53" s="94">
        <v>56066</v>
      </c>
      <c r="M53" s="95">
        <v>49606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topLeftCell="G61" workbookViewId="0">
      <selection activeCell="I73" sqref="I73:J74"/>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566</v>
      </c>
      <c r="C41" s="248"/>
      <c r="D41" s="248"/>
      <c r="E41" s="248"/>
      <c r="F41" s="248"/>
      <c r="G41" s="248"/>
      <c r="H41" s="248"/>
      <c r="I41" s="248"/>
      <c r="J41" s="248"/>
      <c r="K41" s="248"/>
      <c r="L41" s="248"/>
      <c r="M41" s="248"/>
      <c r="N41" s="248"/>
      <c r="O41" s="248"/>
      <c r="P41" s="249"/>
    </row>
    <row r="42" spans="2:17" ht="13.5">
      <c r="B42" s="250"/>
      <c r="C42" s="246"/>
      <c r="D42" s="246"/>
      <c r="E42" s="246"/>
      <c r="F42" s="246"/>
      <c r="G42" s="353" t="s">
        <v>567</v>
      </c>
      <c r="I42" s="354"/>
      <c r="J42" s="354"/>
      <c r="K42" s="354"/>
      <c r="L42" s="246"/>
      <c r="M42" s="246"/>
      <c r="N42" s="246"/>
      <c r="O42" s="246"/>
    </row>
    <row r="43" spans="2:17" ht="13.5">
      <c r="B43" s="250"/>
      <c r="C43" s="246"/>
      <c r="D43" s="246"/>
      <c r="E43" s="246"/>
      <c r="F43" s="246"/>
      <c r="G43" s="1225"/>
      <c r="H43" s="1226"/>
      <c r="I43" s="1226"/>
      <c r="J43" s="1226"/>
      <c r="K43" s="1226"/>
      <c r="L43" s="1226"/>
      <c r="M43" s="1226"/>
      <c r="N43" s="1226"/>
      <c r="O43" s="1227"/>
    </row>
    <row r="44" spans="2:17" ht="13.5">
      <c r="B44" s="250"/>
      <c r="C44" s="246"/>
      <c r="D44" s="246"/>
      <c r="E44" s="246"/>
      <c r="F44" s="246"/>
      <c r="G44" s="1228"/>
      <c r="H44" s="1229"/>
      <c r="I44" s="1229"/>
      <c r="J44" s="1229"/>
      <c r="K44" s="1229"/>
      <c r="L44" s="1229"/>
      <c r="M44" s="1229"/>
      <c r="N44" s="1229"/>
      <c r="O44" s="1230"/>
    </row>
    <row r="45" spans="2:17" ht="13.5">
      <c r="B45" s="250"/>
      <c r="C45" s="246"/>
      <c r="D45" s="246"/>
      <c r="E45" s="246"/>
      <c r="F45" s="246"/>
      <c r="G45" s="1228"/>
      <c r="H45" s="1229"/>
      <c r="I45" s="1229"/>
      <c r="J45" s="1229"/>
      <c r="K45" s="1229"/>
      <c r="L45" s="1229"/>
      <c r="M45" s="1229"/>
      <c r="N45" s="1229"/>
      <c r="O45" s="1230"/>
    </row>
    <row r="46" spans="2:17" ht="13.5">
      <c r="B46" s="250"/>
      <c r="C46" s="246"/>
      <c r="D46" s="246"/>
      <c r="E46" s="246"/>
      <c r="F46" s="246"/>
      <c r="G46" s="1228"/>
      <c r="H46" s="1229"/>
      <c r="I46" s="1229"/>
      <c r="J46" s="1229"/>
      <c r="K46" s="1229"/>
      <c r="L46" s="1229"/>
      <c r="M46" s="1229"/>
      <c r="N46" s="1229"/>
      <c r="O46" s="1230"/>
    </row>
    <row r="47" spans="2:17" ht="13.5">
      <c r="B47" s="250"/>
      <c r="C47" s="246"/>
      <c r="D47" s="246"/>
      <c r="E47" s="246"/>
      <c r="F47" s="246"/>
      <c r="G47" s="1231"/>
      <c r="H47" s="1232"/>
      <c r="I47" s="1232"/>
      <c r="J47" s="1232"/>
      <c r="K47" s="1232"/>
      <c r="L47" s="1232"/>
      <c r="M47" s="1232"/>
      <c r="N47" s="1232"/>
      <c r="O47" s="1233"/>
    </row>
    <row r="48" spans="2:17" ht="13.5">
      <c r="B48" s="250"/>
      <c r="C48" s="246"/>
      <c r="D48" s="246"/>
      <c r="E48" s="246"/>
      <c r="F48" s="246"/>
      <c r="G48" s="246"/>
      <c r="H48" s="355"/>
      <c r="I48" s="355"/>
      <c r="J48" s="355"/>
    </row>
    <row r="49" spans="1:17" ht="13.5">
      <c r="B49" s="250"/>
      <c r="C49" s="246"/>
      <c r="D49" s="246"/>
      <c r="E49" s="246"/>
      <c r="F49" s="246"/>
      <c r="G49" s="245" t="s">
        <v>568</v>
      </c>
    </row>
    <row r="50" spans="1:17" ht="13.5">
      <c r="B50" s="250"/>
      <c r="C50" s="246"/>
      <c r="D50" s="246"/>
      <c r="E50" s="246"/>
      <c r="F50" s="246"/>
      <c r="G50" s="1234"/>
      <c r="H50" s="1235"/>
      <c r="I50" s="1235"/>
      <c r="J50" s="1236"/>
      <c r="K50" s="356" t="s">
        <v>521</v>
      </c>
      <c r="L50" s="356" t="s">
        <v>522</v>
      </c>
      <c r="M50" s="356" t="s">
        <v>523</v>
      </c>
      <c r="N50" s="356" t="s">
        <v>524</v>
      </c>
      <c r="O50" s="356" t="s">
        <v>525</v>
      </c>
    </row>
    <row r="51" spans="1:17" ht="13.5">
      <c r="B51" s="250"/>
      <c r="C51" s="246"/>
      <c r="D51" s="246"/>
      <c r="E51" s="246"/>
      <c r="F51" s="246"/>
      <c r="G51" s="1237" t="s">
        <v>569</v>
      </c>
      <c r="H51" s="1238"/>
      <c r="I51" s="1243" t="s">
        <v>570</v>
      </c>
      <c r="J51" s="1243"/>
      <c r="K51" s="1255"/>
      <c r="L51" s="1255"/>
      <c r="M51" s="1255"/>
      <c r="N51" s="1255"/>
      <c r="O51" s="1255"/>
    </row>
    <row r="52" spans="1:17" ht="13.5">
      <c r="B52" s="250"/>
      <c r="C52" s="246"/>
      <c r="D52" s="246"/>
      <c r="E52" s="246"/>
      <c r="F52" s="246"/>
      <c r="G52" s="1239"/>
      <c r="H52" s="1240"/>
      <c r="I52" s="1244"/>
      <c r="J52" s="1244"/>
      <c r="K52" s="1221"/>
      <c r="L52" s="1221"/>
      <c r="M52" s="1221"/>
      <c r="N52" s="1221"/>
      <c r="O52" s="1221"/>
    </row>
    <row r="53" spans="1:17" ht="13.5">
      <c r="A53" s="357"/>
      <c r="B53" s="250"/>
      <c r="C53" s="246"/>
      <c r="D53" s="246"/>
      <c r="E53" s="246"/>
      <c r="F53" s="246"/>
      <c r="G53" s="1239"/>
      <c r="H53" s="1240"/>
      <c r="I53" s="1252" t="s">
        <v>576</v>
      </c>
      <c r="J53" s="1252"/>
      <c r="K53" s="1256"/>
      <c r="L53" s="1256"/>
      <c r="M53" s="1256"/>
      <c r="N53" s="1256"/>
      <c r="O53" s="1256"/>
    </row>
    <row r="54" spans="1:17" ht="13.5">
      <c r="A54" s="357"/>
      <c r="B54" s="250"/>
      <c r="C54" s="246"/>
      <c r="D54" s="246"/>
      <c r="E54" s="246"/>
      <c r="F54" s="246"/>
      <c r="G54" s="1241"/>
      <c r="H54" s="1242"/>
      <c r="I54" s="1252"/>
      <c r="J54" s="1252"/>
      <c r="K54" s="1254"/>
      <c r="L54" s="1254"/>
      <c r="M54" s="1254"/>
      <c r="N54" s="1254"/>
      <c r="O54" s="1254"/>
    </row>
    <row r="55" spans="1:17" ht="13.5">
      <c r="A55" s="357"/>
      <c r="B55" s="250"/>
      <c r="C55" s="246"/>
      <c r="D55" s="246"/>
      <c r="E55" s="246"/>
      <c r="F55" s="246"/>
      <c r="G55" s="1246" t="s">
        <v>571</v>
      </c>
      <c r="H55" s="1247"/>
      <c r="I55" s="1252" t="s">
        <v>570</v>
      </c>
      <c r="J55" s="1252"/>
      <c r="K55" s="1255"/>
      <c r="L55" s="1255"/>
      <c r="M55" s="1255"/>
      <c r="N55" s="1255"/>
      <c r="O55" s="1255"/>
    </row>
    <row r="56" spans="1:17" ht="13.5">
      <c r="A56" s="357"/>
      <c r="B56" s="250"/>
      <c r="C56" s="246"/>
      <c r="D56" s="246"/>
      <c r="E56" s="246"/>
      <c r="F56" s="246"/>
      <c r="G56" s="1248"/>
      <c r="H56" s="1249"/>
      <c r="I56" s="1252"/>
      <c r="J56" s="1252"/>
      <c r="K56" s="1221"/>
      <c r="L56" s="1221"/>
      <c r="M56" s="1221"/>
      <c r="N56" s="1221"/>
      <c r="O56" s="1221"/>
    </row>
    <row r="57" spans="1:17" s="357" customFormat="1" ht="13.5">
      <c r="B57" s="358"/>
      <c r="C57" s="354"/>
      <c r="D57" s="354"/>
      <c r="E57" s="354"/>
      <c r="F57" s="354"/>
      <c r="G57" s="1248"/>
      <c r="H57" s="1249"/>
      <c r="I57" s="1223" t="s">
        <v>576</v>
      </c>
      <c r="J57" s="1223"/>
      <c r="K57" s="1256"/>
      <c r="L57" s="1256"/>
      <c r="M57" s="1256"/>
      <c r="N57" s="1256"/>
      <c r="O57" s="1256"/>
      <c r="P57" s="359"/>
      <c r="Q57" s="358"/>
    </row>
    <row r="58" spans="1:17" s="357" customFormat="1" ht="13.5">
      <c r="A58" s="245"/>
      <c r="B58" s="358"/>
      <c r="C58" s="354"/>
      <c r="D58" s="354"/>
      <c r="E58" s="354"/>
      <c r="F58" s="354"/>
      <c r="G58" s="1250"/>
      <c r="H58" s="1251"/>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ht="13.5">
      <c r="B64" s="250"/>
      <c r="C64" s="246"/>
      <c r="D64" s="246"/>
      <c r="E64" s="246"/>
      <c r="F64" s="246"/>
      <c r="G64" s="353" t="s">
        <v>567</v>
      </c>
      <c r="I64" s="354"/>
      <c r="J64" s="354"/>
      <c r="K64" s="354"/>
      <c r="L64" s="246"/>
      <c r="M64" s="246"/>
      <c r="N64" s="246"/>
      <c r="O64" s="246"/>
    </row>
    <row r="65" spans="2:30" ht="13.5">
      <c r="B65" s="250"/>
      <c r="C65" s="246"/>
      <c r="D65" s="246"/>
      <c r="E65" s="246"/>
      <c r="F65" s="246"/>
      <c r="G65" s="1225" t="s">
        <v>573</v>
      </c>
      <c r="H65" s="1226"/>
      <c r="I65" s="1226"/>
      <c r="J65" s="1226"/>
      <c r="K65" s="1226"/>
      <c r="L65" s="1226"/>
      <c r="M65" s="1226"/>
      <c r="N65" s="1226"/>
      <c r="O65" s="1227"/>
    </row>
    <row r="66" spans="2:30" ht="13.5">
      <c r="B66" s="250"/>
      <c r="C66" s="246"/>
      <c r="D66" s="246"/>
      <c r="E66" s="246"/>
      <c r="F66" s="246"/>
      <c r="G66" s="1228"/>
      <c r="H66" s="1229"/>
      <c r="I66" s="1229"/>
      <c r="J66" s="1229"/>
      <c r="K66" s="1229"/>
      <c r="L66" s="1229"/>
      <c r="M66" s="1229"/>
      <c r="N66" s="1229"/>
      <c r="O66" s="1230"/>
    </row>
    <row r="67" spans="2:30" ht="13.5">
      <c r="B67" s="250"/>
      <c r="C67" s="246"/>
      <c r="D67" s="246"/>
      <c r="E67" s="246"/>
      <c r="F67" s="246"/>
      <c r="G67" s="1228"/>
      <c r="H67" s="1229"/>
      <c r="I67" s="1229"/>
      <c r="J67" s="1229"/>
      <c r="K67" s="1229"/>
      <c r="L67" s="1229"/>
      <c r="M67" s="1229"/>
      <c r="N67" s="1229"/>
      <c r="O67" s="1230"/>
    </row>
    <row r="68" spans="2:30" ht="13.5">
      <c r="B68" s="250"/>
      <c r="C68" s="246"/>
      <c r="D68" s="246"/>
      <c r="E68" s="246"/>
      <c r="F68" s="246"/>
      <c r="G68" s="1228"/>
      <c r="H68" s="1229"/>
      <c r="I68" s="1229"/>
      <c r="J68" s="1229"/>
      <c r="K68" s="1229"/>
      <c r="L68" s="1229"/>
      <c r="M68" s="1229"/>
      <c r="N68" s="1229"/>
      <c r="O68" s="1230"/>
    </row>
    <row r="69" spans="2:30" ht="13.5">
      <c r="B69" s="250"/>
      <c r="C69" s="246"/>
      <c r="D69" s="246"/>
      <c r="E69" s="246"/>
      <c r="F69" s="246"/>
      <c r="G69" s="1231"/>
      <c r="H69" s="1232"/>
      <c r="I69" s="1232"/>
      <c r="J69" s="1232"/>
      <c r="K69" s="1232"/>
      <c r="L69" s="1232"/>
      <c r="M69" s="1232"/>
      <c r="N69" s="1232"/>
      <c r="O69" s="123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574</v>
      </c>
      <c r="I71" s="370"/>
      <c r="J71" s="366"/>
      <c r="K71" s="366"/>
      <c r="L71" s="367"/>
      <c r="M71" s="366"/>
      <c r="N71" s="367"/>
      <c r="O71" s="368"/>
    </row>
    <row r="72" spans="2:30" ht="13.5">
      <c r="B72" s="250"/>
      <c r="C72" s="246"/>
      <c r="D72" s="246"/>
      <c r="E72" s="246"/>
      <c r="F72" s="246"/>
      <c r="G72" s="1234"/>
      <c r="H72" s="1235"/>
      <c r="I72" s="1235"/>
      <c r="J72" s="1236"/>
      <c r="K72" s="356" t="s">
        <v>521</v>
      </c>
      <c r="L72" s="356" t="s">
        <v>522</v>
      </c>
      <c r="M72" s="356" t="s">
        <v>523</v>
      </c>
      <c r="N72" s="356" t="s">
        <v>524</v>
      </c>
      <c r="O72" s="356" t="s">
        <v>525</v>
      </c>
    </row>
    <row r="73" spans="2:30" ht="13.5">
      <c r="B73" s="250"/>
      <c r="C73" s="246"/>
      <c r="D73" s="246"/>
      <c r="E73" s="246"/>
      <c r="F73" s="246"/>
      <c r="G73" s="1237" t="s">
        <v>569</v>
      </c>
      <c r="H73" s="1238"/>
      <c r="I73" s="1243" t="s">
        <v>570</v>
      </c>
      <c r="J73" s="1243"/>
      <c r="K73" s="1245">
        <v>131.1</v>
      </c>
      <c r="L73" s="1245">
        <v>109.9</v>
      </c>
      <c r="M73" s="1221">
        <v>100.1</v>
      </c>
      <c r="N73" s="1221">
        <v>93.7</v>
      </c>
      <c r="O73" s="1221">
        <v>81.8</v>
      </c>
      <c r="S73" s="245">
        <v>9.9</v>
      </c>
    </row>
    <row r="74" spans="2:30" ht="13.5">
      <c r="B74" s="250"/>
      <c r="C74" s="246"/>
      <c r="D74" s="246"/>
      <c r="E74" s="246"/>
      <c r="F74" s="246"/>
      <c r="G74" s="1239"/>
      <c r="H74" s="1240"/>
      <c r="I74" s="1244"/>
      <c r="J74" s="1244"/>
      <c r="K74" s="1245"/>
      <c r="L74" s="1245"/>
      <c r="M74" s="1221"/>
      <c r="N74" s="1221"/>
      <c r="O74" s="1221"/>
    </row>
    <row r="75" spans="2:30" ht="13.5">
      <c r="B75" s="250"/>
      <c r="C75" s="246"/>
      <c r="D75" s="246"/>
      <c r="E75" s="246"/>
      <c r="F75" s="246"/>
      <c r="G75" s="1239"/>
      <c r="H75" s="1240"/>
      <c r="I75" s="1252" t="s">
        <v>575</v>
      </c>
      <c r="J75" s="1252"/>
      <c r="K75" s="1253">
        <v>14.2</v>
      </c>
      <c r="L75" s="1253">
        <v>13.9</v>
      </c>
      <c r="M75" s="1253">
        <v>13.8</v>
      </c>
      <c r="N75" s="1253">
        <v>13.2</v>
      </c>
      <c r="O75" s="1253">
        <v>12.8</v>
      </c>
      <c r="U75" s="245">
        <v>81.2</v>
      </c>
      <c r="W75" s="245">
        <v>87.2</v>
      </c>
      <c r="Y75" s="245">
        <v>99.8</v>
      </c>
      <c r="AA75" s="245">
        <v>109.5</v>
      </c>
      <c r="AC75" s="245">
        <v>115.2</v>
      </c>
    </row>
    <row r="76" spans="2:30" ht="13.5">
      <c r="B76" s="250"/>
      <c r="C76" s="246"/>
      <c r="D76" s="246"/>
      <c r="E76" s="246"/>
      <c r="F76" s="246"/>
      <c r="G76" s="1241"/>
      <c r="H76" s="1242"/>
      <c r="I76" s="1252"/>
      <c r="J76" s="1252"/>
      <c r="K76" s="1254"/>
      <c r="L76" s="1254"/>
      <c r="M76" s="1254"/>
      <c r="N76" s="1254"/>
      <c r="O76" s="1254"/>
    </row>
    <row r="77" spans="2:30" ht="13.5">
      <c r="B77" s="250"/>
      <c r="C77" s="246"/>
      <c r="D77" s="246"/>
      <c r="E77" s="246"/>
      <c r="F77" s="246"/>
      <c r="G77" s="1246" t="s">
        <v>571</v>
      </c>
      <c r="H77" s="1247"/>
      <c r="I77" s="1252" t="s">
        <v>570</v>
      </c>
      <c r="J77" s="1252"/>
      <c r="K77" s="1245">
        <v>42</v>
      </c>
      <c r="L77" s="1245">
        <v>54.4</v>
      </c>
      <c r="M77" s="1221">
        <v>47</v>
      </c>
      <c r="N77" s="1221">
        <v>41.4</v>
      </c>
      <c r="O77" s="1221">
        <v>38.9</v>
      </c>
      <c r="R77" s="245">
        <v>12.3</v>
      </c>
      <c r="T77" s="245">
        <v>11.1</v>
      </c>
    </row>
    <row r="78" spans="2:30" ht="13.5">
      <c r="B78" s="250"/>
      <c r="C78" s="246"/>
      <c r="D78" s="246"/>
      <c r="E78" s="246"/>
      <c r="F78" s="246"/>
      <c r="G78" s="1248"/>
      <c r="H78" s="1249"/>
      <c r="I78" s="1252"/>
      <c r="J78" s="1252"/>
      <c r="K78" s="1245"/>
      <c r="L78" s="1245"/>
      <c r="M78" s="1221"/>
      <c r="N78" s="1221"/>
      <c r="O78" s="1221"/>
    </row>
    <row r="79" spans="2:30" ht="13.5">
      <c r="B79" s="250"/>
      <c r="C79" s="246"/>
      <c r="D79" s="246"/>
      <c r="E79" s="246"/>
      <c r="F79" s="246"/>
      <c r="G79" s="1248"/>
      <c r="H79" s="1249"/>
      <c r="I79" s="1222" t="s">
        <v>575</v>
      </c>
      <c r="J79" s="1223"/>
      <c r="K79" s="1224">
        <v>6.8</v>
      </c>
      <c r="L79" s="1224">
        <v>8.1</v>
      </c>
      <c r="M79" s="1224">
        <v>7.3</v>
      </c>
      <c r="N79" s="1224">
        <v>6.7</v>
      </c>
      <c r="O79" s="1224">
        <v>6.4</v>
      </c>
      <c r="V79" s="245">
        <v>53.5</v>
      </c>
      <c r="X79" s="245">
        <v>48.2</v>
      </c>
      <c r="Z79" s="245">
        <v>34.200000000000003</v>
      </c>
      <c r="AB79" s="245">
        <v>30.3</v>
      </c>
      <c r="AD79" s="245">
        <v>28.9</v>
      </c>
    </row>
    <row r="80" spans="2:30" ht="13.5">
      <c r="B80" s="250"/>
      <c r="C80" s="246"/>
      <c r="D80" s="246"/>
      <c r="E80" s="246"/>
      <c r="F80" s="246"/>
      <c r="G80" s="1250"/>
      <c r="H80" s="1251"/>
      <c r="I80" s="1223"/>
      <c r="J80" s="1223"/>
      <c r="K80" s="1224"/>
      <c r="L80" s="1224"/>
      <c r="M80" s="1224"/>
      <c r="N80" s="1224"/>
      <c r="O80" s="1224"/>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topLeftCell="A94" zoomScale="70" zoomScaleNormal="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topLeftCell="A103" workbookViewId="0">
      <selection activeCell="Q1" sqref="Q1:Q10485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59663</v>
      </c>
      <c r="E3" s="118"/>
      <c r="F3" s="119">
        <v>39425</v>
      </c>
      <c r="G3" s="120"/>
      <c r="H3" s="121"/>
    </row>
    <row r="4" spans="1:8">
      <c r="A4" s="122"/>
      <c r="B4" s="123"/>
      <c r="C4" s="124"/>
      <c r="D4" s="125">
        <v>25595</v>
      </c>
      <c r="E4" s="126"/>
      <c r="F4" s="127">
        <v>22414</v>
      </c>
      <c r="G4" s="128"/>
      <c r="H4" s="129"/>
    </row>
    <row r="5" spans="1:8">
      <c r="A5" s="110" t="s">
        <v>515</v>
      </c>
      <c r="B5" s="115"/>
      <c r="C5" s="116"/>
      <c r="D5" s="117">
        <v>44396</v>
      </c>
      <c r="E5" s="118"/>
      <c r="F5" s="119">
        <v>47677</v>
      </c>
      <c r="G5" s="120"/>
      <c r="H5" s="121"/>
    </row>
    <row r="6" spans="1:8">
      <c r="A6" s="122"/>
      <c r="B6" s="123"/>
      <c r="C6" s="124"/>
      <c r="D6" s="125">
        <v>6014</v>
      </c>
      <c r="E6" s="126"/>
      <c r="F6" s="127">
        <v>23360</v>
      </c>
      <c r="G6" s="128"/>
      <c r="H6" s="129"/>
    </row>
    <row r="7" spans="1:8">
      <c r="A7" s="110" t="s">
        <v>516</v>
      </c>
      <c r="B7" s="115"/>
      <c r="C7" s="116"/>
      <c r="D7" s="117">
        <v>59042</v>
      </c>
      <c r="E7" s="118"/>
      <c r="F7" s="119">
        <v>51613</v>
      </c>
      <c r="G7" s="120"/>
      <c r="H7" s="121"/>
    </row>
    <row r="8" spans="1:8">
      <c r="A8" s="122"/>
      <c r="B8" s="123"/>
      <c r="C8" s="124"/>
      <c r="D8" s="125">
        <v>6272</v>
      </c>
      <c r="E8" s="126"/>
      <c r="F8" s="127">
        <v>25872</v>
      </c>
      <c r="G8" s="128"/>
      <c r="H8" s="129"/>
    </row>
    <row r="9" spans="1:8">
      <c r="A9" s="110" t="s">
        <v>517</v>
      </c>
      <c r="B9" s="115"/>
      <c r="C9" s="116"/>
      <c r="D9" s="117">
        <v>69806</v>
      </c>
      <c r="E9" s="118"/>
      <c r="F9" s="119">
        <v>50880</v>
      </c>
      <c r="G9" s="120"/>
      <c r="H9" s="121"/>
    </row>
    <row r="10" spans="1:8">
      <c r="A10" s="122"/>
      <c r="B10" s="123"/>
      <c r="C10" s="124"/>
      <c r="D10" s="125">
        <v>13210</v>
      </c>
      <c r="E10" s="126"/>
      <c r="F10" s="127">
        <v>27819</v>
      </c>
      <c r="G10" s="128"/>
      <c r="H10" s="129"/>
    </row>
    <row r="11" spans="1:8">
      <c r="A11" s="110" t="s">
        <v>518</v>
      </c>
      <c r="B11" s="115"/>
      <c r="C11" s="116"/>
      <c r="D11" s="117">
        <v>73016</v>
      </c>
      <c r="E11" s="118"/>
      <c r="F11" s="119">
        <v>46395</v>
      </c>
      <c r="G11" s="120"/>
      <c r="H11" s="121"/>
    </row>
    <row r="12" spans="1:8">
      <c r="A12" s="122"/>
      <c r="B12" s="123"/>
      <c r="C12" s="130"/>
      <c r="D12" s="125">
        <v>5599</v>
      </c>
      <c r="E12" s="126"/>
      <c r="F12" s="127">
        <v>26304</v>
      </c>
      <c r="G12" s="128"/>
      <c r="H12" s="129"/>
    </row>
    <row r="13" spans="1:8">
      <c r="A13" s="110"/>
      <c r="B13" s="115"/>
      <c r="C13" s="131"/>
      <c r="D13" s="132">
        <v>61185</v>
      </c>
      <c r="E13" s="133"/>
      <c r="F13" s="134">
        <v>47198</v>
      </c>
      <c r="G13" s="135"/>
      <c r="H13" s="121"/>
    </row>
    <row r="14" spans="1:8">
      <c r="A14" s="122"/>
      <c r="B14" s="123"/>
      <c r="C14" s="124"/>
      <c r="D14" s="125">
        <v>11338</v>
      </c>
      <c r="E14" s="126"/>
      <c r="F14" s="127">
        <v>25154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4.49</v>
      </c>
      <c r="C19" s="136">
        <f>ROUND(VALUE(SUBSTITUTE(実質収支比率等に係る経年分析!G$48,"▲","-")),2)</f>
        <v>4.7</v>
      </c>
      <c r="D19" s="136">
        <f>ROUND(VALUE(SUBSTITUTE(実質収支比率等に係る経年分析!H$48,"▲","-")),2)</f>
        <v>4.2</v>
      </c>
      <c r="E19" s="136">
        <f>ROUND(VALUE(SUBSTITUTE(実質収支比率等に係る経年分析!I$48,"▲","-")),2)</f>
        <v>4.3099999999999996</v>
      </c>
      <c r="F19" s="136">
        <f>ROUND(VALUE(SUBSTITUTE(実質収支比率等に係る経年分析!J$48,"▲","-")),2)</f>
        <v>4.08</v>
      </c>
    </row>
    <row r="20" spans="1:11">
      <c r="A20" s="136" t="s">
        <v>43</v>
      </c>
      <c r="B20" s="136">
        <f>ROUND(VALUE(SUBSTITUTE(実質収支比率等に係る経年分析!F$47,"▲","-")),2)</f>
        <v>8.11</v>
      </c>
      <c r="C20" s="136">
        <f>ROUND(VALUE(SUBSTITUTE(実質収支比率等に係る経年分析!G$47,"▲","-")),2)</f>
        <v>9.66</v>
      </c>
      <c r="D20" s="136">
        <f>ROUND(VALUE(SUBSTITUTE(実質収支比率等に係る経年分析!H$47,"▲","-")),2)</f>
        <v>8.8800000000000008</v>
      </c>
      <c r="E20" s="136">
        <f>ROUND(VALUE(SUBSTITUTE(実質収支比率等に係る経年分析!I$47,"▲","-")),2)</f>
        <v>11.1</v>
      </c>
      <c r="F20" s="136">
        <f>ROUND(VALUE(SUBSTITUTE(実質収支比率等に係る経年分析!J$47,"▲","-")),2)</f>
        <v>11.04</v>
      </c>
    </row>
    <row r="21" spans="1:11">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2.56</v>
      </c>
      <c r="D21" s="136">
        <f>IF(ISNUMBER(VALUE(SUBSTITUTE(実質収支比率等に係る経年分析!H$49,"▲","-"))),ROUND(VALUE(SUBSTITUTE(実質収支比率等に係る経年分析!H$49,"▲","-")),2),NA())</f>
        <v>-0.96</v>
      </c>
      <c r="E21" s="136">
        <f>IF(ISNUMBER(VALUE(SUBSTITUTE(実質収支比率等に係る経年分析!I$49,"▲","-"))),ROUND(VALUE(SUBSTITUTE(実質収支比率等に係る経年分析!I$49,"▲","-")),2),NA())</f>
        <v>2.2400000000000002</v>
      </c>
      <c r="F21" s="136">
        <f>IF(ISNUMBER(VALUE(SUBSTITUTE(実質収支比率等に係る経年分析!J$49,"▲","-"))),ROUND(VALUE(SUBSTITUTE(実質収支比率等に係る経年分析!J$49,"▲","-")),2),NA())</f>
        <v>-0.05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母子父子寡婦福祉資金貸付事業特別会計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0.14000000000000001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0.66</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4.43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4.6399999999999997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4.0599999999999996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4.07</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2.3199999999999998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4.3899999999999997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16.34</v>
      </c>
    </row>
    <row r="36" spans="1:16">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6.87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7.77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6.53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4.88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0.85</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6847</v>
      </c>
      <c r="E42" s="138"/>
      <c r="F42" s="138"/>
      <c r="G42" s="138">
        <f>'実質公債費比率（分子）の構造'!L$52</f>
        <v>7374</v>
      </c>
      <c r="H42" s="138"/>
      <c r="I42" s="138"/>
      <c r="J42" s="138">
        <f>'実質公債費比率（分子）の構造'!M$52</f>
        <v>7603</v>
      </c>
      <c r="K42" s="138"/>
      <c r="L42" s="138"/>
      <c r="M42" s="138">
        <f>'実質公債費比率（分子）の構造'!N$52</f>
        <v>7579</v>
      </c>
      <c r="N42" s="138"/>
      <c r="O42" s="138"/>
      <c r="P42" s="138">
        <f>'実質公債費比率（分子）の構造'!O$52</f>
        <v>7452</v>
      </c>
    </row>
    <row r="43" spans="1:16">
      <c r="A43" s="138" t="s">
        <v>52</v>
      </c>
      <c r="B43" s="138">
        <f>'実質公債費比率（分子）の構造'!K$51</f>
        <v>9</v>
      </c>
      <c r="C43" s="138"/>
      <c r="D43" s="138"/>
      <c r="E43" s="138">
        <f>'実質公債費比率（分子）の構造'!L$51</f>
        <v>3</v>
      </c>
      <c r="F43" s="138"/>
      <c r="G43" s="138"/>
      <c r="H43" s="138">
        <f>'実質公債費比率（分子）の構造'!M$51</f>
        <v>9</v>
      </c>
      <c r="I43" s="138"/>
      <c r="J43" s="138"/>
      <c r="K43" s="138">
        <f>'実質公債費比率（分子）の構造'!N$51</f>
        <v>4</v>
      </c>
      <c r="L43" s="138"/>
      <c r="M43" s="138"/>
      <c r="N43" s="138">
        <f>'実質公債費比率（分子）の構造'!O$51</f>
        <v>4</v>
      </c>
      <c r="O43" s="138"/>
      <c r="P43" s="138"/>
    </row>
    <row r="44" spans="1:16">
      <c r="A44" s="138" t="s">
        <v>53</v>
      </c>
      <c r="B44" s="138">
        <f>'実質公債費比率（分子）の構造'!K$50</f>
        <v>295</v>
      </c>
      <c r="C44" s="138"/>
      <c r="D44" s="138"/>
      <c r="E44" s="138">
        <f>'実質公債費比率（分子）の構造'!L$50</f>
        <v>295</v>
      </c>
      <c r="F44" s="138"/>
      <c r="G44" s="138"/>
      <c r="H44" s="138">
        <f>'実質公債費比率（分子）の構造'!M$50</f>
        <v>295</v>
      </c>
      <c r="I44" s="138"/>
      <c r="J44" s="138"/>
      <c r="K44" s="138">
        <f>'実質公債費比率（分子）の構造'!N$50</f>
        <v>295</v>
      </c>
      <c r="L44" s="138"/>
      <c r="M44" s="138"/>
      <c r="N44" s="138">
        <f>'実質公債費比率（分子）の構造'!O$50</f>
        <v>295</v>
      </c>
      <c r="O44" s="138"/>
      <c r="P44" s="138"/>
    </row>
    <row r="45" spans="1:16">
      <c r="A45" s="138" t="s">
        <v>54</v>
      </c>
      <c r="B45" s="138">
        <f>'実質公債費比率（分子）の構造'!K$49</f>
        <v>1136</v>
      </c>
      <c r="C45" s="138"/>
      <c r="D45" s="138"/>
      <c r="E45" s="138">
        <f>'実質公債費比率（分子）の構造'!L$49</f>
        <v>1029</v>
      </c>
      <c r="F45" s="138"/>
      <c r="G45" s="138"/>
      <c r="H45" s="138">
        <f>'実質公債費比率（分子）の構造'!M$49</f>
        <v>1034</v>
      </c>
      <c r="I45" s="138"/>
      <c r="J45" s="138"/>
      <c r="K45" s="138">
        <f>'実質公債費比率（分子）の構造'!N$49</f>
        <v>1096</v>
      </c>
      <c r="L45" s="138"/>
      <c r="M45" s="138"/>
      <c r="N45" s="138">
        <f>'実質公債費比率（分子）の構造'!O$49</f>
        <v>1013</v>
      </c>
      <c r="O45" s="138"/>
      <c r="P45" s="138"/>
    </row>
    <row r="46" spans="1:16">
      <c r="A46" s="138" t="s">
        <v>55</v>
      </c>
      <c r="B46" s="138">
        <f>'実質公債費比率（分子）の構造'!K$48</f>
        <v>849</v>
      </c>
      <c r="C46" s="138"/>
      <c r="D46" s="138"/>
      <c r="E46" s="138">
        <f>'実質公債費比率（分子）の構造'!L$48</f>
        <v>829</v>
      </c>
      <c r="F46" s="138"/>
      <c r="G46" s="138"/>
      <c r="H46" s="138">
        <f>'実質公債費比率（分子）の構造'!M$48</f>
        <v>822</v>
      </c>
      <c r="I46" s="138"/>
      <c r="J46" s="138"/>
      <c r="K46" s="138">
        <f>'実質公債費比率（分子）の構造'!N$48</f>
        <v>820</v>
      </c>
      <c r="L46" s="138"/>
      <c r="M46" s="138"/>
      <c r="N46" s="138">
        <f>'実質公債費比率（分子）の構造'!O$48</f>
        <v>793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12745</v>
      </c>
      <c r="C49" s="138"/>
      <c r="D49" s="138"/>
      <c r="E49" s="138">
        <f>'実質公債費比率（分子）の構造'!L$45</f>
        <v>13142</v>
      </c>
      <c r="F49" s="138"/>
      <c r="G49" s="138"/>
      <c r="H49" s="138">
        <f>'実質公債費比率（分子）の構造'!M$45</f>
        <v>13412</v>
      </c>
      <c r="I49" s="138"/>
      <c r="J49" s="138"/>
      <c r="K49" s="138">
        <f>'実質公債費比率（分子）の構造'!N$45</f>
        <v>13162</v>
      </c>
      <c r="L49" s="138"/>
      <c r="M49" s="138"/>
      <c r="N49" s="138">
        <f>'実質公債費比率（分子）の構造'!O$45</f>
        <v>12881</v>
      </c>
      <c r="O49" s="138"/>
      <c r="P49" s="138"/>
    </row>
    <row r="50" spans="1:16">
      <c r="A50" s="138" t="s">
        <v>59</v>
      </c>
      <c r="B50" s="138" t="e">
        <f>NA()</f>
        <v>#N/A</v>
      </c>
      <c r="C50" s="138">
        <f>IF(ISNUMBER('実質公債費比率（分子）の構造'!K$53),'実質公債費比率（分子）の構造'!K$53,NA())</f>
        <v>8187</v>
      </c>
      <c r="D50" s="138" t="e">
        <f>NA()</f>
        <v>#N/A</v>
      </c>
      <c r="E50" s="138" t="e">
        <f>NA()</f>
        <v>#N/A</v>
      </c>
      <c r="F50" s="138">
        <f>IF(ISNUMBER('実質公債費比率（分子）の構造'!L$53),'実質公債費比率（分子）の構造'!L$53,NA())</f>
        <v>7924</v>
      </c>
      <c r="G50" s="138" t="e">
        <f>NA()</f>
        <v>#N/A</v>
      </c>
      <c r="H50" s="138" t="e">
        <f>NA()</f>
        <v>#N/A</v>
      </c>
      <c r="I50" s="138">
        <f>IF(ISNUMBER('実質公債費比率（分子）の構造'!M$53),'実質公債費比率（分子）の構造'!M$53,NA())</f>
        <v>7969</v>
      </c>
      <c r="J50" s="138" t="e">
        <f>NA()</f>
        <v>#N/A</v>
      </c>
      <c r="K50" s="138" t="e">
        <f>NA()</f>
        <v>#N/A</v>
      </c>
      <c r="L50" s="138">
        <f>IF(ISNUMBER('実質公債費比率（分子）の構造'!N$53),'実質公債費比率（分子）の構造'!N$53,NA())</f>
        <v>7798</v>
      </c>
      <c r="M50" s="138" t="e">
        <f>NA()</f>
        <v>#N/A</v>
      </c>
      <c r="N50" s="138" t="e">
        <f>NA()</f>
        <v>#N/A</v>
      </c>
      <c r="O50" s="138">
        <f>IF(ISNUMBER('実質公債費比率（分子）の構造'!O$53),'実質公債費比率（分子）の構造'!O$53,NA())</f>
        <v>7534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69463</v>
      </c>
      <c r="E56" s="137"/>
      <c r="F56" s="137"/>
      <c r="G56" s="137">
        <f>'将来負担比率（分子）の構造'!J$52</f>
        <v>72035</v>
      </c>
      <c r="H56" s="137"/>
      <c r="I56" s="137"/>
      <c r="J56" s="137">
        <f>'将来負担比率（分子）の構造'!K$52</f>
        <v>74859</v>
      </c>
      <c r="K56" s="137"/>
      <c r="L56" s="137"/>
      <c r="M56" s="137">
        <f>'将来負担比率（分子）の構造'!L$52</f>
        <v>75783</v>
      </c>
      <c r="N56" s="137"/>
      <c r="O56" s="137"/>
      <c r="P56" s="137">
        <f>'将来負担比率（分子）の構造'!M$52</f>
        <v>77480</v>
      </c>
    </row>
    <row r="57" spans="1:16">
      <c r="A57" s="137" t="s">
        <v>36</v>
      </c>
      <c r="B57" s="137"/>
      <c r="C57" s="137"/>
      <c r="D57" s="137">
        <f>'将来負担比率（分子）の構造'!I$51</f>
        <v>19579</v>
      </c>
      <c r="E57" s="137"/>
      <c r="F57" s="137"/>
      <c r="G57" s="137">
        <f>'将来負担比率（分子）の構造'!J$51</f>
        <v>19613</v>
      </c>
      <c r="H57" s="137"/>
      <c r="I57" s="137"/>
      <c r="J57" s="137">
        <f>'将来負担比率（分子）の構造'!K$51</f>
        <v>20068</v>
      </c>
      <c r="K57" s="137"/>
      <c r="L57" s="137"/>
      <c r="M57" s="137">
        <f>'将来負担比率（分子）の構造'!L$51</f>
        <v>20333</v>
      </c>
      <c r="N57" s="137"/>
      <c r="O57" s="137"/>
      <c r="P57" s="137">
        <f>'将来負担比率（分子）の構造'!M$51</f>
        <v>20748</v>
      </c>
    </row>
    <row r="58" spans="1:16">
      <c r="A58" s="137" t="s">
        <v>35</v>
      </c>
      <c r="B58" s="137"/>
      <c r="C58" s="137"/>
      <c r="D58" s="137">
        <f>'将来負担比率（分子）の構造'!I$50</f>
        <v>15362</v>
      </c>
      <c r="E58" s="137"/>
      <c r="F58" s="137"/>
      <c r="G58" s="137">
        <f>'将来負担比率（分子）の構造'!J$50</f>
        <v>18819</v>
      </c>
      <c r="H58" s="137"/>
      <c r="I58" s="137"/>
      <c r="J58" s="137">
        <f>'将来負担比率（分子）の構造'!K$50</f>
        <v>18311</v>
      </c>
      <c r="K58" s="137"/>
      <c r="L58" s="137"/>
      <c r="M58" s="137">
        <f>'将来負担比率（分子）の構造'!L$50</f>
        <v>21073</v>
      </c>
      <c r="N58" s="137"/>
      <c r="O58" s="137"/>
      <c r="P58" s="137">
        <f>'将来負担比率（分子）の構造'!M$50</f>
        <v>21941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12</v>
      </c>
      <c r="C61" s="137"/>
      <c r="D61" s="137"/>
      <c r="E61" s="137">
        <f>'将来負担比率（分子）の構造'!J$46</f>
        <v>18</v>
      </c>
      <c r="F61" s="137"/>
      <c r="G61" s="137"/>
      <c r="H61" s="137">
        <f>'将来負担比率（分子）の構造'!K$46</f>
        <v>8</v>
      </c>
      <c r="I61" s="137"/>
      <c r="J61" s="137"/>
      <c r="K61" s="137">
        <f>'将来負担比率（分子）の構造'!L$46</f>
        <v>7</v>
      </c>
      <c r="L61" s="137"/>
      <c r="M61" s="137"/>
      <c r="N61" s="137">
        <f>'将来負担比率（分子）の構造'!M$46</f>
        <v>10</v>
      </c>
      <c r="O61" s="137"/>
      <c r="P61" s="137"/>
    </row>
    <row r="62" spans="1:16">
      <c r="A62" s="137" t="s">
        <v>29</v>
      </c>
      <c r="B62" s="137">
        <f>'将来負担比率（分子）の構造'!I$45</f>
        <v>14747</v>
      </c>
      <c r="C62" s="137"/>
      <c r="D62" s="137"/>
      <c r="E62" s="137">
        <f>'将来負担比率（分子）の構造'!J$45</f>
        <v>15800</v>
      </c>
      <c r="F62" s="137"/>
      <c r="G62" s="137"/>
      <c r="H62" s="137">
        <f>'将来負担比率（分子）の構造'!K$45</f>
        <v>16253</v>
      </c>
      <c r="I62" s="137"/>
      <c r="J62" s="137"/>
      <c r="K62" s="137">
        <f>'将来負担比率（分子）の構造'!L$45</f>
        <v>16376</v>
      </c>
      <c r="L62" s="137"/>
      <c r="M62" s="137"/>
      <c r="N62" s="137">
        <f>'将来負担比率（分子）の構造'!M$45</f>
        <v>15893</v>
      </c>
      <c r="O62" s="137"/>
      <c r="P62" s="137"/>
    </row>
    <row r="63" spans="1:16">
      <c r="A63" s="137" t="s">
        <v>28</v>
      </c>
      <c r="B63" s="137">
        <f>'将来負担比率（分子）の構造'!I$44</f>
        <v>10821</v>
      </c>
      <c r="C63" s="137"/>
      <c r="D63" s="137"/>
      <c r="E63" s="137">
        <f>'将来負担比率（分子）の構造'!J$44</f>
        <v>9987</v>
      </c>
      <c r="F63" s="137"/>
      <c r="G63" s="137"/>
      <c r="H63" s="137">
        <f>'将来負担比率（分子）の構造'!K$44</f>
        <v>8700</v>
      </c>
      <c r="I63" s="137"/>
      <c r="J63" s="137"/>
      <c r="K63" s="137">
        <f>'将来負担比率（分子）の構造'!L$44</f>
        <v>7503</v>
      </c>
      <c r="L63" s="137"/>
      <c r="M63" s="137"/>
      <c r="N63" s="137">
        <f>'将来負担比率（分子）の構造'!M$44</f>
        <v>6565</v>
      </c>
      <c r="O63" s="137"/>
      <c r="P63" s="137"/>
    </row>
    <row r="64" spans="1:16">
      <c r="A64" s="137" t="s">
        <v>27</v>
      </c>
      <c r="B64" s="137">
        <f>'将来負担比率（分子）の構造'!I$43</f>
        <v>8556</v>
      </c>
      <c r="C64" s="137"/>
      <c r="D64" s="137"/>
      <c r="E64" s="137">
        <f>'将来負担比率（分子）の構造'!J$43</f>
        <v>8643</v>
      </c>
      <c r="F64" s="137"/>
      <c r="G64" s="137"/>
      <c r="H64" s="137">
        <f>'将来負担比率（分子）の構造'!K$43</f>
        <v>8671</v>
      </c>
      <c r="I64" s="137"/>
      <c r="J64" s="137"/>
      <c r="K64" s="137">
        <f>'将来負担比率（分子）の構造'!L$43</f>
        <v>8362</v>
      </c>
      <c r="L64" s="137"/>
      <c r="M64" s="137"/>
      <c r="N64" s="137">
        <f>'将来負担比率（分子）の構造'!M$43</f>
        <v>7999</v>
      </c>
      <c r="O64" s="137"/>
      <c r="P64" s="137"/>
    </row>
    <row r="65" spans="1:16">
      <c r="A65" s="137" t="s">
        <v>26</v>
      </c>
      <c r="B65" s="137">
        <f>'将来負担比率（分子）の構造'!I$42</f>
        <v>2435</v>
      </c>
      <c r="C65" s="137"/>
      <c r="D65" s="137"/>
      <c r="E65" s="137">
        <f>'将来負担比率（分子）の構造'!J$42</f>
        <v>2200</v>
      </c>
      <c r="F65" s="137"/>
      <c r="G65" s="137"/>
      <c r="H65" s="137">
        <f>'将来負担比率（分子）の構造'!K$42</f>
        <v>1958</v>
      </c>
      <c r="I65" s="137"/>
      <c r="J65" s="137"/>
      <c r="K65" s="137">
        <f>'将来負担比率（分子）の構造'!L$42</f>
        <v>1710</v>
      </c>
      <c r="L65" s="137"/>
      <c r="M65" s="137"/>
      <c r="N65" s="137">
        <f>'将来負担比率（分子）の構造'!M$42</f>
        <v>1454</v>
      </c>
      <c r="O65" s="137"/>
      <c r="P65" s="137"/>
    </row>
    <row r="66" spans="1:16">
      <c r="A66" s="137" t="s">
        <v>25</v>
      </c>
      <c r="B66" s="137">
        <f>'将来負担比率（分子）の構造'!I$41</f>
        <v>140332</v>
      </c>
      <c r="C66" s="137"/>
      <c r="D66" s="137"/>
      <c r="E66" s="137">
        <f>'将来負担比率（分子）の構造'!J$41</f>
        <v>138835</v>
      </c>
      <c r="F66" s="137"/>
      <c r="G66" s="137"/>
      <c r="H66" s="137">
        <f>'将来負担比率（分子）の構造'!K$41</f>
        <v>138035</v>
      </c>
      <c r="I66" s="137"/>
      <c r="J66" s="137"/>
      <c r="K66" s="137">
        <f>'将来負担比率（分子）の構造'!L$41</f>
        <v>139297</v>
      </c>
      <c r="L66" s="137"/>
      <c r="M66" s="137"/>
      <c r="N66" s="137">
        <f>'将来負担比率（分子）の構造'!M$41</f>
        <v>137854</v>
      </c>
      <c r="O66" s="137"/>
      <c r="P66" s="137"/>
    </row>
    <row r="67" spans="1:16">
      <c r="A67" s="137" t="s">
        <v>63</v>
      </c>
      <c r="B67" s="137" t="e">
        <f>NA()</f>
        <v>#N/A</v>
      </c>
      <c r="C67" s="137">
        <f>IF(ISNUMBER('将来負担比率（分子）の構造'!I$53), IF('将来負担比率（分子）の構造'!I$53 &lt; 0, 0, '将来負担比率（分子）の構造'!I$53), NA())</f>
        <v>72501</v>
      </c>
      <c r="D67" s="137" t="e">
        <f>NA()</f>
        <v>#N/A</v>
      </c>
      <c r="E67" s="137" t="e">
        <f>NA()</f>
        <v>#N/A</v>
      </c>
      <c r="F67" s="137">
        <f>IF(ISNUMBER('将来負担比率（分子）の構造'!J$53), IF('将来負担比率（分子）の構造'!J$53 &lt; 0, 0, '将来負担比率（分子）の構造'!J$53), NA())</f>
        <v>65016</v>
      </c>
      <c r="G67" s="137" t="e">
        <f>NA()</f>
        <v>#N/A</v>
      </c>
      <c r="H67" s="137" t="e">
        <f>NA()</f>
        <v>#N/A</v>
      </c>
      <c r="I67" s="137">
        <f>IF(ISNUMBER('将来負担比率（分子）の構造'!K$53), IF('将来負担比率（分子）の構造'!K$53 &lt; 0, 0, '将来負担比率（分子）の構造'!K$53), NA())</f>
        <v>60386</v>
      </c>
      <c r="J67" s="137" t="e">
        <f>NA()</f>
        <v>#N/A</v>
      </c>
      <c r="K67" s="137" t="e">
        <f>NA()</f>
        <v>#N/A</v>
      </c>
      <c r="L67" s="137">
        <f>IF(ISNUMBER('将来負担比率（分子）の構造'!L$53), IF('将来負担比率（分子）の構造'!L$53 &lt; 0, 0, '将来負担比率（分子）の構造'!L$53), NA())</f>
        <v>56066</v>
      </c>
      <c r="M67" s="137" t="e">
        <f>NA()</f>
        <v>#N/A</v>
      </c>
      <c r="N67" s="137" t="e">
        <f>NA()</f>
        <v>#N/A</v>
      </c>
      <c r="O67" s="137">
        <f>IF(ISNUMBER('将来負担比率（分子）の構造'!M$53), IF('将来負担比率（分子）の構造'!M$53 &lt; 0, 0, '将来負担比率（分子）の構造'!M$53), NA())</f>
        <v>49606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47109661</v>
      </c>
      <c r="S5" s="671"/>
      <c r="T5" s="671"/>
      <c r="U5" s="671"/>
      <c r="V5" s="671"/>
      <c r="W5" s="671"/>
      <c r="X5" s="671"/>
      <c r="Y5" s="718"/>
      <c r="Z5" s="731">
        <v>31.4</v>
      </c>
      <c r="AA5" s="731"/>
      <c r="AB5" s="731"/>
      <c r="AC5" s="731"/>
      <c r="AD5" s="732">
        <v>47109661</v>
      </c>
      <c r="AE5" s="732"/>
      <c r="AF5" s="732"/>
      <c r="AG5" s="732"/>
      <c r="AH5" s="732"/>
      <c r="AI5" s="732"/>
      <c r="AJ5" s="732"/>
      <c r="AK5" s="732"/>
      <c r="AL5" s="719">
        <v>73.5</v>
      </c>
      <c r="AM5" s="688"/>
      <c r="AN5" s="688"/>
      <c r="AO5" s="720"/>
      <c r="AP5" s="707" t="s">
        <v>209</v>
      </c>
      <c r="AQ5" s="708"/>
      <c r="AR5" s="708"/>
      <c r="AS5" s="708"/>
      <c r="AT5" s="708"/>
      <c r="AU5" s="708"/>
      <c r="AV5" s="708"/>
      <c r="AW5" s="708"/>
      <c r="AX5" s="708"/>
      <c r="AY5" s="708"/>
      <c r="AZ5" s="708"/>
      <c r="BA5" s="708"/>
      <c r="BB5" s="708"/>
      <c r="BC5" s="708"/>
      <c r="BD5" s="708"/>
      <c r="BE5" s="708"/>
      <c r="BF5" s="709"/>
      <c r="BG5" s="620">
        <v>46124141</v>
      </c>
      <c r="BH5" s="621"/>
      <c r="BI5" s="621"/>
      <c r="BJ5" s="621"/>
      <c r="BK5" s="621"/>
      <c r="BL5" s="621"/>
      <c r="BM5" s="621"/>
      <c r="BN5" s="622"/>
      <c r="BO5" s="673">
        <v>97.9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748615</v>
      </c>
      <c r="S6" s="621"/>
      <c r="T6" s="621"/>
      <c r="U6" s="621"/>
      <c r="V6" s="621"/>
      <c r="W6" s="621"/>
      <c r="X6" s="621"/>
      <c r="Y6" s="622"/>
      <c r="Z6" s="673">
        <v>0.5</v>
      </c>
      <c r="AA6" s="673"/>
      <c r="AB6" s="673"/>
      <c r="AC6" s="673"/>
      <c r="AD6" s="674">
        <v>748615</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46124141</v>
      </c>
      <c r="BH6" s="621"/>
      <c r="BI6" s="621"/>
      <c r="BJ6" s="621"/>
      <c r="BK6" s="621"/>
      <c r="BL6" s="621"/>
      <c r="BM6" s="621"/>
      <c r="BN6" s="622"/>
      <c r="BO6" s="673">
        <v>97.9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733471</v>
      </c>
      <c r="CS6" s="621"/>
      <c r="CT6" s="621"/>
      <c r="CU6" s="621"/>
      <c r="CV6" s="621"/>
      <c r="CW6" s="621"/>
      <c r="CX6" s="621"/>
      <c r="CY6" s="622"/>
      <c r="CZ6" s="673">
        <v>0.5</v>
      </c>
      <c r="DA6" s="673"/>
      <c r="DB6" s="673"/>
      <c r="DC6" s="673"/>
      <c r="DD6" s="626" t="s">
        <v>210</v>
      </c>
      <c r="DE6" s="621"/>
      <c r="DF6" s="621"/>
      <c r="DG6" s="621"/>
      <c r="DH6" s="621"/>
      <c r="DI6" s="621"/>
      <c r="DJ6" s="621"/>
      <c r="DK6" s="621"/>
      <c r="DL6" s="621"/>
      <c r="DM6" s="621"/>
      <c r="DN6" s="621"/>
      <c r="DO6" s="621"/>
      <c r="DP6" s="622"/>
      <c r="DQ6" s="626">
        <v>714940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33224</v>
      </c>
      <c r="S7" s="621"/>
      <c r="T7" s="621"/>
      <c r="U7" s="621"/>
      <c r="V7" s="621"/>
      <c r="W7" s="621"/>
      <c r="X7" s="621"/>
      <c r="Y7" s="622"/>
      <c r="Z7" s="673">
        <v>0</v>
      </c>
      <c r="AA7" s="673"/>
      <c r="AB7" s="673"/>
      <c r="AC7" s="673"/>
      <c r="AD7" s="674">
        <v>33224</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19502507</v>
      </c>
      <c r="BH7" s="621"/>
      <c r="BI7" s="621"/>
      <c r="BJ7" s="621"/>
      <c r="BK7" s="621"/>
      <c r="BL7" s="621"/>
      <c r="BM7" s="621"/>
      <c r="BN7" s="622"/>
      <c r="BO7" s="673">
        <v>41.4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10259334</v>
      </c>
      <c r="CS7" s="621"/>
      <c r="CT7" s="621"/>
      <c r="CU7" s="621"/>
      <c r="CV7" s="621"/>
      <c r="CW7" s="621"/>
      <c r="CX7" s="621"/>
      <c r="CY7" s="622"/>
      <c r="CZ7" s="673">
        <v>7.1</v>
      </c>
      <c r="DA7" s="673"/>
      <c r="DB7" s="673"/>
      <c r="DC7" s="673"/>
      <c r="DD7" s="626">
        <v>16717</v>
      </c>
      <c r="DE7" s="621"/>
      <c r="DF7" s="621"/>
      <c r="DG7" s="621"/>
      <c r="DH7" s="621"/>
      <c r="DI7" s="621"/>
      <c r="DJ7" s="621"/>
      <c r="DK7" s="621"/>
      <c r="DL7" s="621"/>
      <c r="DM7" s="621"/>
      <c r="DN7" s="621"/>
      <c r="DO7" s="621"/>
      <c r="DP7" s="622"/>
      <c r="DQ7" s="626">
        <v>8488650</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54328</v>
      </c>
      <c r="S8" s="621"/>
      <c r="T8" s="621"/>
      <c r="U8" s="621"/>
      <c r="V8" s="621"/>
      <c r="W8" s="621"/>
      <c r="X8" s="621"/>
      <c r="Y8" s="622"/>
      <c r="Z8" s="673">
        <v>0</v>
      </c>
      <c r="AA8" s="673"/>
      <c r="AB8" s="673"/>
      <c r="AC8" s="673"/>
      <c r="AD8" s="674">
        <v>54328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465880</v>
      </c>
      <c r="BH8" s="621"/>
      <c r="BI8" s="621"/>
      <c r="BJ8" s="621"/>
      <c r="BK8" s="621"/>
      <c r="BL8" s="621"/>
      <c r="BM8" s="621"/>
      <c r="BN8" s="622"/>
      <c r="BO8" s="673">
        <v>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74111877</v>
      </c>
      <c r="CS8" s="621"/>
      <c r="CT8" s="621"/>
      <c r="CU8" s="621"/>
      <c r="CV8" s="621"/>
      <c r="CW8" s="621"/>
      <c r="CX8" s="621"/>
      <c r="CY8" s="622"/>
      <c r="CZ8" s="673">
        <v>51.1</v>
      </c>
      <c r="DA8" s="673"/>
      <c r="DB8" s="673"/>
      <c r="DC8" s="673"/>
      <c r="DD8" s="626">
        <v>2569482</v>
      </c>
      <c r="DE8" s="621"/>
      <c r="DF8" s="621"/>
      <c r="DG8" s="621"/>
      <c r="DH8" s="621"/>
      <c r="DI8" s="621"/>
      <c r="DJ8" s="621"/>
      <c r="DK8" s="621"/>
      <c r="DL8" s="621"/>
      <c r="DM8" s="621"/>
      <c r="DN8" s="621"/>
      <c r="DO8" s="621"/>
      <c r="DP8" s="622"/>
      <c r="DQ8" s="626">
        <v>29266283</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42822</v>
      </c>
      <c r="S9" s="621"/>
      <c r="T9" s="621"/>
      <c r="U9" s="621"/>
      <c r="V9" s="621"/>
      <c r="W9" s="621"/>
      <c r="X9" s="621"/>
      <c r="Y9" s="622"/>
      <c r="Z9" s="673">
        <v>0</v>
      </c>
      <c r="AA9" s="673"/>
      <c r="AB9" s="673"/>
      <c r="AC9" s="673"/>
      <c r="AD9" s="674">
        <v>42822</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14119308</v>
      </c>
      <c r="BH9" s="621"/>
      <c r="BI9" s="621"/>
      <c r="BJ9" s="621"/>
      <c r="BK9" s="621"/>
      <c r="BL9" s="621"/>
      <c r="BM9" s="621"/>
      <c r="BN9" s="622"/>
      <c r="BO9" s="673">
        <v>30</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8390771</v>
      </c>
      <c r="CS9" s="621"/>
      <c r="CT9" s="621"/>
      <c r="CU9" s="621"/>
      <c r="CV9" s="621"/>
      <c r="CW9" s="621"/>
      <c r="CX9" s="621"/>
      <c r="CY9" s="622"/>
      <c r="CZ9" s="673">
        <v>5.8</v>
      </c>
      <c r="DA9" s="673"/>
      <c r="DB9" s="673"/>
      <c r="DC9" s="673"/>
      <c r="DD9" s="626">
        <v>509884</v>
      </c>
      <c r="DE9" s="621"/>
      <c r="DF9" s="621"/>
      <c r="DG9" s="621"/>
      <c r="DH9" s="621"/>
      <c r="DI9" s="621"/>
      <c r="DJ9" s="621"/>
      <c r="DK9" s="621"/>
      <c r="DL9" s="621"/>
      <c r="DM9" s="621"/>
      <c r="DN9" s="621"/>
      <c r="DO9" s="621"/>
      <c r="DP9" s="622"/>
      <c r="DQ9" s="626">
        <v>6960286</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5166075</v>
      </c>
      <c r="S10" s="621"/>
      <c r="T10" s="621"/>
      <c r="U10" s="621"/>
      <c r="V10" s="621"/>
      <c r="W10" s="621"/>
      <c r="X10" s="621"/>
      <c r="Y10" s="622"/>
      <c r="Z10" s="673">
        <v>3.4</v>
      </c>
      <c r="AA10" s="673"/>
      <c r="AB10" s="673"/>
      <c r="AC10" s="673"/>
      <c r="AD10" s="674">
        <v>5166075</v>
      </c>
      <c r="AE10" s="674"/>
      <c r="AF10" s="674"/>
      <c r="AG10" s="674"/>
      <c r="AH10" s="674"/>
      <c r="AI10" s="674"/>
      <c r="AJ10" s="674"/>
      <c r="AK10" s="674"/>
      <c r="AL10" s="643">
        <v>8.1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1139889</v>
      </c>
      <c r="BH10" s="621"/>
      <c r="BI10" s="621"/>
      <c r="BJ10" s="621"/>
      <c r="BK10" s="621"/>
      <c r="BL10" s="621"/>
      <c r="BM10" s="621"/>
      <c r="BN10" s="622"/>
      <c r="BO10" s="673">
        <v>2.4</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35094</v>
      </c>
      <c r="CS10" s="621"/>
      <c r="CT10" s="621"/>
      <c r="CU10" s="621"/>
      <c r="CV10" s="621"/>
      <c r="CW10" s="621"/>
      <c r="CX10" s="621"/>
      <c r="CY10" s="622"/>
      <c r="CZ10" s="673">
        <v>0</v>
      </c>
      <c r="DA10" s="673"/>
      <c r="DB10" s="673"/>
      <c r="DC10" s="673"/>
      <c r="DD10" s="626">
        <v>20</v>
      </c>
      <c r="DE10" s="621"/>
      <c r="DF10" s="621"/>
      <c r="DG10" s="621"/>
      <c r="DH10" s="621"/>
      <c r="DI10" s="621"/>
      <c r="DJ10" s="621"/>
      <c r="DK10" s="621"/>
      <c r="DL10" s="621"/>
      <c r="DM10" s="621"/>
      <c r="DN10" s="621"/>
      <c r="DO10" s="621"/>
      <c r="DP10" s="622"/>
      <c r="DQ10" s="626">
        <v>32858</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3777430</v>
      </c>
      <c r="BH11" s="621"/>
      <c r="BI11" s="621"/>
      <c r="BJ11" s="621"/>
      <c r="BK11" s="621"/>
      <c r="BL11" s="621"/>
      <c r="BM11" s="621"/>
      <c r="BN11" s="622"/>
      <c r="BO11" s="673">
        <v>8</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156093</v>
      </c>
      <c r="CS11" s="621"/>
      <c r="CT11" s="621"/>
      <c r="CU11" s="621"/>
      <c r="CV11" s="621"/>
      <c r="CW11" s="621"/>
      <c r="CX11" s="621"/>
      <c r="CY11" s="622"/>
      <c r="CZ11" s="673">
        <v>0.1</v>
      </c>
      <c r="DA11" s="673"/>
      <c r="DB11" s="673"/>
      <c r="DC11" s="673"/>
      <c r="DD11" s="626" t="s">
        <v>111</v>
      </c>
      <c r="DE11" s="621"/>
      <c r="DF11" s="621"/>
      <c r="DG11" s="621"/>
      <c r="DH11" s="621"/>
      <c r="DI11" s="621"/>
      <c r="DJ11" s="621"/>
      <c r="DK11" s="621"/>
      <c r="DL11" s="621"/>
      <c r="DM11" s="621"/>
      <c r="DN11" s="621"/>
      <c r="DO11" s="621"/>
      <c r="DP11" s="622"/>
      <c r="DQ11" s="626">
        <v>96909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21256818</v>
      </c>
      <c r="BH12" s="621"/>
      <c r="BI12" s="621"/>
      <c r="BJ12" s="621"/>
      <c r="BK12" s="621"/>
      <c r="BL12" s="621"/>
      <c r="BM12" s="621"/>
      <c r="BN12" s="622"/>
      <c r="BO12" s="673">
        <v>45.1</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1001716</v>
      </c>
      <c r="CS12" s="621"/>
      <c r="CT12" s="621"/>
      <c r="CU12" s="621"/>
      <c r="CV12" s="621"/>
      <c r="CW12" s="621"/>
      <c r="CX12" s="621"/>
      <c r="CY12" s="622"/>
      <c r="CZ12" s="673">
        <v>0.7</v>
      </c>
      <c r="DA12" s="673"/>
      <c r="DB12" s="673"/>
      <c r="DC12" s="673"/>
      <c r="DD12" s="626">
        <v>28860</v>
      </c>
      <c r="DE12" s="621"/>
      <c r="DF12" s="621"/>
      <c r="DG12" s="621"/>
      <c r="DH12" s="621"/>
      <c r="DI12" s="621"/>
      <c r="DJ12" s="621"/>
      <c r="DK12" s="621"/>
      <c r="DL12" s="621"/>
      <c r="DM12" s="621"/>
      <c r="DN12" s="621"/>
      <c r="DO12" s="621"/>
      <c r="DP12" s="622"/>
      <c r="DQ12" s="626">
        <v>514219</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89810</v>
      </c>
      <c r="S13" s="621"/>
      <c r="T13" s="621"/>
      <c r="U13" s="621"/>
      <c r="V13" s="621"/>
      <c r="W13" s="621"/>
      <c r="X13" s="621"/>
      <c r="Y13" s="622"/>
      <c r="Z13" s="673">
        <v>0.1</v>
      </c>
      <c r="AA13" s="673"/>
      <c r="AB13" s="673"/>
      <c r="AC13" s="673"/>
      <c r="AD13" s="674">
        <v>89810</v>
      </c>
      <c r="AE13" s="674"/>
      <c r="AF13" s="674"/>
      <c r="AG13" s="674"/>
      <c r="AH13" s="674"/>
      <c r="AI13" s="674"/>
      <c r="AJ13" s="674"/>
      <c r="AK13" s="674"/>
      <c r="AL13" s="643">
        <v>0.1</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20856559</v>
      </c>
      <c r="BH13" s="621"/>
      <c r="BI13" s="621"/>
      <c r="BJ13" s="621"/>
      <c r="BK13" s="621"/>
      <c r="BL13" s="621"/>
      <c r="BM13" s="621"/>
      <c r="BN13" s="622"/>
      <c r="BO13" s="673">
        <v>44.3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21465303</v>
      </c>
      <c r="CS13" s="621"/>
      <c r="CT13" s="621"/>
      <c r="CU13" s="621"/>
      <c r="CV13" s="621"/>
      <c r="CW13" s="621"/>
      <c r="CX13" s="621"/>
      <c r="CY13" s="622"/>
      <c r="CZ13" s="673">
        <v>14.8</v>
      </c>
      <c r="DA13" s="673"/>
      <c r="DB13" s="673"/>
      <c r="DC13" s="673"/>
      <c r="DD13" s="626">
        <v>15123296</v>
      </c>
      <c r="DE13" s="621"/>
      <c r="DF13" s="621"/>
      <c r="DG13" s="621"/>
      <c r="DH13" s="621"/>
      <c r="DI13" s="621"/>
      <c r="DJ13" s="621"/>
      <c r="DK13" s="621"/>
      <c r="DL13" s="621"/>
      <c r="DM13" s="621"/>
      <c r="DN13" s="621"/>
      <c r="DO13" s="621"/>
      <c r="DP13" s="622"/>
      <c r="DQ13" s="626">
        <v>4817513</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684954</v>
      </c>
      <c r="BH14" s="621"/>
      <c r="BI14" s="621"/>
      <c r="BJ14" s="621"/>
      <c r="BK14" s="621"/>
      <c r="BL14" s="621"/>
      <c r="BM14" s="621"/>
      <c r="BN14" s="622"/>
      <c r="BO14" s="673">
        <v>1.5</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2747122</v>
      </c>
      <c r="CS14" s="621"/>
      <c r="CT14" s="621"/>
      <c r="CU14" s="621"/>
      <c r="CV14" s="621"/>
      <c r="CW14" s="621"/>
      <c r="CX14" s="621"/>
      <c r="CY14" s="622"/>
      <c r="CZ14" s="673">
        <v>1.9</v>
      </c>
      <c r="DA14" s="673"/>
      <c r="DB14" s="673"/>
      <c r="DC14" s="673"/>
      <c r="DD14" s="626">
        <v>438434</v>
      </c>
      <c r="DE14" s="621"/>
      <c r="DF14" s="621"/>
      <c r="DG14" s="621"/>
      <c r="DH14" s="621"/>
      <c r="DI14" s="621"/>
      <c r="DJ14" s="621"/>
      <c r="DK14" s="621"/>
      <c r="DL14" s="621"/>
      <c r="DM14" s="621"/>
      <c r="DN14" s="621"/>
      <c r="DO14" s="621"/>
      <c r="DP14" s="622"/>
      <c r="DQ14" s="626">
        <v>2257979</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77145</v>
      </c>
      <c r="S15" s="621"/>
      <c r="T15" s="621"/>
      <c r="U15" s="621"/>
      <c r="V15" s="621"/>
      <c r="W15" s="621"/>
      <c r="X15" s="621"/>
      <c r="Y15" s="622"/>
      <c r="Z15" s="673">
        <v>0.1</v>
      </c>
      <c r="AA15" s="673"/>
      <c r="AB15" s="673"/>
      <c r="AC15" s="673"/>
      <c r="AD15" s="674">
        <v>77145</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4679862</v>
      </c>
      <c r="BH15" s="621"/>
      <c r="BI15" s="621"/>
      <c r="BJ15" s="621"/>
      <c r="BK15" s="621"/>
      <c r="BL15" s="621"/>
      <c r="BM15" s="621"/>
      <c r="BN15" s="622"/>
      <c r="BO15" s="673">
        <v>9.9</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13143044</v>
      </c>
      <c r="CS15" s="621"/>
      <c r="CT15" s="621"/>
      <c r="CU15" s="621"/>
      <c r="CV15" s="621"/>
      <c r="CW15" s="621"/>
      <c r="CX15" s="621"/>
      <c r="CY15" s="622"/>
      <c r="CZ15" s="673">
        <v>9.1</v>
      </c>
      <c r="DA15" s="673"/>
      <c r="DB15" s="673"/>
      <c r="DC15" s="673"/>
      <c r="DD15" s="626">
        <v>4982094</v>
      </c>
      <c r="DE15" s="621"/>
      <c r="DF15" s="621"/>
      <c r="DG15" s="621"/>
      <c r="DH15" s="621"/>
      <c r="DI15" s="621"/>
      <c r="DJ15" s="621"/>
      <c r="DK15" s="621"/>
      <c r="DL15" s="621"/>
      <c r="DM15" s="621"/>
      <c r="DN15" s="621"/>
      <c r="DO15" s="621"/>
      <c r="DP15" s="622"/>
      <c r="DQ15" s="626">
        <v>7862088</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10680337</v>
      </c>
      <c r="S16" s="621"/>
      <c r="T16" s="621"/>
      <c r="U16" s="621"/>
      <c r="V16" s="621"/>
      <c r="W16" s="621"/>
      <c r="X16" s="621"/>
      <c r="Y16" s="622"/>
      <c r="Z16" s="673">
        <v>7.1</v>
      </c>
      <c r="AA16" s="673"/>
      <c r="AB16" s="673"/>
      <c r="AC16" s="673"/>
      <c r="AD16" s="674">
        <v>9807743</v>
      </c>
      <c r="AE16" s="674"/>
      <c r="AF16" s="674"/>
      <c r="AG16" s="674"/>
      <c r="AH16" s="674"/>
      <c r="AI16" s="674"/>
      <c r="AJ16" s="674"/>
      <c r="AK16" s="674"/>
      <c r="AL16" s="643">
        <v>15.3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24538</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20142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9807743</v>
      </c>
      <c r="S17" s="621"/>
      <c r="T17" s="621"/>
      <c r="U17" s="621"/>
      <c r="V17" s="621"/>
      <c r="W17" s="621"/>
      <c r="X17" s="621"/>
      <c r="Y17" s="622"/>
      <c r="Z17" s="673">
        <v>6.5</v>
      </c>
      <c r="AA17" s="673"/>
      <c r="AB17" s="673"/>
      <c r="AC17" s="673"/>
      <c r="AD17" s="674">
        <v>9807743</v>
      </c>
      <c r="AE17" s="674"/>
      <c r="AF17" s="674"/>
      <c r="AG17" s="674"/>
      <c r="AH17" s="674"/>
      <c r="AI17" s="674"/>
      <c r="AJ17" s="674"/>
      <c r="AK17" s="674"/>
      <c r="AL17" s="643">
        <v>15.3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12851338</v>
      </c>
      <c r="CS17" s="621"/>
      <c r="CT17" s="621"/>
      <c r="CU17" s="621"/>
      <c r="CV17" s="621"/>
      <c r="CW17" s="621"/>
      <c r="CX17" s="621"/>
      <c r="CY17" s="622"/>
      <c r="CZ17" s="673">
        <v>8.9</v>
      </c>
      <c r="DA17" s="673"/>
      <c r="DB17" s="673"/>
      <c r="DC17" s="673"/>
      <c r="DD17" s="626" t="s">
        <v>111</v>
      </c>
      <c r="DE17" s="621"/>
      <c r="DF17" s="621"/>
      <c r="DG17" s="621"/>
      <c r="DH17" s="621"/>
      <c r="DI17" s="621"/>
      <c r="DJ17" s="621"/>
      <c r="DK17" s="621"/>
      <c r="DL17" s="621"/>
      <c r="DM17" s="621"/>
      <c r="DN17" s="621"/>
      <c r="DO17" s="621"/>
      <c r="DP17" s="622"/>
      <c r="DQ17" s="626">
        <v>11338920</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872502</v>
      </c>
      <c r="S18" s="621"/>
      <c r="T18" s="621"/>
      <c r="U18" s="621"/>
      <c r="V18" s="621"/>
      <c r="W18" s="621"/>
      <c r="X18" s="621"/>
      <c r="Y18" s="622"/>
      <c r="Z18" s="673">
        <v>0.6</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92</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985520</v>
      </c>
      <c r="BH19" s="621"/>
      <c r="BI19" s="621"/>
      <c r="BJ19" s="621"/>
      <c r="BK19" s="621"/>
      <c r="BL19" s="621"/>
      <c r="BM19" s="621"/>
      <c r="BN19" s="622"/>
      <c r="BO19" s="673">
        <v>2.1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64002017</v>
      </c>
      <c r="S20" s="621"/>
      <c r="T20" s="621"/>
      <c r="U20" s="621"/>
      <c r="V20" s="621"/>
      <c r="W20" s="621"/>
      <c r="X20" s="621"/>
      <c r="Y20" s="622"/>
      <c r="Z20" s="673">
        <v>42.6</v>
      </c>
      <c r="AA20" s="673"/>
      <c r="AB20" s="673"/>
      <c r="AC20" s="673"/>
      <c r="AD20" s="674">
        <v>63129423</v>
      </c>
      <c r="AE20" s="674"/>
      <c r="AF20" s="674"/>
      <c r="AG20" s="674"/>
      <c r="AH20" s="674"/>
      <c r="AI20" s="674"/>
      <c r="AJ20" s="674"/>
      <c r="AK20" s="674"/>
      <c r="AL20" s="643">
        <v>98.5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985520</v>
      </c>
      <c r="BH20" s="621"/>
      <c r="BI20" s="621"/>
      <c r="BJ20" s="621"/>
      <c r="BK20" s="621"/>
      <c r="BL20" s="621"/>
      <c r="BM20" s="621"/>
      <c r="BN20" s="622"/>
      <c r="BO20" s="673">
        <v>2.1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144919701</v>
      </c>
      <c r="CS20" s="621"/>
      <c r="CT20" s="621"/>
      <c r="CU20" s="621"/>
      <c r="CV20" s="621"/>
      <c r="CW20" s="621"/>
      <c r="CX20" s="621"/>
      <c r="CY20" s="622"/>
      <c r="CZ20" s="673">
        <v>100</v>
      </c>
      <c r="DA20" s="673"/>
      <c r="DB20" s="673"/>
      <c r="DC20" s="673"/>
      <c r="DD20" s="626">
        <v>23668787</v>
      </c>
      <c r="DE20" s="621"/>
      <c r="DF20" s="621"/>
      <c r="DG20" s="621"/>
      <c r="DH20" s="621"/>
      <c r="DI20" s="621"/>
      <c r="DJ20" s="621"/>
      <c r="DK20" s="621"/>
      <c r="DL20" s="621"/>
      <c r="DM20" s="621"/>
      <c r="DN20" s="621"/>
      <c r="DO20" s="621"/>
      <c r="DP20" s="622"/>
      <c r="DQ20" s="626">
        <v>72370787</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46080</v>
      </c>
      <c r="S21" s="621"/>
      <c r="T21" s="621"/>
      <c r="U21" s="621"/>
      <c r="V21" s="621"/>
      <c r="W21" s="621"/>
      <c r="X21" s="621"/>
      <c r="Y21" s="622"/>
      <c r="Z21" s="673">
        <v>0</v>
      </c>
      <c r="AA21" s="673"/>
      <c r="AB21" s="673"/>
      <c r="AC21" s="673"/>
      <c r="AD21" s="674">
        <v>46080</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9733</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1321725</v>
      </c>
      <c r="S22" s="621"/>
      <c r="T22" s="621"/>
      <c r="U22" s="621"/>
      <c r="V22" s="621"/>
      <c r="W22" s="621"/>
      <c r="X22" s="621"/>
      <c r="Y22" s="622"/>
      <c r="Z22" s="673">
        <v>0.9</v>
      </c>
      <c r="AA22" s="673"/>
      <c r="AB22" s="673"/>
      <c r="AC22" s="673"/>
      <c r="AD22" s="674">
        <v>137</v>
      </c>
      <c r="AE22" s="674"/>
      <c r="AF22" s="674"/>
      <c r="AG22" s="674"/>
      <c r="AH22" s="674"/>
      <c r="AI22" s="674"/>
      <c r="AJ22" s="674"/>
      <c r="AK22" s="674"/>
      <c r="AL22" s="643">
        <v>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v>975787</v>
      </c>
      <c r="BH22" s="621"/>
      <c r="BI22" s="621"/>
      <c r="BJ22" s="621"/>
      <c r="BK22" s="621"/>
      <c r="BL22" s="621"/>
      <c r="BM22" s="621"/>
      <c r="BN22" s="622"/>
      <c r="BO22" s="673">
        <v>2.1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2612810</v>
      </c>
      <c r="S23" s="621"/>
      <c r="T23" s="621"/>
      <c r="U23" s="621"/>
      <c r="V23" s="621"/>
      <c r="W23" s="621"/>
      <c r="X23" s="621"/>
      <c r="Y23" s="622"/>
      <c r="Z23" s="673">
        <v>1.7</v>
      </c>
      <c r="AA23" s="673"/>
      <c r="AB23" s="673"/>
      <c r="AC23" s="673"/>
      <c r="AD23" s="674">
        <v>264229</v>
      </c>
      <c r="AE23" s="674"/>
      <c r="AF23" s="674"/>
      <c r="AG23" s="674"/>
      <c r="AH23" s="674"/>
      <c r="AI23" s="674"/>
      <c r="AJ23" s="674"/>
      <c r="AK23" s="674"/>
      <c r="AL23" s="643">
        <v>0.4</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651952</v>
      </c>
      <c r="S24" s="621"/>
      <c r="T24" s="621"/>
      <c r="U24" s="621"/>
      <c r="V24" s="621"/>
      <c r="W24" s="621"/>
      <c r="X24" s="621"/>
      <c r="Y24" s="622"/>
      <c r="Z24" s="673">
        <v>0.4</v>
      </c>
      <c r="AA24" s="673"/>
      <c r="AB24" s="673"/>
      <c r="AC24" s="673"/>
      <c r="AD24" s="674">
        <v>1172</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82298880</v>
      </c>
      <c r="CS24" s="671"/>
      <c r="CT24" s="671"/>
      <c r="CU24" s="671"/>
      <c r="CV24" s="671"/>
      <c r="CW24" s="671"/>
      <c r="CX24" s="671"/>
      <c r="CY24" s="718"/>
      <c r="CZ24" s="722">
        <v>56.8</v>
      </c>
      <c r="DA24" s="723"/>
      <c r="DB24" s="723"/>
      <c r="DC24" s="724"/>
      <c r="DD24" s="717">
        <v>40995417</v>
      </c>
      <c r="DE24" s="671"/>
      <c r="DF24" s="671"/>
      <c r="DG24" s="671"/>
      <c r="DH24" s="671"/>
      <c r="DI24" s="671"/>
      <c r="DJ24" s="671"/>
      <c r="DK24" s="718"/>
      <c r="DL24" s="717">
        <v>40549154</v>
      </c>
      <c r="DM24" s="671"/>
      <c r="DN24" s="671"/>
      <c r="DO24" s="671"/>
      <c r="DP24" s="671"/>
      <c r="DQ24" s="671"/>
      <c r="DR24" s="671"/>
      <c r="DS24" s="671"/>
      <c r="DT24" s="671"/>
      <c r="DU24" s="671"/>
      <c r="DV24" s="718"/>
      <c r="DW24" s="719">
        <v>59.1</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42146977</v>
      </c>
      <c r="S25" s="621"/>
      <c r="T25" s="621"/>
      <c r="U25" s="621"/>
      <c r="V25" s="621"/>
      <c r="W25" s="621"/>
      <c r="X25" s="621"/>
      <c r="Y25" s="622"/>
      <c r="Z25" s="673">
        <v>28.1</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17919515</v>
      </c>
      <c r="CS25" s="639"/>
      <c r="CT25" s="639"/>
      <c r="CU25" s="639"/>
      <c r="CV25" s="639"/>
      <c r="CW25" s="639"/>
      <c r="CX25" s="639"/>
      <c r="CY25" s="640"/>
      <c r="CZ25" s="623">
        <v>12.4</v>
      </c>
      <c r="DA25" s="641"/>
      <c r="DB25" s="641"/>
      <c r="DC25" s="642"/>
      <c r="DD25" s="626">
        <v>16262129</v>
      </c>
      <c r="DE25" s="639"/>
      <c r="DF25" s="639"/>
      <c r="DG25" s="639"/>
      <c r="DH25" s="639"/>
      <c r="DI25" s="639"/>
      <c r="DJ25" s="639"/>
      <c r="DK25" s="640"/>
      <c r="DL25" s="626">
        <v>15891200</v>
      </c>
      <c r="DM25" s="639"/>
      <c r="DN25" s="639"/>
      <c r="DO25" s="639"/>
      <c r="DP25" s="639"/>
      <c r="DQ25" s="639"/>
      <c r="DR25" s="639"/>
      <c r="DS25" s="639"/>
      <c r="DT25" s="639"/>
      <c r="DU25" s="639"/>
      <c r="DV25" s="640"/>
      <c r="DW25" s="643">
        <v>23.2</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289868</v>
      </c>
      <c r="S26" s="621"/>
      <c r="T26" s="621"/>
      <c r="U26" s="621"/>
      <c r="V26" s="621"/>
      <c r="W26" s="621"/>
      <c r="X26" s="621"/>
      <c r="Y26" s="622"/>
      <c r="Z26" s="673">
        <v>0.2</v>
      </c>
      <c r="AA26" s="673"/>
      <c r="AB26" s="673"/>
      <c r="AC26" s="673"/>
      <c r="AD26" s="674">
        <v>289868</v>
      </c>
      <c r="AE26" s="674"/>
      <c r="AF26" s="674"/>
      <c r="AG26" s="674"/>
      <c r="AH26" s="674"/>
      <c r="AI26" s="674"/>
      <c r="AJ26" s="674"/>
      <c r="AK26" s="674"/>
      <c r="AL26" s="643">
        <v>0.5</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11403427</v>
      </c>
      <c r="CS26" s="621"/>
      <c r="CT26" s="621"/>
      <c r="CU26" s="621"/>
      <c r="CV26" s="621"/>
      <c r="CW26" s="621"/>
      <c r="CX26" s="621"/>
      <c r="CY26" s="622"/>
      <c r="CZ26" s="623">
        <v>7.9</v>
      </c>
      <c r="DA26" s="641"/>
      <c r="DB26" s="641"/>
      <c r="DC26" s="642"/>
      <c r="DD26" s="626">
        <v>10508493</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19134989</v>
      </c>
      <c r="S27" s="621"/>
      <c r="T27" s="621"/>
      <c r="U27" s="621"/>
      <c r="V27" s="621"/>
      <c r="W27" s="621"/>
      <c r="X27" s="621"/>
      <c r="Y27" s="622"/>
      <c r="Z27" s="673">
        <v>12.7</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47109661</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51528027</v>
      </c>
      <c r="CS27" s="639"/>
      <c r="CT27" s="639"/>
      <c r="CU27" s="639"/>
      <c r="CV27" s="639"/>
      <c r="CW27" s="639"/>
      <c r="CX27" s="639"/>
      <c r="CY27" s="640"/>
      <c r="CZ27" s="623">
        <v>35.6</v>
      </c>
      <c r="DA27" s="641"/>
      <c r="DB27" s="641"/>
      <c r="DC27" s="642"/>
      <c r="DD27" s="626">
        <v>13394368</v>
      </c>
      <c r="DE27" s="639"/>
      <c r="DF27" s="639"/>
      <c r="DG27" s="639"/>
      <c r="DH27" s="639"/>
      <c r="DI27" s="639"/>
      <c r="DJ27" s="639"/>
      <c r="DK27" s="640"/>
      <c r="DL27" s="626">
        <v>13359920</v>
      </c>
      <c r="DM27" s="639"/>
      <c r="DN27" s="639"/>
      <c r="DO27" s="639"/>
      <c r="DP27" s="639"/>
      <c r="DQ27" s="639"/>
      <c r="DR27" s="639"/>
      <c r="DS27" s="639"/>
      <c r="DT27" s="639"/>
      <c r="DU27" s="639"/>
      <c r="DV27" s="640"/>
      <c r="DW27" s="643">
        <v>19.5</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1381160</v>
      </c>
      <c r="S28" s="621"/>
      <c r="T28" s="621"/>
      <c r="U28" s="621"/>
      <c r="V28" s="621"/>
      <c r="W28" s="621"/>
      <c r="X28" s="621"/>
      <c r="Y28" s="622"/>
      <c r="Z28" s="673">
        <v>0.9</v>
      </c>
      <c r="AA28" s="673"/>
      <c r="AB28" s="673"/>
      <c r="AC28" s="673"/>
      <c r="AD28" s="674">
        <v>218059</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12851338</v>
      </c>
      <c r="CS28" s="621"/>
      <c r="CT28" s="621"/>
      <c r="CU28" s="621"/>
      <c r="CV28" s="621"/>
      <c r="CW28" s="621"/>
      <c r="CX28" s="621"/>
      <c r="CY28" s="622"/>
      <c r="CZ28" s="623">
        <v>8.9</v>
      </c>
      <c r="DA28" s="641"/>
      <c r="DB28" s="641"/>
      <c r="DC28" s="642"/>
      <c r="DD28" s="626">
        <v>11338920</v>
      </c>
      <c r="DE28" s="621"/>
      <c r="DF28" s="621"/>
      <c r="DG28" s="621"/>
      <c r="DH28" s="621"/>
      <c r="DI28" s="621"/>
      <c r="DJ28" s="621"/>
      <c r="DK28" s="622"/>
      <c r="DL28" s="626">
        <v>11298034</v>
      </c>
      <c r="DM28" s="621"/>
      <c r="DN28" s="621"/>
      <c r="DO28" s="621"/>
      <c r="DP28" s="621"/>
      <c r="DQ28" s="621"/>
      <c r="DR28" s="621"/>
      <c r="DS28" s="621"/>
      <c r="DT28" s="621"/>
      <c r="DU28" s="621"/>
      <c r="DV28" s="622"/>
      <c r="DW28" s="643">
        <v>16.5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190163</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12847772</v>
      </c>
      <c r="CS29" s="639"/>
      <c r="CT29" s="639"/>
      <c r="CU29" s="639"/>
      <c r="CV29" s="639"/>
      <c r="CW29" s="639"/>
      <c r="CX29" s="639"/>
      <c r="CY29" s="640"/>
      <c r="CZ29" s="623">
        <v>8.9</v>
      </c>
      <c r="DA29" s="641"/>
      <c r="DB29" s="641"/>
      <c r="DC29" s="642"/>
      <c r="DD29" s="626">
        <v>11335354</v>
      </c>
      <c r="DE29" s="639"/>
      <c r="DF29" s="639"/>
      <c r="DG29" s="639"/>
      <c r="DH29" s="639"/>
      <c r="DI29" s="639"/>
      <c r="DJ29" s="639"/>
      <c r="DK29" s="640"/>
      <c r="DL29" s="626">
        <v>11294468</v>
      </c>
      <c r="DM29" s="639"/>
      <c r="DN29" s="639"/>
      <c r="DO29" s="639"/>
      <c r="DP29" s="639"/>
      <c r="DQ29" s="639"/>
      <c r="DR29" s="639"/>
      <c r="DS29" s="639"/>
      <c r="DT29" s="639"/>
      <c r="DU29" s="639"/>
      <c r="DV29" s="640"/>
      <c r="DW29" s="643">
        <v>16.5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2318691</v>
      </c>
      <c r="S30" s="621"/>
      <c r="T30" s="621"/>
      <c r="U30" s="621"/>
      <c r="V30" s="621"/>
      <c r="W30" s="621"/>
      <c r="X30" s="621"/>
      <c r="Y30" s="622"/>
      <c r="Z30" s="673">
        <v>1.5</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99.3</v>
      </c>
      <c r="BH30" s="687"/>
      <c r="BI30" s="687"/>
      <c r="BJ30" s="687"/>
      <c r="BK30" s="687"/>
      <c r="BL30" s="687"/>
      <c r="BM30" s="688">
        <v>97.9</v>
      </c>
      <c r="BN30" s="687"/>
      <c r="BO30" s="687"/>
      <c r="BP30" s="687"/>
      <c r="BQ30" s="689"/>
      <c r="BR30" s="686">
        <v>99.2</v>
      </c>
      <c r="BS30" s="687"/>
      <c r="BT30" s="687"/>
      <c r="BU30" s="687"/>
      <c r="BV30" s="687"/>
      <c r="BW30" s="687"/>
      <c r="BX30" s="688">
        <v>97.4</v>
      </c>
      <c r="BY30" s="687"/>
      <c r="BZ30" s="687"/>
      <c r="CA30" s="687"/>
      <c r="CB30" s="689"/>
      <c r="CD30" s="692"/>
      <c r="CE30" s="693"/>
      <c r="CF30" s="657" t="s">
        <v>292</v>
      </c>
      <c r="CG30" s="654"/>
      <c r="CH30" s="654"/>
      <c r="CI30" s="654"/>
      <c r="CJ30" s="654"/>
      <c r="CK30" s="654"/>
      <c r="CL30" s="654"/>
      <c r="CM30" s="654"/>
      <c r="CN30" s="654"/>
      <c r="CO30" s="654"/>
      <c r="CP30" s="654"/>
      <c r="CQ30" s="655"/>
      <c r="CR30" s="620">
        <v>11427013</v>
      </c>
      <c r="CS30" s="621"/>
      <c r="CT30" s="621"/>
      <c r="CU30" s="621"/>
      <c r="CV30" s="621"/>
      <c r="CW30" s="621"/>
      <c r="CX30" s="621"/>
      <c r="CY30" s="622"/>
      <c r="CZ30" s="623">
        <v>7.9</v>
      </c>
      <c r="DA30" s="641"/>
      <c r="DB30" s="641"/>
      <c r="DC30" s="642"/>
      <c r="DD30" s="626">
        <v>10209095</v>
      </c>
      <c r="DE30" s="621"/>
      <c r="DF30" s="621"/>
      <c r="DG30" s="621"/>
      <c r="DH30" s="621"/>
      <c r="DI30" s="621"/>
      <c r="DJ30" s="621"/>
      <c r="DK30" s="622"/>
      <c r="DL30" s="626">
        <v>10168209</v>
      </c>
      <c r="DM30" s="621"/>
      <c r="DN30" s="621"/>
      <c r="DO30" s="621"/>
      <c r="DP30" s="621"/>
      <c r="DQ30" s="621"/>
      <c r="DR30" s="621"/>
      <c r="DS30" s="621"/>
      <c r="DT30" s="621"/>
      <c r="DU30" s="621"/>
      <c r="DV30" s="622"/>
      <c r="DW30" s="643">
        <v>14.8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4657398</v>
      </c>
      <c r="S31" s="621"/>
      <c r="T31" s="621"/>
      <c r="U31" s="621"/>
      <c r="V31" s="621"/>
      <c r="W31" s="621"/>
      <c r="X31" s="621"/>
      <c r="Y31" s="622"/>
      <c r="Z31" s="673">
        <v>3.1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97.7</v>
      </c>
      <c r="BN31" s="685"/>
      <c r="BO31" s="685"/>
      <c r="BP31" s="685"/>
      <c r="BQ31" s="649"/>
      <c r="BR31" s="684">
        <v>99.1</v>
      </c>
      <c r="BS31" s="639"/>
      <c r="BT31" s="639"/>
      <c r="BU31" s="639"/>
      <c r="BV31" s="639"/>
      <c r="BW31" s="639"/>
      <c r="BX31" s="675">
        <v>97.3</v>
      </c>
      <c r="BY31" s="685"/>
      <c r="BZ31" s="685"/>
      <c r="CA31" s="685"/>
      <c r="CB31" s="649"/>
      <c r="CD31" s="692"/>
      <c r="CE31" s="693"/>
      <c r="CF31" s="657" t="s">
        <v>296</v>
      </c>
      <c r="CG31" s="654"/>
      <c r="CH31" s="654"/>
      <c r="CI31" s="654"/>
      <c r="CJ31" s="654"/>
      <c r="CK31" s="654"/>
      <c r="CL31" s="654"/>
      <c r="CM31" s="654"/>
      <c r="CN31" s="654"/>
      <c r="CO31" s="654"/>
      <c r="CP31" s="654"/>
      <c r="CQ31" s="655"/>
      <c r="CR31" s="620">
        <v>1420759</v>
      </c>
      <c r="CS31" s="639"/>
      <c r="CT31" s="639"/>
      <c r="CU31" s="639"/>
      <c r="CV31" s="639"/>
      <c r="CW31" s="639"/>
      <c r="CX31" s="639"/>
      <c r="CY31" s="640"/>
      <c r="CZ31" s="623">
        <v>1</v>
      </c>
      <c r="DA31" s="641"/>
      <c r="DB31" s="641"/>
      <c r="DC31" s="642"/>
      <c r="DD31" s="626">
        <v>1126259</v>
      </c>
      <c r="DE31" s="639"/>
      <c r="DF31" s="639"/>
      <c r="DG31" s="639"/>
      <c r="DH31" s="639"/>
      <c r="DI31" s="639"/>
      <c r="DJ31" s="639"/>
      <c r="DK31" s="640"/>
      <c r="DL31" s="626">
        <v>1126259</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1559559</v>
      </c>
      <c r="S32" s="621"/>
      <c r="T32" s="621"/>
      <c r="U32" s="621"/>
      <c r="V32" s="621"/>
      <c r="W32" s="621"/>
      <c r="X32" s="621"/>
      <c r="Y32" s="622"/>
      <c r="Z32" s="673">
        <v>1</v>
      </c>
      <c r="AA32" s="673"/>
      <c r="AB32" s="673"/>
      <c r="AC32" s="673"/>
      <c r="AD32" s="674">
        <v>125304</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99.1</v>
      </c>
      <c r="BH32" s="605"/>
      <c r="BI32" s="605"/>
      <c r="BJ32" s="605"/>
      <c r="BK32" s="605"/>
      <c r="BL32" s="605"/>
      <c r="BM32" s="668">
        <v>97.6</v>
      </c>
      <c r="BN32" s="605"/>
      <c r="BO32" s="605"/>
      <c r="BP32" s="605"/>
      <c r="BQ32" s="662"/>
      <c r="BR32" s="683">
        <v>99</v>
      </c>
      <c r="BS32" s="605"/>
      <c r="BT32" s="605"/>
      <c r="BU32" s="605"/>
      <c r="BV32" s="605"/>
      <c r="BW32" s="605"/>
      <c r="BX32" s="668">
        <v>97.1</v>
      </c>
      <c r="BY32" s="605"/>
      <c r="BZ32" s="605"/>
      <c r="CA32" s="605"/>
      <c r="CB32" s="662"/>
      <c r="CD32" s="694"/>
      <c r="CE32" s="695"/>
      <c r="CF32" s="657" t="s">
        <v>299</v>
      </c>
      <c r="CG32" s="654"/>
      <c r="CH32" s="654"/>
      <c r="CI32" s="654"/>
      <c r="CJ32" s="654"/>
      <c r="CK32" s="654"/>
      <c r="CL32" s="654"/>
      <c r="CM32" s="654"/>
      <c r="CN32" s="654"/>
      <c r="CO32" s="654"/>
      <c r="CP32" s="654"/>
      <c r="CQ32" s="655"/>
      <c r="CR32" s="620">
        <v>3566</v>
      </c>
      <c r="CS32" s="621"/>
      <c r="CT32" s="621"/>
      <c r="CU32" s="621"/>
      <c r="CV32" s="621"/>
      <c r="CW32" s="621"/>
      <c r="CX32" s="621"/>
      <c r="CY32" s="622"/>
      <c r="CZ32" s="623">
        <v>0</v>
      </c>
      <c r="DA32" s="641"/>
      <c r="DB32" s="641"/>
      <c r="DC32" s="642"/>
      <c r="DD32" s="626">
        <v>3566</v>
      </c>
      <c r="DE32" s="621"/>
      <c r="DF32" s="621"/>
      <c r="DG32" s="621"/>
      <c r="DH32" s="621"/>
      <c r="DI32" s="621"/>
      <c r="DJ32" s="621"/>
      <c r="DK32" s="622"/>
      <c r="DL32" s="626">
        <v>3566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9884127</v>
      </c>
      <c r="S33" s="621"/>
      <c r="T33" s="621"/>
      <c r="U33" s="621"/>
      <c r="V33" s="621"/>
      <c r="W33" s="621"/>
      <c r="X33" s="621"/>
      <c r="Y33" s="622"/>
      <c r="Z33" s="673">
        <v>6.6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38927496</v>
      </c>
      <c r="CS33" s="639"/>
      <c r="CT33" s="639"/>
      <c r="CU33" s="639"/>
      <c r="CV33" s="639"/>
      <c r="CW33" s="639"/>
      <c r="CX33" s="639"/>
      <c r="CY33" s="640"/>
      <c r="CZ33" s="623">
        <v>26.9</v>
      </c>
      <c r="DA33" s="641"/>
      <c r="DB33" s="641"/>
      <c r="DC33" s="642"/>
      <c r="DD33" s="626">
        <v>30130585</v>
      </c>
      <c r="DE33" s="639"/>
      <c r="DF33" s="639"/>
      <c r="DG33" s="639"/>
      <c r="DH33" s="639"/>
      <c r="DI33" s="639"/>
      <c r="DJ33" s="639"/>
      <c r="DK33" s="640"/>
      <c r="DL33" s="626">
        <v>21074729</v>
      </c>
      <c r="DM33" s="639"/>
      <c r="DN33" s="639"/>
      <c r="DO33" s="639"/>
      <c r="DP33" s="639"/>
      <c r="DQ33" s="639"/>
      <c r="DR33" s="639"/>
      <c r="DS33" s="639"/>
      <c r="DT33" s="639"/>
      <c r="DU33" s="639"/>
      <c r="DV33" s="640"/>
      <c r="DW33" s="643">
        <v>30.7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12654255</v>
      </c>
      <c r="CS34" s="621"/>
      <c r="CT34" s="621"/>
      <c r="CU34" s="621"/>
      <c r="CV34" s="621"/>
      <c r="CW34" s="621"/>
      <c r="CX34" s="621"/>
      <c r="CY34" s="622"/>
      <c r="CZ34" s="623">
        <v>8.6999999999999993</v>
      </c>
      <c r="DA34" s="641"/>
      <c r="DB34" s="641"/>
      <c r="DC34" s="642"/>
      <c r="DD34" s="626">
        <v>9621335</v>
      </c>
      <c r="DE34" s="621"/>
      <c r="DF34" s="621"/>
      <c r="DG34" s="621"/>
      <c r="DH34" s="621"/>
      <c r="DI34" s="621"/>
      <c r="DJ34" s="621"/>
      <c r="DK34" s="622"/>
      <c r="DL34" s="626">
        <v>9041086</v>
      </c>
      <c r="DM34" s="621"/>
      <c r="DN34" s="621"/>
      <c r="DO34" s="621"/>
      <c r="DP34" s="621"/>
      <c r="DQ34" s="621"/>
      <c r="DR34" s="621"/>
      <c r="DS34" s="621"/>
      <c r="DT34" s="621"/>
      <c r="DU34" s="621"/>
      <c r="DV34" s="622"/>
      <c r="DW34" s="643">
        <v>13.2</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4557427</v>
      </c>
      <c r="S35" s="621"/>
      <c r="T35" s="621"/>
      <c r="U35" s="621"/>
      <c r="V35" s="621"/>
      <c r="W35" s="621"/>
      <c r="X35" s="621"/>
      <c r="Y35" s="622"/>
      <c r="Z35" s="673">
        <v>3</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15803323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-569496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504173</v>
      </c>
      <c r="CS35" s="639"/>
      <c r="CT35" s="639"/>
      <c r="CU35" s="639"/>
      <c r="CV35" s="639"/>
      <c r="CW35" s="639"/>
      <c r="CX35" s="639"/>
      <c r="CY35" s="640"/>
      <c r="CZ35" s="623">
        <v>0.3</v>
      </c>
      <c r="DA35" s="641"/>
      <c r="DB35" s="641"/>
      <c r="DC35" s="642"/>
      <c r="DD35" s="626">
        <v>405851</v>
      </c>
      <c r="DE35" s="639"/>
      <c r="DF35" s="639"/>
      <c r="DG35" s="639"/>
      <c r="DH35" s="639"/>
      <c r="DI35" s="639"/>
      <c r="DJ35" s="639"/>
      <c r="DK35" s="640"/>
      <c r="DL35" s="626">
        <v>375251</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150197516</v>
      </c>
      <c r="S36" s="661"/>
      <c r="T36" s="661"/>
      <c r="U36" s="661"/>
      <c r="V36" s="661"/>
      <c r="W36" s="661"/>
      <c r="X36" s="661"/>
      <c r="Y36" s="664"/>
      <c r="Z36" s="665">
        <v>100</v>
      </c>
      <c r="AA36" s="665"/>
      <c r="AB36" s="665"/>
      <c r="AC36" s="665"/>
      <c r="AD36" s="666">
        <v>64074272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1379585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-5552382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8340825</v>
      </c>
      <c r="CS36" s="621"/>
      <c r="CT36" s="621"/>
      <c r="CU36" s="621"/>
      <c r="CV36" s="621"/>
      <c r="CW36" s="621"/>
      <c r="CX36" s="621"/>
      <c r="CY36" s="622"/>
      <c r="CZ36" s="623">
        <v>5.8</v>
      </c>
      <c r="DA36" s="641"/>
      <c r="DB36" s="641"/>
      <c r="DC36" s="642"/>
      <c r="DD36" s="626">
        <v>6022864</v>
      </c>
      <c r="DE36" s="621"/>
      <c r="DF36" s="621"/>
      <c r="DG36" s="621"/>
      <c r="DH36" s="621"/>
      <c r="DI36" s="621"/>
      <c r="DJ36" s="621"/>
      <c r="DK36" s="622"/>
      <c r="DL36" s="626">
        <v>4152948</v>
      </c>
      <c r="DM36" s="621"/>
      <c r="DN36" s="621"/>
      <c r="DO36" s="621"/>
      <c r="DP36" s="621"/>
      <c r="DQ36" s="621"/>
      <c r="DR36" s="621"/>
      <c r="DS36" s="621"/>
      <c r="DT36" s="621"/>
      <c r="DU36" s="621"/>
      <c r="DV36" s="622"/>
      <c r="DW36" s="643">
        <v>6.1</v>
      </c>
      <c r="DX36" s="644"/>
      <c r="DY36" s="644"/>
      <c r="DZ36" s="644"/>
      <c r="EA36" s="644"/>
      <c r="EB36" s="644"/>
      <c r="EC36" s="645"/>
    </row>
    <row r="37" spans="2:133" ht="11.25" customHeight="1">
      <c r="AQ37" s="646" t="s">
        <v>314</v>
      </c>
      <c r="AR37" s="647"/>
      <c r="AS37" s="647"/>
      <c r="AT37" s="647"/>
      <c r="AU37" s="647"/>
      <c r="AV37" s="647"/>
      <c r="AW37" s="647"/>
      <c r="AX37" s="647"/>
      <c r="AY37" s="648"/>
      <c r="AZ37" s="620">
        <v>45300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52130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3154472</v>
      </c>
      <c r="CS37" s="639"/>
      <c r="CT37" s="639"/>
      <c r="CU37" s="639"/>
      <c r="CV37" s="639"/>
      <c r="CW37" s="639"/>
      <c r="CX37" s="639"/>
      <c r="CY37" s="640"/>
      <c r="CZ37" s="623">
        <v>2.2000000000000002</v>
      </c>
      <c r="DA37" s="641"/>
      <c r="DB37" s="641"/>
      <c r="DC37" s="642"/>
      <c r="DD37" s="626">
        <v>2460627</v>
      </c>
      <c r="DE37" s="639"/>
      <c r="DF37" s="639"/>
      <c r="DG37" s="639"/>
      <c r="DH37" s="639"/>
      <c r="DI37" s="639"/>
      <c r="DJ37" s="639"/>
      <c r="DK37" s="640"/>
      <c r="DL37" s="626">
        <v>2445778</v>
      </c>
      <c r="DM37" s="639"/>
      <c r="DN37" s="639"/>
      <c r="DO37" s="639"/>
      <c r="DP37" s="639"/>
      <c r="DQ37" s="639"/>
      <c r="DR37" s="639"/>
      <c r="DS37" s="639"/>
      <c r="DT37" s="639"/>
      <c r="DU37" s="639"/>
      <c r="DV37" s="640"/>
      <c r="DW37" s="643">
        <v>3.6</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86733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14378438</v>
      </c>
      <c r="CS38" s="621"/>
      <c r="CT38" s="621"/>
      <c r="CU38" s="621"/>
      <c r="CV38" s="621"/>
      <c r="CW38" s="621"/>
      <c r="CX38" s="621"/>
      <c r="CY38" s="622"/>
      <c r="CZ38" s="623">
        <v>9.9</v>
      </c>
      <c r="DA38" s="641"/>
      <c r="DB38" s="641"/>
      <c r="DC38" s="642"/>
      <c r="DD38" s="626">
        <v>12215139</v>
      </c>
      <c r="DE38" s="621"/>
      <c r="DF38" s="621"/>
      <c r="DG38" s="621"/>
      <c r="DH38" s="621"/>
      <c r="DI38" s="621"/>
      <c r="DJ38" s="621"/>
      <c r="DK38" s="622"/>
      <c r="DL38" s="626">
        <v>7505315</v>
      </c>
      <c r="DM38" s="621"/>
      <c r="DN38" s="621"/>
      <c r="DO38" s="621"/>
      <c r="DP38" s="621"/>
      <c r="DQ38" s="621"/>
      <c r="DR38" s="621"/>
      <c r="DS38" s="621"/>
      <c r="DT38" s="621"/>
      <c r="DU38" s="621"/>
      <c r="DV38" s="622"/>
      <c r="DW38" s="643">
        <v>10.9</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2684556</v>
      </c>
      <c r="CS39" s="639"/>
      <c r="CT39" s="639"/>
      <c r="CU39" s="639"/>
      <c r="CV39" s="639"/>
      <c r="CW39" s="639"/>
      <c r="CX39" s="639"/>
      <c r="CY39" s="640"/>
      <c r="CZ39" s="623">
        <v>1.9</v>
      </c>
      <c r="DA39" s="641"/>
      <c r="DB39" s="641"/>
      <c r="DC39" s="642"/>
      <c r="DD39" s="626">
        <v>1840267</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7459005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173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365249</v>
      </c>
      <c r="CS40" s="621"/>
      <c r="CT40" s="621"/>
      <c r="CU40" s="621"/>
      <c r="CV40" s="621"/>
      <c r="CW40" s="621"/>
      <c r="CX40" s="621"/>
      <c r="CY40" s="622"/>
      <c r="CZ40" s="623">
        <v>0.3</v>
      </c>
      <c r="DA40" s="641"/>
      <c r="DB40" s="641"/>
      <c r="DC40" s="642"/>
      <c r="DD40" s="626">
        <v>25129</v>
      </c>
      <c r="DE40" s="621"/>
      <c r="DF40" s="621"/>
      <c r="DG40" s="621"/>
      <c r="DH40" s="621"/>
      <c r="DI40" s="621"/>
      <c r="DJ40" s="621"/>
      <c r="DK40" s="622"/>
      <c r="DL40" s="626">
        <v>129</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6919433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23693325</v>
      </c>
      <c r="CS42" s="621"/>
      <c r="CT42" s="621"/>
      <c r="CU42" s="621"/>
      <c r="CV42" s="621"/>
      <c r="CW42" s="621"/>
      <c r="CX42" s="621"/>
      <c r="CY42" s="622"/>
      <c r="CZ42" s="623">
        <v>16.3</v>
      </c>
      <c r="DA42" s="624"/>
      <c r="DB42" s="624"/>
      <c r="DC42" s="625"/>
      <c r="DD42" s="626">
        <v>1244785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50815</v>
      </c>
      <c r="CS43" s="639"/>
      <c r="CT43" s="639"/>
      <c r="CU43" s="639"/>
      <c r="CV43" s="639"/>
      <c r="CW43" s="639"/>
      <c r="CX43" s="639"/>
      <c r="CY43" s="640"/>
      <c r="CZ43" s="623">
        <v>0</v>
      </c>
      <c r="DA43" s="641"/>
      <c r="DB43" s="641"/>
      <c r="DC43" s="642"/>
      <c r="DD43" s="626">
        <v>29892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23668787</v>
      </c>
      <c r="CS44" s="621"/>
      <c r="CT44" s="621"/>
      <c r="CU44" s="621"/>
      <c r="CV44" s="621"/>
      <c r="CW44" s="621"/>
      <c r="CX44" s="621"/>
      <c r="CY44" s="622"/>
      <c r="CZ44" s="623">
        <v>16.3</v>
      </c>
      <c r="DA44" s="624"/>
      <c r="DB44" s="624"/>
      <c r="DC44" s="625"/>
      <c r="DD44" s="626">
        <v>1224643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21853677</v>
      </c>
      <c r="CS45" s="639"/>
      <c r="CT45" s="639"/>
      <c r="CU45" s="639"/>
      <c r="CV45" s="639"/>
      <c r="CW45" s="639"/>
      <c r="CX45" s="639"/>
      <c r="CY45" s="640"/>
      <c r="CZ45" s="623">
        <v>15.1</v>
      </c>
      <c r="DA45" s="641"/>
      <c r="DB45" s="641"/>
      <c r="DC45" s="642"/>
      <c r="DD45" s="626">
        <v>550588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1815110</v>
      </c>
      <c r="CS46" s="621"/>
      <c r="CT46" s="621"/>
      <c r="CU46" s="621"/>
      <c r="CV46" s="621"/>
      <c r="CW46" s="621"/>
      <c r="CX46" s="621"/>
      <c r="CY46" s="622"/>
      <c r="CZ46" s="623">
        <v>1.3</v>
      </c>
      <c r="DA46" s="624"/>
      <c r="DB46" s="624"/>
      <c r="DC46" s="625"/>
      <c r="DD46" s="626">
        <v>674055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24538</v>
      </c>
      <c r="CS47" s="639"/>
      <c r="CT47" s="639"/>
      <c r="CU47" s="639"/>
      <c r="CV47" s="639"/>
      <c r="CW47" s="639"/>
      <c r="CX47" s="639"/>
      <c r="CY47" s="640"/>
      <c r="CZ47" s="623">
        <v>0</v>
      </c>
      <c r="DA47" s="641"/>
      <c r="DB47" s="641"/>
      <c r="DC47" s="642"/>
      <c r="DD47" s="626">
        <v>20142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144919701</v>
      </c>
      <c r="CS49" s="605"/>
      <c r="CT49" s="605"/>
      <c r="CU49" s="605"/>
      <c r="CV49" s="605"/>
      <c r="CW49" s="605"/>
      <c r="CX49" s="605"/>
      <c r="CY49" s="606"/>
      <c r="CZ49" s="607">
        <v>100</v>
      </c>
      <c r="DA49" s="608"/>
      <c r="DB49" s="608"/>
      <c r="DC49" s="609"/>
      <c r="DD49" s="610">
        <v>72370787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147668</v>
      </c>
      <c r="R7" s="1134"/>
      <c r="S7" s="1134"/>
      <c r="T7" s="1134"/>
      <c r="U7" s="1134"/>
      <c r="V7" s="1134">
        <v>142606</v>
      </c>
      <c r="W7" s="1134"/>
      <c r="X7" s="1134"/>
      <c r="Y7" s="1134"/>
      <c r="Z7" s="1134"/>
      <c r="AA7" s="1134">
        <v>5062</v>
      </c>
      <c r="AB7" s="1134"/>
      <c r="AC7" s="1134"/>
      <c r="AD7" s="1134"/>
      <c r="AE7" s="1135"/>
      <c r="AF7" s="1136">
        <v>2722</v>
      </c>
      <c r="AG7" s="1137"/>
      <c r="AH7" s="1137"/>
      <c r="AI7" s="1137"/>
      <c r="AJ7" s="1138"/>
      <c r="AK7" s="1120">
        <v>2200</v>
      </c>
      <c r="AL7" s="1121"/>
      <c r="AM7" s="1121"/>
      <c r="AN7" s="1121"/>
      <c r="AO7" s="1121"/>
      <c r="AP7" s="1121">
        <v>133110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562</v>
      </c>
      <c r="BT7" s="1125"/>
      <c r="BU7" s="1125"/>
      <c r="BV7" s="1125"/>
      <c r="BW7" s="1125"/>
      <c r="BX7" s="1125"/>
      <c r="BY7" s="1125"/>
      <c r="BZ7" s="1125"/>
      <c r="CA7" s="1125"/>
      <c r="CB7" s="1125"/>
      <c r="CC7" s="1125"/>
      <c r="CD7" s="1125"/>
      <c r="CE7" s="1125"/>
      <c r="CF7" s="1125"/>
      <c r="CG7" s="1126"/>
      <c r="CH7" s="1117">
        <v>127</v>
      </c>
      <c r="CI7" s="1118"/>
      <c r="CJ7" s="1118"/>
      <c r="CK7" s="1118"/>
      <c r="CL7" s="1119"/>
      <c r="CM7" s="1117">
        <v>395</v>
      </c>
      <c r="CN7" s="1118"/>
      <c r="CO7" s="1118"/>
      <c r="CP7" s="1118"/>
      <c r="CQ7" s="1119"/>
      <c r="CR7" s="1117">
        <v>600</v>
      </c>
      <c r="CS7" s="1118"/>
      <c r="CT7" s="1118"/>
      <c r="CU7" s="1118"/>
      <c r="CV7" s="1119"/>
      <c r="CW7" s="1117" t="s">
        <v>482</v>
      </c>
      <c r="CX7" s="1118"/>
      <c r="CY7" s="1118"/>
      <c r="CZ7" s="1118"/>
      <c r="DA7" s="1119"/>
      <c r="DB7" s="1117" t="s">
        <v>482</v>
      </c>
      <c r="DC7" s="1118"/>
      <c r="DD7" s="1118"/>
      <c r="DE7" s="1118"/>
      <c r="DF7" s="1119"/>
      <c r="DG7" s="1117" t="s">
        <v>482</v>
      </c>
      <c r="DH7" s="1118"/>
      <c r="DI7" s="1118"/>
      <c r="DJ7" s="1118"/>
      <c r="DK7" s="1119"/>
      <c r="DL7" s="1117" t="s">
        <v>482</v>
      </c>
      <c r="DM7" s="1118"/>
      <c r="DN7" s="1118"/>
      <c r="DO7" s="1118"/>
      <c r="DP7" s="1119"/>
      <c r="DQ7" s="1117" t="s">
        <v>482</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64</v>
      </c>
      <c r="R8" s="1073"/>
      <c r="S8" s="1073"/>
      <c r="T8" s="1073"/>
      <c r="U8" s="1073"/>
      <c r="V8" s="1073">
        <v>54</v>
      </c>
      <c r="W8" s="1073"/>
      <c r="X8" s="1073"/>
      <c r="Y8" s="1073"/>
      <c r="Z8" s="1073"/>
      <c r="AA8" s="1073">
        <v>10</v>
      </c>
      <c r="AB8" s="1073"/>
      <c r="AC8" s="1073"/>
      <c r="AD8" s="1073"/>
      <c r="AE8" s="1074"/>
      <c r="AF8" s="1048">
        <v>10</v>
      </c>
      <c r="AG8" s="1049"/>
      <c r="AH8" s="1049"/>
      <c r="AI8" s="1049"/>
      <c r="AJ8" s="1050"/>
      <c r="AK8" s="1115">
        <v>13</v>
      </c>
      <c r="AL8" s="1116"/>
      <c r="AM8" s="1116"/>
      <c r="AN8" s="1116"/>
      <c r="AO8" s="1116"/>
      <c r="AP8" s="1116" t="s">
        <v>544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563</v>
      </c>
      <c r="BT8" s="1044"/>
      <c r="BU8" s="1044"/>
      <c r="BV8" s="1044"/>
      <c r="BW8" s="1044"/>
      <c r="BX8" s="1044"/>
      <c r="BY8" s="1044"/>
      <c r="BZ8" s="1044"/>
      <c r="CA8" s="1044"/>
      <c r="CB8" s="1044"/>
      <c r="CC8" s="1044"/>
      <c r="CD8" s="1044"/>
      <c r="CE8" s="1044"/>
      <c r="CF8" s="1044"/>
      <c r="CG8" s="1045"/>
      <c r="CH8" s="1018">
        <v>1</v>
      </c>
      <c r="CI8" s="1019"/>
      <c r="CJ8" s="1019"/>
      <c r="CK8" s="1019"/>
      <c r="CL8" s="1020"/>
      <c r="CM8" s="1018">
        <v>494</v>
      </c>
      <c r="CN8" s="1019"/>
      <c r="CO8" s="1019"/>
      <c r="CP8" s="1019"/>
      <c r="CQ8" s="1020"/>
      <c r="CR8" s="1018">
        <v>10</v>
      </c>
      <c r="CS8" s="1019"/>
      <c r="CT8" s="1019"/>
      <c r="CU8" s="1019"/>
      <c r="CV8" s="1020"/>
      <c r="CW8" s="1018" t="s">
        <v>482</v>
      </c>
      <c r="CX8" s="1019"/>
      <c r="CY8" s="1019"/>
      <c r="CZ8" s="1019"/>
      <c r="DA8" s="1020"/>
      <c r="DB8" s="1018" t="s">
        <v>482</v>
      </c>
      <c r="DC8" s="1019"/>
      <c r="DD8" s="1019"/>
      <c r="DE8" s="1019"/>
      <c r="DF8" s="1020"/>
      <c r="DG8" s="1018" t="s">
        <v>482</v>
      </c>
      <c r="DH8" s="1019"/>
      <c r="DI8" s="1019"/>
      <c r="DJ8" s="1019"/>
      <c r="DK8" s="1020"/>
      <c r="DL8" s="1018" t="s">
        <v>482</v>
      </c>
      <c r="DM8" s="1019"/>
      <c r="DN8" s="1019"/>
      <c r="DO8" s="1019"/>
      <c r="DP8" s="1020"/>
      <c r="DQ8" s="1018" t="s">
        <v>482</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2280</v>
      </c>
      <c r="R9" s="1073"/>
      <c r="S9" s="1073"/>
      <c r="T9" s="1073"/>
      <c r="U9" s="1073"/>
      <c r="V9" s="1073">
        <v>2225</v>
      </c>
      <c r="W9" s="1073"/>
      <c r="X9" s="1073"/>
      <c r="Y9" s="1073"/>
      <c r="Z9" s="1073"/>
      <c r="AA9" s="1073">
        <v>55</v>
      </c>
      <c r="AB9" s="1073"/>
      <c r="AC9" s="1073"/>
      <c r="AD9" s="1073"/>
      <c r="AE9" s="1074"/>
      <c r="AF9" s="1048">
        <v>0</v>
      </c>
      <c r="AG9" s="1049"/>
      <c r="AH9" s="1049"/>
      <c r="AI9" s="1049"/>
      <c r="AJ9" s="1050"/>
      <c r="AK9" s="1115">
        <v>306</v>
      </c>
      <c r="AL9" s="1116"/>
      <c r="AM9" s="1116"/>
      <c r="AN9" s="1116"/>
      <c r="AO9" s="1116"/>
      <c r="AP9" s="1116">
        <v>2970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564</v>
      </c>
      <c r="BT9" s="1044"/>
      <c r="BU9" s="1044"/>
      <c r="BV9" s="1044"/>
      <c r="BW9" s="1044"/>
      <c r="BX9" s="1044"/>
      <c r="BY9" s="1044"/>
      <c r="BZ9" s="1044"/>
      <c r="CA9" s="1044"/>
      <c r="CB9" s="1044"/>
      <c r="CC9" s="1044"/>
      <c r="CD9" s="1044"/>
      <c r="CE9" s="1044"/>
      <c r="CF9" s="1044"/>
      <c r="CG9" s="1045"/>
      <c r="CH9" s="1018">
        <v>11</v>
      </c>
      <c r="CI9" s="1019"/>
      <c r="CJ9" s="1019"/>
      <c r="CK9" s="1019"/>
      <c r="CL9" s="1020"/>
      <c r="CM9" s="1018">
        <v>6907</v>
      </c>
      <c r="CN9" s="1019"/>
      <c r="CO9" s="1019"/>
      <c r="CP9" s="1019"/>
      <c r="CQ9" s="1020"/>
      <c r="CR9" s="1018">
        <v>1299</v>
      </c>
      <c r="CS9" s="1019"/>
      <c r="CT9" s="1019"/>
      <c r="CU9" s="1019"/>
      <c r="CV9" s="1020"/>
      <c r="CW9" s="1018">
        <v>276</v>
      </c>
      <c r="CX9" s="1019"/>
      <c r="CY9" s="1019"/>
      <c r="CZ9" s="1019"/>
      <c r="DA9" s="1020"/>
      <c r="DB9" s="1018" t="s">
        <v>482</v>
      </c>
      <c r="DC9" s="1019"/>
      <c r="DD9" s="1019"/>
      <c r="DE9" s="1019"/>
      <c r="DF9" s="1020"/>
      <c r="DG9" s="1018" t="s">
        <v>482</v>
      </c>
      <c r="DH9" s="1019"/>
      <c r="DI9" s="1019"/>
      <c r="DJ9" s="1019"/>
      <c r="DK9" s="1020"/>
      <c r="DL9" s="1018" t="s">
        <v>482</v>
      </c>
      <c r="DM9" s="1019"/>
      <c r="DN9" s="1019"/>
      <c r="DO9" s="1019"/>
      <c r="DP9" s="1020"/>
      <c r="DQ9" s="1018" t="s">
        <v>482</v>
      </c>
      <c r="DR9" s="1019"/>
      <c r="DS9" s="1019"/>
      <c r="DT9" s="1019"/>
      <c r="DU9" s="1020"/>
      <c r="DV9" s="1021"/>
      <c r="DW9" s="1022"/>
      <c r="DX9" s="1022"/>
      <c r="DY9" s="1022"/>
      <c r="DZ9" s="1023"/>
      <c r="EA9" s="207"/>
    </row>
    <row r="10" spans="1:131" s="208" customFormat="1" ht="26.25" customHeight="1">
      <c r="A10" s="214">
        <v>4</v>
      </c>
      <c r="B10" s="1066" t="s">
        <v>368</v>
      </c>
      <c r="C10" s="1067"/>
      <c r="D10" s="1067"/>
      <c r="E10" s="1067"/>
      <c r="F10" s="1067"/>
      <c r="G10" s="1067"/>
      <c r="H10" s="1067"/>
      <c r="I10" s="1067"/>
      <c r="J10" s="1067"/>
      <c r="K10" s="1067"/>
      <c r="L10" s="1067"/>
      <c r="M10" s="1067"/>
      <c r="N10" s="1067"/>
      <c r="O10" s="1067"/>
      <c r="P10" s="1068"/>
      <c r="Q10" s="1072">
        <v>299</v>
      </c>
      <c r="R10" s="1073"/>
      <c r="S10" s="1073"/>
      <c r="T10" s="1073"/>
      <c r="U10" s="1073"/>
      <c r="V10" s="1073">
        <v>299</v>
      </c>
      <c r="W10" s="1073"/>
      <c r="X10" s="1073"/>
      <c r="Y10" s="1073"/>
      <c r="Z10" s="1073"/>
      <c r="AA10" s="1073" t="s">
        <v>545</v>
      </c>
      <c r="AB10" s="1073"/>
      <c r="AC10" s="1073"/>
      <c r="AD10" s="1073"/>
      <c r="AE10" s="1074"/>
      <c r="AF10" s="1048" t="s">
        <v>111</v>
      </c>
      <c r="AG10" s="1049"/>
      <c r="AH10" s="1049"/>
      <c r="AI10" s="1049"/>
      <c r="AJ10" s="1050"/>
      <c r="AK10" s="1115" t="s">
        <v>547</v>
      </c>
      <c r="AL10" s="1116"/>
      <c r="AM10" s="1116"/>
      <c r="AN10" s="1116"/>
      <c r="AO10" s="1116"/>
      <c r="AP10" s="1116">
        <v>1353</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t="s">
        <v>369</v>
      </c>
      <c r="C11" s="1067"/>
      <c r="D11" s="1067"/>
      <c r="E11" s="1067"/>
      <c r="F11" s="1067"/>
      <c r="G11" s="1067"/>
      <c r="H11" s="1067"/>
      <c r="I11" s="1067"/>
      <c r="J11" s="1067"/>
      <c r="K11" s="1067"/>
      <c r="L11" s="1067"/>
      <c r="M11" s="1067"/>
      <c r="N11" s="1067"/>
      <c r="O11" s="1067"/>
      <c r="P11" s="1068"/>
      <c r="Q11" s="1072">
        <v>259</v>
      </c>
      <c r="R11" s="1073"/>
      <c r="S11" s="1073"/>
      <c r="T11" s="1073"/>
      <c r="U11" s="1073"/>
      <c r="V11" s="1073">
        <v>105</v>
      </c>
      <c r="W11" s="1073"/>
      <c r="X11" s="1073"/>
      <c r="Y11" s="1073"/>
      <c r="Z11" s="1073"/>
      <c r="AA11" s="1073">
        <v>154</v>
      </c>
      <c r="AB11" s="1073"/>
      <c r="AC11" s="1073"/>
      <c r="AD11" s="1073"/>
      <c r="AE11" s="1074"/>
      <c r="AF11" s="1048">
        <v>1</v>
      </c>
      <c r="AG11" s="1049"/>
      <c r="AH11" s="1049"/>
      <c r="AI11" s="1049"/>
      <c r="AJ11" s="1050"/>
      <c r="AK11" s="1115">
        <v>68</v>
      </c>
      <c r="AL11" s="1116"/>
      <c r="AM11" s="1116"/>
      <c r="AN11" s="1116"/>
      <c r="AO11" s="1116"/>
      <c r="AP11" s="1116">
        <v>421</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150148</v>
      </c>
      <c r="R23" s="1098"/>
      <c r="S23" s="1098"/>
      <c r="T23" s="1098"/>
      <c r="U23" s="1098"/>
      <c r="V23" s="1098">
        <v>144867</v>
      </c>
      <c r="W23" s="1098"/>
      <c r="X23" s="1098"/>
      <c r="Y23" s="1098"/>
      <c r="Z23" s="1098"/>
      <c r="AA23" s="1098">
        <v>5281</v>
      </c>
      <c r="AB23" s="1098"/>
      <c r="AC23" s="1098"/>
      <c r="AD23" s="1098"/>
      <c r="AE23" s="1099"/>
      <c r="AF23" s="1100">
        <v>2734</v>
      </c>
      <c r="AG23" s="1098"/>
      <c r="AH23" s="1098"/>
      <c r="AI23" s="1098"/>
      <c r="AJ23" s="1101"/>
      <c r="AK23" s="1102"/>
      <c r="AL23" s="1103"/>
      <c r="AM23" s="1103"/>
      <c r="AN23" s="1103"/>
      <c r="AO23" s="1103"/>
      <c r="AP23" s="1098">
        <v>137854</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49080</v>
      </c>
      <c r="R28" s="1083"/>
      <c r="S28" s="1083"/>
      <c r="T28" s="1083"/>
      <c r="U28" s="1083"/>
      <c r="V28" s="1083">
        <v>49649</v>
      </c>
      <c r="W28" s="1083"/>
      <c r="X28" s="1083"/>
      <c r="Y28" s="1083"/>
      <c r="Z28" s="1083"/>
      <c r="AA28" s="1083">
        <v>-569</v>
      </c>
      <c r="AB28" s="1083"/>
      <c r="AC28" s="1083"/>
      <c r="AD28" s="1083"/>
      <c r="AE28" s="1084"/>
      <c r="AF28" s="1085">
        <v>-569</v>
      </c>
      <c r="AG28" s="1083"/>
      <c r="AH28" s="1083"/>
      <c r="AI28" s="1083"/>
      <c r="AJ28" s="1086"/>
      <c r="AK28" s="1087">
        <v>7403</v>
      </c>
      <c r="AL28" s="1075"/>
      <c r="AM28" s="1075"/>
      <c r="AN28" s="1075"/>
      <c r="AO28" s="1075"/>
      <c r="AP28" s="1075" t="s">
        <v>544</v>
      </c>
      <c r="AQ28" s="1075"/>
      <c r="AR28" s="1075"/>
      <c r="AS28" s="1075"/>
      <c r="AT28" s="1075"/>
      <c r="AU28" s="1075" t="s">
        <v>549</v>
      </c>
      <c r="AV28" s="1075"/>
      <c r="AW28" s="1075"/>
      <c r="AX28" s="1075"/>
      <c r="AY28" s="1075"/>
      <c r="AZ28" s="1076" t="s">
        <v>544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23933</v>
      </c>
      <c r="R29" s="1073"/>
      <c r="S29" s="1073"/>
      <c r="T29" s="1073"/>
      <c r="U29" s="1073"/>
      <c r="V29" s="1073">
        <v>23488</v>
      </c>
      <c r="W29" s="1073"/>
      <c r="X29" s="1073"/>
      <c r="Y29" s="1073"/>
      <c r="Z29" s="1073"/>
      <c r="AA29" s="1073">
        <v>444</v>
      </c>
      <c r="AB29" s="1073"/>
      <c r="AC29" s="1073"/>
      <c r="AD29" s="1073"/>
      <c r="AE29" s="1074"/>
      <c r="AF29" s="1048">
        <v>444</v>
      </c>
      <c r="AG29" s="1049"/>
      <c r="AH29" s="1049"/>
      <c r="AI29" s="1049"/>
      <c r="AJ29" s="1050"/>
      <c r="AK29" s="1009">
        <v>3521</v>
      </c>
      <c r="AL29" s="1000"/>
      <c r="AM29" s="1000"/>
      <c r="AN29" s="1000"/>
      <c r="AO29" s="1000"/>
      <c r="AP29" s="1000" t="s">
        <v>544</v>
      </c>
      <c r="AQ29" s="1000"/>
      <c r="AR29" s="1000"/>
      <c r="AS29" s="1000"/>
      <c r="AT29" s="1000"/>
      <c r="AU29" s="1000" t="s">
        <v>549</v>
      </c>
      <c r="AV29" s="1000"/>
      <c r="AW29" s="1000"/>
      <c r="AX29" s="1000"/>
      <c r="AY29" s="1000"/>
      <c r="AZ29" s="1071" t="s">
        <v>544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3107</v>
      </c>
      <c r="R30" s="1073"/>
      <c r="S30" s="1073"/>
      <c r="T30" s="1073"/>
      <c r="U30" s="1073"/>
      <c r="V30" s="1073">
        <v>2916</v>
      </c>
      <c r="W30" s="1073"/>
      <c r="X30" s="1073"/>
      <c r="Y30" s="1073"/>
      <c r="Z30" s="1073"/>
      <c r="AA30" s="1073">
        <v>191</v>
      </c>
      <c r="AB30" s="1073"/>
      <c r="AC30" s="1073"/>
      <c r="AD30" s="1073"/>
      <c r="AE30" s="1074"/>
      <c r="AF30" s="1048">
        <v>191</v>
      </c>
      <c r="AG30" s="1049"/>
      <c r="AH30" s="1049"/>
      <c r="AI30" s="1049"/>
      <c r="AJ30" s="1050"/>
      <c r="AK30" s="1009">
        <v>641</v>
      </c>
      <c r="AL30" s="1000"/>
      <c r="AM30" s="1000"/>
      <c r="AN30" s="1000"/>
      <c r="AO30" s="1000"/>
      <c r="AP30" s="1000" t="s">
        <v>544</v>
      </c>
      <c r="AQ30" s="1000"/>
      <c r="AR30" s="1000"/>
      <c r="AS30" s="1000"/>
      <c r="AT30" s="1000"/>
      <c r="AU30" s="1000" t="s">
        <v>549</v>
      </c>
      <c r="AV30" s="1000"/>
      <c r="AW30" s="1000"/>
      <c r="AX30" s="1000"/>
      <c r="AY30" s="1000"/>
      <c r="AZ30" s="1071" t="s">
        <v>544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7880</v>
      </c>
      <c r="R31" s="1073"/>
      <c r="S31" s="1073"/>
      <c r="T31" s="1073"/>
      <c r="U31" s="1073"/>
      <c r="V31" s="1073">
        <v>6953</v>
      </c>
      <c r="W31" s="1073"/>
      <c r="X31" s="1073"/>
      <c r="Y31" s="1073"/>
      <c r="Z31" s="1073"/>
      <c r="AA31" s="1073">
        <v>927</v>
      </c>
      <c r="AB31" s="1073"/>
      <c r="AC31" s="1073"/>
      <c r="AD31" s="1073"/>
      <c r="AE31" s="1074"/>
      <c r="AF31" s="1048">
        <v>10913</v>
      </c>
      <c r="AG31" s="1049"/>
      <c r="AH31" s="1049"/>
      <c r="AI31" s="1049"/>
      <c r="AJ31" s="1050"/>
      <c r="AK31" s="1009">
        <v>45</v>
      </c>
      <c r="AL31" s="1000"/>
      <c r="AM31" s="1000"/>
      <c r="AN31" s="1000"/>
      <c r="AO31" s="1000"/>
      <c r="AP31" s="1000">
        <v>2355</v>
      </c>
      <c r="AQ31" s="1000"/>
      <c r="AR31" s="1000"/>
      <c r="AS31" s="1000"/>
      <c r="AT31" s="1000"/>
      <c r="AU31" s="1000" t="s">
        <v>546</v>
      </c>
      <c r="AV31" s="1000"/>
      <c r="AW31" s="1000"/>
      <c r="AX31" s="1000"/>
      <c r="AY31" s="1000"/>
      <c r="AZ31" s="1071" t="s">
        <v>544</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5254</v>
      </c>
      <c r="R32" s="1073"/>
      <c r="S32" s="1073"/>
      <c r="T32" s="1073"/>
      <c r="U32" s="1073"/>
      <c r="V32" s="1073">
        <v>4834</v>
      </c>
      <c r="W32" s="1073"/>
      <c r="X32" s="1073"/>
      <c r="Y32" s="1073"/>
      <c r="Z32" s="1073"/>
      <c r="AA32" s="1073">
        <v>420</v>
      </c>
      <c r="AB32" s="1073"/>
      <c r="AC32" s="1073"/>
      <c r="AD32" s="1073"/>
      <c r="AE32" s="1074"/>
      <c r="AF32" s="1048">
        <v>2936</v>
      </c>
      <c r="AG32" s="1049"/>
      <c r="AH32" s="1049"/>
      <c r="AI32" s="1049"/>
      <c r="AJ32" s="1050"/>
      <c r="AK32" s="1009">
        <v>1380</v>
      </c>
      <c r="AL32" s="1000"/>
      <c r="AM32" s="1000"/>
      <c r="AN32" s="1000"/>
      <c r="AO32" s="1000"/>
      <c r="AP32" s="1000">
        <v>14813</v>
      </c>
      <c r="AQ32" s="1000"/>
      <c r="AR32" s="1000"/>
      <c r="AS32" s="1000"/>
      <c r="AT32" s="1000"/>
      <c r="AU32" s="1000">
        <v>7999</v>
      </c>
      <c r="AV32" s="1000"/>
      <c r="AW32" s="1000"/>
      <c r="AX32" s="1000"/>
      <c r="AY32" s="1000"/>
      <c r="AZ32" s="1071" t="s">
        <v>544</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13915</v>
      </c>
      <c r="AG63" s="988"/>
      <c r="AH63" s="988"/>
      <c r="AI63" s="988"/>
      <c r="AJ63" s="1059"/>
      <c r="AK63" s="1060"/>
      <c r="AL63" s="992"/>
      <c r="AM63" s="992"/>
      <c r="AN63" s="992"/>
      <c r="AO63" s="992"/>
      <c r="AP63" s="988">
        <v>17168</v>
      </c>
      <c r="AQ63" s="988"/>
      <c r="AR63" s="988"/>
      <c r="AS63" s="988"/>
      <c r="AT63" s="988"/>
      <c r="AU63" s="988">
        <v>7999</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548</v>
      </c>
      <c r="C68" s="1015"/>
      <c r="D68" s="1015"/>
      <c r="E68" s="1015"/>
      <c r="F68" s="1015"/>
      <c r="G68" s="1015"/>
      <c r="H68" s="1015"/>
      <c r="I68" s="1015"/>
      <c r="J68" s="1015"/>
      <c r="K68" s="1015"/>
      <c r="L68" s="1015"/>
      <c r="M68" s="1015"/>
      <c r="N68" s="1015"/>
      <c r="O68" s="1015"/>
      <c r="P68" s="1016"/>
      <c r="Q68" s="1017">
        <v>240</v>
      </c>
      <c r="R68" s="1011"/>
      <c r="S68" s="1011"/>
      <c r="T68" s="1011"/>
      <c r="U68" s="1011"/>
      <c r="V68" s="1011">
        <v>227</v>
      </c>
      <c r="W68" s="1011"/>
      <c r="X68" s="1011"/>
      <c r="Y68" s="1011"/>
      <c r="Z68" s="1011"/>
      <c r="AA68" s="1011">
        <v>13</v>
      </c>
      <c r="AB68" s="1011"/>
      <c r="AC68" s="1011"/>
      <c r="AD68" s="1011"/>
      <c r="AE68" s="1011"/>
      <c r="AF68" s="1011">
        <v>13</v>
      </c>
      <c r="AG68" s="1011"/>
      <c r="AH68" s="1011"/>
      <c r="AI68" s="1011"/>
      <c r="AJ68" s="1011"/>
      <c r="AK68" s="1011" t="s">
        <v>549</v>
      </c>
      <c r="AL68" s="1011"/>
      <c r="AM68" s="1011"/>
      <c r="AN68" s="1011"/>
      <c r="AO68" s="1011"/>
      <c r="AP68" s="1011" t="s">
        <v>549</v>
      </c>
      <c r="AQ68" s="1011"/>
      <c r="AR68" s="1011"/>
      <c r="AS68" s="1011"/>
      <c r="AT68" s="1011"/>
      <c r="AU68" s="1011" t="s">
        <v>549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6">
        <v>84</v>
      </c>
      <c r="R69" s="1000"/>
      <c r="S69" s="1000"/>
      <c r="T69" s="1000"/>
      <c r="U69" s="1000"/>
      <c r="V69" s="1000">
        <v>84</v>
      </c>
      <c r="W69" s="1000"/>
      <c r="X69" s="1000"/>
      <c r="Y69" s="1000"/>
      <c r="Z69" s="1000"/>
      <c r="AA69" s="1000">
        <v>1</v>
      </c>
      <c r="AB69" s="1000"/>
      <c r="AC69" s="1000"/>
      <c r="AD69" s="1000"/>
      <c r="AE69" s="1000"/>
      <c r="AF69" s="1000">
        <v>1</v>
      </c>
      <c r="AG69" s="1000"/>
      <c r="AH69" s="1000"/>
      <c r="AI69" s="1000"/>
      <c r="AJ69" s="1000"/>
      <c r="AK69" s="1000">
        <v>2</v>
      </c>
      <c r="AL69" s="1000"/>
      <c r="AM69" s="1000"/>
      <c r="AN69" s="1000"/>
      <c r="AO69" s="1000"/>
      <c r="AP69" s="1000" t="s">
        <v>551</v>
      </c>
      <c r="AQ69" s="1000"/>
      <c r="AR69" s="1000"/>
      <c r="AS69" s="1000"/>
      <c r="AT69" s="1000"/>
      <c r="AU69" s="1000" t="s">
        <v>551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552</v>
      </c>
      <c r="C70" s="1004"/>
      <c r="D70" s="1004"/>
      <c r="E70" s="1004"/>
      <c r="F70" s="1004"/>
      <c r="G70" s="1004"/>
      <c r="H70" s="1004"/>
      <c r="I70" s="1004"/>
      <c r="J70" s="1004"/>
      <c r="K70" s="1004"/>
      <c r="L70" s="1004"/>
      <c r="M70" s="1004"/>
      <c r="N70" s="1004"/>
      <c r="O70" s="1004"/>
      <c r="P70" s="1005"/>
      <c r="Q70" s="1006">
        <v>12</v>
      </c>
      <c r="R70" s="1000"/>
      <c r="S70" s="1000"/>
      <c r="T70" s="1000"/>
      <c r="U70" s="1000"/>
      <c r="V70" s="1000">
        <v>11</v>
      </c>
      <c r="W70" s="1000"/>
      <c r="X70" s="1000"/>
      <c r="Y70" s="1000"/>
      <c r="Z70" s="1000"/>
      <c r="AA70" s="1000">
        <v>1</v>
      </c>
      <c r="AB70" s="1000"/>
      <c r="AC70" s="1000"/>
      <c r="AD70" s="1000"/>
      <c r="AE70" s="1000"/>
      <c r="AF70" s="1000">
        <v>1</v>
      </c>
      <c r="AG70" s="1000"/>
      <c r="AH70" s="1000"/>
      <c r="AI70" s="1000"/>
      <c r="AJ70" s="1000"/>
      <c r="AK70" s="1000">
        <v>5</v>
      </c>
      <c r="AL70" s="1000"/>
      <c r="AM70" s="1000"/>
      <c r="AN70" s="1000"/>
      <c r="AO70" s="1000"/>
      <c r="AP70" s="1000" t="s">
        <v>553</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554</v>
      </c>
      <c r="C71" s="1004"/>
      <c r="D71" s="1004"/>
      <c r="E71" s="1004"/>
      <c r="F71" s="1004"/>
      <c r="G71" s="1004"/>
      <c r="H71" s="1004"/>
      <c r="I71" s="1004"/>
      <c r="J71" s="1004"/>
      <c r="K71" s="1004"/>
      <c r="L71" s="1004"/>
      <c r="M71" s="1004"/>
      <c r="N71" s="1004"/>
      <c r="O71" s="1004"/>
      <c r="P71" s="1005"/>
      <c r="Q71" s="1006">
        <v>207</v>
      </c>
      <c r="R71" s="1000"/>
      <c r="S71" s="1000"/>
      <c r="T71" s="1000"/>
      <c r="U71" s="1000"/>
      <c r="V71" s="1000">
        <v>179</v>
      </c>
      <c r="W71" s="1000"/>
      <c r="X71" s="1000"/>
      <c r="Y71" s="1000"/>
      <c r="Z71" s="1000"/>
      <c r="AA71" s="1000">
        <v>29</v>
      </c>
      <c r="AB71" s="1000"/>
      <c r="AC71" s="1000"/>
      <c r="AD71" s="1000"/>
      <c r="AE71" s="1000"/>
      <c r="AF71" s="1000">
        <v>29</v>
      </c>
      <c r="AG71" s="1000"/>
      <c r="AH71" s="1000"/>
      <c r="AI71" s="1000"/>
      <c r="AJ71" s="1000"/>
      <c r="AK71" s="1000" t="s">
        <v>553</v>
      </c>
      <c r="AL71" s="1000"/>
      <c r="AM71" s="1000"/>
      <c r="AN71" s="1000"/>
      <c r="AO71" s="1000"/>
      <c r="AP71" s="1000" t="s">
        <v>551</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555</v>
      </c>
      <c r="C72" s="1004"/>
      <c r="D72" s="1004"/>
      <c r="E72" s="1004"/>
      <c r="F72" s="1004"/>
      <c r="G72" s="1004"/>
      <c r="H72" s="1004"/>
      <c r="I72" s="1004"/>
      <c r="J72" s="1004"/>
      <c r="K72" s="1004"/>
      <c r="L72" s="1004"/>
      <c r="M72" s="1004"/>
      <c r="N72" s="1004"/>
      <c r="O72" s="1004"/>
      <c r="P72" s="1005"/>
      <c r="Q72" s="1006">
        <v>285</v>
      </c>
      <c r="R72" s="1000"/>
      <c r="S72" s="1000"/>
      <c r="T72" s="1000"/>
      <c r="U72" s="1000"/>
      <c r="V72" s="1000">
        <v>267</v>
      </c>
      <c r="W72" s="1000"/>
      <c r="X72" s="1000"/>
      <c r="Y72" s="1000"/>
      <c r="Z72" s="1000"/>
      <c r="AA72" s="1000">
        <v>18</v>
      </c>
      <c r="AB72" s="1000"/>
      <c r="AC72" s="1000"/>
      <c r="AD72" s="1000"/>
      <c r="AE72" s="1000"/>
      <c r="AF72" s="1000">
        <v>18</v>
      </c>
      <c r="AG72" s="1000"/>
      <c r="AH72" s="1000"/>
      <c r="AI72" s="1000"/>
      <c r="AJ72" s="1000"/>
      <c r="AK72" s="1000">
        <v>21</v>
      </c>
      <c r="AL72" s="1000"/>
      <c r="AM72" s="1000"/>
      <c r="AN72" s="1000"/>
      <c r="AO72" s="1000"/>
      <c r="AP72" s="1000" t="s">
        <v>551</v>
      </c>
      <c r="AQ72" s="1000"/>
      <c r="AR72" s="1000"/>
      <c r="AS72" s="1000"/>
      <c r="AT72" s="1000"/>
      <c r="AU72" s="1000" t="s">
        <v>551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556</v>
      </c>
      <c r="C73" s="1004"/>
      <c r="D73" s="1004"/>
      <c r="E73" s="1004"/>
      <c r="F73" s="1004"/>
      <c r="G73" s="1004"/>
      <c r="H73" s="1004"/>
      <c r="I73" s="1004"/>
      <c r="J73" s="1004"/>
      <c r="K73" s="1004"/>
      <c r="L73" s="1004"/>
      <c r="M73" s="1004"/>
      <c r="N73" s="1004"/>
      <c r="O73" s="1004"/>
      <c r="P73" s="1005"/>
      <c r="Q73" s="1006">
        <v>4119</v>
      </c>
      <c r="R73" s="1000"/>
      <c r="S73" s="1000"/>
      <c r="T73" s="1000"/>
      <c r="U73" s="1000"/>
      <c r="V73" s="1000">
        <v>3887</v>
      </c>
      <c r="W73" s="1000"/>
      <c r="X73" s="1000"/>
      <c r="Y73" s="1000"/>
      <c r="Z73" s="1000"/>
      <c r="AA73" s="1000">
        <v>232</v>
      </c>
      <c r="AB73" s="1000"/>
      <c r="AC73" s="1000"/>
      <c r="AD73" s="1000"/>
      <c r="AE73" s="1000"/>
      <c r="AF73" s="1000">
        <v>67</v>
      </c>
      <c r="AG73" s="1000"/>
      <c r="AH73" s="1000"/>
      <c r="AI73" s="1000"/>
      <c r="AJ73" s="1000"/>
      <c r="AK73" s="1000">
        <v>282</v>
      </c>
      <c r="AL73" s="1000"/>
      <c r="AM73" s="1000"/>
      <c r="AN73" s="1000"/>
      <c r="AO73" s="1000"/>
      <c r="AP73" s="1000">
        <v>3888</v>
      </c>
      <c r="AQ73" s="1000"/>
      <c r="AR73" s="1000"/>
      <c r="AS73" s="1000"/>
      <c r="AT73" s="1000"/>
      <c r="AU73" s="1000">
        <v>3529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557</v>
      </c>
      <c r="C74" s="1004"/>
      <c r="D74" s="1004"/>
      <c r="E74" s="1004"/>
      <c r="F74" s="1004"/>
      <c r="G74" s="1004"/>
      <c r="H74" s="1004"/>
      <c r="I74" s="1004"/>
      <c r="J74" s="1004"/>
      <c r="K74" s="1004"/>
      <c r="L74" s="1004"/>
      <c r="M74" s="1004"/>
      <c r="N74" s="1004"/>
      <c r="O74" s="1004"/>
      <c r="P74" s="1005"/>
      <c r="Q74" s="1006">
        <v>5411</v>
      </c>
      <c r="R74" s="1000"/>
      <c r="S74" s="1000"/>
      <c r="T74" s="1000"/>
      <c r="U74" s="1000"/>
      <c r="V74" s="1000">
        <v>5183</v>
      </c>
      <c r="W74" s="1000"/>
      <c r="X74" s="1000"/>
      <c r="Y74" s="1000"/>
      <c r="Z74" s="1000"/>
      <c r="AA74" s="1000">
        <v>229</v>
      </c>
      <c r="AB74" s="1000"/>
      <c r="AC74" s="1000"/>
      <c r="AD74" s="1000"/>
      <c r="AE74" s="1000"/>
      <c r="AF74" s="1000">
        <v>186</v>
      </c>
      <c r="AG74" s="1000"/>
      <c r="AH74" s="1000"/>
      <c r="AI74" s="1000"/>
      <c r="AJ74" s="1000"/>
      <c r="AK74" s="1000">
        <v>67</v>
      </c>
      <c r="AL74" s="1000"/>
      <c r="AM74" s="1000"/>
      <c r="AN74" s="1000"/>
      <c r="AO74" s="1000"/>
      <c r="AP74" s="1000">
        <v>8581</v>
      </c>
      <c r="AQ74" s="1000"/>
      <c r="AR74" s="1000"/>
      <c r="AS74" s="1000"/>
      <c r="AT74" s="1000"/>
      <c r="AU74" s="1000">
        <v>3036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558</v>
      </c>
      <c r="C75" s="1004"/>
      <c r="D75" s="1004"/>
      <c r="E75" s="1004"/>
      <c r="F75" s="1004"/>
      <c r="G75" s="1004"/>
      <c r="H75" s="1004"/>
      <c r="I75" s="1004"/>
      <c r="J75" s="1004"/>
      <c r="K75" s="1004"/>
      <c r="L75" s="1004"/>
      <c r="M75" s="1004"/>
      <c r="N75" s="1004"/>
      <c r="O75" s="1004"/>
      <c r="P75" s="1005"/>
      <c r="Q75" s="1007">
        <v>1683</v>
      </c>
      <c r="R75" s="1008"/>
      <c r="S75" s="1008"/>
      <c r="T75" s="1008"/>
      <c r="U75" s="1009"/>
      <c r="V75" s="1010">
        <v>1561</v>
      </c>
      <c r="W75" s="1008"/>
      <c r="X75" s="1008"/>
      <c r="Y75" s="1008"/>
      <c r="Z75" s="1009"/>
      <c r="AA75" s="1010">
        <v>122</v>
      </c>
      <c r="AB75" s="1008"/>
      <c r="AC75" s="1008"/>
      <c r="AD75" s="1008"/>
      <c r="AE75" s="1009"/>
      <c r="AF75" s="1010">
        <v>20</v>
      </c>
      <c r="AG75" s="1008"/>
      <c r="AH75" s="1008"/>
      <c r="AI75" s="1008"/>
      <c r="AJ75" s="1009"/>
      <c r="AK75" s="1010" t="s">
        <v>561</v>
      </c>
      <c r="AL75" s="1008"/>
      <c r="AM75" s="1008"/>
      <c r="AN75" s="1008"/>
      <c r="AO75" s="1009"/>
      <c r="AP75" s="1010">
        <v>7999</v>
      </c>
      <c r="AQ75" s="1008"/>
      <c r="AR75" s="1008"/>
      <c r="AS75" s="1008"/>
      <c r="AT75" s="1009"/>
      <c r="AU75" s="1010" t="s">
        <v>561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559</v>
      </c>
      <c r="C76" s="1004"/>
      <c r="D76" s="1004"/>
      <c r="E76" s="1004"/>
      <c r="F76" s="1004"/>
      <c r="G76" s="1004"/>
      <c r="H76" s="1004"/>
      <c r="I76" s="1004"/>
      <c r="J76" s="1004"/>
      <c r="K76" s="1004"/>
      <c r="L76" s="1004"/>
      <c r="M76" s="1004"/>
      <c r="N76" s="1004"/>
      <c r="O76" s="1004"/>
      <c r="P76" s="1005"/>
      <c r="Q76" s="1007">
        <v>271</v>
      </c>
      <c r="R76" s="1008"/>
      <c r="S76" s="1008"/>
      <c r="T76" s="1008"/>
      <c r="U76" s="1009"/>
      <c r="V76" s="1010">
        <v>249</v>
      </c>
      <c r="W76" s="1008"/>
      <c r="X76" s="1008"/>
      <c r="Y76" s="1008"/>
      <c r="Z76" s="1009"/>
      <c r="AA76" s="1010">
        <v>22</v>
      </c>
      <c r="AB76" s="1008"/>
      <c r="AC76" s="1008"/>
      <c r="AD76" s="1008"/>
      <c r="AE76" s="1009"/>
      <c r="AF76" s="1010">
        <v>22</v>
      </c>
      <c r="AG76" s="1008"/>
      <c r="AH76" s="1008"/>
      <c r="AI76" s="1008"/>
      <c r="AJ76" s="1009"/>
      <c r="AK76" s="1010" t="s">
        <v>561</v>
      </c>
      <c r="AL76" s="1008"/>
      <c r="AM76" s="1008"/>
      <c r="AN76" s="1008"/>
      <c r="AO76" s="1009"/>
      <c r="AP76" s="1010" t="s">
        <v>561</v>
      </c>
      <c r="AQ76" s="1008"/>
      <c r="AR76" s="1008"/>
      <c r="AS76" s="1008"/>
      <c r="AT76" s="1009"/>
      <c r="AU76" s="1010" t="s">
        <v>561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560</v>
      </c>
      <c r="C77" s="1004"/>
      <c r="D77" s="1004"/>
      <c r="E77" s="1004"/>
      <c r="F77" s="1004"/>
      <c r="G77" s="1004"/>
      <c r="H77" s="1004"/>
      <c r="I77" s="1004"/>
      <c r="J77" s="1004"/>
      <c r="K77" s="1004"/>
      <c r="L77" s="1004"/>
      <c r="M77" s="1004"/>
      <c r="N77" s="1004"/>
      <c r="O77" s="1004"/>
      <c r="P77" s="1005"/>
      <c r="Q77" s="1007">
        <v>142626</v>
      </c>
      <c r="R77" s="1008"/>
      <c r="S77" s="1008"/>
      <c r="T77" s="1008"/>
      <c r="U77" s="1009"/>
      <c r="V77" s="1010">
        <v>136995</v>
      </c>
      <c r="W77" s="1008"/>
      <c r="X77" s="1008"/>
      <c r="Y77" s="1008"/>
      <c r="Z77" s="1009"/>
      <c r="AA77" s="1010">
        <v>5631</v>
      </c>
      <c r="AB77" s="1008"/>
      <c r="AC77" s="1008"/>
      <c r="AD77" s="1008"/>
      <c r="AE77" s="1009"/>
      <c r="AF77" s="1010">
        <v>5631</v>
      </c>
      <c r="AG77" s="1008"/>
      <c r="AH77" s="1008"/>
      <c r="AI77" s="1008"/>
      <c r="AJ77" s="1009"/>
      <c r="AK77" s="1010" t="s">
        <v>561</v>
      </c>
      <c r="AL77" s="1008"/>
      <c r="AM77" s="1008"/>
      <c r="AN77" s="1008"/>
      <c r="AO77" s="1009"/>
      <c r="AP77" s="1010" t="s">
        <v>561</v>
      </c>
      <c r="AQ77" s="1008"/>
      <c r="AR77" s="1008"/>
      <c r="AS77" s="1008"/>
      <c r="AT77" s="1009"/>
      <c r="AU77" s="1010" t="s">
        <v>561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5988</v>
      </c>
      <c r="AG88" s="988"/>
      <c r="AH88" s="988"/>
      <c r="AI88" s="988"/>
      <c r="AJ88" s="988"/>
      <c r="AK88" s="992"/>
      <c r="AL88" s="992"/>
      <c r="AM88" s="992"/>
      <c r="AN88" s="992"/>
      <c r="AO88" s="992"/>
      <c r="AP88" s="988">
        <v>20468</v>
      </c>
      <c r="AQ88" s="988"/>
      <c r="AR88" s="988"/>
      <c r="AS88" s="988"/>
      <c r="AT88" s="988"/>
      <c r="AU88" s="988">
        <v>6565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1909</v>
      </c>
      <c r="CS102" s="980"/>
      <c r="CT102" s="980"/>
      <c r="CU102" s="980"/>
      <c r="CV102" s="981"/>
      <c r="CW102" s="979">
        <v>276</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13412104</v>
      </c>
      <c r="AB110" s="916"/>
      <c r="AC110" s="916"/>
      <c r="AD110" s="916"/>
      <c r="AE110" s="917"/>
      <c r="AF110" s="918">
        <v>13161873</v>
      </c>
      <c r="AG110" s="916"/>
      <c r="AH110" s="916"/>
      <c r="AI110" s="916"/>
      <c r="AJ110" s="917"/>
      <c r="AK110" s="918">
        <v>12880502</v>
      </c>
      <c r="AL110" s="916"/>
      <c r="AM110" s="916"/>
      <c r="AN110" s="916"/>
      <c r="AO110" s="917"/>
      <c r="AP110" s="919">
        <v>21.3</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138034986</v>
      </c>
      <c r="BR110" s="863"/>
      <c r="BS110" s="863"/>
      <c r="BT110" s="863"/>
      <c r="BU110" s="863"/>
      <c r="BV110" s="863">
        <v>139297356</v>
      </c>
      <c r="BW110" s="863"/>
      <c r="BX110" s="863"/>
      <c r="BY110" s="863"/>
      <c r="BZ110" s="863"/>
      <c r="CA110" s="863">
        <v>137854234</v>
      </c>
      <c r="CB110" s="863"/>
      <c r="CC110" s="863"/>
      <c r="CD110" s="863"/>
      <c r="CE110" s="863"/>
      <c r="CF110" s="887">
        <v>227.5</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1958128</v>
      </c>
      <c r="BR111" s="835"/>
      <c r="BS111" s="835"/>
      <c r="BT111" s="835"/>
      <c r="BU111" s="835"/>
      <c r="BV111" s="835">
        <v>1709655</v>
      </c>
      <c r="BW111" s="835"/>
      <c r="BX111" s="835"/>
      <c r="BY111" s="835"/>
      <c r="BZ111" s="835"/>
      <c r="CA111" s="835">
        <v>1454308</v>
      </c>
      <c r="CB111" s="835"/>
      <c r="CC111" s="835"/>
      <c r="CD111" s="835"/>
      <c r="CE111" s="835"/>
      <c r="CF111" s="896">
        <v>2.4</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8671310</v>
      </c>
      <c r="BR112" s="835"/>
      <c r="BS112" s="835"/>
      <c r="BT112" s="835"/>
      <c r="BU112" s="835"/>
      <c r="BV112" s="835">
        <v>8361885</v>
      </c>
      <c r="BW112" s="835"/>
      <c r="BX112" s="835"/>
      <c r="BY112" s="835"/>
      <c r="BZ112" s="835"/>
      <c r="CA112" s="835">
        <v>7999027</v>
      </c>
      <c r="CB112" s="835"/>
      <c r="CC112" s="835"/>
      <c r="CD112" s="835"/>
      <c r="CE112" s="835"/>
      <c r="CF112" s="896">
        <v>13.2</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821785</v>
      </c>
      <c r="AB113" s="944"/>
      <c r="AC113" s="944"/>
      <c r="AD113" s="944"/>
      <c r="AE113" s="945"/>
      <c r="AF113" s="946">
        <v>819518</v>
      </c>
      <c r="AG113" s="944"/>
      <c r="AH113" s="944"/>
      <c r="AI113" s="944"/>
      <c r="AJ113" s="945"/>
      <c r="AK113" s="946">
        <v>793433</v>
      </c>
      <c r="AL113" s="944"/>
      <c r="AM113" s="944"/>
      <c r="AN113" s="944"/>
      <c r="AO113" s="945"/>
      <c r="AP113" s="947">
        <v>1.3</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8700246</v>
      </c>
      <c r="BR113" s="835"/>
      <c r="BS113" s="835"/>
      <c r="BT113" s="835"/>
      <c r="BU113" s="835"/>
      <c r="BV113" s="835">
        <v>7502617</v>
      </c>
      <c r="BW113" s="835"/>
      <c r="BX113" s="835"/>
      <c r="BY113" s="835"/>
      <c r="BZ113" s="835"/>
      <c r="CA113" s="835">
        <v>6565159</v>
      </c>
      <c r="CB113" s="835"/>
      <c r="CC113" s="835"/>
      <c r="CD113" s="835"/>
      <c r="CE113" s="835"/>
      <c r="CF113" s="896">
        <v>10.8</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1034161</v>
      </c>
      <c r="AB114" s="798"/>
      <c r="AC114" s="798"/>
      <c r="AD114" s="798"/>
      <c r="AE114" s="799"/>
      <c r="AF114" s="800">
        <v>1096363</v>
      </c>
      <c r="AG114" s="798"/>
      <c r="AH114" s="798"/>
      <c r="AI114" s="798"/>
      <c r="AJ114" s="799"/>
      <c r="AK114" s="800">
        <v>1012604</v>
      </c>
      <c r="AL114" s="798"/>
      <c r="AM114" s="798"/>
      <c r="AN114" s="798"/>
      <c r="AO114" s="799"/>
      <c r="AP114" s="845">
        <v>1.7</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16252515</v>
      </c>
      <c r="BR114" s="835"/>
      <c r="BS114" s="835"/>
      <c r="BT114" s="835"/>
      <c r="BU114" s="835"/>
      <c r="BV114" s="835">
        <v>16376230</v>
      </c>
      <c r="BW114" s="835"/>
      <c r="BX114" s="835"/>
      <c r="BY114" s="835"/>
      <c r="BZ114" s="835"/>
      <c r="CA114" s="835">
        <v>15892563</v>
      </c>
      <c r="CB114" s="835"/>
      <c r="CC114" s="835"/>
      <c r="CD114" s="835"/>
      <c r="CE114" s="835"/>
      <c r="CF114" s="896">
        <v>26.2</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294864</v>
      </c>
      <c r="AB115" s="944"/>
      <c r="AC115" s="944"/>
      <c r="AD115" s="944"/>
      <c r="AE115" s="945"/>
      <c r="AF115" s="946">
        <v>294864</v>
      </c>
      <c r="AG115" s="944"/>
      <c r="AH115" s="944"/>
      <c r="AI115" s="944"/>
      <c r="AJ115" s="945"/>
      <c r="AK115" s="946">
        <v>294864</v>
      </c>
      <c r="AL115" s="944"/>
      <c r="AM115" s="944"/>
      <c r="AN115" s="944"/>
      <c r="AO115" s="945"/>
      <c r="AP115" s="947">
        <v>0.5</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7951</v>
      </c>
      <c r="BR115" s="835"/>
      <c r="BS115" s="835"/>
      <c r="BT115" s="835"/>
      <c r="BU115" s="835"/>
      <c r="BV115" s="835">
        <v>7330</v>
      </c>
      <c r="BW115" s="835"/>
      <c r="BX115" s="835"/>
      <c r="BY115" s="835"/>
      <c r="BZ115" s="835"/>
      <c r="CA115" s="835">
        <v>9863</v>
      </c>
      <c r="CB115" s="835"/>
      <c r="CC115" s="835"/>
      <c r="CD115" s="835"/>
      <c r="CE115" s="835"/>
      <c r="CF115" s="896">
        <v>0</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8681</v>
      </c>
      <c r="AB116" s="798"/>
      <c r="AC116" s="798"/>
      <c r="AD116" s="798"/>
      <c r="AE116" s="799"/>
      <c r="AF116" s="800">
        <v>4236</v>
      </c>
      <c r="AG116" s="798"/>
      <c r="AH116" s="798"/>
      <c r="AI116" s="798"/>
      <c r="AJ116" s="799"/>
      <c r="AK116" s="800">
        <v>3566</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15571595</v>
      </c>
      <c r="AB117" s="930"/>
      <c r="AC117" s="930"/>
      <c r="AD117" s="930"/>
      <c r="AE117" s="931"/>
      <c r="AF117" s="932">
        <v>15376854</v>
      </c>
      <c r="AG117" s="930"/>
      <c r="AH117" s="930"/>
      <c r="AI117" s="930"/>
      <c r="AJ117" s="931"/>
      <c r="AK117" s="932">
        <v>14984969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173625136</v>
      </c>
      <c r="BR119" s="866"/>
      <c r="BS119" s="866"/>
      <c r="BT119" s="866"/>
      <c r="BU119" s="866"/>
      <c r="BV119" s="866">
        <v>173255073</v>
      </c>
      <c r="BW119" s="866"/>
      <c r="BX119" s="866"/>
      <c r="BY119" s="866"/>
      <c r="BZ119" s="866"/>
      <c r="CA119" s="866">
        <v>169775154</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1958128</v>
      </c>
      <c r="DH119" s="781"/>
      <c r="DI119" s="781"/>
      <c r="DJ119" s="781"/>
      <c r="DK119" s="782"/>
      <c r="DL119" s="783">
        <v>1709655</v>
      </c>
      <c r="DM119" s="781"/>
      <c r="DN119" s="781"/>
      <c r="DO119" s="781"/>
      <c r="DP119" s="782"/>
      <c r="DQ119" s="783">
        <v>1454308</v>
      </c>
      <c r="DR119" s="781"/>
      <c r="DS119" s="781"/>
      <c r="DT119" s="781"/>
      <c r="DU119" s="782"/>
      <c r="DV119" s="869">
        <v>2.4</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18311250</v>
      </c>
      <c r="BR120" s="863"/>
      <c r="BS120" s="863"/>
      <c r="BT120" s="863"/>
      <c r="BU120" s="863"/>
      <c r="BV120" s="863">
        <v>21072567</v>
      </c>
      <c r="BW120" s="863"/>
      <c r="BX120" s="863"/>
      <c r="BY120" s="863"/>
      <c r="BZ120" s="863"/>
      <c r="CA120" s="863">
        <v>21940747</v>
      </c>
      <c r="CB120" s="863"/>
      <c r="CC120" s="863"/>
      <c r="CD120" s="863"/>
      <c r="CE120" s="863"/>
      <c r="CF120" s="887">
        <v>36.200000000000003</v>
      </c>
      <c r="CG120" s="888"/>
      <c r="CH120" s="888"/>
      <c r="CI120" s="888"/>
      <c r="CJ120" s="888"/>
      <c r="CK120" s="889" t="s">
        <v>438</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8646845</v>
      </c>
      <c r="DH120" s="863"/>
      <c r="DI120" s="863"/>
      <c r="DJ120" s="863"/>
      <c r="DK120" s="863"/>
      <c r="DL120" s="863">
        <v>8349652</v>
      </c>
      <c r="DM120" s="863"/>
      <c r="DN120" s="863"/>
      <c r="DO120" s="863"/>
      <c r="DP120" s="863"/>
      <c r="DQ120" s="863">
        <v>7999027</v>
      </c>
      <c r="DR120" s="863"/>
      <c r="DS120" s="863"/>
      <c r="DT120" s="863"/>
      <c r="DU120" s="863"/>
      <c r="DV120" s="864">
        <v>13.2</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20068236</v>
      </c>
      <c r="BR121" s="835"/>
      <c r="BS121" s="835"/>
      <c r="BT121" s="835"/>
      <c r="BU121" s="835"/>
      <c r="BV121" s="835">
        <v>20333350</v>
      </c>
      <c r="BW121" s="835"/>
      <c r="BX121" s="835"/>
      <c r="BY121" s="835"/>
      <c r="BZ121" s="835"/>
      <c r="CA121" s="835">
        <v>20747746</v>
      </c>
      <c r="CB121" s="835"/>
      <c r="CC121" s="835"/>
      <c r="CD121" s="835"/>
      <c r="CE121" s="835"/>
      <c r="CF121" s="896">
        <v>34.200000000000003</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74859260</v>
      </c>
      <c r="BR122" s="866"/>
      <c r="BS122" s="866"/>
      <c r="BT122" s="866"/>
      <c r="BU122" s="866"/>
      <c r="BV122" s="866">
        <v>75782962</v>
      </c>
      <c r="BW122" s="866"/>
      <c r="BX122" s="866"/>
      <c r="BY122" s="866"/>
      <c r="BZ122" s="866"/>
      <c r="CA122" s="866">
        <v>77480260</v>
      </c>
      <c r="CB122" s="866"/>
      <c r="CC122" s="866"/>
      <c r="CD122" s="866"/>
      <c r="CE122" s="866"/>
      <c r="CF122" s="867">
        <v>127.8</v>
      </c>
      <c r="CG122" s="868"/>
      <c r="CH122" s="868"/>
      <c r="CI122" s="868"/>
      <c r="CJ122" s="868"/>
      <c r="CK122" s="890"/>
      <c r="CL122" s="876"/>
      <c r="CM122" s="876"/>
      <c r="CN122" s="876"/>
      <c r="CO122" s="877"/>
      <c r="CP122" s="856" t="s">
        <v>442</v>
      </c>
      <c r="CQ122" s="857"/>
      <c r="CR122" s="857"/>
      <c r="CS122" s="857"/>
      <c r="CT122" s="857"/>
      <c r="CU122" s="857"/>
      <c r="CV122" s="857"/>
      <c r="CW122" s="857"/>
      <c r="CX122" s="857"/>
      <c r="CY122" s="857"/>
      <c r="CZ122" s="857"/>
      <c r="DA122" s="857"/>
      <c r="DB122" s="857"/>
      <c r="DC122" s="857"/>
      <c r="DD122" s="857"/>
      <c r="DE122" s="857"/>
      <c r="DF122" s="858"/>
      <c r="DG122" s="834" t="s">
        <v>443</v>
      </c>
      <c r="DH122" s="835"/>
      <c r="DI122" s="835"/>
      <c r="DJ122" s="835"/>
      <c r="DK122" s="835"/>
      <c r="DL122" s="835" t="s">
        <v>443</v>
      </c>
      <c r="DM122" s="835"/>
      <c r="DN122" s="835"/>
      <c r="DO122" s="835"/>
      <c r="DP122" s="835"/>
      <c r="DQ122" s="835" t="s">
        <v>443</v>
      </c>
      <c r="DR122" s="835"/>
      <c r="DS122" s="835"/>
      <c r="DT122" s="835"/>
      <c r="DU122" s="835"/>
      <c r="DV122" s="812" t="s">
        <v>443</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443</v>
      </c>
      <c r="AB123" s="798"/>
      <c r="AC123" s="798"/>
      <c r="AD123" s="798"/>
      <c r="AE123" s="799"/>
      <c r="AF123" s="800" t="s">
        <v>443</v>
      </c>
      <c r="AG123" s="798"/>
      <c r="AH123" s="798"/>
      <c r="AI123" s="798"/>
      <c r="AJ123" s="799"/>
      <c r="AK123" s="800" t="s">
        <v>443</v>
      </c>
      <c r="AL123" s="798"/>
      <c r="AM123" s="798"/>
      <c r="AN123" s="798"/>
      <c r="AO123" s="799"/>
      <c r="AP123" s="845" t="s">
        <v>443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113238746</v>
      </c>
      <c r="BR123" s="854"/>
      <c r="BS123" s="854"/>
      <c r="BT123" s="854"/>
      <c r="BU123" s="854"/>
      <c r="BV123" s="854">
        <v>117188879</v>
      </c>
      <c r="BW123" s="854"/>
      <c r="BX123" s="854"/>
      <c r="BY123" s="854"/>
      <c r="BZ123" s="854"/>
      <c r="CA123" s="854">
        <v>120168753</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100.1</v>
      </c>
      <c r="BR124" s="852"/>
      <c r="BS124" s="852"/>
      <c r="BT124" s="852"/>
      <c r="BU124" s="852"/>
      <c r="BV124" s="852">
        <v>93.7</v>
      </c>
      <c r="BW124" s="852"/>
      <c r="BX124" s="852"/>
      <c r="BY124" s="852"/>
      <c r="BZ124" s="852"/>
      <c r="CA124" s="852">
        <v>81.8</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24465</v>
      </c>
      <c r="DH124" s="781"/>
      <c r="DI124" s="781"/>
      <c r="DJ124" s="781"/>
      <c r="DK124" s="782"/>
      <c r="DL124" s="783">
        <v>12233</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294864</v>
      </c>
      <c r="AB126" s="798"/>
      <c r="AC126" s="798"/>
      <c r="AD126" s="798"/>
      <c r="AE126" s="799"/>
      <c r="AF126" s="800">
        <v>294864</v>
      </c>
      <c r="AG126" s="798"/>
      <c r="AH126" s="798"/>
      <c r="AI126" s="798"/>
      <c r="AJ126" s="799"/>
      <c r="AK126" s="800">
        <v>294864</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1407198</v>
      </c>
      <c r="AB128" s="819"/>
      <c r="AC128" s="819"/>
      <c r="AD128" s="819"/>
      <c r="AE128" s="820"/>
      <c r="AF128" s="821">
        <v>1491865</v>
      </c>
      <c r="AG128" s="819"/>
      <c r="AH128" s="819"/>
      <c r="AI128" s="819"/>
      <c r="AJ128" s="820"/>
      <c r="AK128" s="821">
        <v>1299264</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7951</v>
      </c>
      <c r="DH128" s="809"/>
      <c r="DI128" s="809"/>
      <c r="DJ128" s="809"/>
      <c r="DK128" s="809"/>
      <c r="DL128" s="809">
        <v>7330</v>
      </c>
      <c r="DM128" s="809"/>
      <c r="DN128" s="809"/>
      <c r="DO128" s="809"/>
      <c r="DP128" s="809"/>
      <c r="DQ128" s="809">
        <v>9863</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66498978</v>
      </c>
      <c r="AB129" s="798"/>
      <c r="AC129" s="798"/>
      <c r="AD129" s="798"/>
      <c r="AE129" s="799"/>
      <c r="AF129" s="800">
        <v>65911450</v>
      </c>
      <c r="AG129" s="798"/>
      <c r="AH129" s="798"/>
      <c r="AI129" s="798"/>
      <c r="AJ129" s="799"/>
      <c r="AK129" s="800">
        <v>66756658</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111</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6195635</v>
      </c>
      <c r="AB130" s="798"/>
      <c r="AC130" s="798"/>
      <c r="AD130" s="798"/>
      <c r="AE130" s="799"/>
      <c r="AF130" s="800">
        <v>6087440</v>
      </c>
      <c r="AG130" s="798"/>
      <c r="AH130" s="798"/>
      <c r="AI130" s="798"/>
      <c r="AJ130" s="799"/>
      <c r="AK130" s="800">
        <v>6153037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12.8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60303343</v>
      </c>
      <c r="AB131" s="781"/>
      <c r="AC131" s="781"/>
      <c r="AD131" s="781"/>
      <c r="AE131" s="782"/>
      <c r="AF131" s="783">
        <v>59824010</v>
      </c>
      <c r="AG131" s="781"/>
      <c r="AH131" s="781"/>
      <c r="AI131" s="781"/>
      <c r="AJ131" s="782"/>
      <c r="AK131" s="783">
        <v>60603621</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81.8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13.21446143</v>
      </c>
      <c r="AB132" s="761"/>
      <c r="AC132" s="761"/>
      <c r="AD132" s="761"/>
      <c r="AE132" s="762"/>
      <c r="AF132" s="763">
        <v>13.03414632</v>
      </c>
      <c r="AG132" s="761"/>
      <c r="AH132" s="761"/>
      <c r="AI132" s="761"/>
      <c r="AJ132" s="762"/>
      <c r="AK132" s="763">
        <v>12.429402530000001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13.8</v>
      </c>
      <c r="AB133" s="740"/>
      <c r="AC133" s="740"/>
      <c r="AD133" s="740"/>
      <c r="AE133" s="741"/>
      <c r="AF133" s="739">
        <v>13.2</v>
      </c>
      <c r="AG133" s="740"/>
      <c r="AH133" s="740"/>
      <c r="AI133" s="740"/>
      <c r="AJ133" s="741"/>
      <c r="AK133" s="739">
        <v>12.8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17919515</v>
      </c>
      <c r="L9" s="266">
        <v>55280</v>
      </c>
      <c r="M9" s="267">
        <v>57606</v>
      </c>
      <c r="N9" s="268">
        <v>-4</v>
      </c>
    </row>
    <row r="10" spans="1:16">
      <c r="A10" s="250"/>
      <c r="B10" s="246"/>
      <c r="C10" s="246"/>
      <c r="D10" s="246"/>
      <c r="E10" s="246"/>
      <c r="F10" s="246"/>
      <c r="G10" s="1166" t="s">
        <v>478</v>
      </c>
      <c r="H10" s="1167"/>
      <c r="I10" s="1167"/>
      <c r="J10" s="1168"/>
      <c r="K10" s="269">
        <v>870558</v>
      </c>
      <c r="L10" s="270">
        <v>2686</v>
      </c>
      <c r="M10" s="271">
        <v>2562</v>
      </c>
      <c r="N10" s="272">
        <v>4.8</v>
      </c>
    </row>
    <row r="11" spans="1:16" ht="13.5" customHeight="1">
      <c r="A11" s="250"/>
      <c r="B11" s="246"/>
      <c r="C11" s="246"/>
      <c r="D11" s="246"/>
      <c r="E11" s="246"/>
      <c r="F11" s="246"/>
      <c r="G11" s="1166" t="s">
        <v>479</v>
      </c>
      <c r="H11" s="1167"/>
      <c r="I11" s="1167"/>
      <c r="J11" s="1168"/>
      <c r="K11" s="269">
        <v>291862</v>
      </c>
      <c r="L11" s="270">
        <v>900</v>
      </c>
      <c r="M11" s="271">
        <v>1597</v>
      </c>
      <c r="N11" s="272">
        <v>-43.6</v>
      </c>
    </row>
    <row r="12" spans="1:16" ht="13.5" customHeight="1">
      <c r="A12" s="250"/>
      <c r="B12" s="246"/>
      <c r="C12" s="246"/>
      <c r="D12" s="246"/>
      <c r="E12" s="246"/>
      <c r="F12" s="246"/>
      <c r="G12" s="1166" t="s">
        <v>480</v>
      </c>
      <c r="H12" s="1167"/>
      <c r="I12" s="1167"/>
      <c r="J12" s="1168"/>
      <c r="K12" s="269">
        <v>245505</v>
      </c>
      <c r="L12" s="270">
        <v>757</v>
      </c>
      <c r="M12" s="271">
        <v>583</v>
      </c>
      <c r="N12" s="272">
        <v>29.8</v>
      </c>
    </row>
    <row r="13" spans="1:16" ht="13.5" customHeight="1">
      <c r="A13" s="250"/>
      <c r="B13" s="246"/>
      <c r="C13" s="246"/>
      <c r="D13" s="246"/>
      <c r="E13" s="246"/>
      <c r="F13" s="246"/>
      <c r="G13" s="1166" t="s">
        <v>481</v>
      </c>
      <c r="H13" s="1167"/>
      <c r="I13" s="1167"/>
      <c r="J13" s="1168"/>
      <c r="K13" s="269" t="s">
        <v>482</v>
      </c>
      <c r="L13" s="270" t="s">
        <v>482</v>
      </c>
      <c r="M13" s="271">
        <v>23</v>
      </c>
      <c r="N13" s="272" t="s">
        <v>482</v>
      </c>
    </row>
    <row r="14" spans="1:16" ht="13.5" customHeight="1">
      <c r="A14" s="250"/>
      <c r="B14" s="246"/>
      <c r="C14" s="246"/>
      <c r="D14" s="246"/>
      <c r="E14" s="246"/>
      <c r="F14" s="246"/>
      <c r="G14" s="1166" t="s">
        <v>483</v>
      </c>
      <c r="H14" s="1167"/>
      <c r="I14" s="1167"/>
      <c r="J14" s="1168"/>
      <c r="K14" s="269">
        <v>880064</v>
      </c>
      <c r="L14" s="270">
        <v>2715</v>
      </c>
      <c r="M14" s="271">
        <v>1821</v>
      </c>
      <c r="N14" s="272">
        <v>49.1</v>
      </c>
    </row>
    <row r="15" spans="1:16" ht="13.5" customHeight="1">
      <c r="A15" s="250"/>
      <c r="B15" s="246"/>
      <c r="C15" s="246"/>
      <c r="D15" s="246"/>
      <c r="E15" s="246"/>
      <c r="F15" s="246"/>
      <c r="G15" s="1166" t="s">
        <v>484</v>
      </c>
      <c r="H15" s="1167"/>
      <c r="I15" s="1167"/>
      <c r="J15" s="1168"/>
      <c r="K15" s="269">
        <v>50815</v>
      </c>
      <c r="L15" s="270">
        <v>157</v>
      </c>
      <c r="M15" s="271">
        <v>1288</v>
      </c>
      <c r="N15" s="272">
        <v>-87.8</v>
      </c>
    </row>
    <row r="16" spans="1:16">
      <c r="A16" s="250"/>
      <c r="B16" s="246"/>
      <c r="C16" s="246"/>
      <c r="D16" s="246"/>
      <c r="E16" s="246"/>
      <c r="F16" s="246"/>
      <c r="G16" s="1169" t="s">
        <v>485</v>
      </c>
      <c r="H16" s="1170"/>
      <c r="I16" s="1170"/>
      <c r="J16" s="1171"/>
      <c r="K16" s="270">
        <v>-1507475</v>
      </c>
      <c r="L16" s="270">
        <v>-4650</v>
      </c>
      <c r="M16" s="271">
        <v>-4777</v>
      </c>
      <c r="N16" s="272">
        <v>-2.7</v>
      </c>
    </row>
    <row r="17" spans="1:16">
      <c r="A17" s="250"/>
      <c r="B17" s="246"/>
      <c r="C17" s="246"/>
      <c r="D17" s="246"/>
      <c r="E17" s="246"/>
      <c r="F17" s="246"/>
      <c r="G17" s="1169" t="s">
        <v>170</v>
      </c>
      <c r="H17" s="1170"/>
      <c r="I17" s="1170"/>
      <c r="J17" s="1171"/>
      <c r="K17" s="270">
        <v>18750844</v>
      </c>
      <c r="L17" s="270">
        <v>57845</v>
      </c>
      <c r="M17" s="271">
        <v>60704</v>
      </c>
      <c r="N17" s="272">
        <v>-4.7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6.36</v>
      </c>
      <c r="L21" s="283">
        <v>6.19</v>
      </c>
      <c r="M21" s="284">
        <v>0.17</v>
      </c>
      <c r="N21" s="251"/>
      <c r="O21" s="285"/>
      <c r="P21" s="281"/>
    </row>
    <row r="22" spans="1:16" s="286" customFormat="1">
      <c r="A22" s="281"/>
      <c r="B22" s="251"/>
      <c r="C22" s="251"/>
      <c r="D22" s="251"/>
      <c r="E22" s="251"/>
      <c r="F22" s="251"/>
      <c r="G22" s="1163" t="s">
        <v>491</v>
      </c>
      <c r="H22" s="1164"/>
      <c r="I22" s="1164"/>
      <c r="J22" s="1165"/>
      <c r="K22" s="287">
        <v>97.6</v>
      </c>
      <c r="L22" s="288">
        <v>100.2</v>
      </c>
      <c r="M22" s="289">
        <v>-2.6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12880502</v>
      </c>
      <c r="L32" s="296">
        <v>39735</v>
      </c>
      <c r="M32" s="297">
        <v>38230</v>
      </c>
      <c r="N32" s="298">
        <v>3.9</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t="s">
        <v>482</v>
      </c>
      <c r="L34" s="296" t="s">
        <v>482</v>
      </c>
      <c r="M34" s="297">
        <v>109</v>
      </c>
      <c r="N34" s="298" t="s">
        <v>482</v>
      </c>
    </row>
    <row r="35" spans="1:16" ht="27" customHeight="1">
      <c r="A35" s="250"/>
      <c r="B35" s="246"/>
      <c r="C35" s="246"/>
      <c r="D35" s="246"/>
      <c r="E35" s="246"/>
      <c r="F35" s="246"/>
      <c r="G35" s="1154" t="s">
        <v>498</v>
      </c>
      <c r="H35" s="1155"/>
      <c r="I35" s="1155"/>
      <c r="J35" s="1156"/>
      <c r="K35" s="296">
        <v>793433</v>
      </c>
      <c r="L35" s="296">
        <v>2448</v>
      </c>
      <c r="M35" s="297">
        <v>9521</v>
      </c>
      <c r="N35" s="298">
        <v>-74.3</v>
      </c>
    </row>
    <row r="36" spans="1:16" ht="27" customHeight="1">
      <c r="A36" s="250"/>
      <c r="B36" s="246"/>
      <c r="C36" s="246"/>
      <c r="D36" s="246"/>
      <c r="E36" s="246"/>
      <c r="F36" s="246"/>
      <c r="G36" s="1154" t="s">
        <v>499</v>
      </c>
      <c r="H36" s="1155"/>
      <c r="I36" s="1155"/>
      <c r="J36" s="1156"/>
      <c r="K36" s="296">
        <v>1012604</v>
      </c>
      <c r="L36" s="296">
        <v>3124</v>
      </c>
      <c r="M36" s="297">
        <v>386</v>
      </c>
      <c r="N36" s="298">
        <v>709.3</v>
      </c>
    </row>
    <row r="37" spans="1:16" ht="13.5" customHeight="1">
      <c r="A37" s="250"/>
      <c r="B37" s="246"/>
      <c r="C37" s="246"/>
      <c r="D37" s="246"/>
      <c r="E37" s="246"/>
      <c r="F37" s="246"/>
      <c r="G37" s="1154" t="s">
        <v>500</v>
      </c>
      <c r="H37" s="1155"/>
      <c r="I37" s="1155"/>
      <c r="J37" s="1156"/>
      <c r="K37" s="296">
        <v>294864</v>
      </c>
      <c r="L37" s="296">
        <v>910</v>
      </c>
      <c r="M37" s="297">
        <v>876</v>
      </c>
      <c r="N37" s="298">
        <v>3.9</v>
      </c>
    </row>
    <row r="38" spans="1:16" ht="27" customHeight="1">
      <c r="A38" s="250"/>
      <c r="B38" s="246"/>
      <c r="C38" s="246"/>
      <c r="D38" s="246"/>
      <c r="E38" s="246"/>
      <c r="F38" s="246"/>
      <c r="G38" s="1157" t="s">
        <v>501</v>
      </c>
      <c r="H38" s="1158"/>
      <c r="I38" s="1158"/>
      <c r="J38" s="1159"/>
      <c r="K38" s="299">
        <v>3566</v>
      </c>
      <c r="L38" s="299">
        <v>11</v>
      </c>
      <c r="M38" s="300">
        <v>2</v>
      </c>
      <c r="N38" s="301">
        <v>450</v>
      </c>
      <c r="O38" s="295"/>
    </row>
    <row r="39" spans="1:16">
      <c r="A39" s="250"/>
      <c r="B39" s="246"/>
      <c r="C39" s="246"/>
      <c r="D39" s="246"/>
      <c r="E39" s="246"/>
      <c r="F39" s="246"/>
      <c r="G39" s="1157" t="s">
        <v>502</v>
      </c>
      <c r="H39" s="1158"/>
      <c r="I39" s="1158"/>
      <c r="J39" s="1159"/>
      <c r="K39" s="302">
        <v>-1299264</v>
      </c>
      <c r="L39" s="302">
        <v>-4008</v>
      </c>
      <c r="M39" s="303">
        <v>-8387</v>
      </c>
      <c r="N39" s="304">
        <v>-52.2</v>
      </c>
      <c r="O39" s="295"/>
    </row>
    <row r="40" spans="1:16" ht="27" customHeight="1">
      <c r="A40" s="250"/>
      <c r="B40" s="246"/>
      <c r="C40" s="246"/>
      <c r="D40" s="246"/>
      <c r="E40" s="246"/>
      <c r="F40" s="246"/>
      <c r="G40" s="1154" t="s">
        <v>503</v>
      </c>
      <c r="H40" s="1155"/>
      <c r="I40" s="1155"/>
      <c r="J40" s="1156"/>
      <c r="K40" s="302">
        <v>-6153037</v>
      </c>
      <c r="L40" s="302">
        <v>-18982</v>
      </c>
      <c r="M40" s="303">
        <v>-29253</v>
      </c>
      <c r="N40" s="304">
        <v>-35.1</v>
      </c>
      <c r="O40" s="295"/>
    </row>
    <row r="41" spans="1:16">
      <c r="A41" s="250"/>
      <c r="B41" s="246"/>
      <c r="C41" s="246"/>
      <c r="D41" s="246"/>
      <c r="E41" s="246"/>
      <c r="F41" s="246"/>
      <c r="G41" s="1160" t="s">
        <v>281</v>
      </c>
      <c r="H41" s="1161"/>
      <c r="I41" s="1161"/>
      <c r="J41" s="1162"/>
      <c r="K41" s="296">
        <v>7532668</v>
      </c>
      <c r="L41" s="302">
        <v>23238</v>
      </c>
      <c r="M41" s="303">
        <v>11483</v>
      </c>
      <c r="N41" s="304">
        <v>102.4</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19145171</v>
      </c>
      <c r="J51" s="322">
        <v>59663</v>
      </c>
      <c r="K51" s="323">
        <v>7.9</v>
      </c>
      <c r="L51" s="324">
        <v>39425</v>
      </c>
      <c r="M51" s="325">
        <v>2.1</v>
      </c>
      <c r="N51" s="326">
        <v>5.8</v>
      </c>
    </row>
    <row r="52" spans="1:14">
      <c r="A52" s="250"/>
      <c r="B52" s="246"/>
      <c r="C52" s="246"/>
      <c r="D52" s="246"/>
      <c r="E52" s="246"/>
      <c r="F52" s="246"/>
      <c r="G52" s="327"/>
      <c r="H52" s="328" t="s">
        <v>514</v>
      </c>
      <c r="I52" s="329">
        <v>8213177</v>
      </c>
      <c r="J52" s="330">
        <v>25595</v>
      </c>
      <c r="K52" s="331">
        <v>60.4</v>
      </c>
      <c r="L52" s="332">
        <v>22414</v>
      </c>
      <c r="M52" s="333">
        <v>-0.1</v>
      </c>
      <c r="N52" s="334">
        <v>60.5</v>
      </c>
    </row>
    <row r="53" spans="1:14">
      <c r="A53" s="250"/>
      <c r="B53" s="246"/>
      <c r="C53" s="246"/>
      <c r="D53" s="246"/>
      <c r="E53" s="246"/>
      <c r="F53" s="246"/>
      <c r="G53" s="312" t="s">
        <v>515</v>
      </c>
      <c r="H53" s="313"/>
      <c r="I53" s="321">
        <v>14317189</v>
      </c>
      <c r="J53" s="322">
        <v>44396</v>
      </c>
      <c r="K53" s="323">
        <v>-25.6</v>
      </c>
      <c r="L53" s="324">
        <v>47677</v>
      </c>
      <c r="M53" s="325">
        <v>20.9</v>
      </c>
      <c r="N53" s="326">
        <v>-46.5</v>
      </c>
    </row>
    <row r="54" spans="1:14">
      <c r="A54" s="250"/>
      <c r="B54" s="246"/>
      <c r="C54" s="246"/>
      <c r="D54" s="246"/>
      <c r="E54" s="246"/>
      <c r="F54" s="246"/>
      <c r="G54" s="327"/>
      <c r="H54" s="328" t="s">
        <v>514</v>
      </c>
      <c r="I54" s="329">
        <v>1939459</v>
      </c>
      <c r="J54" s="330">
        <v>6014</v>
      </c>
      <c r="K54" s="331">
        <v>-76.5</v>
      </c>
      <c r="L54" s="332">
        <v>23360</v>
      </c>
      <c r="M54" s="333">
        <v>4.2</v>
      </c>
      <c r="N54" s="334">
        <v>-80.7</v>
      </c>
    </row>
    <row r="55" spans="1:14">
      <c r="A55" s="250"/>
      <c r="B55" s="246"/>
      <c r="C55" s="246"/>
      <c r="D55" s="246"/>
      <c r="E55" s="246"/>
      <c r="F55" s="246"/>
      <c r="G55" s="312" t="s">
        <v>516</v>
      </c>
      <c r="H55" s="313"/>
      <c r="I55" s="321">
        <v>19081474</v>
      </c>
      <c r="J55" s="322">
        <v>59042</v>
      </c>
      <c r="K55" s="323">
        <v>33</v>
      </c>
      <c r="L55" s="324">
        <v>51613</v>
      </c>
      <c r="M55" s="325">
        <v>8.3000000000000007</v>
      </c>
      <c r="N55" s="326">
        <v>24.7</v>
      </c>
    </row>
    <row r="56" spans="1:14">
      <c r="A56" s="250"/>
      <c r="B56" s="246"/>
      <c r="C56" s="246"/>
      <c r="D56" s="246"/>
      <c r="E56" s="246"/>
      <c r="F56" s="246"/>
      <c r="G56" s="327"/>
      <c r="H56" s="328" t="s">
        <v>514</v>
      </c>
      <c r="I56" s="329">
        <v>2027043</v>
      </c>
      <c r="J56" s="330">
        <v>6272</v>
      </c>
      <c r="K56" s="331">
        <v>4.3</v>
      </c>
      <c r="L56" s="332">
        <v>25872</v>
      </c>
      <c r="M56" s="333">
        <v>10.8</v>
      </c>
      <c r="N56" s="334">
        <v>-6.5</v>
      </c>
    </row>
    <row r="57" spans="1:14">
      <c r="A57" s="250"/>
      <c r="B57" s="246"/>
      <c r="C57" s="246"/>
      <c r="D57" s="246"/>
      <c r="E57" s="246"/>
      <c r="F57" s="246"/>
      <c r="G57" s="312" t="s">
        <v>517</v>
      </c>
      <c r="H57" s="313"/>
      <c r="I57" s="321">
        <v>22629074</v>
      </c>
      <c r="J57" s="322">
        <v>69806</v>
      </c>
      <c r="K57" s="323">
        <v>18.2</v>
      </c>
      <c r="L57" s="324">
        <v>50880</v>
      </c>
      <c r="M57" s="325">
        <v>-1.4</v>
      </c>
      <c r="N57" s="326">
        <v>19.600000000000001</v>
      </c>
    </row>
    <row r="58" spans="1:14">
      <c r="A58" s="250"/>
      <c r="B58" s="246"/>
      <c r="C58" s="246"/>
      <c r="D58" s="246"/>
      <c r="E58" s="246"/>
      <c r="F58" s="246"/>
      <c r="G58" s="327"/>
      <c r="H58" s="328" t="s">
        <v>514</v>
      </c>
      <c r="I58" s="329">
        <v>4282155</v>
      </c>
      <c r="J58" s="330">
        <v>13210</v>
      </c>
      <c r="K58" s="331">
        <v>110.6</v>
      </c>
      <c r="L58" s="332">
        <v>27819</v>
      </c>
      <c r="M58" s="333">
        <v>7.5</v>
      </c>
      <c r="N58" s="334">
        <v>103.1</v>
      </c>
    </row>
    <row r="59" spans="1:14">
      <c r="A59" s="250"/>
      <c r="B59" s="246"/>
      <c r="C59" s="246"/>
      <c r="D59" s="246"/>
      <c r="E59" s="246"/>
      <c r="F59" s="246"/>
      <c r="G59" s="312" t="s">
        <v>518</v>
      </c>
      <c r="H59" s="313"/>
      <c r="I59" s="321">
        <v>23668787</v>
      </c>
      <c r="J59" s="322">
        <v>73016</v>
      </c>
      <c r="K59" s="323">
        <v>4.5999999999999996</v>
      </c>
      <c r="L59" s="324">
        <v>46395</v>
      </c>
      <c r="M59" s="325">
        <v>-8.8000000000000007</v>
      </c>
      <c r="N59" s="326">
        <v>13.4</v>
      </c>
    </row>
    <row r="60" spans="1:14">
      <c r="A60" s="250"/>
      <c r="B60" s="246"/>
      <c r="C60" s="246"/>
      <c r="D60" s="246"/>
      <c r="E60" s="246"/>
      <c r="F60" s="246"/>
      <c r="G60" s="327"/>
      <c r="H60" s="328" t="s">
        <v>514</v>
      </c>
      <c r="I60" s="335">
        <v>1815110</v>
      </c>
      <c r="J60" s="330">
        <v>5599</v>
      </c>
      <c r="K60" s="331">
        <v>-57.6</v>
      </c>
      <c r="L60" s="332">
        <v>26304</v>
      </c>
      <c r="M60" s="333">
        <v>-5.4</v>
      </c>
      <c r="N60" s="334">
        <v>-52.2</v>
      </c>
    </row>
    <row r="61" spans="1:14">
      <c r="A61" s="250"/>
      <c r="B61" s="246"/>
      <c r="C61" s="246"/>
      <c r="D61" s="246"/>
      <c r="E61" s="246"/>
      <c r="F61" s="246"/>
      <c r="G61" s="312" t="s">
        <v>519</v>
      </c>
      <c r="H61" s="336"/>
      <c r="I61" s="337">
        <v>19768339</v>
      </c>
      <c r="J61" s="338">
        <v>61185</v>
      </c>
      <c r="K61" s="339">
        <v>7.6</v>
      </c>
      <c r="L61" s="340">
        <v>47198</v>
      </c>
      <c r="M61" s="341">
        <v>4.2</v>
      </c>
      <c r="N61" s="326">
        <v>3.4</v>
      </c>
    </row>
    <row r="62" spans="1:14">
      <c r="A62" s="250"/>
      <c r="B62" s="246"/>
      <c r="C62" s="246"/>
      <c r="D62" s="246"/>
      <c r="E62" s="246"/>
      <c r="F62" s="246"/>
      <c r="G62" s="327"/>
      <c r="H62" s="328" t="s">
        <v>514</v>
      </c>
      <c r="I62" s="329">
        <v>3655389</v>
      </c>
      <c r="J62" s="330">
        <v>11338</v>
      </c>
      <c r="K62" s="331">
        <v>8.1999999999999993</v>
      </c>
      <c r="L62" s="332">
        <v>25154</v>
      </c>
      <c r="M62" s="333">
        <v>3.4</v>
      </c>
      <c r="N62" s="334">
        <v>4.8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8.11</v>
      </c>
      <c r="G47" s="12">
        <v>9.66</v>
      </c>
      <c r="H47" s="12">
        <v>8.8800000000000008</v>
      </c>
      <c r="I47" s="12">
        <v>11.1</v>
      </c>
      <c r="J47" s="13">
        <v>11.04</v>
      </c>
    </row>
    <row r="48" spans="2:10" ht="57.75" customHeight="1">
      <c r="B48" s="14"/>
      <c r="C48" s="1174" t="s">
        <v>4</v>
      </c>
      <c r="D48" s="1174"/>
      <c r="E48" s="1175"/>
      <c r="F48" s="15">
        <v>4.49</v>
      </c>
      <c r="G48" s="16">
        <v>4.7</v>
      </c>
      <c r="H48" s="16">
        <v>4.2</v>
      </c>
      <c r="I48" s="16">
        <v>4.3099999999999996</v>
      </c>
      <c r="J48" s="17">
        <v>4.08</v>
      </c>
    </row>
    <row r="49" spans="2:10" ht="57.75" customHeight="1" thickBot="1">
      <c r="B49" s="18"/>
      <c r="C49" s="1176" t="s">
        <v>5</v>
      </c>
      <c r="D49" s="1176"/>
      <c r="E49" s="1177"/>
      <c r="F49" s="19" t="s">
        <v>526</v>
      </c>
      <c r="G49" s="20">
        <v>2.56</v>
      </c>
      <c r="H49" s="20" t="s">
        <v>527</v>
      </c>
      <c r="I49" s="20">
        <v>2.2400000000000002</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2018-03-02T06:01:07Z</cp:lastPrinted>
  <dcterms:created xsi:type="dcterms:W3CDTF">2018-01-24T06:45:04Z</dcterms:created>
  <dcterms:modified xsi:type="dcterms:W3CDTF">2018-11-22T06:49:33Z</dcterms:modified>
  <cp:category/>
</cp:coreProperties>
</file>