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9405" tabRatio="86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8" r:id="rId13"/>
    <sheet name="施設類型別ストック情報分析表①" sheetId="19" r:id="rId14"/>
    <sheet name="施設類型別ストック情報分析表②" sheetId="20" r:id="rId15"/>
    <sheet name="データシート" sheetId="8" state="hidden" r:id="rId16"/>
  </sheets>
  <definedNames>
    <definedName name="愛知県">#REF!</definedName>
    <definedName name="愛媛県">#REF!</definedName>
    <definedName name="茨城県">#REF!</definedName>
    <definedName name="岡山県">#REF!</definedName>
    <definedName name="沖縄県">#REF!</definedName>
    <definedName name="岩手県">#REF!</definedName>
    <definedName name="岐阜県">#REF!</definedName>
    <definedName name="宮崎県">#REF!</definedName>
    <definedName name="宮城県">#REF!</definedName>
    <definedName name="京都府">#REF!</definedName>
    <definedName name="熊本県">#REF!</definedName>
    <definedName name="群馬県">#REF!</definedName>
    <definedName name="広島県">#REF!</definedName>
    <definedName name="香川県">#REF!</definedName>
    <definedName name="高知県">#REF!</definedName>
    <definedName name="佐賀県">#REF!</definedName>
    <definedName name="埼玉県">#REF!</definedName>
    <definedName name="三重県">#REF!</definedName>
    <definedName name="山形県">#REF!</definedName>
    <definedName name="山口県">#REF!</definedName>
    <definedName name="山梨県">#REF!</definedName>
    <definedName name="滋賀県">#REF!</definedName>
    <definedName name="鹿児島県">#REF!</definedName>
    <definedName name="秋田県">#REF!</definedName>
    <definedName name="新潟県">#REF!</definedName>
    <definedName name="神奈川県">#REF!</definedName>
    <definedName name="青森県">#REF!</definedName>
    <definedName name="静岡県">#REF!</definedName>
    <definedName name="石川県">#REF!</definedName>
    <definedName name="千葉県">#REF!</definedName>
    <definedName name="大阪府">#REF!</definedName>
    <definedName name="大分県">#REF!</definedName>
    <definedName name="長崎県">#REF!</definedName>
    <definedName name="長野県">#REF!</definedName>
    <definedName name="鳥取県">#REF!</definedName>
    <definedName name="島根県">#REF!</definedName>
    <definedName name="東京都">#REF!</definedName>
    <definedName name="徳島県">#REF!</definedName>
    <definedName name="栃木県">#REF!</definedName>
    <definedName name="奈良県">#REF!</definedName>
    <definedName name="富山県">#REF!</definedName>
    <definedName name="福井県">#REF!</definedName>
    <definedName name="福岡県">#REF!</definedName>
    <definedName name="福島県">#REF!</definedName>
    <definedName name="兵庫県">#REF!</definedName>
    <definedName name="北海道">#REF!</definedName>
    <definedName name="和歌山県">#REF!</definedName>
  </definedNames>
  <calcPr calcId="152511" concurrentManualCount="2"/>
</workbook>
</file>

<file path=xl/calcChain.xml><?xml version="1.0" encoding="utf-8"?>
<calcChain xmlns="http://schemas.openxmlformats.org/spreadsheetml/2006/main">
  <c r="BG36" i="9" l="1"/>
  <c r="BG35" i="9"/>
  <c r="BG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AM36" i="9"/>
  <c r="C36" i="9"/>
  <c r="CO35" i="9"/>
  <c r="AM35" i="9"/>
  <c r="C35" i="9"/>
  <c r="CO34" i="9"/>
  <c r="BW34" i="9"/>
  <c r="BW35" i="9" s="1"/>
  <c r="BW36" i="9" s="1"/>
  <c r="BW37" i="9" s="1"/>
  <c r="BW38" i="9" s="1"/>
  <c r="BW39" i="9" s="1"/>
  <c r="AM34" i="9"/>
  <c r="U34" i="9"/>
  <c r="U35" i="9" s="1"/>
  <c r="U36" i="9" s="1"/>
  <c r="C34" i="9"/>
  <c r="BE34" i="9" l="1"/>
  <c r="BE35" i="9" s="1"/>
  <c r="BE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<sst xmlns="http://schemas.openxmlformats.org/spreadsheetml/2006/main" count="1092" uniqueCount="551">
  <si>
    <t>標準財政規模比（％）</t>
    <phoneticPr fontId="6"/>
  </si>
  <si>
    <t>区分</t>
    <rPh sb="0" eb="2">
      <t>クブン</t>
    </rPh>
    <phoneticPr fontId="6"/>
  </si>
  <si>
    <t>年度</t>
    <rPh sb="0" eb="2">
      <t>ネンド</t>
    </rPh>
    <phoneticPr fontId="6"/>
  </si>
  <si>
    <t>財政調整基金残高</t>
    <rPh sb="0" eb="2">
      <t>ザイセイ</t>
    </rPh>
    <rPh sb="2" eb="4">
      <t>チョウセイ</t>
    </rPh>
    <rPh sb="4" eb="6">
      <t>キキン</t>
    </rPh>
    <rPh sb="6" eb="8">
      <t>ザンダカ</t>
    </rPh>
    <phoneticPr fontId="6"/>
  </si>
  <si>
    <t>実質収支額</t>
    <rPh sb="0" eb="2">
      <t>ジッシツ</t>
    </rPh>
    <rPh sb="2" eb="4">
      <t>シュウシ</t>
    </rPh>
    <rPh sb="4" eb="5">
      <t>ガク</t>
    </rPh>
    <phoneticPr fontId="6"/>
  </si>
  <si>
    <t>実質単年度収支</t>
    <rPh sb="0" eb="2">
      <t>ジッシツ</t>
    </rPh>
    <rPh sb="2" eb="5">
      <t>タンネンド</t>
    </rPh>
    <rPh sb="5" eb="7">
      <t>シュウシ</t>
    </rPh>
    <phoneticPr fontId="6"/>
  </si>
  <si>
    <t>会計</t>
    <rPh sb="0" eb="2">
      <t>カイケイ</t>
    </rPh>
    <phoneticPr fontId="6"/>
  </si>
  <si>
    <t>※平成28年度中に市町村合併した団体で、合併前の団体ごとの決算に基づく連結実質赤字比率を算出していない団体については、グラフを表記しない。</t>
    <phoneticPr fontId="6"/>
  </si>
  <si>
    <t>（百万円）</t>
    <rPh sb="1" eb="2">
      <t>ヒャク</t>
    </rPh>
    <rPh sb="2" eb="4">
      <t>マンエン</t>
    </rPh>
    <phoneticPr fontId="6"/>
  </si>
  <si>
    <t>分子の構造</t>
    <rPh sb="0" eb="2">
      <t>ブンシ</t>
    </rPh>
    <rPh sb="3" eb="5">
      <t>コウゾウ</t>
    </rPh>
    <phoneticPr fontId="6"/>
  </si>
  <si>
    <t>元利償還金等(A)</t>
    <phoneticPr fontId="6"/>
  </si>
  <si>
    <t>元利償還金</t>
  </si>
  <si>
    <t>減債基金積立不足算定額</t>
    <phoneticPr fontId="6"/>
  </si>
  <si>
    <t>満期一括償還地方債に係る年度割相当額</t>
    <phoneticPr fontId="6"/>
  </si>
  <si>
    <t>公営企業債の元利償還金に対する繰入金</t>
  </si>
  <si>
    <t>組合等が起こした地方債の元利償還金に対する負担金等</t>
  </si>
  <si>
    <t>債務負担行為に基づく支出額</t>
  </si>
  <si>
    <t>一時借入金の利子</t>
    <phoneticPr fontId="6"/>
  </si>
  <si>
    <t>算入公債費等(B)</t>
    <phoneticPr fontId="6"/>
  </si>
  <si>
    <t>算入公債費等</t>
    <phoneticPr fontId="6"/>
  </si>
  <si>
    <t>(A)－(B)</t>
    <phoneticPr fontId="6"/>
  </si>
  <si>
    <t>実質公債費比率の分子</t>
    <phoneticPr fontId="6"/>
  </si>
  <si>
    <t>※平成28年度中に市町村合併した団体で、合併前の団体ごとの決算に基づく実質公債費比率を算出していない団体については、グラフを表記しない。</t>
    <phoneticPr fontId="6"/>
  </si>
  <si>
    <t>将来負担額(A)</t>
    <phoneticPr fontId="6"/>
  </si>
  <si>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</si>
  <si>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</si>
  <si>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</si>
  <si>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</si>
  <si>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</si>
  <si>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</si>
  <si>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</si>
  <si>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</si>
  <si>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6"/>
  </si>
  <si>
    <t>充当可能基金</t>
  </si>
  <si>
    <t>充当可能特定歳入</t>
  </si>
  <si>
    <t>基準財政需要額算入見込額</t>
  </si>
  <si>
    <t>(A)－(B)</t>
    <phoneticPr fontId="6"/>
  </si>
  <si>
    <t>将来負担比率の分子</t>
  </si>
  <si>
    <t>※平成28年度中に市町村合併した団体で、合併前の団体ごとの決算に基づく将来負担比率を算出していない団体については、グラフを表記しない。</t>
    <phoneticPr fontId="6"/>
  </si>
  <si>
    <t>当該団体(円)</t>
  </si>
  <si>
    <t>実質収支比率等に係る経年分析</t>
  </si>
  <si>
    <t>実質収支額</t>
    <phoneticPr fontId="9"/>
  </si>
  <si>
    <t>財政調整基金残高</t>
    <phoneticPr fontId="6"/>
  </si>
  <si>
    <t>実質単年度収支</t>
    <rPh sb="0" eb="2">
      <t>ジッシツ</t>
    </rPh>
    <rPh sb="2" eb="5">
      <t>タンネンド</t>
    </rPh>
    <rPh sb="5" eb="7">
      <t>シュウシ</t>
    </rPh>
    <phoneticPr fontId="9"/>
  </si>
  <si>
    <t>連結実質赤字比率に係る赤字・黒字の構成分析</t>
  </si>
  <si>
    <t>赤字額</t>
    <rPh sb="0" eb="2">
      <t>アカジ</t>
    </rPh>
    <rPh sb="2" eb="3">
      <t>ガク</t>
    </rPh>
    <phoneticPr fontId="9"/>
  </si>
  <si>
    <t>黒字額</t>
    <rPh sb="0" eb="2">
      <t>クロジ</t>
    </rPh>
    <rPh sb="2" eb="3">
      <t>ガク</t>
    </rPh>
    <phoneticPr fontId="9"/>
  </si>
  <si>
    <t>実質公債費比率（分子）の構造</t>
  </si>
  <si>
    <t>元利償還金等</t>
    <rPh sb="0" eb="2">
      <t>ガンリ</t>
    </rPh>
    <rPh sb="2" eb="5">
      <t>ショウカンキン</t>
    </rPh>
    <rPh sb="5" eb="6">
      <t>トウ</t>
    </rPh>
    <phoneticPr fontId="6"/>
  </si>
  <si>
    <t>算入公債費等</t>
    <rPh sb="0" eb="2">
      <t>サンニュウ</t>
    </rPh>
    <rPh sb="2" eb="6">
      <t>コウサイヒトウ</t>
    </rPh>
    <phoneticPr fontId="6"/>
  </si>
  <si>
    <t>算入公債費等</t>
    <rPh sb="0" eb="2">
      <t>サンニュウ</t>
    </rPh>
    <rPh sb="2" eb="6">
      <t>コウサイヒトウ</t>
    </rPh>
    <phoneticPr fontId="9"/>
  </si>
  <si>
    <t>一時借入金の利子</t>
    <phoneticPr fontId="6"/>
  </si>
  <si>
    <t>債務負担行為に基づく支出額</t>
    <phoneticPr fontId="6"/>
  </si>
  <si>
    <t>組合等が起こした地方債の元利償還金に対する負担金等</t>
    <phoneticPr fontId="6"/>
  </si>
  <si>
    <t>公営企業債の元利償還金に対する繰入金</t>
    <phoneticPr fontId="6"/>
  </si>
  <si>
    <t>満期一括償還地方債に係る年度割相当額</t>
    <phoneticPr fontId="6"/>
  </si>
  <si>
    <t>減債基金積立不足算定額</t>
    <phoneticPr fontId="6"/>
  </si>
  <si>
    <t>元利償還金</t>
    <phoneticPr fontId="6"/>
  </si>
  <si>
    <t>実質公債費比率の分子</t>
  </si>
  <si>
    <t>将来負担比率（分子）の構造</t>
  </si>
  <si>
    <t>将来負担額</t>
    <rPh sb="0" eb="2">
      <t>ショウライ</t>
    </rPh>
    <rPh sb="2" eb="4">
      <t>フタン</t>
    </rPh>
    <rPh sb="4" eb="5">
      <t>ガク</t>
    </rPh>
    <phoneticPr fontId="6"/>
  </si>
  <si>
    <t>充当可能財源等</t>
    <rPh sb="0" eb="2">
      <t>ジュウトウ</t>
    </rPh>
    <rPh sb="2" eb="4">
      <t>カノウ</t>
    </rPh>
    <rPh sb="4" eb="6">
      <t>ザイゲン</t>
    </rPh>
    <rPh sb="6" eb="7">
      <t>トウ</t>
    </rPh>
    <phoneticPr fontId="6"/>
  </si>
  <si>
    <t>将来負担比率の分子</t>
    <phoneticPr fontId="6"/>
  </si>
  <si>
    <t>平成27年度　財政状況資料集</t>
    <phoneticPr fontId="6"/>
  </si>
  <si>
    <t>総括表（市町村）</t>
    <rPh sb="0" eb="2">
      <t>ソウカツ</t>
    </rPh>
    <rPh sb="2" eb="3">
      <t>ヒョウ</t>
    </rPh>
    <rPh sb="4" eb="7">
      <t>シチョウソン</t>
    </rPh>
    <phoneticPr fontId="6"/>
  </si>
  <si>
    <t>都道府県名</t>
    <phoneticPr fontId="6"/>
  </si>
  <si>
    <t>沖縄県</t>
    <phoneticPr fontId="6"/>
  </si>
  <si>
    <t>市町村類型</t>
    <phoneticPr fontId="6"/>
  </si>
  <si>
    <t>Ⅰ－２</t>
    <phoneticPr fontId="6"/>
  </si>
  <si>
    <t>指定団体等の指定状況</t>
    <phoneticPr fontId="6"/>
  </si>
  <si>
    <t>平成27年度(千円)</t>
    <rPh sb="0" eb="2">
      <t>ヘイセイ</t>
    </rPh>
    <rPh sb="4" eb="6">
      <t>ネンド</t>
    </rPh>
    <rPh sb="7" eb="9">
      <t>センエン</t>
    </rPh>
    <phoneticPr fontId="6"/>
  </si>
  <si>
    <t>平成26年度(千円)</t>
    <rPh sb="0" eb="2">
      <t>ヘイセイ</t>
    </rPh>
    <rPh sb="4" eb="6">
      <t>ネンド</t>
    </rPh>
    <phoneticPr fontId="6"/>
  </si>
  <si>
    <t>平成27年度(千円･％)</t>
    <rPh sb="0" eb="2">
      <t>ヘイセイ</t>
    </rPh>
    <rPh sb="4" eb="6">
      <t>ネンド</t>
    </rPh>
    <rPh sb="7" eb="9">
      <t>センエン</t>
    </rPh>
    <phoneticPr fontId="6"/>
  </si>
  <si>
    <t>平成26年度(千円･％)</t>
    <rPh sb="0" eb="2">
      <t>ヘイセイ</t>
    </rPh>
    <rPh sb="4" eb="6">
      <t>ネンド</t>
    </rPh>
    <rPh sb="7" eb="9">
      <t>センエン</t>
    </rPh>
    <phoneticPr fontId="6"/>
  </si>
  <si>
    <t>歳入総額</t>
    <phoneticPr fontId="19"/>
  </si>
  <si>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</si>
  <si>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</si>
  <si>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t>
    <phoneticPr fontId="6"/>
  </si>
  <si>
    <t>歳出総額</t>
    <phoneticPr fontId="19"/>
  </si>
  <si>
    <t>経常収支比率</t>
    <rPh sb="0" eb="2">
      <t>ケイジョウ</t>
    </rPh>
    <rPh sb="2" eb="4">
      <t>シュウシ</t>
    </rPh>
    <rPh sb="4" eb="6">
      <t>ヒリツ</t>
    </rPh>
    <phoneticPr fontId="6"/>
  </si>
  <si>
    <t>市町村名</t>
    <rPh sb="0" eb="3">
      <t>シチョウソン</t>
    </rPh>
    <rPh sb="3" eb="4">
      <t>メイ</t>
    </rPh>
    <phoneticPr fontId="6"/>
  </si>
  <si>
    <t>与那国町</t>
    <phoneticPr fontId="6"/>
  </si>
  <si>
    <t>地方交付税種地</t>
    <rPh sb="0" eb="2">
      <t>チホウ</t>
    </rPh>
    <rPh sb="2" eb="5">
      <t>コウフゼイ</t>
    </rPh>
    <rPh sb="5" eb="6">
      <t>シュ</t>
    </rPh>
    <rPh sb="6" eb="7">
      <t>チ</t>
    </rPh>
    <phoneticPr fontId="6"/>
  </si>
  <si>
    <t>2-1</t>
    <phoneticPr fontId="6"/>
  </si>
  <si>
    <t>財源超過</t>
    <rPh sb="0" eb="2">
      <t>ザイゲン</t>
    </rPh>
    <rPh sb="2" eb="4">
      <t>チョウカ</t>
    </rPh>
    <phoneticPr fontId="6"/>
  </si>
  <si>
    <t>歳入歳出差引</t>
    <phoneticPr fontId="19"/>
  </si>
  <si>
    <t>　　(※1)</t>
    <phoneticPr fontId="6"/>
  </si>
  <si>
    <t>首都</t>
    <rPh sb="0" eb="2">
      <t>シュト</t>
    </rPh>
    <phoneticPr fontId="6"/>
  </si>
  <si>
    <t>翌年度に繰越すべき財源</t>
    <phoneticPr fontId="6"/>
  </si>
  <si>
    <t>標準財政規模</t>
    <rPh sb="0" eb="2">
      <t>ヒョウジュン</t>
    </rPh>
    <rPh sb="2" eb="4">
      <t>ザイセイ</t>
    </rPh>
    <rPh sb="4" eb="6">
      <t>キボ</t>
    </rPh>
    <phoneticPr fontId="6"/>
  </si>
  <si>
    <t>近畿</t>
    <rPh sb="0" eb="2">
      <t>キンキ</t>
    </rPh>
    <phoneticPr fontId="6"/>
  </si>
  <si>
    <t>実質収支</t>
    <phoneticPr fontId="19"/>
  </si>
  <si>
    <t>財政力指数</t>
    <rPh sb="0" eb="3">
      <t>ザイセイリョク</t>
    </rPh>
    <rPh sb="3" eb="5">
      <t>シスウ</t>
    </rPh>
    <phoneticPr fontId="6"/>
  </si>
  <si>
    <t>人口</t>
    <rPh sb="0" eb="2">
      <t>ジンコウ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</si>
  <si>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</si>
  <si>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6"/>
  </si>
  <si>
    <t>中部</t>
    <rPh sb="0" eb="2">
      <t>チュウブ</t>
    </rPh>
    <phoneticPr fontId="6"/>
  </si>
  <si>
    <t>単年度収支</t>
    <phoneticPr fontId="19"/>
  </si>
  <si>
    <t>公債費負担比率</t>
    <rPh sb="0" eb="3">
      <t>コウサイヒ</t>
    </rPh>
    <rPh sb="3" eb="5">
      <t>フタン</t>
    </rPh>
    <rPh sb="5" eb="7">
      <t>ヒリツ</t>
    </rPh>
    <phoneticPr fontId="6"/>
  </si>
  <si>
    <t>22年国調(人)</t>
    <rPh sb="2" eb="3">
      <t>ネン</t>
    </rPh>
    <rPh sb="3" eb="4">
      <t>コク</t>
    </rPh>
    <rPh sb="4" eb="5">
      <t>チョウ</t>
    </rPh>
    <phoneticPr fontId="6"/>
  </si>
  <si>
    <t>過疎</t>
    <rPh sb="0" eb="2">
      <t>カソ</t>
    </rPh>
    <phoneticPr fontId="6"/>
  </si>
  <si>
    <t>○</t>
    <phoneticPr fontId="6"/>
  </si>
  <si>
    <t>積立金</t>
    <phoneticPr fontId="19"/>
  </si>
  <si>
    <t>健全化判断比率</t>
    <phoneticPr fontId="6"/>
  </si>
  <si>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6"/>
  </si>
  <si>
    <t>11.2</t>
    <phoneticPr fontId="6"/>
  </si>
  <si>
    <t>山振</t>
    <rPh sb="0" eb="1">
      <t>ヤマ</t>
    </rPh>
    <rPh sb="1" eb="2">
      <t>フ</t>
    </rPh>
    <phoneticPr fontId="6"/>
  </si>
  <si>
    <t>繰上償還金</t>
    <phoneticPr fontId="19"/>
  </si>
  <si>
    <t>-</t>
    <phoneticPr fontId="6"/>
  </si>
  <si>
    <t>　実質赤字比率</t>
    <rPh sb="1" eb="3">
      <t>ジッシツ</t>
    </rPh>
    <rPh sb="3" eb="5">
      <t>アカジ</t>
    </rPh>
    <rPh sb="5" eb="7">
      <t>ヒリツ</t>
    </rPh>
    <phoneticPr fontId="6"/>
  </si>
  <si>
    <t>住民基本台帳人口
 (※7)</t>
    <rPh sb="0" eb="2">
      <t>ジュウミン</t>
    </rPh>
    <rPh sb="2" eb="4">
      <t>キホン</t>
    </rPh>
    <rPh sb="4" eb="6">
      <t>ダイチョウ</t>
    </rPh>
    <rPh sb="6" eb="8">
      <t>ジンコウ</t>
    </rPh>
    <phoneticPr fontId="6"/>
  </si>
  <si>
    <t>28.01.01(人)</t>
    <phoneticPr fontId="6"/>
  </si>
  <si>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6"/>
  </si>
  <si>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6"/>
  </si>
  <si>
    <t>低開発</t>
    <rPh sb="0" eb="1">
      <t>テイ</t>
    </rPh>
    <rPh sb="1" eb="3">
      <t>カイハツ</t>
    </rPh>
    <phoneticPr fontId="6"/>
  </si>
  <si>
    <t>×</t>
    <phoneticPr fontId="6"/>
  </si>
  <si>
    <t>積立金取崩し額</t>
    <phoneticPr fontId="19"/>
  </si>
  <si>
    <t>　連結実質赤字比率</t>
    <rPh sb="1" eb="3">
      <t>レンケツ</t>
    </rPh>
    <rPh sb="3" eb="5">
      <t>ジッシツ</t>
    </rPh>
    <rPh sb="5" eb="7">
      <t>アカジ</t>
    </rPh>
    <rPh sb="7" eb="9">
      <t>ヒリツ</t>
    </rPh>
    <phoneticPr fontId="6"/>
  </si>
  <si>
    <t>-</t>
    <phoneticPr fontId="6"/>
  </si>
  <si>
    <t>うち日本人(人)</t>
    <phoneticPr fontId="6"/>
  </si>
  <si>
    <t>第1次</t>
    <rPh sb="0" eb="1">
      <t>ダイ</t>
    </rPh>
    <rPh sb="2" eb="3">
      <t>ジ</t>
    </rPh>
    <phoneticPr fontId="6"/>
  </si>
  <si>
    <t>指数表選定</t>
    <rPh sb="0" eb="2">
      <t>シスウ</t>
    </rPh>
    <rPh sb="2" eb="3">
      <t>ヒョウ</t>
    </rPh>
    <rPh sb="3" eb="5">
      <t>センテイ</t>
    </rPh>
    <phoneticPr fontId="6"/>
  </si>
  <si>
    <t>○</t>
    <phoneticPr fontId="6"/>
  </si>
  <si>
    <t>実質単年度収支</t>
    <phoneticPr fontId="19"/>
  </si>
  <si>
    <t>　実質公債費比率</t>
    <rPh sb="1" eb="3">
      <t>ジッシツ</t>
    </rPh>
    <rPh sb="3" eb="6">
      <t>コウサイヒ</t>
    </rPh>
    <rPh sb="6" eb="8">
      <t>ヒリツ</t>
    </rPh>
    <phoneticPr fontId="6"/>
  </si>
  <si>
    <t>27.01.01(人)</t>
    <phoneticPr fontId="6"/>
  </si>
  <si>
    <t>　将来負担比率</t>
    <rPh sb="1" eb="3">
      <t>ショウライ</t>
    </rPh>
    <rPh sb="3" eb="5">
      <t>フタン</t>
    </rPh>
    <rPh sb="5" eb="7">
      <t>ヒリツ</t>
    </rPh>
    <phoneticPr fontId="6"/>
  </si>
  <si>
    <t>第2次</t>
    <rPh sb="0" eb="1">
      <t>ダイ</t>
    </rPh>
    <rPh sb="2" eb="3">
      <t>ジ</t>
    </rPh>
    <phoneticPr fontId="6"/>
  </si>
  <si>
    <t>基準財政収入額</t>
    <phoneticPr fontId="19"/>
  </si>
  <si>
    <r>
      <t>資金不足比率 (※</t>
    </r>
    <r>
      <rPr>
        <sz val="9"/>
        <color indexed="8"/>
        <rFont val="ＭＳ ゴシック"/>
        <family val="3"/>
        <charset val="128"/>
      </rPr>
      <t>4</t>
    </r>
    <r>
      <rPr>
        <sz val="9"/>
        <color indexed="8"/>
        <rFont val="ＭＳ ゴシック"/>
        <family val="3"/>
        <charset val="128"/>
      </rPr>
      <t>)</t>
    </r>
    <phoneticPr fontId="6"/>
  </si>
  <si>
    <t>増減率  (％)</t>
    <rPh sb="0" eb="2">
      <t>ゾウゲン</t>
    </rPh>
    <rPh sb="2" eb="3">
      <t>リツ</t>
    </rPh>
    <phoneticPr fontId="6"/>
  </si>
  <si>
    <t>-0.5</t>
    <phoneticPr fontId="6"/>
  </si>
  <si>
    <t>基準財政需要額</t>
    <phoneticPr fontId="19"/>
  </si>
  <si>
    <t>うち日本人(％)</t>
    <phoneticPr fontId="6"/>
  </si>
  <si>
    <t>-0.4</t>
    <phoneticPr fontId="6"/>
  </si>
  <si>
    <t>第3次</t>
    <rPh sb="0" eb="1">
      <t>ダイ</t>
    </rPh>
    <rPh sb="2" eb="3">
      <t>ジ</t>
    </rPh>
    <phoneticPr fontId="6"/>
  </si>
  <si>
    <t>標準税収入額等</t>
    <phoneticPr fontId="19"/>
  </si>
  <si>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</si>
  <si>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19"/>
  </si>
  <si>
    <t>人口密度 (人/k㎡)</t>
    <rPh sb="0" eb="2">
      <t>ジンコウ</t>
    </rPh>
    <rPh sb="2" eb="4">
      <t>ミツド</t>
    </rPh>
    <phoneticPr fontId="6"/>
  </si>
  <si>
    <t>歳入一般財源等</t>
    <rPh sb="0" eb="2">
      <t>サイニュウ</t>
    </rPh>
    <rPh sb="2" eb="4">
      <t>イッパン</t>
    </rPh>
    <rPh sb="4" eb="6">
      <t>ザイゲン</t>
    </rPh>
    <rPh sb="6" eb="7">
      <t>トウ</t>
    </rPh>
    <phoneticPr fontId="19"/>
  </si>
  <si>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</si>
  <si>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</si>
  <si>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</si>
  <si>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</si>
  <si>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</si>
  <si>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</si>
  <si>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職員数
(人)</t>
    <rPh sb="0" eb="3">
      <t>ショクインスウ</t>
    </rPh>
    <phoneticPr fontId="6"/>
  </si>
  <si>
    <t>給料月額
(百円)</t>
    <rPh sb="0" eb="2">
      <t>キュウリョウ</t>
    </rPh>
    <rPh sb="2" eb="3">
      <t>ツキ</t>
    </rPh>
    <rPh sb="3" eb="4">
      <t>ガク</t>
    </rPh>
    <rPh sb="6" eb="8">
      <t>ヒャクエン</t>
    </rPh>
    <phoneticPr fontId="6"/>
  </si>
  <si>
    <t>地方債現在高</t>
  </si>
  <si>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</si>
  <si>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</si>
  <si>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</si>
  <si>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</si>
  <si>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</si>
  <si>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債務負担行為額（支出予定額）</t>
    <rPh sb="0" eb="2">
      <t>サイム</t>
    </rPh>
    <rPh sb="2" eb="4">
      <t>フタン</t>
    </rPh>
    <rPh sb="4" eb="6">
      <t>コウイ</t>
    </rPh>
    <rPh sb="6" eb="7">
      <t>ガク</t>
    </rPh>
    <rPh sb="8" eb="10">
      <t>シシュツ</t>
    </rPh>
    <rPh sb="10" eb="12">
      <t>ヨテイ</t>
    </rPh>
    <rPh sb="12" eb="13">
      <t>ガク</t>
    </rPh>
    <phoneticPr fontId="6"/>
  </si>
  <si>
    <t>教育長</t>
    <phoneticPr fontId="6"/>
  </si>
  <si>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</si>
  <si>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</si>
  <si>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</si>
  <si>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</si>
  <si>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土地開発基金現在高</t>
    <rPh sb="0" eb="2">
      <t>トチ</t>
    </rPh>
    <rPh sb="2" eb="4">
      <t>カイハツ</t>
    </rPh>
    <rPh sb="4" eb="6">
      <t>キキン</t>
    </rPh>
    <rPh sb="6" eb="8">
      <t>ゲンザイ</t>
    </rPh>
    <rPh sb="8" eb="9">
      <t>タカ</t>
    </rPh>
    <phoneticPr fontId="19"/>
  </si>
  <si>
    <t>議会副議長</t>
    <rPh sb="0" eb="2">
      <t>ギカイ</t>
    </rPh>
    <rPh sb="2" eb="3">
      <t>フク</t>
    </rPh>
    <rPh sb="3" eb="5">
      <t>ギチョウ</t>
    </rPh>
    <phoneticPr fontId="6"/>
  </si>
  <si>
    <t>臨時職員</t>
    <rPh sb="0" eb="2">
      <t>リンジ</t>
    </rPh>
    <rPh sb="2" eb="4">
      <t>ショクイン</t>
    </rPh>
    <phoneticPr fontId="6"/>
  </si>
  <si>
    <t>積立金
現在高</t>
    <rPh sb="4" eb="7">
      <t>ゲンザイダカ</t>
    </rPh>
    <phoneticPr fontId="19"/>
  </si>
  <si>
    <t>財政調整基金</t>
    <rPh sb="0" eb="2">
      <t>ザイセイ</t>
    </rPh>
    <rPh sb="2" eb="4">
      <t>チョウセイ</t>
    </rPh>
    <rPh sb="4" eb="6">
      <t>キキン</t>
    </rPh>
    <phoneticPr fontId="6"/>
  </si>
  <si>
    <t>議会議員</t>
    <rPh sb="0" eb="2">
      <t>ギカイ</t>
    </rPh>
    <rPh sb="2" eb="4">
      <t>ギイン</t>
    </rPh>
    <phoneticPr fontId="6"/>
  </si>
  <si>
    <t>合計</t>
    <rPh sb="0" eb="2">
      <t>ゴウケイ</t>
    </rPh>
    <phoneticPr fontId="6"/>
  </si>
  <si>
    <t>減債基金</t>
    <rPh sb="0" eb="1">
      <t>ゲン</t>
    </rPh>
    <rPh sb="1" eb="2">
      <t>サイ</t>
    </rPh>
    <rPh sb="2" eb="4">
      <t>キキン</t>
    </rPh>
    <phoneticPr fontId="6"/>
  </si>
  <si>
    <t>ラスパイレス指数</t>
    <rPh sb="6" eb="8">
      <t>シスウ</t>
    </rPh>
    <phoneticPr fontId="6"/>
  </si>
  <si>
    <t>その他特定目的基金</t>
    <rPh sb="2" eb="3">
      <t>タ</t>
    </rPh>
    <rPh sb="3" eb="5">
      <t>トクテイ</t>
    </rPh>
    <rPh sb="5" eb="7">
      <t>モクテキ</t>
    </rPh>
    <rPh sb="7" eb="9">
      <t>キキン</t>
    </rPh>
    <phoneticPr fontId="6"/>
  </si>
  <si>
    <t>一般会計等の一覧</t>
    <phoneticPr fontId="6"/>
  </si>
  <si>
    <t>事業会計の一覧</t>
    <rPh sb="0" eb="2">
      <t>ジギョウ</t>
    </rPh>
    <rPh sb="2" eb="4">
      <t>カイケイ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</si>
  <si>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</si>
  <si>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</si>
  <si>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</si>
  <si>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</si>
  <si>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項番</t>
    <phoneticPr fontId="6"/>
  </si>
  <si>
    <t>会計名</t>
    <phoneticPr fontId="6"/>
  </si>
  <si>
    <t>項番</t>
    <rPh sb="0" eb="2">
      <t>コウバン</t>
    </rPh>
    <phoneticPr fontId="6"/>
  </si>
  <si>
    <t>会計名</t>
    <rPh sb="0" eb="2">
      <t>カイケイ</t>
    </rPh>
    <rPh sb="2" eb="3">
      <t>メイ</t>
    </rPh>
    <phoneticPr fontId="6"/>
  </si>
  <si>
    <t>組合等名</t>
    <phoneticPr fontId="6"/>
  </si>
  <si>
    <t>団体名</t>
    <rPh sb="0" eb="2">
      <t>ダンタイ</t>
    </rPh>
    <phoneticPr fontId="6"/>
  </si>
  <si>
    <r>
      <t>(※</t>
    </r>
    <r>
      <rPr>
        <sz val="9"/>
        <color indexed="8"/>
        <rFont val="ＭＳ ゴシック"/>
        <family val="3"/>
        <charset val="128"/>
      </rPr>
      <t>3</t>
    </r>
    <r>
      <rPr>
        <sz val="9"/>
        <color indexed="8"/>
        <rFont val="ＭＳ ゴシック"/>
        <family val="3"/>
        <charset val="128"/>
      </rPr>
      <t>)</t>
    </r>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</si>
  <si>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</si>
  <si>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</si>
  <si>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</si>
  <si>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</si>
  <si>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</si>
  <si>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</si>
  <si>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6"/>
  </si>
  <si>
    <t>※7：住民基本台帳人口については、住民基本台帳関係年報の調査基準日変更に伴い、平成25年度以降、調査年度の1月1日現在の住民基本台帳に登載されている人口を記載。</t>
    <phoneticPr fontId="6"/>
  </si>
  <si>
    <t>平成27年度</t>
    <phoneticPr fontId="19"/>
  </si>
  <si>
    <t>沖縄県与那国町</t>
    <phoneticPr fontId="19"/>
  </si>
  <si>
    <t>(1) 普通会計の状況（市町村）</t>
    <rPh sb="4" eb="6">
      <t>フツウ</t>
    </rPh>
    <rPh sb="6" eb="8">
      <t>カイケイ</t>
    </rPh>
    <rPh sb="9" eb="11">
      <t>ジョウキョウ</t>
    </rPh>
    <rPh sb="12" eb="15">
      <t>シチョウソン</t>
    </rPh>
    <phoneticPr fontId="6"/>
  </si>
  <si>
    <t>歳入の状況（単位 千円・％）</t>
    <rPh sb="0" eb="2">
      <t>サイニュウ</t>
    </rPh>
    <rPh sb="3" eb="5">
      <t>ジョウキョウ</t>
    </rPh>
    <rPh sb="6" eb="8">
      <t>タンイ</t>
    </rPh>
    <rPh sb="9" eb="11">
      <t>センエン</t>
    </rPh>
    <phoneticPr fontId="6"/>
  </si>
  <si>
    <t>地方税の状況（単位 千円・％）</t>
    <rPh sb="0" eb="2">
      <t>チホウ</t>
    </rPh>
    <rPh sb="2" eb="3">
      <t>ゼイ</t>
    </rPh>
    <rPh sb="4" eb="6">
      <t>ジョウキョウ</t>
    </rPh>
    <rPh sb="7" eb="9">
      <t>タンイ</t>
    </rPh>
    <rPh sb="10" eb="12">
      <t>センエン</t>
    </rPh>
    <phoneticPr fontId="6"/>
  </si>
  <si>
    <t>歳出の状況（単位 千円・％）</t>
    <phoneticPr fontId="6"/>
  </si>
  <si>
    <t>決算額</t>
    <rPh sb="0" eb="2">
      <t>ケッサン</t>
    </rPh>
    <rPh sb="2" eb="3">
      <t>ガク</t>
    </rPh>
    <phoneticPr fontId="6"/>
  </si>
  <si>
    <t>構成比</t>
    <rPh sb="0" eb="3">
      <t>コウセイヒ</t>
    </rPh>
    <phoneticPr fontId="6"/>
  </si>
  <si>
    <t>経常一般財源等</t>
    <rPh sb="0" eb="2">
      <t>ケイジョウ</t>
    </rPh>
    <rPh sb="2" eb="4">
      <t>イッパン</t>
    </rPh>
    <rPh sb="4" eb="7">
      <t>ザイゲントウ</t>
    </rPh>
    <phoneticPr fontId="6"/>
  </si>
  <si>
    <t>区分</t>
  </si>
  <si>
    <t>収入済額</t>
    <rPh sb="0" eb="2">
      <t>シュウニュウ</t>
    </rPh>
    <rPh sb="2" eb="3">
      <t>スミ</t>
    </rPh>
    <rPh sb="3" eb="4">
      <t>ガク</t>
    </rPh>
    <phoneticPr fontId="6"/>
  </si>
  <si>
    <t>超過課税分</t>
    <rPh sb="0" eb="2">
      <t>チョウカ</t>
    </rPh>
    <rPh sb="2" eb="4">
      <t>カゼイ</t>
    </rPh>
    <rPh sb="4" eb="5">
      <t>ブン</t>
    </rPh>
    <phoneticPr fontId="6"/>
  </si>
  <si>
    <t>目的別歳出の状況（単位 千円・％）</t>
    <phoneticPr fontId="6"/>
  </si>
  <si>
    <t>地方税</t>
  </si>
  <si>
    <t>普通税</t>
    <rPh sb="0" eb="2">
      <t>フツウ</t>
    </rPh>
    <rPh sb="2" eb="3">
      <t>ゼイ</t>
    </rPh>
    <phoneticPr fontId="14"/>
  </si>
  <si>
    <t>-</t>
    <phoneticPr fontId="19"/>
  </si>
  <si>
    <t>決算額 (A)</t>
    <rPh sb="0" eb="2">
      <t>ケッサン</t>
    </rPh>
    <rPh sb="2" eb="3">
      <t>ガク</t>
    </rPh>
    <phoneticPr fontId="6"/>
  </si>
  <si>
    <t>(A)のうち普通建設事業費</t>
    <rPh sb="6" eb="8">
      <t>フツウ</t>
    </rPh>
    <rPh sb="8" eb="10">
      <t>ケンセツ</t>
    </rPh>
    <rPh sb="10" eb="13">
      <t>ジギョウヒ</t>
    </rPh>
    <phoneticPr fontId="6"/>
  </si>
  <si>
    <t>(A)のうち充当一般財源等</t>
    <rPh sb="6" eb="8">
      <t>ジュウトウ</t>
    </rPh>
    <rPh sb="8" eb="10">
      <t>イッパン</t>
    </rPh>
    <rPh sb="10" eb="12">
      <t>ザイゲン</t>
    </rPh>
    <rPh sb="12" eb="13">
      <t>ナド</t>
    </rPh>
    <phoneticPr fontId="6"/>
  </si>
  <si>
    <t>地方譲与税</t>
    <phoneticPr fontId="6"/>
  </si>
  <si>
    <t>　法定普通税</t>
    <phoneticPr fontId="6"/>
  </si>
  <si>
    <t>議会費</t>
  </si>
  <si>
    <t>利子割交付金</t>
  </si>
  <si>
    <t>　　市町村民税</t>
    <phoneticPr fontId="6"/>
  </si>
  <si>
    <t>総務費</t>
  </si>
  <si>
    <t>配当割交付金</t>
    <rPh sb="0" eb="2">
      <t>ハイトウ</t>
    </rPh>
    <rPh sb="2" eb="3">
      <t>ワリ</t>
    </rPh>
    <rPh sb="3" eb="6">
      <t>コウフキン</t>
    </rPh>
    <phoneticPr fontId="14"/>
  </si>
  <si>
    <t>　　　個人均等割</t>
    <phoneticPr fontId="6"/>
  </si>
  <si>
    <t>民生費</t>
  </si>
  <si>
    <t>株式等譲渡所得割交付金</t>
    <rPh sb="0" eb="2">
      <t>カブシキ</t>
    </rPh>
    <rPh sb="2" eb="3">
      <t>トウ</t>
    </rPh>
    <rPh sb="3" eb="5">
      <t>ジョウト</t>
    </rPh>
    <rPh sb="5" eb="7">
      <t>ショトク</t>
    </rPh>
    <rPh sb="7" eb="8">
      <t>ワリ</t>
    </rPh>
    <rPh sb="8" eb="11">
      <t>コウフキン</t>
    </rPh>
    <phoneticPr fontId="14"/>
  </si>
  <si>
    <t>　　　所得割</t>
    <phoneticPr fontId="6"/>
  </si>
  <si>
    <t>衛生費</t>
  </si>
  <si>
    <t>地方消費税交付金</t>
  </si>
  <si>
    <t>　　　法人均等割</t>
    <phoneticPr fontId="6"/>
  </si>
  <si>
    <t>労働費</t>
  </si>
  <si>
    <t>ゴルフ場利用税交付金</t>
  </si>
  <si>
    <t>　　　法人税割</t>
    <phoneticPr fontId="6"/>
  </si>
  <si>
    <t>農林水産業費</t>
  </si>
  <si>
    <t>特別地方消費税交付金</t>
  </si>
  <si>
    <t>　　固定資産税</t>
    <phoneticPr fontId="6"/>
  </si>
  <si>
    <t>商工費</t>
  </si>
  <si>
    <t>自動車取得税交付金</t>
  </si>
  <si>
    <t>　　　うち純固定資産税</t>
    <phoneticPr fontId="6"/>
  </si>
  <si>
    <t>土木費</t>
  </si>
  <si>
    <t>軽油引取税交付金</t>
  </si>
  <si>
    <t>　　軽自動車税</t>
    <phoneticPr fontId="6"/>
  </si>
  <si>
    <t>消防費</t>
  </si>
  <si>
    <t>地方特例交付金</t>
    <phoneticPr fontId="9"/>
  </si>
  <si>
    <t>　　市町村たばこ税</t>
    <phoneticPr fontId="6"/>
  </si>
  <si>
    <t>教育費</t>
  </si>
  <si>
    <t>地方交付税</t>
  </si>
  <si>
    <t>　　鉱産税</t>
    <phoneticPr fontId="6"/>
  </si>
  <si>
    <t>災害復旧費</t>
  </si>
  <si>
    <t>　普通交付税</t>
    <phoneticPr fontId="6"/>
  </si>
  <si>
    <t>　　特別土地保有税</t>
    <phoneticPr fontId="6"/>
  </si>
  <si>
    <t>公債費</t>
  </si>
  <si>
    <t>　特別交付税</t>
    <phoneticPr fontId="6"/>
  </si>
  <si>
    <t>　法定外普通税</t>
    <phoneticPr fontId="6"/>
  </si>
  <si>
    <t>諸支出金</t>
    <rPh sb="3" eb="4">
      <t>キン</t>
    </rPh>
    <phoneticPr fontId="19"/>
  </si>
  <si>
    <t>　震災復興特別交付税</t>
    <phoneticPr fontId="19"/>
  </si>
  <si>
    <t>目的税</t>
  </si>
  <si>
    <t>前年度繰上充用金</t>
    <phoneticPr fontId="6"/>
  </si>
  <si>
    <t>(一般財源計)</t>
    <phoneticPr fontId="6"/>
  </si>
  <si>
    <t>　法定目的税</t>
    <phoneticPr fontId="6"/>
  </si>
  <si>
    <t>歳出合計</t>
  </si>
  <si>
    <t>交通安全対策特別交付金</t>
    <phoneticPr fontId="6"/>
  </si>
  <si>
    <t>　　入湯税</t>
    <phoneticPr fontId="6"/>
  </si>
  <si>
    <t>分担金・負担金</t>
  </si>
  <si>
    <t>　　事業所税</t>
    <phoneticPr fontId="6"/>
  </si>
  <si>
    <t>性質別歳出の状況（単位 千円・％）</t>
    <rPh sb="0" eb="2">
      <t>セイシツ</t>
    </rPh>
    <phoneticPr fontId="6"/>
  </si>
  <si>
    <t>使用料</t>
  </si>
  <si>
    <t>　　都市計画税</t>
    <phoneticPr fontId="6"/>
  </si>
  <si>
    <t>決算額</t>
  </si>
  <si>
    <t>構成比</t>
    <phoneticPr fontId="6"/>
  </si>
  <si>
    <t>充当一般財源等</t>
    <phoneticPr fontId="6"/>
  </si>
  <si>
    <t>経常経費充当一般財源等</t>
  </si>
  <si>
    <t>経常収支比率</t>
    <rPh sb="0" eb="2">
      <t>ケイジョウ</t>
    </rPh>
    <rPh sb="2" eb="4">
      <t>シュウシ</t>
    </rPh>
    <rPh sb="4" eb="6">
      <t>ヒリツ</t>
    </rPh>
    <phoneticPr fontId="15"/>
  </si>
  <si>
    <t>手数料</t>
  </si>
  <si>
    <t>　　水利地益税等</t>
    <phoneticPr fontId="6"/>
  </si>
  <si>
    <t>義務的経費計</t>
    <rPh sb="0" eb="3">
      <t>ギムテキ</t>
    </rPh>
    <rPh sb="3" eb="5">
      <t>ケイヒ</t>
    </rPh>
    <rPh sb="5" eb="6">
      <t>ケイ</t>
    </rPh>
    <phoneticPr fontId="6"/>
  </si>
  <si>
    <t>国庫支出金</t>
  </si>
  <si>
    <t>　法定外目的税</t>
    <phoneticPr fontId="6"/>
  </si>
  <si>
    <t>　人件費</t>
    <phoneticPr fontId="6"/>
  </si>
  <si>
    <t>国有提供交付金(特別区財調交付金)</t>
  </si>
  <si>
    <t>旧法による税</t>
  </si>
  <si>
    <t>　　うち職員給</t>
    <rPh sb="4" eb="6">
      <t>ショクイン</t>
    </rPh>
    <rPh sb="6" eb="7">
      <t>キュウ</t>
    </rPh>
    <phoneticPr fontId="6"/>
  </si>
  <si>
    <t>都道府県支出金</t>
  </si>
  <si>
    <t>合計</t>
  </si>
  <si>
    <t>　扶助費</t>
    <phoneticPr fontId="6"/>
  </si>
  <si>
    <t>財産収入</t>
  </si>
  <si>
    <t>　公債費</t>
    <phoneticPr fontId="6"/>
  </si>
  <si>
    <t>寄附金</t>
  </si>
  <si>
    <t>平成27年度</t>
    <rPh sb="0" eb="2">
      <t>ヘイセイ</t>
    </rPh>
    <rPh sb="4" eb="6">
      <t>ネンド</t>
    </rPh>
    <phoneticPr fontId="6"/>
  </si>
  <si>
    <t>平成26年度</t>
    <rPh sb="0" eb="2">
      <t>ヘイセイ</t>
    </rPh>
    <rPh sb="4" eb="6">
      <t>ネンド</t>
    </rPh>
    <phoneticPr fontId="6"/>
  </si>
  <si>
    <t>内訳</t>
    <rPh sb="0" eb="2">
      <t>ウチワケ</t>
    </rPh>
    <phoneticPr fontId="6"/>
  </si>
  <si>
    <t>元利償還金</t>
    <phoneticPr fontId="6"/>
  </si>
  <si>
    <t>繰入金</t>
  </si>
  <si>
    <t>徴収率
(％)</t>
    <rPh sb="0" eb="2">
      <t>チョウシュウ</t>
    </rPh>
    <rPh sb="2" eb="3">
      <t>リツ</t>
    </rPh>
    <phoneticPr fontId="6"/>
  </si>
  <si>
    <t>現年</t>
    <rPh sb="0" eb="1">
      <t>ゲン</t>
    </rPh>
    <rPh sb="1" eb="2">
      <t>ネン</t>
    </rPh>
    <phoneticPr fontId="6"/>
  </si>
  <si>
    <t>　うち元金</t>
    <phoneticPr fontId="19"/>
  </si>
  <si>
    <t>繰越金</t>
  </si>
  <si>
    <t>・計</t>
    <phoneticPr fontId="6"/>
  </si>
  <si>
    <t>市町村民税</t>
    <rPh sb="0" eb="3">
      <t>シチョウソン</t>
    </rPh>
    <rPh sb="3" eb="4">
      <t>ミン</t>
    </rPh>
    <rPh sb="4" eb="5">
      <t>ゼイ</t>
    </rPh>
    <phoneticPr fontId="6"/>
  </si>
  <si>
    <t>　うち利子</t>
    <phoneticPr fontId="19"/>
  </si>
  <si>
    <t>諸収入</t>
  </si>
  <si>
    <t>純固定資産税</t>
    <rPh sb="0" eb="1">
      <t>ジュン</t>
    </rPh>
    <rPh sb="1" eb="3">
      <t>コテイ</t>
    </rPh>
    <rPh sb="3" eb="6">
      <t>シサンゼイ</t>
    </rPh>
    <phoneticPr fontId="6"/>
  </si>
  <si>
    <t>一時借入金利子</t>
    <phoneticPr fontId="6"/>
  </si>
  <si>
    <t>地方債</t>
  </si>
  <si>
    <t>その他の経費</t>
    <rPh sb="2" eb="3">
      <t>タ</t>
    </rPh>
    <rPh sb="4" eb="6">
      <t>ケイヒ</t>
    </rPh>
    <phoneticPr fontId="6"/>
  </si>
  <si>
    <t>　うち減収補塡債(特例分)</t>
    <rPh sb="4" eb="5">
      <t>シュウ</t>
    </rPh>
    <rPh sb="9" eb="10">
      <t>トク</t>
    </rPh>
    <rPh sb="10" eb="11">
      <t>レイ</t>
    </rPh>
    <rPh sb="11" eb="12">
      <t>ブン</t>
    </rPh>
    <phoneticPr fontId="9"/>
  </si>
  <si>
    <t>公営事業等への繰出</t>
    <rPh sb="0" eb="2">
      <t>コウエイ</t>
    </rPh>
    <rPh sb="2" eb="4">
      <t>ジギョウ</t>
    </rPh>
    <rPh sb="4" eb="5">
      <t>トウ</t>
    </rPh>
    <rPh sb="7" eb="9">
      <t>クリダ</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</si>
  <si>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</si>
  <si>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　物件費</t>
    <phoneticPr fontId="6"/>
  </si>
  <si>
    <t>　うち臨時財政対策債</t>
    <phoneticPr fontId="6"/>
  </si>
  <si>
    <t>合計</t>
    <phoneticPr fontId="6"/>
  </si>
  <si>
    <t>実質収支</t>
    <rPh sb="0" eb="2">
      <t>ジッシツ</t>
    </rPh>
    <rPh sb="2" eb="4">
      <t>シュウシ</t>
    </rPh>
    <phoneticPr fontId="6"/>
  </si>
  <si>
    <t>　維持補修費</t>
    <phoneticPr fontId="6"/>
  </si>
  <si>
    <t>歳入合計</t>
    <phoneticPr fontId="6"/>
  </si>
  <si>
    <t>下水道</t>
    <phoneticPr fontId="19"/>
  </si>
  <si>
    <t>再差引収支</t>
    <rPh sb="0" eb="1">
      <t>サイ</t>
    </rPh>
    <rPh sb="1" eb="3">
      <t>サシヒキ</t>
    </rPh>
    <rPh sb="3" eb="5">
      <t>シュウシ</t>
    </rPh>
    <phoneticPr fontId="6"/>
  </si>
  <si>
    <t>　補助費等</t>
    <rPh sb="1" eb="3">
      <t>ホジョ</t>
    </rPh>
    <rPh sb="3" eb="4">
      <t>ヒ</t>
    </rPh>
    <rPh sb="4" eb="5">
      <t>トウ</t>
    </rPh>
    <phoneticPr fontId="6"/>
  </si>
  <si>
    <t>簡易水道</t>
    <phoneticPr fontId="19"/>
  </si>
  <si>
    <t>加入世帯数(世帯)</t>
  </si>
  <si>
    <t>　　うち一部事務組合負担金</t>
    <phoneticPr fontId="6"/>
  </si>
  <si>
    <t>上水道</t>
    <phoneticPr fontId="6"/>
  </si>
  <si>
    <t>被保険者数(人)</t>
  </si>
  <si>
    <t>　繰出金</t>
    <phoneticPr fontId="6"/>
  </si>
  <si>
    <t>工業用水道</t>
    <phoneticPr fontId="6"/>
  </si>
  <si>
    <t>被保険者
1人当り</t>
    <phoneticPr fontId="6"/>
  </si>
  <si>
    <t>保険税(料)収入額</t>
    <phoneticPr fontId="6"/>
  </si>
  <si>
    <t>　積立金</t>
    <phoneticPr fontId="6"/>
  </si>
  <si>
    <t>国民健康保険</t>
    <phoneticPr fontId="6"/>
  </si>
  <si>
    <t>国庫支出金</t>
    <phoneticPr fontId="6"/>
  </si>
  <si>
    <t>　投資・出資金・貸付金</t>
    <phoneticPr fontId="6"/>
  </si>
  <si>
    <t>その他</t>
    <phoneticPr fontId="6"/>
  </si>
  <si>
    <t>保険給付費</t>
    <phoneticPr fontId="6"/>
  </si>
  <si>
    <t>　前年度繰上充用金</t>
    <phoneticPr fontId="6"/>
  </si>
  <si>
    <t>(注釈)</t>
    <rPh sb="1" eb="2">
      <t>チュウ</t>
    </rPh>
    <rPh sb="2" eb="3">
      <t>シャク</t>
    </rPh>
    <phoneticPr fontId="6"/>
  </si>
  <si>
    <t>投資的経費計</t>
    <rPh sb="5" eb="6">
      <t>ケイ</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</si>
  <si>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</si>
  <si>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うち人件費</t>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</si>
  <si>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</si>
  <si>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普通建設事業費</t>
    <phoneticPr fontId="6"/>
  </si>
  <si>
    <t>　うち補助</t>
    <phoneticPr fontId="6"/>
  </si>
  <si>
    <t>　うち単独</t>
    <phoneticPr fontId="6"/>
  </si>
  <si>
    <t>災害復旧事業費</t>
    <phoneticPr fontId="6"/>
  </si>
  <si>
    <t>失業対策事業費</t>
    <phoneticPr fontId="6"/>
  </si>
  <si>
    <t>歳出合計</t>
    <phoneticPr fontId="6"/>
  </si>
  <si>
    <t>(2)各会計、関係団体の財政状況及び健全化判断比率（市町村）</t>
    <rPh sb="26" eb="29">
      <t>シチョウソン</t>
    </rPh>
    <phoneticPr fontId="6"/>
  </si>
  <si>
    <t>平成27年度</t>
  </si>
  <si>
    <t>沖縄県与那国町</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</si>
  <si>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</si>
  <si>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</si>
  <si>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</si>
  <si>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</si>
  <si>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</si>
  <si>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</si>
  <si>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</si>
  <si>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</si>
  <si>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6"/>
  </si>
  <si>
    <t>備考</t>
    <rPh sb="0" eb="2">
      <t>ビコウ</t>
    </rPh>
    <phoneticPr fontId="6"/>
  </si>
  <si>
    <t>地方公社・第三セクター等名</t>
    <rPh sb="12" eb="13">
      <t>メイ</t>
    </rPh>
    <phoneticPr fontId="6"/>
  </si>
  <si>
    <t>経常損益</t>
    <phoneticPr fontId="6"/>
  </si>
  <si>
    <t>純資産又は
正味財産</t>
    <phoneticPr fontId="6"/>
  </si>
  <si>
    <t>当該団体
からの
出資金</t>
    <phoneticPr fontId="6"/>
  </si>
  <si>
    <t>当該団体
からの
補助金</t>
    <phoneticPr fontId="6"/>
  </si>
  <si>
    <t>当該団体
からの
貸付金</t>
    <phoneticPr fontId="6"/>
  </si>
  <si>
    <t>当該団体からの債務保証に係る債務残高</t>
    <rPh sb="9" eb="11">
      <t>ホショウ</t>
    </rPh>
    <phoneticPr fontId="6"/>
  </si>
  <si>
    <t>当該団体からの損失補償に係る債務残高</t>
    <phoneticPr fontId="6"/>
  </si>
  <si>
    <t>一般会計等
負担見込額</t>
    <phoneticPr fontId="6"/>
  </si>
  <si>
    <t>一般会計</t>
    <phoneticPr fontId="6"/>
  </si>
  <si>
    <t>実質赤字額</t>
    <rPh sb="0" eb="2">
      <t>ジッシツ</t>
    </rPh>
    <rPh sb="2" eb="5">
      <t>アカジガク</t>
    </rPh>
    <phoneticPr fontId="6"/>
  </si>
  <si>
    <t>計</t>
    <rPh sb="0" eb="1">
      <t>ケイ</t>
    </rPh>
    <phoneticPr fontId="6"/>
  </si>
  <si>
    <t>一般会計等（純計）</t>
    <rPh sb="0" eb="2">
      <t>イッパン</t>
    </rPh>
    <rPh sb="2" eb="4">
      <t>カイケイ</t>
    </rPh>
    <rPh sb="4" eb="5">
      <t>トウ</t>
    </rPh>
    <rPh sb="6" eb="8">
      <t>ジュンケイ</t>
    </rPh>
    <phoneticPr fontId="6"/>
  </si>
  <si>
    <t>　※一般会計等（純計）は、各会計の相互間の繰入・繰出等の重複を控除したものであり、各会計の合計と一致しない場合がある。</t>
    <phoneticPr fontId="6"/>
  </si>
  <si>
    <t>公営企業会計等の財政状況（単位：百万円）</t>
    <rPh sb="0" eb="2">
      <t>コウエイ</t>
    </rPh>
    <rPh sb="2" eb="4">
      <t>キギョウ</t>
    </rPh>
    <rPh sb="4" eb="6">
      <t>カイケイ</t>
    </rPh>
    <rPh sb="6" eb="7">
      <t>トウ</t>
    </rPh>
    <rPh sb="8" eb="10">
      <t>ザイセイ</t>
    </rPh>
    <rPh sb="10" eb="12">
      <t>ジョウキョウ</t>
    </rPh>
    <phoneticPr fontId="6"/>
  </si>
  <si>
    <t>総収益
（歳入）</t>
    <phoneticPr fontId="6"/>
  </si>
  <si>
    <t>総費用
（歳出）</t>
    <phoneticPr fontId="6"/>
  </si>
  <si>
    <t>純損益
（形式収支）</t>
    <phoneticPr fontId="6"/>
  </si>
  <si>
    <t>資金剰余額
/不足額
（実質収支）</t>
    <phoneticPr fontId="6"/>
  </si>
  <si>
    <t>他会計等
からの
繰入金</t>
    <phoneticPr fontId="6"/>
  </si>
  <si>
    <t>企業債
（地方債）
現在高</t>
    <phoneticPr fontId="6"/>
  </si>
  <si>
    <t>左のうち
一般会計等
繰入見込額</t>
    <phoneticPr fontId="6"/>
  </si>
  <si>
    <t>資金不足
比率</t>
    <rPh sb="0" eb="2">
      <t>シキン</t>
    </rPh>
    <rPh sb="2" eb="4">
      <t>フソク</t>
    </rPh>
    <rPh sb="5" eb="7">
      <t>ヒリツ</t>
    </rPh>
    <phoneticPr fontId="6"/>
  </si>
  <si>
    <t>国民健康保険事業特別会計</t>
    <phoneticPr fontId="6"/>
  </si>
  <si>
    <t>介護保険事業特別会計</t>
    <phoneticPr fontId="6"/>
  </si>
  <si>
    <t>後期高齢者医療特別会計</t>
    <phoneticPr fontId="6"/>
  </si>
  <si>
    <t>簡易水道事業特別会計</t>
    <phoneticPr fontId="6"/>
  </si>
  <si>
    <t>法非適用企業</t>
    <phoneticPr fontId="6"/>
  </si>
  <si>
    <t>漁業集落排水事業特別会計</t>
    <phoneticPr fontId="6"/>
  </si>
  <si>
    <t>農業集落排水事業特別会計</t>
    <phoneticPr fontId="6"/>
  </si>
  <si>
    <t>連結実質赤字額</t>
    <rPh sb="0" eb="2">
      <t>レンケツ</t>
    </rPh>
    <rPh sb="2" eb="4">
      <t>ジッシツ</t>
    </rPh>
    <rPh sb="4" eb="7">
      <t>アカジガク</t>
    </rPh>
    <phoneticPr fontId="6"/>
  </si>
  <si>
    <t>公営企業会計等</t>
    <rPh sb="0" eb="2">
      <t>コウエイ</t>
    </rPh>
    <rPh sb="2" eb="4">
      <t>キギョウ</t>
    </rPh>
    <rPh sb="4" eb="6">
      <t>カイケイ</t>
    </rPh>
    <rPh sb="6" eb="7">
      <t>トウ</t>
    </rPh>
    <phoneticPr fontId="6"/>
  </si>
  <si>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</si>
  <si>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一部事務組合等名</t>
    <rPh sb="0" eb="2">
      <t>イチブ</t>
    </rPh>
    <rPh sb="2" eb="4">
      <t>ジム</t>
    </rPh>
    <rPh sb="4" eb="6">
      <t>クミアイ</t>
    </rPh>
    <rPh sb="6" eb="7">
      <t>トウ</t>
    </rPh>
    <rPh sb="7" eb="8">
      <t>メイ</t>
    </rPh>
    <phoneticPr fontId="24"/>
  </si>
  <si>
    <t>左のうち
一般会計等
負担見込額</t>
    <phoneticPr fontId="6"/>
  </si>
  <si>
    <t>一部事務組合等</t>
    <rPh sb="0" eb="2">
      <t>イチブ</t>
    </rPh>
    <rPh sb="2" eb="4">
      <t>ジム</t>
    </rPh>
    <rPh sb="4" eb="6">
      <t>クミアイ</t>
    </rPh>
    <rPh sb="6" eb="7">
      <t>トウ</t>
    </rPh>
    <phoneticPr fontId="6"/>
  </si>
  <si>
    <t>地方公社・第三セクター等</t>
    <rPh sb="0" eb="4">
      <t>チホウコウシャ</t>
    </rPh>
    <rPh sb="5" eb="6">
      <t>ダイ</t>
    </rPh>
    <rPh sb="6" eb="7">
      <t>サン</t>
    </rPh>
    <rPh sb="11" eb="12">
      <t>ナド</t>
    </rPh>
    <phoneticPr fontId="6"/>
  </si>
  <si>
    <t>　※地方公共団体が①25%以上出資している法人又は②財政支援を行っている法人を記載している。</t>
    <phoneticPr fontId="6"/>
  </si>
  <si>
    <t>　※地方公共団体財政健全化法に基づき将来負担比率の算定対象となっている法人については、○印を付与している。</t>
    <phoneticPr fontId="6"/>
  </si>
  <si>
    <t>公債費負担の状況</t>
    <rPh sb="0" eb="3">
      <t>コウサイヒ</t>
    </rPh>
    <rPh sb="3" eb="5">
      <t>フタン</t>
    </rPh>
    <rPh sb="6" eb="8">
      <t>ジョウキョウ</t>
    </rPh>
    <phoneticPr fontId="6"/>
  </si>
  <si>
    <t>将来負担の状況</t>
    <phoneticPr fontId="6"/>
  </si>
  <si>
    <t>実質公債費比率　　（千円・％）</t>
    <rPh sb="0" eb="2">
      <t>ジッシツ</t>
    </rPh>
    <rPh sb="2" eb="4">
      <t>コウサイ</t>
    </rPh>
    <rPh sb="4" eb="5">
      <t>ヒ</t>
    </rPh>
    <rPh sb="5" eb="7">
      <t>ヒリツ</t>
    </rPh>
    <rPh sb="10" eb="12">
      <t>センエン</t>
    </rPh>
    <phoneticPr fontId="6"/>
  </si>
  <si>
    <t>将来負担比率　　（千円・％）</t>
    <rPh sb="0" eb="2">
      <t>ショウライ</t>
    </rPh>
    <rPh sb="2" eb="4">
      <t>フタン</t>
    </rPh>
    <phoneticPr fontId="6"/>
  </si>
  <si>
    <t>区分</t>
    <rPh sb="0" eb="1">
      <t>ク</t>
    </rPh>
    <rPh sb="1" eb="2">
      <t>ブン</t>
    </rPh>
    <phoneticPr fontId="24"/>
  </si>
  <si>
    <t>平成25年度</t>
    <rPh sb="0" eb="2">
      <t>ヘイセイ</t>
    </rPh>
    <rPh sb="4" eb="6">
      <t>ネンド</t>
    </rPh>
    <phoneticPr fontId="6"/>
  </si>
  <si>
    <t>分母比</t>
    <rPh sb="0" eb="2">
      <t>ブンボ</t>
    </rPh>
    <rPh sb="2" eb="3">
      <t>ヒ</t>
    </rPh>
    <phoneticPr fontId="6"/>
  </si>
  <si>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</si>
  <si>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</si>
  <si>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</si>
  <si>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6"/>
  </si>
  <si>
    <t>PFI事業に係るもの</t>
    <rPh sb="3" eb="5">
      <t>ジギョウ</t>
    </rPh>
    <rPh sb="6" eb="7">
      <t>カカ</t>
    </rPh>
    <phoneticPr fontId="24"/>
  </si>
  <si>
    <t>-</t>
    <phoneticPr fontId="6"/>
  </si>
  <si>
    <t>減債基金積立不足算定額</t>
    <rPh sb="0" eb="2">
      <t>ゲンサイ</t>
    </rPh>
    <rPh sb="2" eb="4">
      <t>キキン</t>
    </rPh>
    <rPh sb="4" eb="6">
      <t>ツミタテ</t>
    </rPh>
    <rPh sb="6" eb="8">
      <t>ブソク</t>
    </rPh>
    <rPh sb="8" eb="10">
      <t>サンテイ</t>
    </rPh>
    <rPh sb="10" eb="11">
      <t>ガク</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</si>
  <si>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24"/>
  </si>
  <si>
    <t>-</t>
    <phoneticPr fontId="6"/>
  </si>
  <si>
    <t>いわゆる五省協定等に係るもの</t>
    <rPh sb="4" eb="6">
      <t>ゴショウ</t>
    </rPh>
    <rPh sb="6" eb="9">
      <t>キョウテイトウ</t>
    </rPh>
    <rPh sb="10" eb="11">
      <t>カカ</t>
    </rPh>
    <phoneticPr fontId="24"/>
  </si>
  <si>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</si>
  <si>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</si>
  <si>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</si>
  <si>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</si>
  <si>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</si>
  <si>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</si>
  <si>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</si>
  <si>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</si>
  <si>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</si>
  <si>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</si>
  <si>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</si>
  <si>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</si>
  <si>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6"/>
  </si>
  <si>
    <t>一時借入金の利子</t>
    <rPh sb="0" eb="2">
      <t>イチジ</t>
    </rPh>
    <rPh sb="2" eb="5">
      <t>カリイレキン</t>
    </rPh>
    <rPh sb="6" eb="8">
      <t>リシ</t>
    </rPh>
    <phoneticPr fontId="24"/>
  </si>
  <si>
    <t xml:space="preserve">連結実質赤字額 </t>
    <rPh sb="0" eb="2">
      <t>レンケツ</t>
    </rPh>
    <rPh sb="2" eb="4">
      <t>ジッシツ</t>
    </rPh>
    <rPh sb="4" eb="7">
      <t>アカジガク</t>
    </rPh>
    <phoneticPr fontId="24"/>
  </si>
  <si>
    <t>社会福祉法人の施設建設費に係るもの</t>
    <rPh sb="0" eb="2">
      <t>シャカイ</t>
    </rPh>
    <rPh sb="2" eb="4">
      <t>フクシ</t>
    </rPh>
    <rPh sb="4" eb="6">
      <t>ホウジン</t>
    </rPh>
    <rPh sb="7" eb="9">
      <t>シセツ</t>
    </rPh>
    <rPh sb="9" eb="12">
      <t>ケンセツヒ</t>
    </rPh>
    <rPh sb="13" eb="14">
      <t>カカ</t>
    </rPh>
    <phoneticPr fontId="6"/>
  </si>
  <si>
    <t>(Ａ)</t>
    <phoneticPr fontId="6"/>
  </si>
  <si>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</si>
  <si>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6"/>
  </si>
  <si>
    <t>(Ｅ)</t>
    <phoneticPr fontId="6"/>
  </si>
  <si>
    <t>引き受けた債務の履行に係るもの</t>
    <rPh sb="0" eb="1">
      <t>ヒ</t>
    </rPh>
    <rPh sb="2" eb="3">
      <t>ウ</t>
    </rPh>
    <rPh sb="5" eb="7">
      <t>サイム</t>
    </rPh>
    <rPh sb="8" eb="10">
      <t>リコウ</t>
    </rPh>
    <rPh sb="11" eb="12">
      <t>カカ</t>
    </rPh>
    <phoneticPr fontId="6"/>
  </si>
  <si>
    <t>充当可能
財源等</t>
    <rPh sb="0" eb="2">
      <t>ジュウトウ</t>
    </rPh>
    <rPh sb="2" eb="3">
      <t>カ</t>
    </rPh>
    <rPh sb="3" eb="4">
      <t>ノウ</t>
    </rPh>
    <rPh sb="5" eb="8">
      <t>ザイゲントウ</t>
    </rPh>
    <phoneticPr fontId="6"/>
  </si>
  <si>
    <t xml:space="preserve">充当可能基金 </t>
    <rPh sb="0" eb="2">
      <t>ジュウトウ</t>
    </rPh>
    <rPh sb="2" eb="4">
      <t>カノウ</t>
    </rPh>
    <rPh sb="4" eb="6">
      <t>キキン</t>
    </rPh>
    <phoneticPr fontId="24"/>
  </si>
  <si>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</si>
  <si>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24"/>
  </si>
  <si>
    <t>企業債等
繰入見込額</t>
    <rPh sb="0" eb="2">
      <t>キギョウ</t>
    </rPh>
    <rPh sb="2" eb="3">
      <t>サイ</t>
    </rPh>
    <rPh sb="3" eb="4">
      <t>トウ</t>
    </rPh>
    <rPh sb="5" eb="7">
      <t>クリイレ</t>
    </rPh>
    <rPh sb="7" eb="9">
      <t>ミコ</t>
    </rPh>
    <rPh sb="9" eb="10">
      <t>ガク</t>
    </rPh>
    <phoneticPr fontId="6"/>
  </si>
  <si>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</si>
  <si>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</si>
  <si>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6"/>
  </si>
  <si>
    <t>漁業集落排水事業特別会計</t>
    <phoneticPr fontId="6"/>
  </si>
  <si>
    <t>-</t>
    <phoneticPr fontId="6"/>
  </si>
  <si>
    <t>将来負担比率（(Ｅ)－(Ｆ)）／（(Ｃ)－(Ｄ)）×１００</t>
    <rPh sb="0" eb="2">
      <t>ショウライ</t>
    </rPh>
    <rPh sb="2" eb="4">
      <t>フタン</t>
    </rPh>
    <rPh sb="4" eb="6">
      <t>ヒリツ</t>
    </rPh>
    <phoneticPr fontId="6"/>
  </si>
  <si>
    <t>その他の会計</t>
    <phoneticPr fontId="6"/>
  </si>
  <si>
    <t>公社・
三セク等</t>
    <rPh sb="0" eb="2">
      <t>コウシャ</t>
    </rPh>
    <rPh sb="4" eb="5">
      <t>サン</t>
    </rPh>
    <rPh sb="7" eb="8">
      <t>トウ</t>
    </rPh>
    <phoneticPr fontId="6"/>
  </si>
  <si>
    <t>地方道路公社に係る将来負担額</t>
    <rPh sb="0" eb="2">
      <t>チホウ</t>
    </rPh>
    <rPh sb="2" eb="4">
      <t>ドウロ</t>
    </rPh>
    <rPh sb="4" eb="6">
      <t>コウシャ</t>
    </rPh>
    <rPh sb="7" eb="8">
      <t>カカ</t>
    </rPh>
    <rPh sb="9" eb="11">
      <t>ショウライ</t>
    </rPh>
    <rPh sb="11" eb="14">
      <t>フタンガク</t>
    </rPh>
    <phoneticPr fontId="24"/>
  </si>
  <si>
    <t>健全化判断比率</t>
    <rPh sb="0" eb="3">
      <t>ケンゼンカ</t>
    </rPh>
    <rPh sb="3" eb="5">
      <t>ハンダン</t>
    </rPh>
    <rPh sb="5" eb="7">
      <t>ヒリツ</t>
    </rPh>
    <phoneticPr fontId="15"/>
  </si>
  <si>
    <t>平成27年度</t>
    <rPh sb="0" eb="2">
      <t>ヘイセイ</t>
    </rPh>
    <rPh sb="4" eb="6">
      <t>ネンド</t>
    </rPh>
    <phoneticPr fontId="15"/>
  </si>
  <si>
    <t>早期健全化基準</t>
    <phoneticPr fontId="6"/>
  </si>
  <si>
    <t>財政再生基準</t>
    <phoneticPr fontId="6"/>
  </si>
  <si>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</si>
  <si>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</si>
  <si>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</si>
  <si>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</si>
  <si>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t>
    <phoneticPr fontId="6"/>
  </si>
  <si>
    <t>特定財源の額</t>
    <rPh sb="0" eb="2">
      <t>トクテイ</t>
    </rPh>
    <rPh sb="2" eb="4">
      <t>ザイゲン</t>
    </rPh>
    <rPh sb="5" eb="6">
      <t>ガク</t>
    </rPh>
    <phoneticPr fontId="6"/>
  </si>
  <si>
    <t>(Ｂ)</t>
    <phoneticPr fontId="6"/>
  </si>
  <si>
    <t>連結実質赤字比率</t>
    <rPh sb="0" eb="2">
      <t>レンケツ</t>
    </rPh>
    <rPh sb="2" eb="4">
      <t>ジッシツ</t>
    </rPh>
    <rPh sb="4" eb="6">
      <t>アカジ</t>
    </rPh>
    <rPh sb="6" eb="8">
      <t>ヒリツ</t>
    </rPh>
    <phoneticPr fontId="15"/>
  </si>
  <si>
    <t>-</t>
    <phoneticPr fontId="6"/>
  </si>
  <si>
    <t>(Ｃ)</t>
    <phoneticPr fontId="6"/>
  </si>
  <si>
    <t>実質公債費比率</t>
    <rPh sb="0" eb="2">
      <t>ジッシツ</t>
    </rPh>
    <rPh sb="2" eb="5">
      <t>コウサイヒ</t>
    </rPh>
    <rPh sb="5" eb="7">
      <t>ヒリツ</t>
    </rPh>
    <phoneticPr fontId="15"/>
  </si>
  <si>
    <t>算入公債費等の額</t>
    <rPh sb="0" eb="2">
      <t>サンニュウ</t>
    </rPh>
    <rPh sb="2" eb="4">
      <t>コウサイ</t>
    </rPh>
    <rPh sb="4" eb="5">
      <t>ヒ</t>
    </rPh>
    <rPh sb="5" eb="6">
      <t>トウ</t>
    </rPh>
    <rPh sb="7" eb="8">
      <t>ガク</t>
    </rPh>
    <phoneticPr fontId="6"/>
  </si>
  <si>
    <t>(Ｄ)</t>
    <phoneticPr fontId="6"/>
  </si>
  <si>
    <t>将来負担比率</t>
    <rPh sb="0" eb="2">
      <t>ショウライ</t>
    </rPh>
    <rPh sb="2" eb="4">
      <t>フタン</t>
    </rPh>
    <rPh sb="4" eb="6">
      <t>ヒリツ</t>
    </rPh>
    <phoneticPr fontId="15"/>
  </si>
  <si>
    <t>(Ｃ)－(Ｄ)</t>
    <phoneticPr fontId="6"/>
  </si>
  <si>
    <t>実質公債費比率
（(Ａ)－((Ｂ)＋(Ｄ))）／（(Ｃ)－(Ｄ)）×１００</t>
    <rPh sb="0" eb="2">
      <t>ジッシツ</t>
    </rPh>
    <rPh sb="2" eb="4">
      <t>コウサイ</t>
    </rPh>
    <rPh sb="4" eb="5">
      <t>ヒ</t>
    </rPh>
    <rPh sb="5" eb="7">
      <t>ヒリツ</t>
    </rPh>
    <phoneticPr fontId="6"/>
  </si>
  <si>
    <t>(単年度)</t>
    <rPh sb="1" eb="4">
      <t>タンネンド</t>
    </rPh>
    <phoneticPr fontId="6"/>
  </si>
  <si>
    <t>(3ヵ年平均)</t>
    <rPh sb="3" eb="4">
      <t>ネン</t>
    </rPh>
    <rPh sb="4" eb="6">
      <t>ヘイキン</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</si>
  <si>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</si>
  <si>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人件費及び人件費に準ずる費用</t>
    <rPh sb="0" eb="3">
      <t>ジンケンヒ</t>
    </rPh>
    <rPh sb="3" eb="4">
      <t>オヨ</t>
    </rPh>
    <rPh sb="5" eb="8">
      <t>ジンケンヒ</t>
    </rPh>
    <rPh sb="9" eb="10">
      <t>ジュン</t>
    </rPh>
    <rPh sb="12" eb="14">
      <t>ヒヨウ</t>
    </rPh>
    <phoneticPr fontId="6"/>
  </si>
  <si>
    <t>当該団体決算額
（千円）</t>
    <rPh sb="0" eb="2">
      <t>トウガイ</t>
    </rPh>
    <rPh sb="2" eb="4">
      <t>ダンタイ</t>
    </rPh>
    <rPh sb="4" eb="6">
      <t>ケッサン</t>
    </rPh>
    <rPh sb="6" eb="7">
      <t>ガク</t>
    </rPh>
    <rPh sb="9" eb="11">
      <t>センエン</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</si>
  <si>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</si>
  <si>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</si>
  <si>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</si>
  <si>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対比（％）</t>
    <rPh sb="0" eb="2">
      <t>タイヒ</t>
    </rPh>
    <phoneticPr fontId="6"/>
  </si>
  <si>
    <t>人件費</t>
    <rPh sb="0" eb="3">
      <t>ジンケンヒ</t>
    </rPh>
    <phoneticPr fontId="6"/>
  </si>
  <si>
    <t>賃金（物件費）</t>
    <rPh sb="0" eb="2">
      <t>チンギン</t>
    </rPh>
    <rPh sb="3" eb="5">
      <t>ブッケン</t>
    </rPh>
    <rPh sb="5" eb="6">
      <t>ヒ</t>
    </rPh>
    <phoneticPr fontId="6"/>
  </si>
  <si>
    <t>一部事務組合負担金（補助費等）</t>
    <rPh sb="0" eb="2">
      <t>イチブ</t>
    </rPh>
    <rPh sb="2" eb="4">
      <t>ジム</t>
    </rPh>
    <rPh sb="4" eb="6">
      <t>クミアイ</t>
    </rPh>
    <rPh sb="6" eb="9">
      <t>フタンキン</t>
    </rPh>
    <rPh sb="10" eb="13">
      <t>ホジョヒ</t>
    </rPh>
    <rPh sb="13" eb="14">
      <t>トウ</t>
    </rPh>
    <phoneticPr fontId="6"/>
  </si>
  <si>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</si>
  <si>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</si>
  <si>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</si>
  <si>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</si>
  <si>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</si>
  <si>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▲退職金</t>
    <rPh sb="1" eb="3">
      <t>タイショク</t>
    </rPh>
    <rPh sb="3" eb="4">
      <t>キン</t>
    </rPh>
    <phoneticPr fontId="6"/>
  </si>
  <si>
    <t>参考</t>
    <rPh sb="0" eb="2">
      <t>サンコウ</t>
    </rPh>
    <phoneticPr fontId="6"/>
  </si>
  <si>
    <t>当該団体</t>
    <rPh sb="0" eb="2">
      <t>トウガイ</t>
    </rPh>
    <rPh sb="2" eb="4">
      <t>ダンタイ</t>
    </rPh>
    <phoneticPr fontId="6"/>
  </si>
  <si>
    <t>類似団体平均</t>
    <rPh sb="0" eb="2">
      <t>ルイジ</t>
    </rPh>
    <rPh sb="2" eb="4">
      <t>ダンタイ</t>
    </rPh>
    <rPh sb="4" eb="6">
      <t>ヘイキン</t>
    </rPh>
    <phoneticPr fontId="6"/>
  </si>
  <si>
    <t>対比（差引）</t>
    <rPh sb="0" eb="2">
      <t>タイヒ</t>
    </rPh>
    <rPh sb="3" eb="5">
      <t>サシヒキ</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</si>
  <si>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</si>
  <si>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
  </si>
  <si>
    <t>（注）住民基本台帳人口については、住民基本台帳関係年報の調査基準日変更に伴い、平成25年度以降、調査年度の1月1日現在の住民基本台帳に登載されている人口を記載。</t>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</si>
  <si>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</si>
  <si>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</si>
  <si>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</si>
  <si>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10"/>
  </si>
  <si>
    <t>満期一括償還地方債の一年当たりの元金償還金に相当するもの
（年度割相当額）</t>
  </si>
  <si>
    <t>公営企業に要する経費の財源とする地方債の償還の財源に
充てたと認められる繰入金</t>
    <phoneticPr fontId="6"/>
  </si>
  <si>
    <t>一部事務組合等の起こした地方債に充てたと認められる
補助金又は負担金</t>
    <phoneticPr fontId="6"/>
  </si>
  <si>
    <t>公債費に準ずる債務負担行為に係るもの</t>
    <phoneticPr fontId="6"/>
  </si>
  <si>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</si>
  <si>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</si>
  <si>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</si>
  <si>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</si>
  <si>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</si>
  <si>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</si>
  <si>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人口１人当たり決算額</t>
    <rPh sb="0" eb="2">
      <t>ジンコウ</t>
    </rPh>
    <rPh sb="2" eb="4">
      <t>ヒトリ</t>
    </rPh>
    <rPh sb="4" eb="5">
      <t>ア</t>
    </rPh>
    <rPh sb="7" eb="10">
      <t>ケッサンガク</t>
    </rPh>
    <phoneticPr fontId="6"/>
  </si>
  <si>
    <t>当該団体(円)</t>
    <rPh sb="0" eb="2">
      <t>トウガイ</t>
    </rPh>
    <rPh sb="2" eb="4">
      <t>ダンタイ</t>
    </rPh>
    <rPh sb="5" eb="6">
      <t>エン</t>
    </rPh>
    <phoneticPr fontId="6"/>
  </si>
  <si>
    <t>増減率(%)(A)</t>
    <rPh sb="0" eb="3">
      <t>ゾウゲンリツ</t>
    </rPh>
    <phoneticPr fontId="6"/>
  </si>
  <si>
    <t>類似団体平均(円)</t>
    <rPh sb="0" eb="2">
      <t>ルイジ</t>
    </rPh>
    <rPh sb="2" eb="4">
      <t>ダンタイ</t>
    </rPh>
    <rPh sb="4" eb="6">
      <t>ヘイキン</t>
    </rPh>
    <rPh sb="7" eb="8">
      <t>エン</t>
    </rPh>
    <phoneticPr fontId="6"/>
  </si>
  <si>
    <t>増減率(%)(B)</t>
    <rPh sb="0" eb="3">
      <t>ゾウゲンリツ</t>
    </rPh>
    <phoneticPr fontId="6"/>
  </si>
  <si>
    <t>(A)-(B)</t>
  </si>
  <si>
    <t xml:space="preserve"> H23</t>
  </si>
  <si>
    <t>うち単独分</t>
    <rPh sb="2" eb="4">
      <t>タンドク</t>
    </rPh>
    <rPh sb="4" eb="5">
      <t>ブン</t>
    </rPh>
    <phoneticPr fontId="6"/>
  </si>
  <si>
    <t xml:space="preserve"> H24</t>
  </si>
  <si>
    <t xml:space="preserve"> H25</t>
  </si>
  <si>
    <t xml:space="preserve"> H26</t>
  </si>
  <si>
    <t xml:space="preserve"> H27</t>
  </si>
  <si>
    <t xml:space="preserve"> 過去５年間平均</t>
    <rPh sb="1" eb="3">
      <t>カコ</t>
    </rPh>
    <rPh sb="4" eb="6">
      <t>ネンカン</t>
    </rPh>
    <rPh sb="6" eb="8">
      <t>ヘイキン</t>
    </rPh>
    <phoneticPr fontId="6"/>
  </si>
  <si>
    <t>類似団体内平均(円)</t>
    <rPh sb="0" eb="2">
      <t>ルイジ</t>
    </rPh>
    <rPh sb="2" eb="4">
      <t>ダンタイ</t>
    </rPh>
    <phoneticPr fontId="6"/>
  </si>
  <si>
    <t>H23</t>
  </si>
  <si>
    <t>H24</t>
  </si>
  <si>
    <t>H25</t>
  </si>
  <si>
    <t>H26</t>
  </si>
  <si>
    <t>H27</t>
  </si>
  <si>
    <t>▲ 2.87</t>
  </si>
  <si>
    <t>一般会計</t>
  </si>
  <si>
    <t>国民健康保険事業特別会計</t>
  </si>
  <si>
    <t>簡易水道事業特別会計</t>
  </si>
  <si>
    <t>漁業集落排水事業特別会計</t>
  </si>
  <si>
    <t>後期高齢者医療特別会計</t>
  </si>
  <si>
    <t>農業集落排水事業特別会計</t>
  </si>
  <si>
    <t>介護保険事業特別会計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</si>
  <si>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</si>
  <si>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</si>
  <si>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5"/>
  </si>
  <si>
    <t>沖縄県市町村総合事務組合</t>
    <rPh sb="0" eb="3">
      <t>オキナワケン</t>
    </rPh>
    <rPh sb="3" eb="6">
      <t>シチョウソン</t>
    </rPh>
    <rPh sb="6" eb="8">
      <t>ソウゴウ</t>
    </rPh>
    <rPh sb="8" eb="10">
      <t>ジム</t>
    </rPh>
    <rPh sb="10" eb="12">
      <t>クミアイ</t>
    </rPh>
    <phoneticPr fontId="25"/>
  </si>
  <si>
    <t>沖縄県町村交通災害共済組合</t>
    <rPh sb="0" eb="3">
      <t>オキナワケン</t>
    </rPh>
    <rPh sb="3" eb="5">
      <t>チョウソン</t>
    </rPh>
    <rPh sb="5" eb="7">
      <t>コウツウ</t>
    </rPh>
    <rPh sb="7" eb="9">
      <t>サイガイ</t>
    </rPh>
    <rPh sb="9" eb="11">
      <t>キョウサイ</t>
    </rPh>
    <rPh sb="11" eb="13">
      <t>クミアイ</t>
    </rPh>
    <phoneticPr fontId="25"/>
  </si>
  <si>
    <t>八重山広域市町村圏事務組合</t>
    <rPh sb="0" eb="3">
      <t>ヤエヤマ</t>
    </rPh>
    <rPh sb="3" eb="5">
      <t>コウイキ</t>
    </rPh>
    <rPh sb="5" eb="8">
      <t>シチョウソン</t>
    </rPh>
    <rPh sb="8" eb="9">
      <t>ケン</t>
    </rPh>
    <rPh sb="9" eb="11">
      <t>ジム</t>
    </rPh>
    <rPh sb="11" eb="13">
      <t>クミアイ</t>
    </rPh>
    <phoneticPr fontId="25"/>
  </si>
  <si>
    <t>沖縄県後期高齢者医療広域連合（一般会計等）</t>
    <rPh sb="0" eb="3">
      <t>オキナワケン</t>
    </rPh>
    <rPh sb="3" eb="5">
      <t>コウキ</t>
    </rPh>
    <rPh sb="5" eb="7">
      <t>コウレイ</t>
    </rPh>
    <rPh sb="7" eb="8">
      <t>シャ</t>
    </rPh>
    <rPh sb="8" eb="10">
      <t>イリョウ</t>
    </rPh>
    <rPh sb="10" eb="12">
      <t>コウイキ</t>
    </rPh>
    <rPh sb="12" eb="14">
      <t>レンゴウ</t>
    </rPh>
    <rPh sb="15" eb="17">
      <t>イッパン</t>
    </rPh>
    <rPh sb="17" eb="19">
      <t>カイケイ</t>
    </rPh>
    <rPh sb="19" eb="20">
      <t>トウ</t>
    </rPh>
    <phoneticPr fontId="25"/>
  </si>
  <si>
    <t>沖縄県後期高齢者医療広域連合（事業勘定）</t>
    <rPh sb="0" eb="3">
      <t>オキナワケン</t>
    </rPh>
    <rPh sb="3" eb="5">
      <t>コウキ</t>
    </rPh>
    <rPh sb="5" eb="7">
      <t>コウレイ</t>
    </rPh>
    <rPh sb="7" eb="8">
      <t>シャ</t>
    </rPh>
    <rPh sb="8" eb="10">
      <t>イリョウ</t>
    </rPh>
    <rPh sb="10" eb="12">
      <t>コウイキ</t>
    </rPh>
    <rPh sb="12" eb="14">
      <t>レンゴウ</t>
    </rPh>
    <rPh sb="15" eb="17">
      <t>ジギョウ</t>
    </rPh>
    <rPh sb="17" eb="19">
      <t>カンジョウ</t>
    </rPh>
    <phoneticPr fontId="25"/>
  </si>
  <si>
    <t>-</t>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</si>
  <si>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</si>
  <si>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</si>
  <si>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</si>
  <si>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　参考　）</t>
    <rPh sb="2" eb="4">
      <t>サンコウ</t>
    </rPh>
    <phoneticPr fontId="6"/>
  </si>
  <si>
    <t>当該団体値</t>
    <rPh sb="0" eb="2">
      <t>トウガイ</t>
    </rPh>
    <rPh sb="2" eb="4">
      <t>ダンタイ</t>
    </rPh>
    <rPh sb="4" eb="5">
      <t>アタイ</t>
    </rPh>
    <phoneticPr fontId="6"/>
  </si>
  <si>
    <t>将来負担比率</t>
    <rPh sb="0" eb="2">
      <t>ショウライ</t>
    </rPh>
    <rPh sb="2" eb="4">
      <t>フタン</t>
    </rPh>
    <rPh sb="4" eb="6">
      <t>ヒリツ</t>
    </rPh>
    <phoneticPr fontId="6"/>
  </si>
  <si>
    <t>有形固定資産減価償却率</t>
    <phoneticPr fontId="6"/>
  </si>
  <si>
    <t>類似団体内平均値</t>
    <rPh sb="0" eb="2">
      <t>ルイジ</t>
    </rPh>
    <rPh sb="2" eb="4">
      <t>ダンタイ</t>
    </rPh>
    <rPh sb="4" eb="5">
      <t>ナイ</t>
    </rPh>
    <rPh sb="5" eb="8">
      <t>ヘイキンチ</t>
    </rPh>
    <phoneticPr fontId="6"/>
  </si>
  <si>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</si>
  <si>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　参考　）</t>
    <rPh sb="2" eb="4">
      <t>サンコウ</t>
    </rPh>
    <phoneticPr fontId="6"/>
  </si>
  <si>
    <t>実質公債費比率</t>
    <rPh sb="0" eb="2">
      <t>ジッシツ</t>
    </rPh>
    <rPh sb="2" eb="5">
      <t>コウサイヒ</t>
    </rPh>
    <rPh sb="5" eb="7">
      <t>ヒリツ</t>
    </rPh>
    <phoneticPr fontId="6"/>
  </si>
  <si>
    <t xml:space="preserve">将来負担比率は、昨年度に続きマイナスとなっている。
その要因としては、財政調整基金の継続的な積立により基金全体での残高が確保されている状況と、地方債の年度発行額を一定に抑制してきたことによる。
有形固定資産減価償却率については、町道、林道や簡易水道施設等の償却率が高いことから、全体として高い数値となっている。
</t>
    <rPh sb="97" eb="99">
      <t>ユウケイ</t>
    </rPh>
    <rPh sb="99" eb="101">
      <t>コテイ</t>
    </rPh>
    <rPh sb="101" eb="103">
      <t>シサン</t>
    </rPh>
    <rPh sb="103" eb="105">
      <t>ゲンカ</t>
    </rPh>
    <rPh sb="105" eb="107">
      <t>ショウキャク</t>
    </rPh>
    <rPh sb="107" eb="108">
      <t>リツ</t>
    </rPh>
    <rPh sb="114" eb="116">
      <t>チョウドウ</t>
    </rPh>
    <rPh sb="117" eb="119">
      <t>リンドウ</t>
    </rPh>
    <rPh sb="120" eb="122">
      <t>カンイ</t>
    </rPh>
    <rPh sb="122" eb="124">
      <t>スイドウ</t>
    </rPh>
    <rPh sb="124" eb="126">
      <t>シセツ</t>
    </rPh>
    <rPh sb="126" eb="127">
      <t>トウ</t>
    </rPh>
    <rPh sb="128" eb="131">
      <t>ショウキャクリツ</t>
    </rPh>
    <rPh sb="132" eb="133">
      <t>タカ</t>
    </rPh>
    <rPh sb="139" eb="141">
      <t>ゼンタイ</t>
    </rPh>
    <rPh sb="144" eb="145">
      <t>タカ</t>
    </rPh>
    <rPh sb="146" eb="148">
      <t>スウチ</t>
    </rPh>
    <phoneticPr fontId="3"/>
  </si>
  <si>
    <t xml:space="preserve">将来負担比率は、昨年度に続きマイナスとなっている。
その要因としては、財政調整基金の継続的な積立により基金全体での残高が確保されている状況と、地方債の年度発行額を一定に抑制してきたことによる。
実質公債比率は、早期健全化基準値の２５％に対して６．４％と適正な範囲内となっている。
しかし、公共施設等の老朽化が進み更新時期に至る施設が増加傾向にあることから、地方債発行計画も含めた公共施設等総合管理計画に基づき、健全な地方債運用に努める。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</si>
</sst>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font>
    <font>
      <sz val="11"/>
      <color theme="1"/>
      <name val="ＭＳ Ｐゴシック"/>
      <family val="2"/>
      <charset val="128"/>
      <scheme val="minor"/>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41">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9" fontId="2" fillId="0" borderId="0" applyFont="0" applyFill="0" applyBorder="0" applyAlignment="0" applyProtection="0">
      <alignment vertical="center"/>
    </xf>
    <xf numFmtId="38" fontId="9" fillId="0" borderId="0" applyFont="0" applyFill="0" applyBorder="0" applyAlignment="0" applyProtection="0"/>
    <xf numFmtId="38" fontId="9" fillId="0" borderId="0" applyFont="0" applyFill="0" applyBorder="0" applyAlignment="0" applyProtection="0"/>
    <xf numFmtId="38" fontId="9" fillId="0" borderId="0" applyFont="0" applyFill="0" applyBorder="0" applyAlignment="0" applyProtection="0">
      <alignment vertical="center"/>
    </xf>
    <xf numFmtId="38" fontId="9" fillId="0" borderId="0" applyFont="0" applyFill="0" applyBorder="0" applyAlignment="0" applyProtection="0">
      <alignment vertical="center"/>
    </xf>
    <xf numFmtId="38" fontId="2" fillId="0" borderId="0" applyFont="0" applyFill="0" applyBorder="0" applyAlignment="0" applyProtection="0">
      <alignment vertical="center"/>
    </xf>
    <xf numFmtId="38" fontId="9" fillId="0" borderId="0" applyFont="0" applyFill="0" applyBorder="0" applyAlignment="0" applyProtection="0">
      <alignment vertical="center"/>
    </xf>
    <xf numFmtId="6" fontId="9" fillId="0" borderId="0" applyFont="0" applyFill="0" applyBorder="0" applyAlignment="0" applyProtection="0">
      <alignment vertical="center"/>
    </xf>
    <xf numFmtId="6" fontId="9" fillId="0" borderId="0" applyFont="0" applyFill="0" applyBorder="0" applyAlignment="0" applyProtection="0"/>
    <xf numFmtId="0" fontId="9" fillId="0" borderId="0">
      <alignment vertical="center"/>
    </xf>
    <xf numFmtId="0" fontId="2" fillId="0" borderId="0">
      <alignment vertical="center"/>
    </xf>
    <xf numFmtId="0" fontId="2" fillId="0" borderId="0">
      <alignment vertical="center"/>
    </xf>
    <xf numFmtId="0" fontId="12" fillId="0" borderId="0">
      <alignment vertical="center"/>
    </xf>
    <xf numFmtId="0" fontId="9" fillId="0" borderId="0"/>
    <xf numFmtId="0" fontId="2" fillId="0" borderId="0">
      <alignment vertical="center"/>
    </xf>
    <xf numFmtId="0" fontId="13" fillId="0" borderId="0">
      <alignment vertical="center"/>
    </xf>
    <xf numFmtId="0" fontId="9" fillId="0" borderId="0">
      <alignment vertical="center"/>
    </xf>
    <xf numFmtId="0" fontId="14" fillId="0" borderId="0"/>
    <xf numFmtId="0" fontId="9" fillId="0" borderId="0"/>
    <xf numFmtId="0" fontId="2" fillId="0" borderId="0">
      <alignment vertical="center"/>
    </xf>
    <xf numFmtId="0" fontId="13" fillId="0" borderId="0">
      <alignment vertical="center"/>
    </xf>
    <xf numFmtId="0" fontId="2" fillId="0" borderId="0">
      <alignment vertical="center"/>
    </xf>
    <xf numFmtId="0" fontId="15"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alignment vertical="center"/>
    </xf>
    <xf numFmtId="0" fontId="9" fillId="0" borderId="0">
      <alignment vertical="center"/>
    </xf>
    <xf numFmtId="0" fontId="9" fillId="0" borderId="0"/>
    <xf numFmtId="0" fontId="9" fillId="0" borderId="0"/>
    <xf numFmtId="0" fontId="1" fillId="0" borderId="0">
      <alignment vertical="center"/>
    </xf>
    <xf numFmtId="38" fontId="1" fillId="0" borderId="0" applyFont="0" applyFill="0" applyBorder="0" applyAlignment="0" applyProtection="0">
      <alignment vertical="center"/>
    </xf>
    <xf numFmtId="0" fontId="32" fillId="0" borderId="0">
      <alignment vertical="center"/>
    </xf>
  </cellStyleXfs>
  <cellXfs count="1251">
    <xf numFmtId="0" fontId="0" fillId="0" borderId="0" xfId="0">
      <alignment vertical="center"/>
    </xf>
    <xf numFmtId="0" fontId="2" fillId="0" borderId="0" xfId="1">
      <alignment vertical="center"/>
    </xf>
    <xf numFmtId="0" fontId="4" fillId="0" borderId="0" xfId="1" applyFont="1">
      <alignment vertical="center"/>
    </xf>
    <xf numFmtId="0" fontId="5" fillId="0" borderId="0" xfId="1" applyFont="1" applyAlignment="1">
      <alignment horizontal="right" vertical="center"/>
    </xf>
    <xf numFmtId="0" fontId="7" fillId="2" borderId="1" xfId="1" applyFont="1" applyFill="1" applyBorder="1" applyAlignment="1"/>
    <xf numFmtId="0" fontId="7" fillId="2" borderId="2" xfId="1" applyFont="1" applyFill="1" applyBorder="1" applyAlignment="1">
      <alignment horizontal="right" vertical="top"/>
    </xf>
    <xf numFmtId="0" fontId="7" fillId="2" borderId="3" xfId="1" applyFont="1" applyFill="1" applyBorder="1" applyAlignment="1">
      <alignment horizontal="right" vertical="top"/>
    </xf>
    <xf numFmtId="0" fontId="7" fillId="2" borderId="4" xfId="1" applyFont="1" applyFill="1" applyBorder="1" applyAlignment="1">
      <alignment horizontal="center" vertical="center"/>
    </xf>
    <xf numFmtId="0" fontId="7" fillId="2" borderId="5" xfId="1" applyFont="1" applyFill="1" applyBorder="1" applyAlignment="1">
      <alignment horizontal="center" vertical="center"/>
    </xf>
    <xf numFmtId="0" fontId="7" fillId="2" borderId="6" xfId="1" applyFont="1" applyFill="1" applyBorder="1" applyAlignment="1">
      <alignment horizontal="center" vertical="center"/>
    </xf>
    <xf numFmtId="0" fontId="7" fillId="0" borderId="7" xfId="1" applyFont="1" applyFill="1" applyBorder="1" applyAlignment="1">
      <alignment horizontal="center" vertical="center" wrapText="1"/>
    </xf>
    <xf numFmtId="176" fontId="7" fillId="0" borderId="4" xfId="1" applyNumberFormat="1" applyFont="1" applyFill="1" applyBorder="1" applyAlignment="1" applyProtection="1">
      <alignment horizontal="right" vertical="center" wrapText="1"/>
    </xf>
    <xf numFmtId="176" fontId="7" fillId="0" borderId="5" xfId="1" applyNumberFormat="1" applyFont="1" applyFill="1" applyBorder="1" applyAlignment="1" applyProtection="1">
      <alignment horizontal="right" vertical="center" wrapText="1"/>
    </xf>
    <xf numFmtId="176" fontId="7" fillId="0" borderId="10" xfId="1" applyNumberFormat="1" applyFont="1" applyFill="1" applyBorder="1" applyAlignment="1" applyProtection="1">
      <alignment horizontal="right" vertical="center" wrapText="1"/>
    </xf>
    <xf numFmtId="0" fontId="7" fillId="0" borderId="11" xfId="1" applyFont="1" applyFill="1" applyBorder="1" applyAlignment="1">
      <alignment horizontal="center" vertical="center" wrapText="1"/>
    </xf>
    <xf numFmtId="176" fontId="7" fillId="0" borderId="14" xfId="1" applyNumberFormat="1" applyFont="1" applyFill="1" applyBorder="1" applyAlignment="1" applyProtection="1">
      <alignment horizontal="right" vertical="center" wrapText="1"/>
    </xf>
    <xf numFmtId="176" fontId="7" fillId="0" borderId="15" xfId="1" applyNumberFormat="1" applyFont="1" applyFill="1" applyBorder="1" applyAlignment="1" applyProtection="1">
      <alignment horizontal="right" vertical="center" wrapText="1"/>
    </xf>
    <xf numFmtId="176" fontId="7" fillId="0" borderId="16" xfId="1" applyNumberFormat="1" applyFont="1" applyFill="1" applyBorder="1" applyAlignment="1" applyProtection="1">
      <alignment horizontal="right" vertical="center" wrapText="1"/>
    </xf>
    <xf numFmtId="0" fontId="7" fillId="0" borderId="17" xfId="1" applyFont="1" applyFill="1" applyBorder="1" applyAlignment="1">
      <alignment horizontal="center" vertical="center"/>
    </xf>
    <xf numFmtId="176" fontId="7" fillId="0" borderId="20" xfId="1" applyNumberFormat="1" applyFont="1" applyFill="1" applyBorder="1" applyAlignment="1" applyProtection="1">
      <alignment horizontal="right" vertical="center" wrapText="1"/>
    </xf>
    <xf numFmtId="176" fontId="7" fillId="0" borderId="21" xfId="1" applyNumberFormat="1" applyFont="1" applyFill="1" applyBorder="1" applyAlignment="1" applyProtection="1">
      <alignment horizontal="right" vertical="center" wrapText="1"/>
    </xf>
    <xf numFmtId="176" fontId="7" fillId="0" borderId="22" xfId="1" applyNumberFormat="1" applyFont="1" applyFill="1" applyBorder="1" applyAlignment="1" applyProtection="1">
      <alignment horizontal="right" vertical="center" wrapText="1"/>
    </xf>
    <xf numFmtId="0" fontId="7" fillId="0" borderId="0" xfId="2" applyFont="1">
      <alignment vertical="center"/>
    </xf>
    <xf numFmtId="0" fontId="2" fillId="0" borderId="0" xfId="2">
      <alignment vertical="center"/>
    </xf>
    <xf numFmtId="0" fontId="5" fillId="0" borderId="0" xfId="2" applyFont="1" applyAlignment="1">
      <alignment horizontal="right" vertical="center"/>
    </xf>
    <xf numFmtId="0" fontId="7" fillId="3" borderId="1" xfId="2" applyFont="1" applyFill="1" applyBorder="1" applyAlignment="1"/>
    <xf numFmtId="0" fontId="7" fillId="3" borderId="2" xfId="2" applyFont="1" applyFill="1" applyBorder="1" applyAlignment="1">
      <alignment horizontal="right" vertical="top"/>
    </xf>
    <xf numFmtId="0" fontId="7" fillId="3" borderId="3" xfId="2" applyFont="1" applyFill="1" applyBorder="1" applyAlignment="1">
      <alignment horizontal="right" vertical="top"/>
    </xf>
    <xf numFmtId="0" fontId="7" fillId="3" borderId="23" xfId="2" applyFont="1" applyFill="1" applyBorder="1" applyAlignment="1">
      <alignment horizontal="center" vertical="center"/>
    </xf>
    <xf numFmtId="0" fontId="7" fillId="3" borderId="5" xfId="2" applyFont="1" applyFill="1" applyBorder="1" applyAlignment="1">
      <alignment horizontal="center" vertical="center"/>
    </xf>
    <xf numFmtId="0" fontId="7" fillId="3" borderId="10" xfId="2" applyFont="1" applyFill="1" applyBorder="1" applyAlignment="1">
      <alignment horizontal="center" vertical="center"/>
    </xf>
    <xf numFmtId="0" fontId="7" fillId="0" borderId="24" xfId="2" applyFont="1" applyFill="1" applyBorder="1" applyAlignment="1">
      <alignment vertical="center" wrapText="1"/>
    </xf>
    <xf numFmtId="176" fontId="7" fillId="0" borderId="27" xfId="2" applyNumberFormat="1" applyFont="1" applyFill="1" applyBorder="1" applyAlignment="1">
      <alignment horizontal="right" vertical="center"/>
    </xf>
    <xf numFmtId="176" fontId="7" fillId="0" borderId="28" xfId="2" applyNumberFormat="1" applyFont="1" applyFill="1" applyBorder="1" applyAlignment="1">
      <alignment horizontal="right" vertical="center"/>
    </xf>
    <xf numFmtId="176" fontId="7" fillId="0" borderId="29" xfId="2" applyNumberFormat="1" applyFont="1" applyFill="1" applyBorder="1" applyAlignment="1">
      <alignment horizontal="right" vertical="center"/>
    </xf>
    <xf numFmtId="0" fontId="7" fillId="0" borderId="30" xfId="2" applyFont="1" applyFill="1" applyBorder="1" applyAlignment="1">
      <alignment vertical="center"/>
    </xf>
    <xf numFmtId="176" fontId="7" fillId="0" borderId="33" xfId="2" applyNumberFormat="1" applyFont="1" applyFill="1" applyBorder="1" applyAlignment="1">
      <alignment horizontal="right" vertical="center"/>
    </xf>
    <xf numFmtId="176" fontId="7" fillId="0" borderId="34" xfId="2" applyNumberFormat="1" applyFont="1" applyFill="1" applyBorder="1" applyAlignment="1">
      <alignment horizontal="right" vertical="center"/>
    </xf>
    <xf numFmtId="176" fontId="7" fillId="0" borderId="35" xfId="2" applyNumberFormat="1" applyFont="1" applyFill="1" applyBorder="1" applyAlignment="1">
      <alignment horizontal="right" vertical="center"/>
    </xf>
    <xf numFmtId="0" fontId="7" fillId="0" borderId="11" xfId="2" applyFont="1" applyFill="1" applyBorder="1" applyAlignment="1">
      <alignment vertical="center"/>
    </xf>
    <xf numFmtId="0" fontId="7" fillId="0" borderId="17" xfId="2" applyFont="1" applyFill="1" applyBorder="1" applyAlignment="1">
      <alignment vertical="center"/>
    </xf>
    <xf numFmtId="176" fontId="7" fillId="0" borderId="20" xfId="2" applyNumberFormat="1" applyFont="1" applyFill="1" applyBorder="1" applyAlignment="1">
      <alignment horizontal="right" vertical="center"/>
    </xf>
    <xf numFmtId="176" fontId="7" fillId="0" borderId="21" xfId="2" applyNumberFormat="1" applyFont="1" applyFill="1" applyBorder="1" applyAlignment="1">
      <alignment horizontal="right" vertical="center"/>
    </xf>
    <xf numFmtId="176" fontId="7" fillId="0" borderId="22" xfId="2" applyNumberFormat="1" applyFont="1" applyFill="1" applyBorder="1" applyAlignment="1">
      <alignment horizontal="right" vertical="center"/>
    </xf>
    <xf numFmtId="0" fontId="8" fillId="0" borderId="0" xfId="2" applyFont="1" applyFill="1" applyBorder="1" applyAlignment="1"/>
    <xf numFmtId="0" fontId="8" fillId="0" borderId="0" xfId="2" applyNumberFormat="1" applyFont="1" applyFill="1" applyBorder="1" applyAlignment="1">
      <alignment vertical="center" wrapText="1"/>
    </xf>
    <xf numFmtId="0" fontId="8" fillId="0" borderId="0" xfId="2" applyNumberFormat="1" applyFont="1" applyBorder="1" applyAlignment="1">
      <alignment vertical="center" wrapText="1"/>
    </xf>
    <xf numFmtId="0" fontId="7" fillId="0" borderId="0" xfId="2" applyNumberFormat="1" applyFont="1" applyFill="1" applyBorder="1" applyAlignment="1">
      <alignment vertical="center"/>
    </xf>
    <xf numFmtId="0" fontId="4" fillId="0" borderId="0" xfId="3" applyFont="1">
      <alignment vertical="center"/>
    </xf>
    <xf numFmtId="0" fontId="2" fillId="0" borderId="0" xfId="3">
      <alignment vertical="center"/>
    </xf>
    <xf numFmtId="0" fontId="5" fillId="0" borderId="0" xfId="3" applyFont="1" applyAlignment="1">
      <alignment horizontal="center" vertical="center"/>
    </xf>
    <xf numFmtId="0" fontId="8" fillId="2" borderId="1" xfId="3" applyFont="1" applyFill="1" applyBorder="1" applyAlignment="1"/>
    <xf numFmtId="0" fontId="8" fillId="2" borderId="2" xfId="3" applyFont="1" applyFill="1" applyBorder="1" applyAlignment="1"/>
    <xf numFmtId="0" fontId="8" fillId="2" borderId="2" xfId="3" applyFont="1" applyFill="1" applyBorder="1" applyAlignment="1">
      <alignment horizontal="right" vertical="center"/>
    </xf>
    <xf numFmtId="0" fontId="8" fillId="2" borderId="3" xfId="3" applyFont="1" applyFill="1" applyBorder="1" applyAlignment="1">
      <alignment horizontal="right" vertical="top"/>
    </xf>
    <xf numFmtId="0" fontId="8" fillId="2" borderId="23" xfId="3" applyFont="1" applyFill="1" applyBorder="1" applyAlignment="1">
      <alignment horizontal="center" vertical="center"/>
    </xf>
    <xf numFmtId="0" fontId="8" fillId="2" borderId="5" xfId="3" applyFont="1" applyFill="1" applyBorder="1" applyAlignment="1">
      <alignment horizontal="center" vertical="center"/>
    </xf>
    <xf numFmtId="0" fontId="8" fillId="2" borderId="6" xfId="3" applyFont="1" applyFill="1" applyBorder="1" applyAlignment="1">
      <alignment horizontal="center" vertical="center"/>
    </xf>
    <xf numFmtId="0" fontId="8" fillId="0" borderId="37" xfId="3" applyFont="1" applyFill="1" applyBorder="1" applyAlignment="1">
      <alignment vertical="center" wrapText="1"/>
    </xf>
    <xf numFmtId="177" fontId="8" fillId="0" borderId="27" xfId="3" applyNumberFormat="1" applyFont="1" applyFill="1" applyBorder="1" applyAlignment="1" applyProtection="1">
      <alignment horizontal="right" vertical="center"/>
    </xf>
    <xf numFmtId="177" fontId="8" fillId="0" borderId="28" xfId="3" applyNumberFormat="1" applyFont="1" applyFill="1" applyBorder="1" applyAlignment="1" applyProtection="1">
      <alignment horizontal="right" vertical="center"/>
    </xf>
    <xf numFmtId="177" fontId="8" fillId="0" borderId="29" xfId="3" applyNumberFormat="1" applyFont="1" applyFill="1" applyBorder="1" applyAlignment="1" applyProtection="1">
      <alignment horizontal="right" vertical="center"/>
    </xf>
    <xf numFmtId="0" fontId="8" fillId="0" borderId="39" xfId="3" applyFont="1" applyFill="1" applyBorder="1" applyAlignment="1">
      <alignment vertical="center"/>
    </xf>
    <xf numFmtId="177" fontId="8" fillId="0" borderId="33" xfId="3" applyNumberFormat="1" applyFont="1" applyFill="1" applyBorder="1" applyAlignment="1" applyProtection="1">
      <alignment horizontal="right" vertical="center"/>
    </xf>
    <xf numFmtId="177" fontId="8" fillId="0" borderId="34" xfId="3" applyNumberFormat="1" applyFont="1" applyFill="1" applyBorder="1" applyAlignment="1" applyProtection="1">
      <alignment horizontal="right" vertical="center"/>
    </xf>
    <xf numFmtId="177" fontId="8" fillId="0" borderId="35" xfId="3" applyNumberFormat="1" applyFont="1" applyFill="1" applyBorder="1" applyAlignment="1" applyProtection="1">
      <alignment horizontal="right" vertical="center"/>
    </xf>
    <xf numFmtId="0" fontId="8" fillId="0" borderId="41" xfId="3" applyFont="1" applyFill="1" applyBorder="1" applyAlignment="1">
      <alignment vertical="center"/>
    </xf>
    <xf numFmtId="0" fontId="8" fillId="0" borderId="44" xfId="3" applyFont="1" applyFill="1" applyBorder="1" applyAlignment="1">
      <alignment vertical="center"/>
    </xf>
    <xf numFmtId="177" fontId="8" fillId="0" borderId="20" xfId="3" applyNumberFormat="1" applyFont="1" applyFill="1" applyBorder="1" applyAlignment="1" applyProtection="1">
      <alignment horizontal="right" vertical="center"/>
    </xf>
    <xf numFmtId="177" fontId="8" fillId="0" borderId="21" xfId="3" applyNumberFormat="1" applyFont="1" applyFill="1" applyBorder="1" applyAlignment="1" applyProtection="1">
      <alignment horizontal="right" vertical="center"/>
    </xf>
    <xf numFmtId="177" fontId="8" fillId="0" borderId="22" xfId="3" applyNumberFormat="1" applyFont="1" applyFill="1" applyBorder="1" applyAlignment="1" applyProtection="1">
      <alignment horizontal="right" vertical="center"/>
    </xf>
    <xf numFmtId="0" fontId="8" fillId="0" borderId="0" xfId="3" applyFont="1" applyAlignment="1"/>
    <xf numFmtId="0" fontId="2" fillId="0" borderId="0" xfId="4">
      <alignment vertical="center"/>
    </xf>
    <xf numFmtId="0" fontId="5" fillId="0" borderId="0" xfId="4" applyFont="1" applyAlignment="1">
      <alignment horizontal="center" vertical="center"/>
    </xf>
    <xf numFmtId="0" fontId="8" fillId="2" borderId="1" xfId="4" applyFont="1" applyFill="1" applyBorder="1" applyAlignment="1"/>
    <xf numFmtId="0" fontId="8" fillId="2" borderId="2" xfId="4" applyFont="1" applyFill="1" applyBorder="1" applyAlignment="1"/>
    <xf numFmtId="0" fontId="8" fillId="2" borderId="2" xfId="4" applyFont="1" applyFill="1" applyBorder="1" applyAlignment="1">
      <alignment horizontal="right" vertical="center"/>
    </xf>
    <xf numFmtId="0" fontId="8" fillId="2" borderId="3" xfId="4" applyFont="1" applyFill="1" applyBorder="1" applyAlignment="1">
      <alignment horizontal="right" vertical="top"/>
    </xf>
    <xf numFmtId="0" fontId="8" fillId="2" borderId="23" xfId="4" applyFont="1" applyFill="1" applyBorder="1" applyAlignment="1">
      <alignment horizontal="center" vertical="center"/>
    </xf>
    <xf numFmtId="0" fontId="8" fillId="2" borderId="5" xfId="4" applyFont="1" applyFill="1" applyBorder="1" applyAlignment="1">
      <alignment horizontal="center" vertical="center"/>
    </xf>
    <xf numFmtId="0" fontId="8" fillId="2" borderId="10" xfId="4" applyFont="1" applyFill="1" applyBorder="1" applyAlignment="1">
      <alignment horizontal="center" vertical="center"/>
    </xf>
    <xf numFmtId="0" fontId="8" fillId="0" borderId="37" xfId="4" applyFont="1" applyFill="1" applyBorder="1" applyAlignment="1">
      <alignment vertical="center" wrapText="1"/>
    </xf>
    <xf numFmtId="177" fontId="8" fillId="0" borderId="27" xfId="4" applyNumberFormat="1" applyFont="1" applyFill="1" applyBorder="1" applyAlignment="1" applyProtection="1">
      <alignment horizontal="right" vertical="center"/>
    </xf>
    <xf numFmtId="177" fontId="8" fillId="0" borderId="28" xfId="4" applyNumberFormat="1" applyFont="1" applyFill="1" applyBorder="1" applyAlignment="1" applyProtection="1">
      <alignment horizontal="right" vertical="center"/>
    </xf>
    <xf numFmtId="177" fontId="8" fillId="0" borderId="29" xfId="4" applyNumberFormat="1" applyFont="1" applyFill="1" applyBorder="1" applyAlignment="1" applyProtection="1">
      <alignment horizontal="right" vertical="center"/>
    </xf>
    <xf numFmtId="0" fontId="8" fillId="0" borderId="39" xfId="4" applyFont="1" applyFill="1" applyBorder="1" applyAlignment="1">
      <alignment vertical="center"/>
    </xf>
    <xf numFmtId="177" fontId="8" fillId="0" borderId="33" xfId="4" applyNumberFormat="1" applyFont="1" applyFill="1" applyBorder="1" applyAlignment="1" applyProtection="1">
      <alignment horizontal="right" vertical="center"/>
    </xf>
    <xf numFmtId="177" fontId="8" fillId="0" borderId="34" xfId="4" applyNumberFormat="1" applyFont="1" applyFill="1" applyBorder="1" applyAlignment="1" applyProtection="1">
      <alignment horizontal="right" vertical="center"/>
    </xf>
    <xf numFmtId="177" fontId="8" fillId="0" borderId="35" xfId="4" applyNumberFormat="1" applyFont="1" applyFill="1" applyBorder="1" applyAlignment="1" applyProtection="1">
      <alignment horizontal="right" vertical="center"/>
    </xf>
    <xf numFmtId="0" fontId="8" fillId="0" borderId="39" xfId="4" applyFont="1" applyFill="1" applyBorder="1" applyAlignment="1">
      <alignment vertical="center" wrapText="1"/>
    </xf>
    <xf numFmtId="0" fontId="8" fillId="0" borderId="44" xfId="4" applyFont="1" applyFill="1" applyBorder="1" applyAlignment="1">
      <alignment vertical="center"/>
    </xf>
    <xf numFmtId="177" fontId="8" fillId="0" borderId="20" xfId="4" applyNumberFormat="1" applyFont="1" applyFill="1" applyBorder="1" applyAlignment="1" applyProtection="1">
      <alignment horizontal="right" vertical="center"/>
    </xf>
    <xf numFmtId="177" fontId="8" fillId="0" borderId="21" xfId="4" applyNumberFormat="1" applyFont="1" applyFill="1" applyBorder="1" applyAlignment="1" applyProtection="1">
      <alignment horizontal="right" vertical="center"/>
    </xf>
    <xf numFmtId="177" fontId="8" fillId="0" borderId="22" xfId="4" applyNumberFormat="1" applyFont="1" applyFill="1" applyBorder="1" applyAlignment="1" applyProtection="1">
      <alignment horizontal="right" vertical="center"/>
    </xf>
    <xf numFmtId="0" fontId="8" fillId="0" borderId="0" xfId="4" applyFont="1" applyFill="1" applyBorder="1" applyAlignment="1"/>
    <xf numFmtId="0" fontId="8" fillId="0" borderId="0" xfId="4" applyFont="1" applyFill="1" applyBorder="1" applyAlignment="1">
      <alignment vertical="center"/>
    </xf>
    <xf numFmtId="0" fontId="8" fillId="0" borderId="0" xfId="4" applyFont="1" applyFill="1" applyBorder="1" applyAlignment="1">
      <alignment horizontal="left" vertical="center"/>
    </xf>
    <xf numFmtId="177" fontId="8" fillId="0" borderId="0" xfId="4" applyNumberFormat="1" applyFont="1" applyFill="1" applyBorder="1" applyAlignment="1" applyProtection="1">
      <alignment horizontal="right" vertical="center"/>
    </xf>
    <xf numFmtId="178" fontId="10" fillId="0" borderId="41" xfId="5" applyNumberFormat="1" applyFont="1" applyBorder="1" applyAlignment="1">
      <alignment vertical="center"/>
    </xf>
    <xf numFmtId="178" fontId="10" fillId="0" borderId="45" xfId="5" applyNumberFormat="1" applyFont="1" applyBorder="1" applyAlignment="1">
      <alignment vertical="center"/>
    </xf>
    <xf numFmtId="178" fontId="10" fillId="0" borderId="15" xfId="5" applyNumberFormat="1" applyFont="1" applyBorder="1" applyAlignment="1">
      <alignment horizontal="center" vertical="center" wrapText="1"/>
    </xf>
    <xf numFmtId="178" fontId="10" fillId="0" borderId="39" xfId="5" applyNumberFormat="1" applyFont="1" applyBorder="1" applyAlignment="1">
      <alignment horizontal="center" vertical="center"/>
    </xf>
    <xf numFmtId="178" fontId="10" fillId="0" borderId="31" xfId="5" applyNumberFormat="1" applyFont="1" applyBorder="1" applyAlignment="1">
      <alignment horizontal="center" vertical="center"/>
    </xf>
    <xf numFmtId="178" fontId="10" fillId="0" borderId="42" xfId="5" applyNumberFormat="1" applyFont="1" applyBorder="1" applyAlignment="1">
      <alignment horizontal="center" vertical="center"/>
    </xf>
    <xf numFmtId="0" fontId="9" fillId="0" borderId="0" xfId="5"/>
    <xf numFmtId="178" fontId="10" fillId="0" borderId="37" xfId="5" applyNumberFormat="1" applyFont="1" applyBorder="1" applyAlignment="1">
      <alignment vertical="center"/>
    </xf>
    <xf numFmtId="178" fontId="10" fillId="0" borderId="40" xfId="5" applyNumberFormat="1" applyFont="1" applyBorder="1" applyAlignment="1">
      <alignment vertical="center"/>
    </xf>
    <xf numFmtId="0" fontId="9" fillId="0" borderId="46" xfId="5" applyFont="1" applyBorder="1" applyAlignment="1">
      <alignment vertical="center"/>
    </xf>
    <xf numFmtId="178" fontId="10" fillId="0" borderId="41" xfId="5" applyNumberFormat="1" applyFont="1" applyBorder="1" applyAlignment="1">
      <alignment horizontal="center" vertical="center"/>
    </xf>
    <xf numFmtId="178" fontId="10" fillId="0" borderId="47" xfId="5" applyNumberFormat="1" applyFont="1" applyBorder="1" applyAlignment="1">
      <alignment horizontal="center" vertical="center" wrapText="1"/>
    </xf>
    <xf numFmtId="178" fontId="10" fillId="0" borderId="48" xfId="5" applyNumberFormat="1" applyFont="1" applyBorder="1" applyAlignment="1">
      <alignment horizontal="center" vertical="center"/>
    </xf>
    <xf numFmtId="178" fontId="10" fillId="0" borderId="49" xfId="5" applyNumberFormat="1" applyFont="1" applyBorder="1" applyAlignment="1">
      <alignment horizontal="center" vertical="center" wrapText="1"/>
    </xf>
    <xf numFmtId="178" fontId="10" fillId="0" borderId="34" xfId="5" applyNumberFormat="1" applyFont="1" applyBorder="1" applyAlignment="1">
      <alignment horizontal="center" vertical="center"/>
    </xf>
    <xf numFmtId="178" fontId="10" fillId="0" borderId="45" xfId="5" applyNumberFormat="1" applyFont="1" applyBorder="1" applyAlignment="1">
      <alignment horizontal="center" vertical="center"/>
    </xf>
    <xf numFmtId="179" fontId="10" fillId="0" borderId="15" xfId="5" applyNumberFormat="1" applyFont="1" applyFill="1" applyBorder="1" applyAlignment="1">
      <alignment vertical="center"/>
    </xf>
    <xf numFmtId="179" fontId="10" fillId="0" borderId="41" xfId="5" applyNumberFormat="1" applyFont="1" applyFill="1" applyBorder="1" applyAlignment="1">
      <alignment vertical="center"/>
    </xf>
    <xf numFmtId="180" fontId="10" fillId="0" borderId="50" xfId="5" applyNumberFormat="1" applyFont="1" applyFill="1" applyBorder="1" applyAlignment="1">
      <alignment vertical="center"/>
    </xf>
    <xf numFmtId="179" fontId="10" fillId="0" borderId="48" xfId="5" applyNumberFormat="1" applyFont="1" applyFill="1" applyBorder="1" applyAlignment="1">
      <alignment vertical="center"/>
    </xf>
    <xf numFmtId="180" fontId="10" fillId="0" borderId="51" xfId="5" applyNumberFormat="1" applyFont="1" applyFill="1" applyBorder="1" applyAlignment="1">
      <alignment vertical="center"/>
    </xf>
    <xf numFmtId="180" fontId="10" fillId="0" borderId="15" xfId="5" applyNumberFormat="1" applyFont="1" applyBorder="1" applyAlignment="1">
      <alignment vertical="center"/>
    </xf>
    <xf numFmtId="178" fontId="10" fillId="0" borderId="37" xfId="5" applyNumberFormat="1" applyFont="1" applyBorder="1" applyAlignment="1">
      <alignment horizontal="center" vertical="center"/>
    </xf>
    <xf numFmtId="178" fontId="10" fillId="0" borderId="52" xfId="5" applyNumberFormat="1" applyFont="1" applyBorder="1" applyAlignment="1">
      <alignment horizontal="center" vertical="center"/>
    </xf>
    <xf numFmtId="179" fontId="10" fillId="0" borderId="53" xfId="5" applyNumberFormat="1" applyFont="1" applyFill="1" applyBorder="1" applyAlignment="1">
      <alignment vertical="center"/>
    </xf>
    <xf numFmtId="179" fontId="10" fillId="0" borderId="54" xfId="5" applyNumberFormat="1" applyFont="1" applyFill="1" applyBorder="1" applyAlignment="1">
      <alignment vertical="center"/>
    </xf>
    <xf numFmtId="180" fontId="10" fillId="0" borderId="52" xfId="5" applyNumberFormat="1" applyFont="1" applyFill="1" applyBorder="1" applyAlignment="1">
      <alignment vertical="center"/>
    </xf>
    <xf numFmtId="179" fontId="10" fillId="0" borderId="55" xfId="5" applyNumberFormat="1" applyFont="1" applyFill="1" applyBorder="1" applyAlignment="1">
      <alignment vertical="center"/>
    </xf>
    <xf numFmtId="180" fontId="10" fillId="0" borderId="56" xfId="5" applyNumberFormat="1" applyFont="1" applyFill="1" applyBorder="1" applyAlignment="1">
      <alignment vertical="center"/>
    </xf>
    <xf numFmtId="180" fontId="10" fillId="0" borderId="53" xfId="5" applyNumberFormat="1" applyFont="1" applyBorder="1" applyAlignment="1">
      <alignment vertical="center"/>
    </xf>
    <xf numFmtId="179" fontId="10" fillId="0" borderId="53" xfId="5" applyNumberFormat="1" applyFont="1" applyFill="1" applyBorder="1" applyAlignment="1">
      <alignment vertical="center" wrapText="1"/>
    </xf>
    <xf numFmtId="179" fontId="10" fillId="0" borderId="15" xfId="5" applyNumberFormat="1" applyFont="1" applyBorder="1" applyAlignment="1">
      <alignment vertical="center"/>
    </xf>
    <xf numFmtId="179" fontId="10" fillId="0" borderId="41" xfId="5" applyNumberFormat="1" applyFont="1" applyBorder="1" applyAlignment="1">
      <alignment vertical="center"/>
    </xf>
    <xf numFmtId="180" fontId="10" fillId="0" borderId="50" xfId="5" applyNumberFormat="1" applyFont="1" applyBorder="1" applyAlignment="1">
      <alignment vertical="center"/>
    </xf>
    <xf numFmtId="179" fontId="10" fillId="0" borderId="48" xfId="5" applyNumberFormat="1" applyFont="1" applyBorder="1" applyAlignment="1">
      <alignment vertical="center"/>
    </xf>
    <xf numFmtId="180" fontId="10" fillId="0" borderId="12" xfId="5" applyNumberFormat="1" applyFont="1" applyBorder="1" applyAlignment="1">
      <alignment vertical="center"/>
    </xf>
    <xf numFmtId="0" fontId="9" fillId="0" borderId="34" xfId="5" applyBorder="1"/>
    <xf numFmtId="0" fontId="9" fillId="0" borderId="34" xfId="5" applyBorder="1" applyAlignment="1">
      <alignment vertical="center"/>
    </xf>
    <xf numFmtId="0" fontId="11" fillId="0" borderId="34" xfId="5" applyFont="1" applyBorder="1"/>
    <xf numFmtId="0" fontId="15" fillId="0" borderId="0" xfId="26" applyFont="1" applyFill="1">
      <alignment vertical="center"/>
    </xf>
    <xf numFmtId="49" fontId="15" fillId="0" borderId="0" xfId="26" applyNumberFormat="1" applyFont="1" applyFill="1">
      <alignment vertical="center"/>
    </xf>
    <xf numFmtId="0" fontId="15" fillId="0" borderId="0" xfId="26" applyFont="1">
      <alignment vertical="center"/>
    </xf>
    <xf numFmtId="0" fontId="17" fillId="0" borderId="0" xfId="26" applyFont="1" applyFill="1">
      <alignment vertical="center"/>
    </xf>
    <xf numFmtId="0" fontId="18" fillId="0" borderId="0" xfId="26" applyFont="1" applyFill="1">
      <alignment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4" fontId="15" fillId="0" borderId="36" xfId="26" applyNumberFormat="1" applyFont="1" applyFill="1" applyBorder="1" applyAlignment="1">
      <alignment horizontal="right" vertical="center"/>
    </xf>
    <xf numFmtId="184" fontId="15" fillId="0" borderId="8" xfId="26" applyNumberFormat="1" applyFont="1" applyFill="1" applyBorder="1" applyAlignment="1">
      <alignment horizontal="right" vertical="center"/>
    </xf>
    <xf numFmtId="184" fontId="15" fillId="0" borderId="9" xfId="26" applyNumberFormat="1" applyFont="1" applyFill="1" applyBorder="1" applyAlignment="1">
      <alignment horizontal="right" vertical="center"/>
    </xf>
    <xf numFmtId="0" fontId="14" fillId="0" borderId="46" xfId="27" applyFont="1" applyFill="1" applyBorder="1" applyAlignment="1">
      <alignment vertical="center"/>
    </xf>
    <xf numFmtId="184" fontId="15" fillId="0" borderId="36" xfId="26" applyNumberFormat="1" applyFont="1" applyFill="1" applyBorder="1" applyAlignment="1">
      <alignment vertical="center"/>
    </xf>
    <xf numFmtId="184" fontId="15" fillId="0" borderId="8" xfId="26" applyNumberFormat="1" applyFont="1" applyFill="1" applyBorder="1" applyAlignment="1">
      <alignment vertical="center"/>
    </xf>
    <xf numFmtId="184" fontId="15" fillId="0" borderId="9" xfId="26" applyNumberFormat="1" applyFont="1" applyFill="1" applyBorder="1" applyAlignment="1">
      <alignment vertical="center"/>
    </xf>
    <xf numFmtId="0" fontId="15" fillId="0" borderId="7" xfId="26" applyFont="1" applyFill="1" applyBorder="1" applyAlignment="1">
      <alignment horizontal="left" vertical="center"/>
    </xf>
    <xf numFmtId="0" fontId="14" fillId="0" borderId="68" xfId="27" applyFont="1" applyFill="1" applyBorder="1" applyAlignment="1">
      <alignment horizontal="center" vertical="center"/>
    </xf>
    <xf numFmtId="0" fontId="15" fillId="0" borderId="7" xfId="26" applyFont="1" applyFill="1" applyBorder="1" applyAlignment="1">
      <alignment horizontal="center" vertical="center"/>
    </xf>
    <xf numFmtId="0" fontId="15" fillId="0" borderId="71" xfId="26" applyFont="1" applyFill="1" applyBorder="1" applyAlignment="1">
      <alignment horizontal="center" vertical="center"/>
    </xf>
    <xf numFmtId="0" fontId="20" fillId="0" borderId="72" xfId="26" applyFont="1" applyFill="1" applyBorder="1" applyAlignment="1">
      <alignment vertical="center" wrapText="1"/>
    </xf>
    <xf numFmtId="0" fontId="20" fillId="0" borderId="73" xfId="26" applyFont="1" applyFill="1" applyBorder="1" applyAlignment="1">
      <alignment vertical="center" wrapText="1"/>
    </xf>
    <xf numFmtId="181" fontId="15" fillId="0" borderId="71" xfId="26" applyNumberFormat="1" applyFont="1" applyFill="1" applyBorder="1" applyAlignment="1">
      <alignment vertical="center"/>
    </xf>
    <xf numFmtId="181" fontId="15" fillId="0" borderId="72" xfId="26" applyNumberFormat="1" applyFont="1" applyFill="1" applyBorder="1" applyAlignment="1">
      <alignment vertical="center"/>
    </xf>
    <xf numFmtId="181" fontId="15" fillId="0" borderId="73" xfId="26" applyNumberFormat="1" applyFont="1" applyFill="1" applyBorder="1" applyAlignment="1">
      <alignment vertical="center"/>
    </xf>
    <xf numFmtId="0" fontId="15" fillId="0" borderId="7" xfId="26" applyFont="1" applyFill="1" applyBorder="1">
      <alignment vertical="center"/>
    </xf>
    <xf numFmtId="0" fontId="15" fillId="0" borderId="0" xfId="26" applyFont="1" applyFill="1" applyBorder="1">
      <alignment vertical="center"/>
    </xf>
    <xf numFmtId="0" fontId="15" fillId="0" borderId="62" xfId="26" applyFont="1" applyFill="1" applyBorder="1">
      <alignment vertical="center"/>
    </xf>
    <xf numFmtId="49" fontId="15" fillId="0" borderId="7" xfId="26" applyNumberFormat="1" applyFont="1" applyFill="1" applyBorder="1">
      <alignment vertical="center"/>
    </xf>
    <xf numFmtId="49" fontId="15" fillId="0" borderId="0" xfId="26" applyNumberFormat="1" applyFont="1" applyFill="1" applyBorder="1">
      <alignment vertical="center"/>
    </xf>
    <xf numFmtId="0" fontId="15" fillId="0" borderId="0" xfId="26" applyFont="1" applyFill="1" applyBorder="1" applyAlignment="1">
      <alignment vertical="center"/>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0" fontId="15" fillId="0" borderId="62" xfId="26" applyFont="1" applyFill="1" applyBorder="1" applyAlignment="1">
      <alignment horizontal="center" vertical="center"/>
    </xf>
    <xf numFmtId="0" fontId="15" fillId="0" borderId="71" xfId="26" applyFont="1" applyFill="1" applyBorder="1">
      <alignment vertical="center"/>
    </xf>
    <xf numFmtId="0" fontId="15" fillId="0" borderId="72" xfId="26" applyFont="1" applyFill="1" applyBorder="1">
      <alignment vertical="center"/>
    </xf>
    <xf numFmtId="0" fontId="15" fillId="0" borderId="73" xfId="26" applyFont="1" applyFill="1" applyBorder="1">
      <alignment vertical="center"/>
    </xf>
    <xf numFmtId="0" fontId="15" fillId="0" borderId="0" xfId="28" applyFont="1" applyFill="1">
      <alignment vertical="center"/>
    </xf>
    <xf numFmtId="49" fontId="23" fillId="0" borderId="0" xfId="29" applyNumberFormat="1" applyFont="1">
      <alignment vertical="center"/>
    </xf>
    <xf numFmtId="49" fontId="15" fillId="0" borderId="0" xfId="29" applyNumberFormat="1" applyFont="1">
      <alignment vertical="center"/>
    </xf>
    <xf numFmtId="49" fontId="15" fillId="0" borderId="0" xfId="29" applyNumberFormat="1" applyFont="1" applyFill="1">
      <alignment vertical="center"/>
    </xf>
    <xf numFmtId="0" fontId="15" fillId="0" borderId="0" xfId="29" applyFont="1">
      <alignment vertical="center"/>
    </xf>
    <xf numFmtId="0" fontId="24" fillId="0" borderId="0" xfId="29" applyFont="1">
      <alignment vertical="center"/>
    </xf>
    <xf numFmtId="0" fontId="4" fillId="0" borderId="49" xfId="29" applyFont="1" applyBorder="1" applyAlignment="1">
      <alignment horizontal="center" vertical="center"/>
    </xf>
    <xf numFmtId="0" fontId="4" fillId="0" borderId="49" xfId="29" applyFont="1" applyBorder="1" applyAlignment="1">
      <alignment vertical="center"/>
    </xf>
    <xf numFmtId="0" fontId="15" fillId="0" borderId="0" xfId="29" applyFont="1" applyBorder="1">
      <alignment vertical="center"/>
    </xf>
    <xf numFmtId="0" fontId="15" fillId="0" borderId="12" xfId="29" applyFont="1" applyBorder="1">
      <alignment vertical="center"/>
    </xf>
    <xf numFmtId="0" fontId="15" fillId="0" borderId="49" xfId="29" applyFont="1" applyBorder="1">
      <alignment vertical="center"/>
    </xf>
    <xf numFmtId="0" fontId="15" fillId="0" borderId="41" xfId="29" applyFont="1" applyBorder="1" applyAlignment="1">
      <alignment horizontal="center" vertical="center"/>
    </xf>
    <xf numFmtId="0" fontId="15" fillId="0" borderId="12" xfId="29" applyFont="1" applyBorder="1" applyAlignment="1">
      <alignment horizontal="center" vertical="center"/>
    </xf>
    <xf numFmtId="0" fontId="15" fillId="0" borderId="60" xfId="29" applyFont="1" applyBorder="1" applyAlignment="1">
      <alignment horizontal="center" vertical="center"/>
    </xf>
    <xf numFmtId="0" fontId="15" fillId="0" borderId="0" xfId="29" applyFont="1" applyFill="1" applyBorder="1" applyAlignment="1">
      <alignment horizontal="center" vertical="center" wrapText="1"/>
    </xf>
    <xf numFmtId="0" fontId="15" fillId="0" borderId="0" xfId="29" applyFont="1" applyBorder="1" applyAlignment="1">
      <alignment horizontal="center" vertical="center"/>
    </xf>
    <xf numFmtId="0" fontId="15" fillId="0" borderId="49" xfId="29" applyFont="1" applyFill="1" applyBorder="1" applyAlignment="1">
      <alignment horizontal="center" vertical="center" wrapText="1"/>
    </xf>
    <xf numFmtId="0" fontId="15" fillId="0" borderId="0" xfId="29" applyFont="1" applyFill="1">
      <alignment vertical="center"/>
    </xf>
    <xf numFmtId="0" fontId="14" fillId="0" borderId="0" xfId="29" applyFont="1" applyBorder="1">
      <alignment vertical="center"/>
    </xf>
    <xf numFmtId="0" fontId="14" fillId="0" borderId="0" xfId="29" applyFont="1">
      <alignment vertical="center"/>
    </xf>
    <xf numFmtId="49" fontId="15" fillId="5" borderId="0" xfId="30" applyNumberFormat="1" applyFont="1" applyFill="1" applyProtection="1">
      <alignment vertical="center"/>
    </xf>
    <xf numFmtId="0" fontId="15" fillId="5" borderId="0" xfId="30" applyFont="1" applyFill="1" applyProtection="1">
      <alignment vertical="center"/>
    </xf>
    <xf numFmtId="0" fontId="15" fillId="5" borderId="0" xfId="30" applyFont="1" applyFill="1" applyBorder="1" applyAlignment="1" applyProtection="1">
      <alignment vertical="center"/>
    </xf>
    <xf numFmtId="0" fontId="15" fillId="5" borderId="72" xfId="30" applyFont="1" applyFill="1" applyBorder="1" applyProtection="1">
      <alignment vertical="center"/>
    </xf>
    <xf numFmtId="0" fontId="2" fillId="5" borderId="0" xfId="31" applyFill="1" applyProtection="1">
      <alignment vertical="center"/>
    </xf>
    <xf numFmtId="0" fontId="2" fillId="0" borderId="0" xfId="31" applyProtection="1">
      <alignment vertical="center"/>
    </xf>
    <xf numFmtId="0" fontId="25" fillId="5" borderId="0" xfId="30" applyFont="1" applyFill="1" applyAlignment="1" applyProtection="1">
      <alignment vertical="center"/>
    </xf>
    <xf numFmtId="0" fontId="15" fillId="5" borderId="0" xfId="30" applyFont="1" applyFill="1" applyAlignment="1" applyProtection="1">
      <alignment vertical="center"/>
    </xf>
    <xf numFmtId="0" fontId="2" fillId="5" borderId="0" xfId="31" applyFill="1" applyAlignment="1" applyProtection="1">
      <alignment vertical="center"/>
    </xf>
    <xf numFmtId="0" fontId="2" fillId="0" borderId="0" xfId="31" applyAlignment="1" applyProtection="1">
      <alignment vertical="center"/>
    </xf>
    <xf numFmtId="0" fontId="27" fillId="5" borderId="0" xfId="30" applyFont="1" applyFill="1" applyProtection="1">
      <alignment vertical="center"/>
    </xf>
    <xf numFmtId="0" fontId="28" fillId="5" borderId="0" xfId="30" applyFont="1" applyFill="1" applyProtection="1">
      <alignment vertical="center"/>
    </xf>
    <xf numFmtId="0" fontId="28" fillId="5" borderId="0" xfId="31" applyFont="1" applyFill="1" applyProtection="1">
      <alignment vertical="center"/>
    </xf>
    <xf numFmtId="0" fontId="28" fillId="0" borderId="0" xfId="31" applyFont="1" applyProtection="1">
      <alignment vertical="center"/>
    </xf>
    <xf numFmtId="0" fontId="27" fillId="5" borderId="0" xfId="30" applyFont="1" applyFill="1" applyBorder="1" applyProtection="1">
      <alignment vertical="center"/>
    </xf>
    <xf numFmtId="0" fontId="28" fillId="5" borderId="0" xfId="30" applyFont="1" applyFill="1" applyBorder="1" applyProtection="1">
      <alignment vertical="center"/>
    </xf>
    <xf numFmtId="0" fontId="27" fillId="0" borderId="97" xfId="30" applyFont="1" applyBorder="1" applyAlignment="1" applyProtection="1">
      <alignment horizontal="center" vertical="center" shrinkToFit="1"/>
      <protection locked="0"/>
    </xf>
    <xf numFmtId="0" fontId="27" fillId="0" borderId="97" xfId="30" applyFont="1" applyFill="1" applyBorder="1" applyAlignment="1" applyProtection="1">
      <alignment horizontal="center" vertical="center" shrinkToFit="1"/>
      <protection locked="0"/>
    </xf>
    <xf numFmtId="0" fontId="27" fillId="0" borderId="109" xfId="33" applyFont="1" applyBorder="1" applyAlignment="1" applyProtection="1">
      <alignment horizontal="center" vertical="center" shrinkToFit="1"/>
      <protection locked="0"/>
    </xf>
    <xf numFmtId="0" fontId="27" fillId="0" borderId="111" xfId="30" applyFont="1" applyBorder="1" applyAlignment="1" applyProtection="1">
      <alignment horizontal="center" vertical="center" shrinkToFit="1"/>
      <protection locked="0"/>
    </xf>
    <xf numFmtId="0" fontId="27" fillId="0" borderId="111" xfId="30" applyFont="1" applyFill="1" applyBorder="1" applyAlignment="1" applyProtection="1">
      <alignment horizontal="center" vertical="center" shrinkToFit="1"/>
      <protection locked="0"/>
    </xf>
    <xf numFmtId="0" fontId="27" fillId="0" borderId="122" xfId="33" applyFont="1" applyBorder="1" applyAlignment="1" applyProtection="1">
      <alignment horizontal="center" vertical="center" shrinkToFit="1"/>
      <protection locked="0"/>
    </xf>
    <xf numFmtId="0" fontId="27" fillId="7" borderId="20" xfId="30" applyFont="1" applyFill="1" applyBorder="1" applyAlignment="1" applyProtection="1">
      <alignment horizontal="center" vertical="center" shrinkToFit="1"/>
      <protection locked="0"/>
    </xf>
    <xf numFmtId="0" fontId="21" fillId="5" borderId="0" xfId="30" applyFont="1" applyFill="1" applyProtection="1">
      <alignment vertical="center"/>
    </xf>
    <xf numFmtId="0" fontId="27" fillId="0" borderId="135" xfId="30" applyFont="1" applyBorder="1" applyAlignment="1" applyProtection="1">
      <alignment horizontal="center" vertical="center" shrinkToFit="1"/>
      <protection locked="0"/>
    </xf>
    <xf numFmtId="0" fontId="27" fillId="5" borderId="122" xfId="30" applyFont="1" applyFill="1" applyBorder="1" applyAlignment="1" applyProtection="1">
      <alignment horizontal="center" vertical="center" shrinkToFit="1"/>
      <protection locked="0"/>
    </xf>
    <xf numFmtId="0" fontId="2" fillId="5" borderId="0" xfId="31" applyFont="1" applyFill="1" applyProtection="1">
      <alignment vertical="center"/>
    </xf>
    <xf numFmtId="0" fontId="27" fillId="0" borderId="144" xfId="30" applyFont="1" applyBorder="1" applyAlignment="1" applyProtection="1">
      <alignment horizontal="center" vertical="center" shrinkToFit="1"/>
      <protection locked="0"/>
    </xf>
    <xf numFmtId="0" fontId="27" fillId="5" borderId="0" xfId="30" applyFont="1" applyFill="1" applyBorder="1" applyAlignment="1" applyProtection="1">
      <alignment horizontal="center" vertical="center" shrinkToFit="1"/>
    </xf>
    <xf numFmtId="0" fontId="27" fillId="5" borderId="0" xfId="30" applyFont="1" applyFill="1" applyBorder="1" applyAlignment="1" applyProtection="1">
      <alignment horizontal="left" vertical="center" shrinkToFit="1"/>
    </xf>
    <xf numFmtId="177" fontId="27" fillId="5" borderId="0" xfId="30" applyNumberFormat="1" applyFont="1" applyFill="1" applyBorder="1" applyAlignment="1" applyProtection="1">
      <alignment horizontal="right" vertical="center" shrinkToFit="1"/>
    </xf>
    <xf numFmtId="177" fontId="27" fillId="5" borderId="0" xfId="30" applyNumberFormat="1" applyFont="1" applyFill="1" applyBorder="1" applyAlignment="1" applyProtection="1">
      <alignment horizontal="left" vertical="center" shrinkToFit="1"/>
    </xf>
    <xf numFmtId="0" fontId="21" fillId="5" borderId="0" xfId="30" applyFont="1" applyFill="1" applyBorder="1" applyProtection="1">
      <alignment vertical="center"/>
    </xf>
    <xf numFmtId="0" fontId="27" fillId="5" borderId="72" xfId="30" applyFont="1" applyFill="1" applyBorder="1" applyAlignment="1" applyProtection="1">
      <alignment vertical="center"/>
    </xf>
    <xf numFmtId="0" fontId="27" fillId="5" borderId="72" xfId="30" applyFont="1" applyFill="1" applyBorder="1" applyAlignment="1" applyProtection="1">
      <alignment horizontal="center" vertical="center"/>
    </xf>
    <xf numFmtId="0" fontId="27" fillId="5" borderId="31" xfId="30" applyFont="1" applyFill="1" applyBorder="1" applyProtection="1">
      <alignment vertical="center"/>
    </xf>
    <xf numFmtId="0" fontId="27" fillId="5" borderId="1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62" xfId="30" applyFont="1" applyFill="1" applyBorder="1" applyAlignment="1" applyProtection="1">
      <alignment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8" fillId="5" borderId="0" xfId="30" applyFont="1" applyFill="1" applyAlignment="1" applyProtection="1">
      <alignment vertical="center"/>
    </xf>
    <xf numFmtId="0" fontId="28" fillId="5" borderId="0" xfId="30" applyFont="1" applyFill="1" applyBorder="1" applyAlignment="1" applyProtection="1">
      <alignment horizontal="center" vertical="center"/>
    </xf>
    <xf numFmtId="0" fontId="28" fillId="5" borderId="7" xfId="30" applyFont="1" applyFill="1" applyBorder="1" applyAlignment="1" applyProtection="1">
      <alignment vertical="center"/>
    </xf>
    <xf numFmtId="0" fontId="28" fillId="5" borderId="0" xfId="30" applyFont="1" applyFill="1" applyBorder="1" applyAlignment="1" applyProtection="1">
      <alignment vertical="center"/>
    </xf>
    <xf numFmtId="0" fontId="30" fillId="5" borderId="0" xfId="31" applyFont="1" applyFill="1" applyProtection="1">
      <alignment vertical="center"/>
    </xf>
    <xf numFmtId="0" fontId="2" fillId="0" borderId="0" xfId="31">
      <alignment vertical="center"/>
    </xf>
    <xf numFmtId="0" fontId="9" fillId="5" borderId="0" xfId="5" applyFill="1" applyProtection="1">
      <protection hidden="1"/>
    </xf>
    <xf numFmtId="0" fontId="9" fillId="5" borderId="0" xfId="5" applyFill="1"/>
    <xf numFmtId="0" fontId="2" fillId="0" borderId="0" xfId="34" applyFont="1" applyFill="1">
      <alignment vertical="center"/>
    </xf>
    <xf numFmtId="0" fontId="2" fillId="0" borderId="0" xfId="34" applyFont="1" applyFill="1" applyBorder="1">
      <alignment vertical="center"/>
    </xf>
    <xf numFmtId="0" fontId="27" fillId="0" borderId="41" xfId="34" applyFont="1" applyFill="1" applyBorder="1">
      <alignment vertical="center"/>
    </xf>
    <xf numFmtId="0" fontId="2" fillId="0" borderId="12" xfId="34" applyFont="1" applyFill="1" applyBorder="1">
      <alignment vertical="center"/>
    </xf>
    <xf numFmtId="0" fontId="2" fillId="0" borderId="45" xfId="34" applyFont="1" applyFill="1" applyBorder="1">
      <alignment vertical="center"/>
    </xf>
    <xf numFmtId="0" fontId="2" fillId="0" borderId="60" xfId="34" applyFont="1" applyFill="1" applyBorder="1">
      <alignment vertical="center"/>
    </xf>
    <xf numFmtId="178" fontId="4" fillId="0" borderId="0" xfId="34" applyNumberFormat="1" applyFont="1" applyFill="1" applyBorder="1">
      <alignment vertical="center"/>
    </xf>
    <xf numFmtId="0" fontId="2" fillId="0" borderId="38" xfId="34" applyFont="1" applyFill="1" applyBorder="1">
      <alignment vertical="center"/>
    </xf>
    <xf numFmtId="0" fontId="2" fillId="5" borderId="41" xfId="34" applyFont="1" applyFill="1" applyBorder="1">
      <alignment vertical="center"/>
    </xf>
    <xf numFmtId="0" fontId="2" fillId="5" borderId="12" xfId="34" applyFont="1" applyFill="1" applyBorder="1">
      <alignment vertical="center"/>
    </xf>
    <xf numFmtId="0" fontId="2" fillId="5" borderId="45" xfId="34" applyFont="1" applyFill="1" applyBorder="1">
      <alignment vertical="center"/>
    </xf>
    <xf numFmtId="0" fontId="2" fillId="5" borderId="39" xfId="34" applyFont="1" applyFill="1" applyBorder="1">
      <alignment vertical="center"/>
    </xf>
    <xf numFmtId="0" fontId="2" fillId="5" borderId="31" xfId="34" applyFont="1" applyFill="1" applyBorder="1">
      <alignment vertical="center"/>
    </xf>
    <xf numFmtId="0" fontId="2" fillId="5" borderId="42" xfId="34" applyFont="1" applyFill="1" applyBorder="1">
      <alignment vertical="center"/>
    </xf>
    <xf numFmtId="178" fontId="4" fillId="5" borderId="37" xfId="34" applyNumberFormat="1" applyFont="1" applyFill="1" applyBorder="1">
      <alignment vertical="center"/>
    </xf>
    <xf numFmtId="178" fontId="4" fillId="5" borderId="49" xfId="34" applyNumberFormat="1" applyFont="1" applyFill="1" applyBorder="1">
      <alignment vertical="center"/>
    </xf>
    <xf numFmtId="178" fontId="4" fillId="5" borderId="40" xfId="34" applyNumberFormat="1" applyFont="1" applyFill="1" applyBorder="1">
      <alignment vertical="center"/>
    </xf>
    <xf numFmtId="178" fontId="4" fillId="5" borderId="34" xfId="34" applyNumberFormat="1" applyFont="1" applyFill="1" applyBorder="1" applyAlignment="1">
      <alignment horizontal="center" vertical="center"/>
    </xf>
    <xf numFmtId="178" fontId="15" fillId="5" borderId="186" xfId="34" applyNumberFormat="1" applyFont="1" applyFill="1" applyBorder="1" applyAlignment="1">
      <alignment horizontal="center" vertical="center"/>
    </xf>
    <xf numFmtId="178" fontId="4" fillId="5" borderId="47" xfId="34" applyNumberFormat="1" applyFont="1" applyFill="1" applyBorder="1" applyAlignment="1">
      <alignment horizontal="center" vertical="center"/>
    </xf>
    <xf numFmtId="177" fontId="4" fillId="5" borderId="46" xfId="35" applyNumberFormat="1" applyFont="1" applyFill="1" applyBorder="1" applyAlignment="1">
      <alignment horizontal="right" vertical="center" wrapText="1"/>
    </xf>
    <xf numFmtId="177" fontId="4" fillId="5" borderId="46" xfId="35" applyNumberFormat="1" applyFont="1" applyFill="1" applyBorder="1" applyAlignment="1">
      <alignment horizontal="right" vertical="center"/>
    </xf>
    <xf numFmtId="177" fontId="4" fillId="5" borderId="37" xfId="35" applyNumberFormat="1" applyFont="1" applyFill="1" applyBorder="1" applyAlignment="1">
      <alignment horizontal="right" vertical="center"/>
    </xf>
    <xf numFmtId="188" fontId="4" fillId="5" borderId="187" xfId="35" applyNumberFormat="1" applyFont="1" applyFill="1" applyBorder="1" applyAlignment="1">
      <alignment horizontal="right" vertical="center"/>
    </xf>
    <xf numFmtId="177" fontId="4" fillId="5" borderId="34" xfId="35" applyNumberFormat="1" applyFont="1" applyFill="1" applyBorder="1" applyAlignment="1">
      <alignment horizontal="right" vertical="center" wrapText="1"/>
    </xf>
    <xf numFmtId="177" fontId="4" fillId="5" borderId="34" xfId="35" applyNumberFormat="1" applyFont="1" applyFill="1" applyBorder="1" applyAlignment="1">
      <alignment horizontal="right" vertical="center"/>
    </xf>
    <xf numFmtId="177" fontId="4" fillId="5" borderId="39" xfId="35" applyNumberFormat="1" applyFont="1" applyFill="1" applyBorder="1" applyAlignment="1">
      <alignment horizontal="right" vertical="center"/>
    </xf>
    <xf numFmtId="188" fontId="4" fillId="5" borderId="47" xfId="35" applyNumberFormat="1" applyFont="1" applyFill="1" applyBorder="1" applyAlignment="1">
      <alignment horizontal="right" vertical="center"/>
    </xf>
    <xf numFmtId="190" fontId="4" fillId="0" borderId="0" xfId="34" applyNumberFormat="1" applyFont="1" applyFill="1" applyBorder="1">
      <alignment vertical="center"/>
    </xf>
    <xf numFmtId="178" fontId="4" fillId="0" borderId="39" xfId="34" applyNumberFormat="1" applyFont="1" applyFill="1" applyBorder="1">
      <alignment vertical="center"/>
    </xf>
    <xf numFmtId="178" fontId="4" fillId="0" borderId="31" xfId="34" applyNumberFormat="1" applyFont="1" applyFill="1" applyBorder="1">
      <alignment vertical="center"/>
    </xf>
    <xf numFmtId="178" fontId="4" fillId="0" borderId="42" xfId="34" applyNumberFormat="1" applyFont="1" applyFill="1" applyBorder="1">
      <alignment vertical="center"/>
    </xf>
    <xf numFmtId="178" fontId="4" fillId="0" borderId="34" xfId="34" applyNumberFormat="1" applyFont="1" applyFill="1" applyBorder="1" applyAlignment="1">
      <alignment horizontal="center" vertical="center"/>
    </xf>
    <xf numFmtId="178" fontId="4" fillId="0" borderId="186" xfId="34" applyNumberFormat="1" applyFont="1" applyFill="1" applyBorder="1" applyAlignment="1">
      <alignment horizontal="center" vertical="center"/>
    </xf>
    <xf numFmtId="178" fontId="4" fillId="0" borderId="47" xfId="34" applyNumberFormat="1" applyFont="1" applyFill="1" applyBorder="1" applyAlignment="1">
      <alignment horizontal="center" vertical="center"/>
    </xf>
    <xf numFmtId="178" fontId="4" fillId="0" borderId="0" xfId="34" applyNumberFormat="1" applyFont="1" applyFill="1" applyBorder="1" applyAlignment="1">
      <alignment horizontal="center" vertical="center"/>
    </xf>
    <xf numFmtId="178" fontId="4" fillId="0" borderId="60" xfId="34" applyNumberFormat="1" applyFont="1" applyFill="1" applyBorder="1">
      <alignment vertical="center"/>
    </xf>
    <xf numFmtId="191" fontId="10" fillId="0" borderId="34" xfId="34" applyNumberFormat="1" applyFont="1" applyFill="1" applyBorder="1" applyAlignment="1">
      <alignment horizontal="right" vertical="center" shrinkToFit="1"/>
    </xf>
    <xf numFmtId="191" fontId="10" fillId="0" borderId="186" xfId="34" applyNumberFormat="1" applyFont="1" applyFill="1" applyBorder="1" applyAlignment="1">
      <alignment horizontal="right" vertical="center" shrinkToFit="1"/>
    </xf>
    <xf numFmtId="191" fontId="4" fillId="0" borderId="47" xfId="34" applyNumberFormat="1" applyFont="1" applyFill="1" applyBorder="1" applyAlignment="1">
      <alignment horizontal="right" vertical="center" shrinkToFit="1"/>
    </xf>
    <xf numFmtId="178" fontId="4" fillId="0" borderId="38" xfId="34" applyNumberFormat="1" applyFont="1" applyFill="1" applyBorder="1">
      <alignment vertical="center"/>
    </xf>
    <xf numFmtId="178" fontId="4" fillId="0" borderId="0" xfId="34" applyNumberFormat="1" applyFont="1" applyFill="1">
      <alignment vertical="center"/>
    </xf>
    <xf numFmtId="188" fontId="10" fillId="0" borderId="34" xfId="34" applyNumberFormat="1" applyFont="1" applyFill="1" applyBorder="1" applyAlignment="1">
      <alignment horizontal="right" vertical="center" shrinkToFit="1"/>
    </xf>
    <xf numFmtId="188" fontId="10" fillId="0" borderId="186" xfId="34" applyNumberFormat="1" applyFont="1" applyFill="1" applyBorder="1" applyAlignment="1">
      <alignment horizontal="right" vertical="center" shrinkToFit="1"/>
    </xf>
    <xf numFmtId="188" fontId="4" fillId="0" borderId="47" xfId="34" applyNumberFormat="1" applyFont="1" applyFill="1" applyBorder="1" applyAlignment="1">
      <alignment horizontal="right" vertical="center" shrinkToFit="1"/>
    </xf>
    <xf numFmtId="178" fontId="4" fillId="0" borderId="37" xfId="34" applyNumberFormat="1" applyFont="1" applyFill="1" applyBorder="1">
      <alignment vertical="center"/>
    </xf>
    <xf numFmtId="178" fontId="4" fillId="0" borderId="49" xfId="34" applyNumberFormat="1" applyFont="1" applyFill="1" applyBorder="1">
      <alignment vertical="center"/>
    </xf>
    <xf numFmtId="190" fontId="4" fillId="0" borderId="49" xfId="34" applyNumberFormat="1" applyFont="1" applyFill="1" applyBorder="1">
      <alignment vertical="center"/>
    </xf>
    <xf numFmtId="178" fontId="4" fillId="0" borderId="40" xfId="34" applyNumberFormat="1" applyFont="1" applyFill="1" applyBorder="1">
      <alignment vertical="center"/>
    </xf>
    <xf numFmtId="0" fontId="2" fillId="0" borderId="45" xfId="34" applyFont="1" applyFill="1" applyBorder="1" applyAlignment="1"/>
    <xf numFmtId="0" fontId="2" fillId="0" borderId="38" xfId="34" applyFont="1" applyFill="1" applyBorder="1" applyAlignment="1"/>
    <xf numFmtId="177" fontId="4" fillId="5" borderId="34" xfId="34" applyNumberFormat="1" applyFont="1" applyFill="1" applyBorder="1" applyAlignment="1">
      <alignment horizontal="right" vertical="center"/>
    </xf>
    <xf numFmtId="177" fontId="4" fillId="5" borderId="186" xfId="34" applyNumberFormat="1" applyFont="1" applyFill="1" applyBorder="1" applyAlignment="1">
      <alignment horizontal="right" vertical="center"/>
    </xf>
    <xf numFmtId="188" fontId="4" fillId="5" borderId="47" xfId="34" applyNumberFormat="1" applyFont="1" applyFill="1" applyBorder="1" applyAlignment="1">
      <alignment horizontal="right" vertical="center"/>
    </xf>
    <xf numFmtId="177" fontId="4" fillId="0" borderId="34" xfId="34" applyNumberFormat="1" applyFont="1" applyFill="1" applyBorder="1" applyAlignment="1">
      <alignment horizontal="right" vertical="center"/>
    </xf>
    <xf numFmtId="177" fontId="4" fillId="0" borderId="186" xfId="34" applyNumberFormat="1" applyFont="1" applyFill="1" applyBorder="1" applyAlignment="1">
      <alignment horizontal="right" vertical="center"/>
    </xf>
    <xf numFmtId="188" fontId="4" fillId="0" borderId="47" xfId="34" applyNumberFormat="1" applyFont="1" applyFill="1" applyBorder="1" applyAlignment="1">
      <alignment horizontal="right" vertical="center"/>
    </xf>
    <xf numFmtId="177" fontId="4" fillId="5" borderId="34" xfId="34" applyNumberFormat="1" applyFont="1" applyFill="1" applyBorder="1" applyAlignment="1">
      <alignment horizontal="right" vertical="center" wrapText="1"/>
    </xf>
    <xf numFmtId="177" fontId="4" fillId="5" borderId="186" xfId="34" applyNumberFormat="1" applyFont="1" applyFill="1" applyBorder="1" applyAlignment="1">
      <alignment horizontal="right" vertical="center" wrapText="1"/>
    </xf>
    <xf numFmtId="188" fontId="4" fillId="5" borderId="47" xfId="34" applyNumberFormat="1" applyFont="1" applyFill="1" applyBorder="1" applyAlignment="1">
      <alignment horizontal="right" vertical="center" wrapText="1"/>
    </xf>
    <xf numFmtId="0" fontId="4" fillId="0" borderId="0" xfId="34" applyFont="1" applyFill="1" applyBorder="1" applyAlignment="1"/>
    <xf numFmtId="0" fontId="2" fillId="0" borderId="0" xfId="34" applyFont="1" applyFill="1" applyBorder="1" applyAlignment="1"/>
    <xf numFmtId="190" fontId="4" fillId="0" borderId="12" xfId="34" applyNumberFormat="1" applyFont="1" applyFill="1" applyBorder="1">
      <alignment vertical="center"/>
    </xf>
    <xf numFmtId="0" fontId="2" fillId="0" borderId="49" xfId="34" applyFont="1" applyFill="1" applyBorder="1">
      <alignment vertical="center"/>
    </xf>
    <xf numFmtId="0" fontId="27" fillId="0" borderId="60" xfId="34" applyFont="1" applyFill="1" applyBorder="1">
      <alignment vertical="center"/>
    </xf>
    <xf numFmtId="0" fontId="2" fillId="0" borderId="49" xfId="35" applyFont="1" applyFill="1" applyBorder="1">
      <alignment vertical="center"/>
    </xf>
    <xf numFmtId="190" fontId="4" fillId="0" borderId="49" xfId="35" applyNumberFormat="1" applyFont="1" applyFill="1" applyBorder="1">
      <alignment vertical="center"/>
    </xf>
    <xf numFmtId="178" fontId="10" fillId="0" borderId="41" xfId="36" applyNumberFormat="1" applyFont="1" applyBorder="1" applyAlignment="1">
      <alignment vertical="center"/>
    </xf>
    <xf numFmtId="178" fontId="10" fillId="0" borderId="45" xfId="36" applyNumberFormat="1" applyFont="1" applyBorder="1" applyAlignment="1">
      <alignment vertical="center"/>
    </xf>
    <xf numFmtId="178" fontId="10" fillId="0" borderId="37" xfId="36" applyNumberFormat="1" applyFont="1" applyBorder="1" applyAlignment="1">
      <alignment vertical="center"/>
    </xf>
    <xf numFmtId="178" fontId="10" fillId="0" borderId="40" xfId="36" applyNumberFormat="1" applyFont="1" applyBorder="1" applyAlignment="1">
      <alignment vertical="center"/>
    </xf>
    <xf numFmtId="178" fontId="10" fillId="0" borderId="41" xfId="36" applyNumberFormat="1" applyFont="1" applyBorder="1" applyAlignment="1">
      <alignment horizontal="center" vertical="center"/>
    </xf>
    <xf numFmtId="178" fontId="10" fillId="0" borderId="47" xfId="36" applyNumberFormat="1" applyFont="1" applyBorder="1" applyAlignment="1">
      <alignment horizontal="center" vertical="center" wrapText="1"/>
    </xf>
    <xf numFmtId="178" fontId="14" fillId="0" borderId="48" xfId="36" applyNumberFormat="1" applyFont="1" applyBorder="1" applyAlignment="1">
      <alignment horizontal="center" vertical="center"/>
    </xf>
    <xf numFmtId="178" fontId="10" fillId="0" borderId="49" xfId="36" applyNumberFormat="1" applyFont="1" applyBorder="1" applyAlignment="1">
      <alignment horizontal="center" vertical="center" wrapText="1"/>
    </xf>
    <xf numFmtId="178" fontId="10" fillId="0" borderId="34" xfId="36" applyNumberFormat="1" applyFont="1" applyBorder="1" applyAlignment="1">
      <alignment horizontal="center" vertical="center"/>
    </xf>
    <xf numFmtId="177" fontId="10" fillId="0" borderId="15" xfId="37" applyNumberFormat="1" applyFont="1" applyFill="1" applyBorder="1" applyAlignment="1">
      <alignment horizontal="right" vertical="center"/>
    </xf>
    <xf numFmtId="177" fontId="10" fillId="0" borderId="41" xfId="37" applyNumberFormat="1" applyFont="1" applyFill="1" applyBorder="1" applyAlignment="1">
      <alignment horizontal="right" vertical="center"/>
    </xf>
    <xf numFmtId="188" fontId="10" fillId="0" borderId="50" xfId="37" applyNumberFormat="1" applyFont="1" applyFill="1" applyBorder="1" applyAlignment="1">
      <alignment horizontal="right" vertical="center"/>
    </xf>
    <xf numFmtId="177" fontId="10" fillId="0" borderId="48" xfId="37" applyNumberFormat="1" applyFont="1" applyFill="1" applyBorder="1" applyAlignment="1">
      <alignment horizontal="right" vertical="center"/>
    </xf>
    <xf numFmtId="188" fontId="10" fillId="0" borderId="51" xfId="37" applyNumberFormat="1" applyFont="1" applyFill="1" applyBorder="1" applyAlignment="1">
      <alignment horizontal="right" vertical="center"/>
    </xf>
    <xf numFmtId="188" fontId="10" fillId="0" borderId="15" xfId="37" applyNumberFormat="1" applyFont="1" applyBorder="1" applyAlignment="1">
      <alignment horizontal="right" vertical="center"/>
    </xf>
    <xf numFmtId="178" fontId="10" fillId="0" borderId="37" xfId="36" applyNumberFormat="1" applyFont="1" applyBorder="1" applyAlignment="1">
      <alignment horizontal="center" vertical="center"/>
    </xf>
    <xf numFmtId="178" fontId="10" fillId="0" borderId="52" xfId="36" applyNumberFormat="1" applyFont="1" applyBorder="1" applyAlignment="1">
      <alignment horizontal="center" vertical="center"/>
    </xf>
    <xf numFmtId="177" fontId="10" fillId="0" borderId="53" xfId="37" applyNumberFormat="1" applyFont="1" applyFill="1" applyBorder="1" applyAlignment="1">
      <alignment horizontal="right" vertical="center"/>
    </xf>
    <xf numFmtId="177" fontId="10" fillId="0" borderId="54" xfId="37" applyNumberFormat="1" applyFont="1" applyFill="1" applyBorder="1" applyAlignment="1">
      <alignment horizontal="right" vertical="center"/>
    </xf>
    <xf numFmtId="188" fontId="10" fillId="0" borderId="52" xfId="37" applyNumberFormat="1" applyFont="1" applyFill="1" applyBorder="1" applyAlignment="1">
      <alignment horizontal="right" vertical="center"/>
    </xf>
    <xf numFmtId="177" fontId="10" fillId="0" borderId="55" xfId="37" applyNumberFormat="1" applyFont="1" applyFill="1" applyBorder="1" applyAlignment="1">
      <alignment horizontal="right" vertical="center"/>
    </xf>
    <xf numFmtId="188" fontId="10" fillId="0" borderId="56" xfId="37" applyNumberFormat="1" applyFont="1" applyFill="1" applyBorder="1" applyAlignment="1">
      <alignment horizontal="right" vertical="center"/>
    </xf>
    <xf numFmtId="188" fontId="10" fillId="0" borderId="53" xfId="37" applyNumberFormat="1" applyFont="1" applyBorder="1" applyAlignment="1">
      <alignment horizontal="right" vertical="center"/>
    </xf>
    <xf numFmtId="177" fontId="10" fillId="0" borderId="53" xfId="37" applyNumberFormat="1" applyFont="1" applyFill="1" applyBorder="1" applyAlignment="1">
      <alignment horizontal="right" vertical="center" wrapText="1"/>
    </xf>
    <xf numFmtId="178" fontId="10" fillId="0" borderId="45" xfId="36" applyNumberFormat="1" applyFont="1" applyBorder="1" applyAlignment="1">
      <alignment horizontal="center" vertical="center"/>
    </xf>
    <xf numFmtId="177" fontId="10" fillId="0" borderId="15" xfId="37" applyNumberFormat="1" applyFont="1" applyBorder="1" applyAlignment="1">
      <alignment horizontal="right" vertical="center"/>
    </xf>
    <xf numFmtId="177" fontId="10" fillId="0" borderId="41" xfId="37" applyNumberFormat="1" applyFont="1" applyBorder="1" applyAlignment="1">
      <alignment horizontal="right" vertical="center"/>
    </xf>
    <xf numFmtId="188" fontId="10" fillId="0" borderId="50" xfId="37" applyNumberFormat="1" applyFont="1" applyBorder="1" applyAlignment="1">
      <alignment horizontal="right" vertical="center"/>
    </xf>
    <xf numFmtId="177" fontId="10" fillId="0" borderId="48" xfId="37" applyNumberFormat="1" applyFont="1" applyBorder="1" applyAlignment="1">
      <alignment horizontal="right" vertical="center"/>
    </xf>
    <xf numFmtId="188" fontId="10" fillId="0" borderId="12" xfId="37" applyNumberFormat="1" applyFont="1" applyBorder="1" applyAlignment="1">
      <alignment horizontal="right" vertical="center"/>
    </xf>
    <xf numFmtId="0" fontId="2" fillId="0" borderId="37" xfId="34" applyFont="1" applyFill="1" applyBorder="1">
      <alignment vertical="center"/>
    </xf>
    <xf numFmtId="0" fontId="2" fillId="0" borderId="40" xfId="34" applyFont="1" applyFill="1" applyBorder="1">
      <alignment vertical="center"/>
    </xf>
    <xf numFmtId="0" fontId="9" fillId="5" borderId="0" xfId="5" applyFont="1" applyFill="1"/>
    <xf numFmtId="0" fontId="9" fillId="5" borderId="0" xfId="5" applyFont="1" applyFill="1" applyAlignment="1" applyProtection="1">
      <protection hidden="1"/>
    </xf>
    <xf numFmtId="0" fontId="31" fillId="5" borderId="0" xfId="5" applyFont="1" applyFill="1"/>
    <xf numFmtId="0" fontId="9" fillId="5" borderId="0" xfId="5" applyFont="1" applyFill="1" applyProtection="1">
      <protection hidden="1"/>
    </xf>
    <xf numFmtId="0" fontId="2" fillId="0" borderId="41" xfId="34" applyFont="1" applyFill="1" applyBorder="1">
      <alignment vertical="center"/>
    </xf>
    <xf numFmtId="190" fontId="2" fillId="0" borderId="12" xfId="34" applyNumberFormat="1" applyFont="1" applyFill="1" applyBorder="1">
      <alignment vertical="center"/>
    </xf>
    <xf numFmtId="0" fontId="27" fillId="0" borderId="0" xfId="34" applyFont="1" applyFill="1">
      <alignment vertical="center"/>
    </xf>
    <xf numFmtId="0" fontId="27" fillId="0" borderId="0" xfId="34" applyFont="1" applyFill="1" applyAlignment="1">
      <alignment vertical="center"/>
    </xf>
    <xf numFmtId="0" fontId="2" fillId="0" borderId="31" xfId="34" applyFont="1" applyFill="1" applyBorder="1">
      <alignment vertical="center"/>
    </xf>
    <xf numFmtId="178" fontId="32" fillId="0" borderId="0" xfId="34" applyNumberFormat="1" applyFont="1" applyFill="1" applyBorder="1">
      <alignment vertical="center"/>
    </xf>
    <xf numFmtId="178" fontId="2" fillId="0" borderId="0" xfId="34" applyNumberFormat="1" applyFont="1" applyFill="1" applyBorder="1">
      <alignment vertical="center"/>
    </xf>
    <xf numFmtId="179" fontId="2" fillId="5" borderId="0" xfId="35" applyNumberFormat="1" applyFont="1" applyFill="1" applyBorder="1" applyAlignment="1">
      <alignment vertical="center" wrapText="1"/>
    </xf>
    <xf numFmtId="179" fontId="2" fillId="5" borderId="34" xfId="35" applyNumberFormat="1" applyFont="1" applyFill="1" applyBorder="1" applyAlignment="1">
      <alignment horizontal="center" vertical="center" wrapText="1"/>
    </xf>
    <xf numFmtId="178" fontId="2" fillId="0" borderId="0" xfId="34" applyNumberFormat="1" applyFont="1" applyFill="1">
      <alignment vertical="center"/>
    </xf>
    <xf numFmtId="178" fontId="2" fillId="0" borderId="60" xfId="34" applyNumberFormat="1" applyFont="1" applyFill="1" applyBorder="1">
      <alignment vertical="center"/>
    </xf>
    <xf numFmtId="178" fontId="2" fillId="0" borderId="38" xfId="34" applyNumberFormat="1" applyFont="1" applyFill="1" applyBorder="1">
      <alignment vertical="center"/>
    </xf>
    <xf numFmtId="192" fontId="2" fillId="0" borderId="0" xfId="34" applyNumberFormat="1" applyFont="1" applyFill="1" applyBorder="1">
      <alignment vertical="center"/>
    </xf>
    <xf numFmtId="178" fontId="2" fillId="0" borderId="37" xfId="34" applyNumberFormat="1" applyFont="1" applyFill="1" applyBorder="1">
      <alignment vertical="center"/>
    </xf>
    <xf numFmtId="178" fontId="2" fillId="0" borderId="49" xfId="34" applyNumberFormat="1" applyFont="1" applyFill="1" applyBorder="1">
      <alignment vertical="center"/>
    </xf>
    <xf numFmtId="190" fontId="2" fillId="0" borderId="49" xfId="34" applyNumberFormat="1" applyFont="1" applyFill="1" applyBorder="1">
      <alignment vertical="center"/>
    </xf>
    <xf numFmtId="178" fontId="2" fillId="0" borderId="40" xfId="34" applyNumberFormat="1" applyFont="1" applyFill="1" applyBorder="1">
      <alignment vertical="center"/>
    </xf>
    <xf numFmtId="178" fontId="9" fillId="0" borderId="0" xfId="36" applyNumberFormat="1" applyFont="1" applyBorder="1" applyAlignment="1">
      <alignment vertical="center"/>
    </xf>
    <xf numFmtId="177" fontId="9" fillId="0" borderId="0" xfId="37" applyNumberFormat="1" applyFont="1" applyFill="1" applyBorder="1" applyAlignment="1">
      <alignment horizontal="right" vertical="center"/>
    </xf>
    <xf numFmtId="188" fontId="9" fillId="0" borderId="0" xfId="37" applyNumberFormat="1" applyFont="1" applyFill="1" applyBorder="1" applyAlignment="1">
      <alignment horizontal="right" vertical="center"/>
    </xf>
    <xf numFmtId="188" fontId="9" fillId="0" borderId="0" xfId="37" applyNumberFormat="1" applyFont="1" applyBorder="1" applyAlignment="1">
      <alignment horizontal="right" vertical="center"/>
    </xf>
    <xf numFmtId="178" fontId="2" fillId="5" borderId="0" xfId="34" applyNumberFormat="1" applyFont="1" applyFill="1" applyBorder="1" applyAlignment="1">
      <alignment vertical="center" wrapText="1"/>
    </xf>
    <xf numFmtId="178" fontId="9" fillId="0" borderId="0" xfId="36" applyNumberFormat="1" applyFont="1" applyBorder="1" applyAlignment="1">
      <alignment horizontal="center" vertical="center"/>
    </xf>
    <xf numFmtId="188" fontId="2" fillId="0" borderId="0" xfId="34" applyNumberFormat="1" applyFont="1" applyFill="1" applyBorder="1">
      <alignment vertical="center"/>
    </xf>
    <xf numFmtId="0" fontId="33" fillId="0" borderId="0" xfId="40" applyFont="1" applyAlignment="1">
      <alignment vertical="center"/>
    </xf>
    <xf numFmtId="180" fontId="2" fillId="0" borderId="0" xfId="34" applyNumberFormat="1" applyFont="1" applyFill="1" applyBorder="1">
      <alignment vertical="center"/>
    </xf>
    <xf numFmtId="0" fontId="20" fillId="0" borderId="0" xfId="26" applyNumberFormat="1" applyFont="1" applyFill="1" applyBorder="1" applyAlignment="1" applyProtection="1">
      <alignment horizontal="left" vertical="center" wrapText="1"/>
      <protection hidden="1"/>
    </xf>
    <xf numFmtId="186" fontId="15" fillId="0" borderId="0" xfId="26" applyNumberFormat="1" applyFont="1" applyFill="1" applyBorder="1" applyAlignment="1" applyProtection="1">
      <alignment horizontal="center" vertical="center"/>
      <protection hidden="1"/>
    </xf>
    <xf numFmtId="0" fontId="15" fillId="0" borderId="0" xfId="26" applyFont="1" applyFill="1" applyBorder="1" applyAlignment="1" applyProtection="1">
      <alignment horizontal="center" vertical="center"/>
      <protection hidden="1"/>
    </xf>
    <xf numFmtId="0" fontId="15" fillId="0" borderId="0" xfId="26" applyFont="1" applyFill="1" applyBorder="1" applyAlignment="1">
      <alignment horizontal="center" vertical="center"/>
    </xf>
    <xf numFmtId="49" fontId="15" fillId="0" borderId="0" xfId="26" applyNumberFormat="1" applyFont="1" applyFill="1" applyBorder="1" applyAlignment="1">
      <alignment horizontal="center" vertical="center"/>
    </xf>
    <xf numFmtId="181" fontId="15" fillId="0" borderId="44" xfId="26" applyNumberFormat="1" applyFont="1" applyFill="1" applyBorder="1" applyAlignment="1">
      <alignment horizontal="right" vertical="center"/>
    </xf>
    <xf numFmtId="181" fontId="15" fillId="0" borderId="18" xfId="26" applyNumberFormat="1" applyFont="1" applyFill="1" applyBorder="1" applyAlignment="1">
      <alignment horizontal="right" vertical="center"/>
    </xf>
    <xf numFmtId="181" fontId="15" fillId="0" borderId="19" xfId="26" applyNumberFormat="1" applyFont="1" applyFill="1" applyBorder="1" applyAlignment="1">
      <alignment horizontal="right" vertical="center"/>
    </xf>
    <xf numFmtId="0" fontId="14" fillId="0" borderId="71" xfId="15" applyFont="1" applyFill="1" applyBorder="1" applyAlignment="1">
      <alignment horizontal="left" vertical="center"/>
    </xf>
    <xf numFmtId="0" fontId="14" fillId="0" borderId="72" xfId="15" applyFont="1" applyFill="1" applyBorder="1" applyAlignment="1">
      <alignment horizontal="left" vertical="center"/>
    </xf>
    <xf numFmtId="0" fontId="14" fillId="0" borderId="73" xfId="15" applyFont="1" applyFill="1" applyBorder="1" applyAlignment="1">
      <alignment horizontal="left" vertical="center"/>
    </xf>
    <xf numFmtId="181" fontId="15" fillId="0" borderId="7" xfId="26" applyNumberFormat="1" applyFont="1" applyFill="1" applyBorder="1" applyAlignment="1">
      <alignment horizontal="right" vertical="center"/>
    </xf>
    <xf numFmtId="181" fontId="15" fillId="0" borderId="0" xfId="26" applyNumberFormat="1" applyFont="1" applyFill="1" applyBorder="1" applyAlignment="1">
      <alignment horizontal="right" vertical="center"/>
    </xf>
    <xf numFmtId="181" fontId="15" fillId="0" borderId="62" xfId="26" applyNumberFormat="1" applyFont="1" applyFill="1" applyBorder="1" applyAlignment="1">
      <alignment horizontal="right" vertical="center"/>
    </xf>
    <xf numFmtId="0" fontId="15" fillId="0" borderId="39" xfId="26" applyFont="1" applyFill="1" applyBorder="1" applyAlignment="1">
      <alignment vertical="center"/>
    </xf>
    <xf numFmtId="0" fontId="15" fillId="0" borderId="31" xfId="26" applyFont="1" applyFill="1" applyBorder="1" applyAlignment="1">
      <alignment vertical="center"/>
    </xf>
    <xf numFmtId="0" fontId="15" fillId="0" borderId="42" xfId="26" applyFont="1" applyFill="1" applyBorder="1" applyAlignment="1">
      <alignment vertical="center"/>
    </xf>
    <xf numFmtId="178" fontId="15" fillId="0" borderId="39" xfId="26" applyNumberFormat="1" applyFont="1" applyFill="1" applyBorder="1" applyAlignment="1">
      <alignment horizontal="right" vertical="center"/>
    </xf>
    <xf numFmtId="178" fontId="15" fillId="0" borderId="31" xfId="26" applyNumberFormat="1" applyFont="1" applyFill="1" applyBorder="1" applyAlignment="1">
      <alignment horizontal="right" vertical="center"/>
    </xf>
    <xf numFmtId="178" fontId="15" fillId="0" borderId="42" xfId="26" applyNumberFormat="1" applyFont="1" applyFill="1" applyBorder="1" applyAlignment="1">
      <alignment horizontal="right" vertical="center"/>
    </xf>
    <xf numFmtId="178" fontId="15" fillId="0" borderId="32" xfId="26" applyNumberFormat="1" applyFont="1" applyFill="1" applyBorder="1" applyAlignment="1">
      <alignment horizontal="right" vertical="center"/>
    </xf>
    <xf numFmtId="0" fontId="14" fillId="0" borderId="7" xfId="15" applyFont="1" applyFill="1" applyBorder="1" applyAlignment="1">
      <alignment horizontal="left" vertical="center"/>
    </xf>
    <xf numFmtId="0" fontId="14" fillId="0" borderId="0" xfId="15" applyFont="1" applyFill="1" applyBorder="1" applyAlignment="1">
      <alignment horizontal="left" vertical="center"/>
    </xf>
    <xf numFmtId="0" fontId="14" fillId="0" borderId="62" xfId="15" applyFont="1" applyFill="1" applyBorder="1" applyAlignment="1">
      <alignment horizontal="left" vertical="center"/>
    </xf>
    <xf numFmtId="0" fontId="14" fillId="0" borderId="36" xfId="15" applyFont="1" applyFill="1" applyBorder="1" applyAlignment="1">
      <alignment horizontal="center" vertical="center" wrapText="1"/>
    </xf>
    <xf numFmtId="0" fontId="14" fillId="0" borderId="8" xfId="15" applyFont="1" applyFill="1" applyBorder="1" applyAlignment="1">
      <alignment horizontal="center" vertical="center" wrapText="1"/>
    </xf>
    <xf numFmtId="0" fontId="14" fillId="0" borderId="9" xfId="15" applyFont="1" applyFill="1" applyBorder="1" applyAlignment="1">
      <alignment horizontal="center" vertical="center" wrapText="1"/>
    </xf>
    <xf numFmtId="0" fontId="14" fillId="0" borderId="7" xfId="15" applyFont="1" applyFill="1" applyBorder="1" applyAlignment="1">
      <alignment horizontal="center" vertical="center" wrapText="1"/>
    </xf>
    <xf numFmtId="0" fontId="14" fillId="0" borderId="0" xfId="15" applyFont="1" applyFill="1" applyBorder="1" applyAlignment="1">
      <alignment horizontal="center" vertical="center" wrapText="1"/>
    </xf>
    <xf numFmtId="0" fontId="14" fillId="0" borderId="62" xfId="15" applyFont="1" applyFill="1" applyBorder="1" applyAlignment="1">
      <alignment horizontal="center" vertical="center" wrapText="1"/>
    </xf>
    <xf numFmtId="0" fontId="14" fillId="0" borderId="71" xfId="15" applyFont="1" applyFill="1" applyBorder="1" applyAlignment="1">
      <alignment horizontal="center" vertical="center" wrapText="1"/>
    </xf>
    <xf numFmtId="0" fontId="14" fillId="0" borderId="72" xfId="15" applyFont="1" applyFill="1" applyBorder="1" applyAlignment="1">
      <alignment horizontal="center" vertical="center" wrapText="1"/>
    </xf>
    <xf numFmtId="0" fontId="14" fillId="0" borderId="73" xfId="15" applyFont="1" applyFill="1" applyBorder="1" applyAlignment="1">
      <alignment horizontal="center" vertical="center" wrapText="1"/>
    </xf>
    <xf numFmtId="0" fontId="14" fillId="0" borderId="36" xfId="15" applyFont="1" applyFill="1" applyBorder="1" applyAlignment="1">
      <alignment horizontal="left" vertical="center"/>
    </xf>
    <xf numFmtId="0" fontId="14" fillId="0" borderId="8" xfId="15" applyFont="1" applyFill="1" applyBorder="1" applyAlignment="1">
      <alignment horizontal="left" vertical="center"/>
    </xf>
    <xf numFmtId="0" fontId="14" fillId="0" borderId="9" xfId="15" applyFont="1" applyFill="1" applyBorder="1" applyAlignment="1">
      <alignment horizontal="left" vertical="center"/>
    </xf>
    <xf numFmtId="178" fontId="15" fillId="0" borderId="36" xfId="26" applyNumberFormat="1" applyFont="1" applyFill="1" applyBorder="1" applyAlignment="1">
      <alignment horizontal="right" vertical="center"/>
    </xf>
    <xf numFmtId="178" fontId="15" fillId="0" borderId="8" xfId="26" applyNumberFormat="1" applyFont="1" applyFill="1" applyBorder="1" applyAlignment="1">
      <alignment horizontal="right" vertical="center"/>
    </xf>
    <xf numFmtId="178" fontId="15" fillId="0" borderId="9" xfId="26" applyNumberFormat="1" applyFont="1" applyFill="1" applyBorder="1" applyAlignment="1">
      <alignment horizontal="right" vertical="center"/>
    </xf>
    <xf numFmtId="0" fontId="20" fillId="0" borderId="0" xfId="26" applyFont="1" applyFill="1" applyBorder="1" applyAlignment="1">
      <alignment horizontal="left" vertical="center" wrapText="1"/>
    </xf>
    <xf numFmtId="0" fontId="20" fillId="0" borderId="62" xfId="26" applyFont="1" applyFill="1" applyBorder="1" applyAlignment="1">
      <alignment horizontal="left" vertical="center" wrapText="1"/>
    </xf>
    <xf numFmtId="178" fontId="15" fillId="0" borderId="7" xfId="26" applyNumberFormat="1" applyFont="1" applyFill="1" applyBorder="1" applyAlignment="1">
      <alignment horizontal="right" vertical="center"/>
    </xf>
    <xf numFmtId="178" fontId="15" fillId="0" borderId="0" xfId="26" applyNumberFormat="1" applyFont="1" applyFill="1" applyBorder="1" applyAlignment="1">
      <alignment horizontal="right" vertical="center"/>
    </xf>
    <xf numFmtId="178" fontId="15" fillId="0" borderId="62" xfId="26" applyNumberFormat="1" applyFont="1" applyFill="1" applyBorder="1" applyAlignment="1">
      <alignment horizontal="right" vertical="center"/>
    </xf>
    <xf numFmtId="178" fontId="15" fillId="0" borderId="71" xfId="26" applyNumberFormat="1" applyFont="1" applyFill="1" applyBorder="1" applyAlignment="1">
      <alignment horizontal="right" vertical="center"/>
    </xf>
    <xf numFmtId="178" fontId="15" fillId="0" borderId="72" xfId="26" applyNumberFormat="1" applyFont="1" applyFill="1" applyBorder="1" applyAlignment="1">
      <alignment horizontal="right" vertical="center"/>
    </xf>
    <xf numFmtId="178" fontId="15" fillId="0" borderId="73" xfId="26" applyNumberFormat="1" applyFont="1" applyFill="1" applyBorder="1" applyAlignment="1">
      <alignment horizontal="right" vertical="center"/>
    </xf>
    <xf numFmtId="0" fontId="15" fillId="0" borderId="71" xfId="26" applyFont="1" applyFill="1" applyBorder="1" applyAlignment="1">
      <alignment horizontal="left" vertical="center"/>
    </xf>
    <xf numFmtId="0" fontId="15" fillId="0" borderId="72" xfId="26" applyFont="1" applyFill="1" applyBorder="1" applyAlignment="1">
      <alignment horizontal="left" vertical="center"/>
    </xf>
    <xf numFmtId="0" fontId="15" fillId="0" borderId="73" xfId="26" applyFont="1" applyFill="1" applyBorder="1" applyAlignment="1">
      <alignment horizontal="left" vertical="center"/>
    </xf>
    <xf numFmtId="0" fontId="15" fillId="0" borderId="7" xfId="26" applyFont="1" applyFill="1" applyBorder="1" applyAlignment="1">
      <alignment horizontal="left" vertical="center"/>
    </xf>
    <xf numFmtId="0" fontId="15" fillId="0" borderId="0" xfId="26" applyFont="1" applyFill="1" applyBorder="1" applyAlignment="1">
      <alignment horizontal="left" vertical="center"/>
    </xf>
    <xf numFmtId="0" fontId="15" fillId="0" borderId="62" xfId="26" applyFont="1" applyFill="1" applyBorder="1" applyAlignment="1">
      <alignment horizontal="left" vertical="center"/>
    </xf>
    <xf numFmtId="0" fontId="15" fillId="0" borderId="41" xfId="26" applyFont="1" applyFill="1" applyBorder="1" applyAlignment="1">
      <alignment horizontal="center" vertical="center" wrapText="1"/>
    </xf>
    <xf numFmtId="0" fontId="15" fillId="0" borderId="12" xfId="26" applyFont="1" applyFill="1" applyBorder="1" applyAlignment="1">
      <alignment horizontal="center" vertical="center"/>
    </xf>
    <xf numFmtId="0" fontId="15" fillId="0" borderId="45" xfId="26" applyFont="1" applyFill="1" applyBorder="1" applyAlignment="1">
      <alignment horizontal="center" vertical="center"/>
    </xf>
    <xf numFmtId="0" fontId="15" fillId="0" borderId="37" xfId="26" applyFont="1" applyFill="1" applyBorder="1" applyAlignment="1">
      <alignment horizontal="center" vertical="center"/>
    </xf>
    <xf numFmtId="0" fontId="15" fillId="0" borderId="49" xfId="26" applyFont="1" applyFill="1" applyBorder="1" applyAlignment="1">
      <alignment horizontal="center" vertical="center"/>
    </xf>
    <xf numFmtId="0" fontId="15" fillId="0" borderId="40" xfId="26" applyFont="1" applyFill="1" applyBorder="1" applyAlignment="1">
      <alignment horizontal="center" vertical="center"/>
    </xf>
    <xf numFmtId="0" fontId="15" fillId="0" borderId="12" xfId="26" applyFont="1" applyFill="1" applyBorder="1" applyAlignment="1">
      <alignment horizontal="center" vertical="center" wrapText="1"/>
    </xf>
    <xf numFmtId="0" fontId="15" fillId="0" borderId="45" xfId="26" applyFont="1" applyFill="1" applyBorder="1" applyAlignment="1">
      <alignment horizontal="center" vertical="center" wrapText="1"/>
    </xf>
    <xf numFmtId="0" fontId="15" fillId="0" borderId="37" xfId="26" applyFont="1" applyFill="1" applyBorder="1" applyAlignment="1">
      <alignment horizontal="center" vertical="center" wrapText="1"/>
    </xf>
    <xf numFmtId="0" fontId="15" fillId="0" borderId="49" xfId="26" applyFont="1" applyFill="1" applyBorder="1" applyAlignment="1">
      <alignment horizontal="center" vertical="center" wrapText="1"/>
    </xf>
    <xf numFmtId="0" fontId="15" fillId="0" borderId="40" xfId="26" applyFont="1" applyFill="1" applyBorder="1" applyAlignment="1">
      <alignment horizontal="center" vertical="center" wrapText="1"/>
    </xf>
    <xf numFmtId="0" fontId="20" fillId="0" borderId="41" xfId="26" applyFont="1" applyFill="1" applyBorder="1" applyAlignment="1">
      <alignment horizontal="center" vertical="center" wrapText="1"/>
    </xf>
    <xf numFmtId="0" fontId="20" fillId="0" borderId="12" xfId="26" applyFont="1" applyFill="1" applyBorder="1" applyAlignment="1">
      <alignment horizontal="center" vertical="center" wrapText="1"/>
    </xf>
    <xf numFmtId="0" fontId="20" fillId="0" borderId="13" xfId="26" applyFont="1" applyFill="1" applyBorder="1" applyAlignment="1">
      <alignment horizontal="center" vertical="center" wrapText="1"/>
    </xf>
    <xf numFmtId="0" fontId="20" fillId="0" borderId="37" xfId="26" applyFont="1" applyFill="1" applyBorder="1" applyAlignment="1">
      <alignment horizontal="center" vertical="center" wrapText="1"/>
    </xf>
    <xf numFmtId="0" fontId="20" fillId="0" borderId="49" xfId="26" applyFont="1" applyFill="1" applyBorder="1" applyAlignment="1">
      <alignment horizontal="center" vertical="center" wrapText="1"/>
    </xf>
    <xf numFmtId="0" fontId="20" fillId="0" borderId="63" xfId="26" applyFont="1" applyFill="1" applyBorder="1" applyAlignment="1">
      <alignment horizontal="center" vertical="center" wrapText="1"/>
    </xf>
    <xf numFmtId="0" fontId="15" fillId="0" borderId="11" xfId="26" applyFont="1" applyFill="1" applyBorder="1" applyAlignment="1">
      <alignment horizontal="center" vertical="center" textRotation="255"/>
    </xf>
    <xf numFmtId="0" fontId="15" fillId="0" borderId="12" xfId="26" applyFont="1" applyFill="1" applyBorder="1" applyAlignment="1">
      <alignment horizontal="center" vertical="center" textRotation="255"/>
    </xf>
    <xf numFmtId="0" fontId="15" fillId="0" borderId="45" xfId="26" applyFont="1" applyFill="1" applyBorder="1" applyAlignment="1">
      <alignment horizontal="center" vertical="center" textRotation="255"/>
    </xf>
    <xf numFmtId="0" fontId="15" fillId="0" borderId="7" xfId="26" applyFont="1" applyFill="1" applyBorder="1" applyAlignment="1">
      <alignment horizontal="center" vertical="center" textRotation="255"/>
    </xf>
    <xf numFmtId="0" fontId="15" fillId="0" borderId="0" xfId="26" applyFont="1" applyFill="1" applyBorder="1" applyAlignment="1">
      <alignment horizontal="center" vertical="center" textRotation="255"/>
    </xf>
    <xf numFmtId="0" fontId="15" fillId="0" borderId="38" xfId="26" applyFont="1" applyFill="1" applyBorder="1" applyAlignment="1">
      <alignment horizontal="center" vertical="center" textRotation="255"/>
    </xf>
    <xf numFmtId="0" fontId="15" fillId="0" borderId="71" xfId="26" applyFont="1" applyFill="1" applyBorder="1" applyAlignment="1">
      <alignment horizontal="center" vertical="center" textRotation="255"/>
    </xf>
    <xf numFmtId="0" fontId="15" fillId="0" borderId="72" xfId="26" applyFont="1" applyFill="1" applyBorder="1" applyAlignment="1">
      <alignment horizontal="center" vertical="center" textRotation="255"/>
    </xf>
    <xf numFmtId="0" fontId="15" fillId="0" borderId="67" xfId="26" applyFont="1" applyFill="1" applyBorder="1" applyAlignment="1">
      <alignment horizontal="center" vertical="center" textRotation="255"/>
    </xf>
    <xf numFmtId="0" fontId="15" fillId="0" borderId="41" xfId="26" applyFont="1" applyFill="1" applyBorder="1" applyAlignment="1">
      <alignment horizontal="center" vertical="center"/>
    </xf>
    <xf numFmtId="0" fontId="20" fillId="0" borderId="45" xfId="26" applyFont="1" applyFill="1" applyBorder="1" applyAlignment="1">
      <alignment horizontal="center" vertical="center" wrapText="1"/>
    </xf>
    <xf numFmtId="0" fontId="20" fillId="0" borderId="40" xfId="26" applyFont="1" applyFill="1" applyBorder="1" applyAlignment="1">
      <alignment horizontal="center" vertical="center" wrapText="1"/>
    </xf>
    <xf numFmtId="0" fontId="15" fillId="0" borderId="41" xfId="26" applyFont="1" applyFill="1" applyBorder="1" applyAlignment="1">
      <alignment horizontal="center" vertical="center" textRotation="255"/>
    </xf>
    <xf numFmtId="0" fontId="15" fillId="0" borderId="60" xfId="26" applyFont="1" applyFill="1" applyBorder="1" applyAlignment="1">
      <alignment horizontal="center" vertical="center" textRotation="255"/>
    </xf>
    <xf numFmtId="0" fontId="15" fillId="0" borderId="37" xfId="26" applyFont="1" applyFill="1" applyBorder="1" applyAlignment="1">
      <alignment horizontal="center" vertical="center" textRotation="255"/>
    </xf>
    <xf numFmtId="0" fontId="15" fillId="0" borderId="49" xfId="26" applyFont="1" applyFill="1" applyBorder="1" applyAlignment="1">
      <alignment horizontal="center" vertical="center" textRotation="255"/>
    </xf>
    <xf numFmtId="0" fontId="15" fillId="0" borderId="40" xfId="26" applyFont="1" applyFill="1" applyBorder="1" applyAlignment="1">
      <alignment horizontal="center" vertical="center" textRotation="255"/>
    </xf>
    <xf numFmtId="0" fontId="15" fillId="0" borderId="44" xfId="26" applyFont="1" applyFill="1" applyBorder="1" applyAlignment="1">
      <alignment vertical="center"/>
    </xf>
    <xf numFmtId="0" fontId="15" fillId="0" borderId="18" xfId="26" applyFont="1" applyFill="1" applyBorder="1" applyAlignment="1">
      <alignment vertical="center"/>
    </xf>
    <xf numFmtId="0" fontId="15" fillId="0" borderId="43" xfId="26" applyFont="1" applyFill="1" applyBorder="1" applyAlignment="1">
      <alignment vertical="center"/>
    </xf>
    <xf numFmtId="178" fontId="15" fillId="0" borderId="44" xfId="26" applyNumberFormat="1" applyFont="1" applyFill="1" applyBorder="1" applyAlignment="1">
      <alignment horizontal="right" vertical="center"/>
    </xf>
    <xf numFmtId="178" fontId="15" fillId="0" borderId="18" xfId="26" applyNumberFormat="1" applyFont="1" applyFill="1" applyBorder="1" applyAlignment="1">
      <alignment horizontal="right" vertical="center"/>
    </xf>
    <xf numFmtId="178" fontId="15" fillId="0" borderId="43" xfId="26" applyNumberFormat="1" applyFont="1" applyFill="1" applyBorder="1" applyAlignment="1">
      <alignment horizontal="right" vertical="center"/>
    </xf>
    <xf numFmtId="0" fontId="15" fillId="0" borderId="69" xfId="26" applyFont="1" applyFill="1" applyBorder="1" applyAlignment="1">
      <alignment horizontal="center" vertical="center" shrinkToFit="1"/>
    </xf>
    <xf numFmtId="0" fontId="15" fillId="0" borderId="72" xfId="26" applyFont="1" applyFill="1" applyBorder="1" applyAlignment="1">
      <alignment horizontal="center" vertical="center" shrinkToFit="1"/>
    </xf>
    <xf numFmtId="0" fontId="15" fillId="0" borderId="67" xfId="26" applyFont="1" applyFill="1" applyBorder="1" applyAlignment="1">
      <alignment horizontal="center" vertical="center" shrinkToFit="1"/>
    </xf>
    <xf numFmtId="0" fontId="21" fillId="0" borderId="31" xfId="26" applyFont="1" applyFill="1" applyBorder="1">
      <alignment vertical="center"/>
    </xf>
    <xf numFmtId="0" fontId="21" fillId="0" borderId="42" xfId="26" applyFont="1" applyFill="1" applyBorder="1">
      <alignment vertical="center"/>
    </xf>
    <xf numFmtId="0" fontId="15" fillId="0" borderId="39" xfId="26" applyFont="1" applyFill="1" applyBorder="1" applyAlignment="1">
      <alignment horizontal="center" vertical="center"/>
    </xf>
    <xf numFmtId="0" fontId="15" fillId="0" borderId="31" xfId="26" applyFont="1" applyFill="1" applyBorder="1" applyAlignment="1">
      <alignment horizontal="center" vertical="center"/>
    </xf>
    <xf numFmtId="0" fontId="15" fillId="0" borderId="81" xfId="26" applyFont="1" applyFill="1" applyBorder="1" applyAlignment="1">
      <alignment horizontal="center" vertical="center"/>
    </xf>
    <xf numFmtId="0" fontId="15" fillId="0" borderId="25" xfId="26" applyFont="1" applyFill="1" applyBorder="1" applyAlignment="1">
      <alignment horizontal="center" vertical="center"/>
    </xf>
    <xf numFmtId="0" fontId="15" fillId="0" borderId="26" xfId="26" applyFont="1" applyFill="1" applyBorder="1" applyAlignment="1">
      <alignment horizontal="center" vertical="center"/>
    </xf>
    <xf numFmtId="0" fontId="15" fillId="0" borderId="77" xfId="26" applyFont="1" applyFill="1" applyBorder="1" applyAlignment="1">
      <alignment horizontal="center" vertical="center"/>
    </xf>
    <xf numFmtId="0" fontId="15" fillId="0" borderId="74" xfId="26" applyFont="1" applyFill="1" applyBorder="1" applyAlignment="1">
      <alignment horizontal="center" vertical="center"/>
    </xf>
    <xf numFmtId="0" fontId="15" fillId="0" borderId="78" xfId="26" applyFont="1" applyFill="1" applyBorder="1" applyAlignment="1">
      <alignment horizontal="center" vertical="center"/>
    </xf>
    <xf numFmtId="183" fontId="15" fillId="0" borderId="78" xfId="26" applyNumberFormat="1" applyFont="1" applyFill="1" applyBorder="1" applyAlignment="1">
      <alignment horizontal="right" vertical="center"/>
    </xf>
    <xf numFmtId="183" fontId="15" fillId="0" borderId="79" xfId="26" applyNumberFormat="1" applyFont="1" applyFill="1" applyBorder="1" applyAlignment="1">
      <alignment horizontal="right" vertical="center"/>
    </xf>
    <xf numFmtId="183" fontId="15" fillId="0" borderId="6" xfId="26" applyNumberFormat="1" applyFont="1" applyFill="1" applyBorder="1" applyAlignment="1">
      <alignment horizontal="right" vertical="center"/>
    </xf>
    <xf numFmtId="181" fontId="15" fillId="0" borderId="43" xfId="26" applyNumberFormat="1" applyFont="1" applyFill="1" applyBorder="1" applyAlignment="1">
      <alignment horizontal="right" vertical="center"/>
    </xf>
    <xf numFmtId="0" fontId="15" fillId="0" borderId="30" xfId="26" applyFont="1" applyFill="1" applyBorder="1" applyAlignment="1">
      <alignment vertical="center"/>
    </xf>
    <xf numFmtId="178" fontId="15" fillId="0" borderId="78" xfId="26" applyNumberFormat="1" applyFont="1" applyFill="1" applyBorder="1" applyAlignment="1">
      <alignment horizontal="right" vertical="center"/>
    </xf>
    <xf numFmtId="178" fontId="15" fillId="0" borderId="79" xfId="26" applyNumberFormat="1" applyFont="1" applyFill="1" applyBorder="1" applyAlignment="1">
      <alignment horizontal="right" vertical="center"/>
    </xf>
    <xf numFmtId="178" fontId="15" fillId="0" borderId="6" xfId="26" applyNumberFormat="1" applyFont="1" applyFill="1" applyBorder="1" applyAlignment="1">
      <alignment horizontal="right" vertical="center"/>
    </xf>
    <xf numFmtId="181" fontId="15" fillId="0" borderId="72" xfId="26" applyNumberFormat="1" applyFont="1" applyFill="1" applyBorder="1" applyAlignment="1">
      <alignment horizontal="right" vertical="center"/>
    </xf>
    <xf numFmtId="181" fontId="15" fillId="0" borderId="73" xfId="26" applyNumberFormat="1" applyFont="1" applyFill="1" applyBorder="1" applyAlignment="1">
      <alignment horizontal="right" vertical="center"/>
    </xf>
    <xf numFmtId="0" fontId="15" fillId="0" borderId="17" xfId="26" applyFont="1" applyFill="1" applyBorder="1" applyAlignment="1">
      <alignment vertical="center"/>
    </xf>
    <xf numFmtId="0" fontId="15" fillId="0" borderId="22" xfId="26" applyFont="1" applyFill="1" applyBorder="1" applyAlignment="1">
      <alignment horizontal="center" vertical="center"/>
    </xf>
    <xf numFmtId="0" fontId="15" fillId="0" borderId="19" xfId="26" applyFont="1" applyFill="1" applyBorder="1" applyAlignment="1">
      <alignment horizontal="center" vertical="center"/>
    </xf>
    <xf numFmtId="0" fontId="15" fillId="0" borderId="80" xfId="26" applyFont="1" applyFill="1" applyBorder="1" applyAlignment="1">
      <alignment horizontal="center" vertical="center"/>
    </xf>
    <xf numFmtId="0" fontId="15" fillId="0" borderId="36" xfId="26" applyFont="1" applyFill="1" applyBorder="1" applyAlignment="1">
      <alignment horizontal="center" vertical="center"/>
    </xf>
    <xf numFmtId="0" fontId="15" fillId="0" borderId="8" xfId="26" applyFont="1" applyFill="1" applyBorder="1" applyAlignment="1">
      <alignment horizontal="center" vertical="center"/>
    </xf>
    <xf numFmtId="0" fontId="15" fillId="0" borderId="71" xfId="26" applyFont="1" applyFill="1" applyBorder="1" applyAlignment="1">
      <alignment horizontal="center" vertical="center"/>
    </xf>
    <xf numFmtId="0" fontId="15" fillId="0" borderId="72" xfId="26" applyFont="1" applyFill="1" applyBorder="1" applyAlignment="1">
      <alignment horizontal="center" vertical="center"/>
    </xf>
    <xf numFmtId="0" fontId="14" fillId="0" borderId="44" xfId="27" applyFont="1" applyFill="1" applyBorder="1" applyAlignment="1">
      <alignment horizontal="center" vertical="center"/>
    </xf>
    <xf numFmtId="0" fontId="14" fillId="0" borderId="18" xfId="27" applyFont="1" applyFill="1" applyBorder="1" applyAlignment="1">
      <alignment horizontal="center" vertical="center"/>
    </xf>
    <xf numFmtId="0" fontId="14" fillId="0" borderId="43" xfId="27" applyFont="1" applyFill="1" applyBorder="1" applyAlignment="1">
      <alignment horizontal="center" vertical="center"/>
    </xf>
    <xf numFmtId="185" fontId="14" fillId="0" borderId="41" xfId="26" applyNumberFormat="1" applyFont="1" applyFill="1" applyBorder="1" applyAlignment="1">
      <alignment horizontal="right" vertical="center"/>
    </xf>
    <xf numFmtId="185" fontId="14" fillId="0" borderId="12" xfId="26" applyNumberFormat="1" applyFont="1" applyFill="1" applyBorder="1" applyAlignment="1">
      <alignment horizontal="right" vertical="center"/>
    </xf>
    <xf numFmtId="185" fontId="14" fillId="0" borderId="13" xfId="26" applyNumberFormat="1" applyFont="1" applyFill="1" applyBorder="1" applyAlignment="1">
      <alignment horizontal="right" vertical="center"/>
    </xf>
    <xf numFmtId="0" fontId="15" fillId="0" borderId="11" xfId="26" applyFont="1" applyFill="1" applyBorder="1" applyAlignment="1">
      <alignment horizontal="center" vertical="center"/>
    </xf>
    <xf numFmtId="0" fontId="15" fillId="0" borderId="67" xfId="26" applyFont="1" applyFill="1" applyBorder="1" applyAlignment="1">
      <alignment horizontal="center" vertical="center"/>
    </xf>
    <xf numFmtId="0" fontId="14" fillId="0" borderId="41" xfId="26" applyFont="1" applyFill="1" applyBorder="1" applyAlignment="1">
      <alignment vertical="center"/>
    </xf>
    <xf numFmtId="0" fontId="14" fillId="0" borderId="12" xfId="26" applyFont="1" applyFill="1" applyBorder="1" applyAlignment="1">
      <alignment vertical="center"/>
    </xf>
    <xf numFmtId="0" fontId="14" fillId="0" borderId="45" xfId="26" applyFont="1" applyFill="1" applyBorder="1" applyAlignment="1">
      <alignment vertical="center"/>
    </xf>
    <xf numFmtId="181" fontId="15" fillId="0" borderId="39" xfId="26" applyNumberFormat="1" applyFont="1" applyFill="1" applyBorder="1" applyAlignment="1">
      <alignment horizontal="right" vertical="center"/>
    </xf>
    <xf numFmtId="181" fontId="15" fillId="0" borderId="31" xfId="26" applyNumberFormat="1" applyFont="1" applyFill="1" applyBorder="1" applyAlignment="1">
      <alignment horizontal="right" vertical="center"/>
    </xf>
    <xf numFmtId="181" fontId="15" fillId="0" borderId="42" xfId="26" applyNumberFormat="1" applyFont="1" applyFill="1" applyBorder="1" applyAlignment="1">
      <alignment horizontal="right" vertical="center"/>
    </xf>
    <xf numFmtId="181" fontId="15" fillId="0" borderId="32" xfId="26" applyNumberFormat="1" applyFont="1" applyFill="1" applyBorder="1" applyAlignment="1">
      <alignment horizontal="right" vertical="center"/>
    </xf>
    <xf numFmtId="0" fontId="14" fillId="0" borderId="41" xfId="27" applyFont="1" applyFill="1" applyBorder="1" applyAlignment="1">
      <alignment horizontal="center" vertical="center"/>
    </xf>
    <xf numFmtId="0" fontId="14" fillId="0" borderId="12" xfId="27" applyFont="1" applyFill="1" applyBorder="1" applyAlignment="1">
      <alignment horizontal="center" vertical="center"/>
    </xf>
    <xf numFmtId="0" fontId="14" fillId="0" borderId="45" xfId="27" applyFont="1" applyFill="1" applyBorder="1" applyAlignment="1">
      <alignment horizontal="center"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5" fillId="0" borderId="24" xfId="26" applyFont="1" applyFill="1" applyBorder="1" applyAlignment="1">
      <alignment horizontal="center" vertical="center"/>
    </xf>
    <xf numFmtId="181" fontId="15" fillId="0" borderId="71" xfId="26" applyNumberFormat="1" applyFont="1" applyFill="1" applyBorder="1" applyAlignment="1">
      <alignment horizontal="right" vertical="center"/>
    </xf>
    <xf numFmtId="0" fontId="15" fillId="0" borderId="36" xfId="28" applyFont="1" applyFill="1" applyBorder="1" applyAlignment="1">
      <alignment horizontal="left" vertical="center"/>
    </xf>
    <xf numFmtId="0" fontId="15" fillId="0" borderId="8" xfId="28" applyFont="1" applyFill="1" applyBorder="1" applyAlignment="1">
      <alignment horizontal="left" vertical="center"/>
    </xf>
    <xf numFmtId="0" fontId="15" fillId="0" borderId="9" xfId="28" applyFont="1" applyFill="1" applyBorder="1" applyAlignment="1">
      <alignment horizontal="left" vertical="center"/>
    </xf>
    <xf numFmtId="183" fontId="15" fillId="0" borderId="7" xfId="26" applyNumberFormat="1" applyFont="1" applyFill="1" applyBorder="1" applyAlignment="1">
      <alignment horizontal="right" vertical="center"/>
    </xf>
    <xf numFmtId="183" fontId="15" fillId="0" borderId="0" xfId="26" applyNumberFormat="1" applyFont="1" applyFill="1" applyBorder="1" applyAlignment="1">
      <alignment horizontal="right" vertical="center"/>
    </xf>
    <xf numFmtId="183" fontId="15" fillId="0" borderId="62" xfId="26" applyNumberFormat="1" applyFont="1" applyFill="1" applyBorder="1" applyAlignment="1">
      <alignment horizontal="right" vertical="center"/>
    </xf>
    <xf numFmtId="0" fontId="15" fillId="0" borderId="36" xfId="26" applyFont="1" applyFill="1" applyBorder="1" applyAlignment="1">
      <alignment horizontal="center" vertical="center" wrapText="1"/>
    </xf>
    <xf numFmtId="0" fontId="15" fillId="0" borderId="8" xfId="26" applyFont="1" applyFill="1" applyBorder="1" applyAlignment="1">
      <alignment horizontal="center" vertical="center" wrapText="1"/>
    </xf>
    <xf numFmtId="0" fontId="15" fillId="0" borderId="23" xfId="26" applyFont="1" applyFill="1" applyBorder="1" applyAlignment="1">
      <alignment horizontal="center" vertical="center" wrapText="1"/>
    </xf>
    <xf numFmtId="0" fontId="15" fillId="0" borderId="7" xfId="26" applyFont="1" applyFill="1" applyBorder="1" applyAlignment="1">
      <alignment horizontal="center" vertical="center" wrapText="1"/>
    </xf>
    <xf numFmtId="0" fontId="15" fillId="0" borderId="0" xfId="26" applyFont="1" applyFill="1" applyBorder="1" applyAlignment="1">
      <alignment horizontal="center" vertical="center" wrapText="1"/>
    </xf>
    <xf numFmtId="0" fontId="15" fillId="0" borderId="38" xfId="26" applyFont="1" applyFill="1" applyBorder="1" applyAlignment="1">
      <alignment horizontal="center" vertical="center" wrapText="1"/>
    </xf>
    <xf numFmtId="0" fontId="15" fillId="0" borderId="71" xfId="26" applyFont="1" applyFill="1" applyBorder="1" applyAlignment="1">
      <alignment horizontal="center" vertical="center" wrapText="1"/>
    </xf>
    <xf numFmtId="0" fontId="15" fillId="0" borderId="72" xfId="26" applyFont="1" applyFill="1" applyBorder="1" applyAlignment="1">
      <alignment horizontal="center" vertical="center" wrapText="1"/>
    </xf>
    <xf numFmtId="0" fontId="15" fillId="0" borderId="67" xfId="26" applyFont="1" applyFill="1" applyBorder="1" applyAlignment="1">
      <alignment horizontal="center" vertical="center" wrapText="1"/>
    </xf>
    <xf numFmtId="0" fontId="14" fillId="0" borderId="57"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57"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5" fillId="0" borderId="30" xfId="26" applyFont="1" applyFill="1" applyBorder="1" applyAlignment="1">
      <alignment horizontal="center" vertical="center"/>
    </xf>
    <xf numFmtId="0" fontId="15" fillId="0" borderId="42" xfId="26" applyFont="1" applyFill="1" applyBorder="1" applyAlignment="1">
      <alignment horizontal="center" vertical="center"/>
    </xf>
    <xf numFmtId="0" fontId="15" fillId="0" borderId="32" xfId="26" applyFont="1" applyFill="1" applyBorder="1" applyAlignment="1">
      <alignment horizontal="center"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85" fontId="15" fillId="0" borderId="44" xfId="26" applyNumberFormat="1" applyFont="1" applyFill="1" applyBorder="1" applyAlignment="1">
      <alignment horizontal="right" vertical="center"/>
    </xf>
    <xf numFmtId="185" fontId="15" fillId="0" borderId="18" xfId="26" applyNumberFormat="1" applyFont="1" applyFill="1" applyBorder="1" applyAlignment="1">
      <alignment horizontal="right" vertical="center"/>
    </xf>
    <xf numFmtId="185" fontId="15" fillId="0" borderId="19" xfId="26" applyNumberFormat="1" applyFont="1" applyFill="1" applyBorder="1" applyAlignment="1">
      <alignment horizontal="right" vertical="center"/>
    </xf>
    <xf numFmtId="0" fontId="15" fillId="0" borderId="1" xfId="26" applyFont="1" applyFill="1" applyBorder="1" applyAlignment="1">
      <alignment horizontal="center" vertical="center"/>
    </xf>
    <xf numFmtId="0" fontId="15" fillId="0" borderId="2" xfId="26" applyFont="1" applyFill="1" applyBorder="1" applyAlignment="1">
      <alignment horizontal="center" vertical="center"/>
    </xf>
    <xf numFmtId="0" fontId="15" fillId="0" borderId="75" xfId="26" applyFont="1" applyFill="1" applyBorder="1" applyAlignment="1">
      <alignment vertical="center"/>
    </xf>
    <xf numFmtId="0" fontId="15" fillId="0" borderId="25" xfId="26" applyFont="1" applyFill="1" applyBorder="1" applyAlignment="1">
      <alignment vertical="center"/>
    </xf>
    <xf numFmtId="0" fontId="15" fillId="0" borderId="76" xfId="26" applyFont="1" applyFill="1" applyBorder="1" applyAlignment="1">
      <alignment vertical="center"/>
    </xf>
    <xf numFmtId="178" fontId="15" fillId="0" borderId="75" xfId="26" applyNumberFormat="1" applyFont="1" applyFill="1" applyBorder="1" applyAlignment="1">
      <alignment horizontal="right" vertical="center"/>
    </xf>
    <xf numFmtId="178" fontId="15" fillId="0" borderId="25" xfId="26" applyNumberFormat="1" applyFont="1" applyFill="1" applyBorder="1" applyAlignment="1">
      <alignment horizontal="right" vertical="center"/>
    </xf>
    <xf numFmtId="178" fontId="15" fillId="0" borderId="26" xfId="26" applyNumberFormat="1" applyFont="1" applyFill="1" applyBorder="1" applyAlignment="1">
      <alignment horizontal="right" vertical="center"/>
    </xf>
    <xf numFmtId="0" fontId="15" fillId="0" borderId="9" xfId="26" applyFont="1" applyFill="1" applyBorder="1" applyAlignment="1">
      <alignment horizontal="center" vertical="center"/>
    </xf>
    <xf numFmtId="0" fontId="15" fillId="0" borderId="7" xfId="26" applyFont="1" applyFill="1" applyBorder="1" applyAlignment="1">
      <alignment horizontal="center" vertical="center"/>
    </xf>
    <xf numFmtId="0" fontId="15" fillId="0" borderId="62" xfId="26" applyFont="1" applyFill="1" applyBorder="1" applyAlignment="1">
      <alignment horizontal="center" vertical="center"/>
    </xf>
    <xf numFmtId="182" fontId="15" fillId="0" borderId="7" xfId="26" applyNumberFormat="1" applyFont="1" applyFill="1" applyBorder="1" applyAlignment="1">
      <alignment horizontal="right" vertical="center"/>
    </xf>
    <xf numFmtId="182" fontId="15" fillId="0" borderId="0" xfId="26" applyNumberFormat="1" applyFont="1" applyFill="1" applyBorder="1" applyAlignment="1">
      <alignment horizontal="right" vertical="center"/>
    </xf>
    <xf numFmtId="182" fontId="15" fillId="0" borderId="62" xfId="26" applyNumberFormat="1" applyFont="1" applyFill="1" applyBorder="1" applyAlignment="1">
      <alignment horizontal="right" vertical="center"/>
    </xf>
    <xf numFmtId="0" fontId="15" fillId="0" borderId="14" xfId="26" applyFont="1" applyFill="1" applyBorder="1" applyAlignment="1">
      <alignment horizontal="center" vertical="center"/>
    </xf>
    <xf numFmtId="0" fontId="15" fillId="0" borderId="15" xfId="26" applyFont="1" applyFill="1" applyBorder="1" applyAlignment="1">
      <alignment horizontal="center" vertical="center"/>
    </xf>
    <xf numFmtId="0" fontId="15" fillId="0" borderId="58" xfId="26" applyFont="1" applyFill="1" applyBorder="1" applyAlignment="1">
      <alignment horizontal="center" vertical="center"/>
    </xf>
    <xf numFmtId="0" fontId="15" fillId="0" borderId="38" xfId="26" applyFont="1" applyFill="1" applyBorder="1" applyAlignment="1">
      <alignment horizontal="center" vertical="center"/>
    </xf>
    <xf numFmtId="0" fontId="15" fillId="0" borderId="59" xfId="26" applyFont="1" applyFill="1" applyBorder="1" applyAlignment="1">
      <alignment horizontal="center" vertical="center"/>
    </xf>
    <xf numFmtId="0" fontId="15" fillId="0" borderId="66" xfId="26" applyFont="1" applyFill="1" applyBorder="1" applyAlignment="1">
      <alignment horizontal="center" vertical="center"/>
    </xf>
    <xf numFmtId="0" fontId="15" fillId="0" borderId="68" xfId="26" applyFont="1" applyFill="1" applyBorder="1" applyAlignment="1">
      <alignment horizontal="center" vertical="center"/>
    </xf>
    <xf numFmtId="0" fontId="15" fillId="0" borderId="16" xfId="26" applyFont="1" applyFill="1" applyBorder="1" applyAlignment="1">
      <alignment horizontal="center" vertical="center"/>
    </xf>
    <xf numFmtId="0" fontId="15" fillId="0" borderId="60" xfId="26" applyFont="1" applyFill="1" applyBorder="1" applyAlignment="1">
      <alignment horizontal="center" vertical="center"/>
    </xf>
    <xf numFmtId="0" fontId="15" fillId="0" borderId="61" xfId="26" applyFont="1" applyFill="1" applyBorder="1" applyAlignment="1">
      <alignment horizontal="center" vertical="center"/>
    </xf>
    <xf numFmtId="0" fontId="15" fillId="0" borderId="69" xfId="26" applyFont="1" applyFill="1" applyBorder="1" applyAlignment="1">
      <alignment horizontal="center" vertical="center"/>
    </xf>
    <xf numFmtId="0" fontId="15" fillId="0" borderId="70" xfId="26" applyFont="1" applyFill="1" applyBorder="1" applyAlignment="1">
      <alignment horizontal="center" vertical="center"/>
    </xf>
    <xf numFmtId="49" fontId="15" fillId="0" borderId="41" xfId="26" applyNumberFormat="1" applyFont="1" applyFill="1" applyBorder="1" applyAlignment="1">
      <alignment horizontal="center" vertical="center"/>
    </xf>
    <xf numFmtId="49" fontId="15" fillId="0" borderId="12" xfId="26" applyNumberFormat="1" applyFont="1" applyFill="1" applyBorder="1" applyAlignment="1">
      <alignment horizontal="center" vertical="center"/>
    </xf>
    <xf numFmtId="49" fontId="15" fillId="0" borderId="13" xfId="26" applyNumberFormat="1" applyFont="1" applyFill="1" applyBorder="1" applyAlignment="1">
      <alignment horizontal="center" vertical="center"/>
    </xf>
    <xf numFmtId="49" fontId="15" fillId="0" borderId="60" xfId="26" applyNumberFormat="1" applyFont="1" applyFill="1" applyBorder="1" applyAlignment="1">
      <alignment horizontal="center" vertical="center"/>
    </xf>
    <xf numFmtId="49" fontId="15" fillId="0" borderId="62" xfId="26" applyNumberFormat="1" applyFont="1" applyFill="1" applyBorder="1" applyAlignment="1">
      <alignment horizontal="center" vertical="center"/>
    </xf>
    <xf numFmtId="49" fontId="15" fillId="0" borderId="69" xfId="26" applyNumberFormat="1" applyFont="1" applyFill="1" applyBorder="1" applyAlignment="1">
      <alignment horizontal="center" vertical="center"/>
    </xf>
    <xf numFmtId="49" fontId="15" fillId="0" borderId="72" xfId="26" applyNumberFormat="1" applyFont="1" applyFill="1" applyBorder="1" applyAlignment="1">
      <alignment horizontal="center" vertical="center"/>
    </xf>
    <xf numFmtId="49" fontId="15" fillId="0" borderId="73" xfId="26" applyNumberFormat="1" applyFont="1" applyFill="1" applyBorder="1" applyAlignment="1">
      <alignment horizontal="center" vertical="center"/>
    </xf>
    <xf numFmtId="0" fontId="15" fillId="0" borderId="36" xfId="26" applyFont="1" applyFill="1" applyBorder="1" applyAlignment="1">
      <alignment horizontal="left" vertical="center"/>
    </xf>
    <xf numFmtId="0" fontId="15" fillId="0" borderId="8" xfId="26" applyFont="1" applyFill="1" applyBorder="1" applyAlignment="1">
      <alignment horizontal="left" vertical="center"/>
    </xf>
    <xf numFmtId="0" fontId="15" fillId="0" borderId="9" xfId="26" applyFont="1" applyFill="1" applyBorder="1" applyAlignment="1">
      <alignment horizontal="left" vertical="center"/>
    </xf>
    <xf numFmtId="181" fontId="15" fillId="0" borderId="36" xfId="26" applyNumberFormat="1" applyFont="1" applyFill="1" applyBorder="1" applyAlignment="1">
      <alignment horizontal="right" vertical="center"/>
    </xf>
    <xf numFmtId="181" fontId="15" fillId="0" borderId="8" xfId="26" applyNumberFormat="1" applyFont="1" applyFill="1" applyBorder="1" applyAlignment="1">
      <alignment horizontal="right" vertical="center"/>
    </xf>
    <xf numFmtId="181" fontId="15" fillId="0" borderId="9" xfId="26" applyNumberFormat="1" applyFont="1" applyFill="1" applyBorder="1" applyAlignment="1">
      <alignment horizontal="right" vertical="center"/>
    </xf>
    <xf numFmtId="49" fontId="16" fillId="0" borderId="0" xfId="26" applyNumberFormat="1" applyFont="1" applyFill="1" applyAlignment="1">
      <alignment horizontal="center" vertical="center"/>
    </xf>
    <xf numFmtId="0" fontId="15" fillId="0" borderId="4" xfId="26" applyFont="1" applyFill="1" applyBorder="1" applyAlignment="1">
      <alignment horizontal="center" vertical="center"/>
    </xf>
    <xf numFmtId="0" fontId="15" fillId="0" borderId="23" xfId="26" applyFont="1" applyFill="1" applyBorder="1" applyAlignment="1">
      <alignment horizontal="center" vertical="center"/>
    </xf>
    <xf numFmtId="0" fontId="15" fillId="0" borderId="5" xfId="26" applyFont="1" applyFill="1" applyBorder="1" applyAlignment="1">
      <alignment horizontal="center" vertical="center"/>
    </xf>
    <xf numFmtId="0" fontId="15" fillId="0" borderId="64" xfId="26" applyFont="1" applyFill="1" applyBorder="1" applyAlignment="1">
      <alignment horizontal="center" vertical="center"/>
    </xf>
    <xf numFmtId="0" fontId="15" fillId="0" borderId="46" xfId="26" applyFont="1" applyFill="1" applyBorder="1" applyAlignment="1">
      <alignment horizontal="center" vertical="center"/>
    </xf>
    <xf numFmtId="0" fontId="15" fillId="0" borderId="57" xfId="26" applyFont="1" applyFill="1" applyBorder="1" applyAlignment="1">
      <alignment horizontal="center" vertical="center"/>
    </xf>
    <xf numFmtId="0" fontId="15" fillId="0" borderId="10" xfId="26" applyFont="1" applyFill="1" applyBorder="1" applyAlignment="1">
      <alignment horizontal="center" vertical="center"/>
    </xf>
    <xf numFmtId="0" fontId="15" fillId="0" borderId="65" xfId="26" applyFont="1" applyFill="1" applyBorder="1" applyAlignment="1">
      <alignment horizontal="center" vertical="center"/>
    </xf>
    <xf numFmtId="0" fontId="15" fillId="0" borderId="63" xfId="26" applyFont="1" applyFill="1" applyBorder="1" applyAlignment="1">
      <alignment horizontal="center" vertical="center"/>
    </xf>
    <xf numFmtId="0" fontId="15" fillId="0" borderId="3" xfId="26" applyFont="1" applyFill="1" applyBorder="1" applyAlignment="1">
      <alignment horizontal="center" vertical="center"/>
    </xf>
    <xf numFmtId="0" fontId="15" fillId="0" borderId="37" xfId="29" applyFont="1" applyBorder="1">
      <alignment vertical="center"/>
    </xf>
    <xf numFmtId="0" fontId="15" fillId="0" borderId="49" xfId="29" applyFont="1" applyBorder="1">
      <alignment vertical="center"/>
    </xf>
    <xf numFmtId="0" fontId="15" fillId="0" borderId="40" xfId="29" applyFont="1" applyBorder="1">
      <alignment vertical="center"/>
    </xf>
    <xf numFmtId="178" fontId="15" fillId="0" borderId="37" xfId="29" applyNumberFormat="1" applyFont="1" applyFill="1" applyBorder="1" applyAlignment="1">
      <alignment horizontal="right" vertical="center"/>
    </xf>
    <xf numFmtId="0" fontId="2" fillId="0" borderId="49" xfId="29" applyFill="1" applyBorder="1" applyAlignment="1">
      <alignment horizontal="right" vertical="center"/>
    </xf>
    <xf numFmtId="0" fontId="2" fillId="0" borderId="89" xfId="29" applyFill="1" applyBorder="1" applyAlignment="1">
      <alignment horizontal="right" vertical="center"/>
    </xf>
    <xf numFmtId="187" fontId="15" fillId="0" borderId="91" xfId="29" applyNumberFormat="1" applyFont="1" applyFill="1" applyBorder="1" applyAlignment="1">
      <alignment horizontal="right" vertical="center"/>
    </xf>
    <xf numFmtId="187" fontId="2" fillId="0" borderId="49" xfId="29" applyNumberFormat="1" applyFill="1" applyBorder="1" applyAlignment="1">
      <alignment horizontal="right" vertical="center"/>
    </xf>
    <xf numFmtId="187" fontId="2" fillId="0" borderId="89" xfId="29" applyNumberFormat="1" applyFill="1" applyBorder="1" applyAlignment="1">
      <alignment horizontal="right" vertical="center"/>
    </xf>
    <xf numFmtId="178" fontId="15" fillId="0" borderId="91" xfId="29" applyNumberFormat="1" applyFont="1" applyFill="1" applyBorder="1" applyAlignment="1">
      <alignment horizontal="right" vertical="center"/>
    </xf>
    <xf numFmtId="178" fontId="15" fillId="4" borderId="91" xfId="29" applyNumberFormat="1" applyFont="1" applyFill="1" applyBorder="1" applyAlignment="1">
      <alignment horizontal="right" vertical="center"/>
    </xf>
    <xf numFmtId="178" fontId="15" fillId="4" borderId="49" xfId="29" applyNumberFormat="1" applyFont="1" applyFill="1" applyBorder="1" applyAlignment="1">
      <alignment horizontal="right" vertical="center"/>
    </xf>
    <xf numFmtId="178" fontId="15" fillId="4" borderId="89" xfId="29" applyNumberFormat="1" applyFont="1" applyFill="1" applyBorder="1" applyAlignment="1">
      <alignment horizontal="right" vertical="center"/>
    </xf>
    <xf numFmtId="0" fontId="15" fillId="4" borderId="91" xfId="29" applyFont="1" applyFill="1" applyBorder="1" applyAlignment="1">
      <alignment horizontal="right" vertical="center"/>
    </xf>
    <xf numFmtId="0" fontId="15" fillId="4" borderId="49" xfId="29" applyFont="1" applyFill="1" applyBorder="1" applyAlignment="1">
      <alignment horizontal="right" vertical="center"/>
    </xf>
    <xf numFmtId="0" fontId="15" fillId="4" borderId="40" xfId="29" applyFont="1" applyFill="1" applyBorder="1" applyAlignment="1">
      <alignment horizontal="right" vertical="center"/>
    </xf>
    <xf numFmtId="0" fontId="15" fillId="0" borderId="60" xfId="29" applyFont="1" applyBorder="1">
      <alignment vertical="center"/>
    </xf>
    <xf numFmtId="0" fontId="15" fillId="0" borderId="0" xfId="29" applyFont="1" applyBorder="1">
      <alignment vertical="center"/>
    </xf>
    <xf numFmtId="0" fontId="15" fillId="0" borderId="38" xfId="29" applyFont="1" applyBorder="1">
      <alignment vertical="center"/>
    </xf>
    <xf numFmtId="178" fontId="15" fillId="0" borderId="60" xfId="29" applyNumberFormat="1" applyFont="1" applyFill="1" applyBorder="1" applyAlignment="1">
      <alignment horizontal="right" vertical="center"/>
    </xf>
    <xf numFmtId="178" fontId="15" fillId="0" borderId="0" xfId="29" applyNumberFormat="1" applyFont="1" applyFill="1" applyBorder="1" applyAlignment="1">
      <alignment horizontal="right" vertical="center"/>
    </xf>
    <xf numFmtId="178" fontId="15" fillId="0" borderId="85" xfId="29" applyNumberFormat="1" applyFont="1" applyFill="1" applyBorder="1" applyAlignment="1">
      <alignment horizontal="right" vertical="center"/>
    </xf>
    <xf numFmtId="187" fontId="15" fillId="0" borderId="88" xfId="29" applyNumberFormat="1" applyFont="1" applyFill="1" applyBorder="1" applyAlignment="1">
      <alignment horizontal="right" vertical="center"/>
    </xf>
    <xf numFmtId="187" fontId="15" fillId="0" borderId="0" xfId="29" applyNumberFormat="1" applyFont="1" applyFill="1" applyBorder="1" applyAlignment="1">
      <alignment horizontal="right" vertical="center"/>
    </xf>
    <xf numFmtId="187" fontId="15" fillId="0" borderId="85" xfId="29" applyNumberFormat="1" applyFont="1" applyFill="1" applyBorder="1" applyAlignment="1">
      <alignment horizontal="right" vertical="center"/>
    </xf>
    <xf numFmtId="178" fontId="15" fillId="0" borderId="88" xfId="29" applyNumberFormat="1" applyFont="1" applyFill="1" applyBorder="1" applyAlignment="1">
      <alignment horizontal="right" vertical="center"/>
    </xf>
    <xf numFmtId="178" fontId="15" fillId="4" borderId="88" xfId="29" applyNumberFormat="1" applyFont="1" applyFill="1" applyBorder="1" applyAlignment="1">
      <alignment horizontal="right" vertical="center"/>
    </xf>
    <xf numFmtId="178" fontId="15" fillId="4" borderId="0" xfId="29" applyNumberFormat="1" applyFont="1" applyFill="1" applyBorder="1" applyAlignment="1">
      <alignment horizontal="right" vertical="center"/>
    </xf>
    <xf numFmtId="178" fontId="15" fillId="4" borderId="85" xfId="29" applyNumberFormat="1" applyFont="1" applyFill="1" applyBorder="1" applyAlignment="1">
      <alignment horizontal="right" vertical="center"/>
    </xf>
    <xf numFmtId="0" fontId="15" fillId="4" borderId="88" xfId="29" applyFont="1" applyFill="1" applyBorder="1" applyAlignment="1">
      <alignment horizontal="right" vertical="center"/>
    </xf>
    <xf numFmtId="0" fontId="15" fillId="4" borderId="0" xfId="29" applyFont="1" applyFill="1" applyBorder="1" applyAlignment="1">
      <alignment horizontal="right" vertical="center"/>
    </xf>
    <xf numFmtId="0" fontId="15" fillId="4" borderId="38" xfId="29" applyFont="1" applyFill="1" applyBorder="1" applyAlignment="1">
      <alignment horizontal="right" vertical="center"/>
    </xf>
    <xf numFmtId="0" fontId="15" fillId="0" borderId="41" xfId="29" applyFont="1" applyBorder="1" applyAlignment="1">
      <alignment horizontal="center" vertical="center" textRotation="255"/>
    </xf>
    <xf numFmtId="0" fontId="15" fillId="0" borderId="45" xfId="29" applyFont="1" applyBorder="1" applyAlignment="1">
      <alignment horizontal="center" vertical="center" textRotation="255"/>
    </xf>
    <xf numFmtId="0" fontId="15" fillId="0" borderId="60" xfId="29" applyFont="1" applyBorder="1" applyAlignment="1">
      <alignment horizontal="center" vertical="center" textRotation="255"/>
    </xf>
    <xf numFmtId="0" fontId="15" fillId="0" borderId="38" xfId="29" applyFont="1" applyBorder="1" applyAlignment="1">
      <alignment horizontal="center" vertical="center" textRotation="255"/>
    </xf>
    <xf numFmtId="0" fontId="15" fillId="0" borderId="37" xfId="29" applyFont="1" applyBorder="1" applyAlignment="1">
      <alignment horizontal="center" vertical="center" textRotation="255"/>
    </xf>
    <xf numFmtId="0" fontId="15" fillId="0" borderId="40" xfId="29" applyFont="1" applyBorder="1" applyAlignment="1">
      <alignment horizontal="center" vertical="center" textRotation="255"/>
    </xf>
    <xf numFmtId="0" fontId="2" fillId="0" borderId="0" xfId="29" applyFill="1" applyAlignment="1">
      <alignment horizontal="right" vertical="center"/>
    </xf>
    <xf numFmtId="0" fontId="2" fillId="0" borderId="85" xfId="29" applyFill="1" applyBorder="1" applyAlignment="1">
      <alignment horizontal="right" vertical="center"/>
    </xf>
    <xf numFmtId="187" fontId="2" fillId="0" borderId="0" xfId="29" applyNumberFormat="1" applyFill="1" applyAlignment="1">
      <alignment horizontal="right" vertical="center"/>
    </xf>
    <xf numFmtId="187" fontId="2" fillId="0" borderId="85" xfId="29" applyNumberFormat="1" applyFill="1" applyBorder="1" applyAlignment="1">
      <alignment horizontal="right" vertical="center"/>
    </xf>
    <xf numFmtId="181" fontId="15" fillId="0" borderId="88" xfId="29" applyNumberFormat="1" applyFont="1" applyFill="1" applyBorder="1" applyAlignment="1">
      <alignment horizontal="right" vertical="center"/>
    </xf>
    <xf numFmtId="181" fontId="2" fillId="0" borderId="0" xfId="29" applyNumberFormat="1" applyFill="1" applyAlignment="1">
      <alignment horizontal="right" vertical="center"/>
    </xf>
    <xf numFmtId="181" fontId="2" fillId="0" borderId="38" xfId="29" applyNumberFormat="1" applyFill="1" applyBorder="1" applyAlignment="1">
      <alignment horizontal="right" vertical="center"/>
    </xf>
    <xf numFmtId="0" fontId="15" fillId="0" borderId="60" xfId="29" applyFont="1" applyFill="1" applyBorder="1" applyAlignment="1">
      <alignment horizontal="left" vertical="center"/>
    </xf>
    <xf numFmtId="0" fontId="15" fillId="0" borderId="0" xfId="29" applyFont="1" applyFill="1" applyBorder="1" applyAlignment="1">
      <alignment horizontal="left" vertical="center"/>
    </xf>
    <xf numFmtId="0" fontId="15" fillId="0" borderId="38" xfId="29" applyFont="1" applyFill="1" applyBorder="1" applyAlignment="1">
      <alignment horizontal="left" vertical="center"/>
    </xf>
    <xf numFmtId="0" fontId="2" fillId="0" borderId="38" xfId="29" applyFill="1" applyBorder="1" applyAlignment="1">
      <alignment horizontal="right" vertical="center"/>
    </xf>
    <xf numFmtId="0" fontId="15" fillId="0" borderId="60" xfId="29" applyFont="1" applyFill="1" applyBorder="1" applyAlignment="1">
      <alignment horizontal="center" vertical="center" wrapText="1"/>
    </xf>
    <xf numFmtId="0" fontId="15" fillId="0" borderId="0" xfId="29" applyFont="1" applyFill="1" applyBorder="1" applyAlignment="1">
      <alignment horizontal="center" vertical="center" wrapText="1"/>
    </xf>
    <xf numFmtId="0" fontId="15" fillId="0" borderId="37" xfId="29" applyFont="1" applyFill="1" applyBorder="1" applyAlignment="1">
      <alignment horizontal="center" vertical="center" wrapText="1"/>
    </xf>
    <xf numFmtId="0" fontId="15" fillId="0" borderId="49" xfId="29" applyFont="1" applyFill="1" applyBorder="1" applyAlignment="1">
      <alignment horizontal="center" vertical="center" wrapText="1"/>
    </xf>
    <xf numFmtId="0" fontId="15" fillId="0" borderId="0" xfId="29" applyFont="1" applyFill="1" applyBorder="1">
      <alignment vertical="center"/>
    </xf>
    <xf numFmtId="0" fontId="15" fillId="0" borderId="38" xfId="29" applyFont="1" applyFill="1" applyBorder="1">
      <alignment vertical="center"/>
    </xf>
    <xf numFmtId="178" fontId="15" fillId="0" borderId="38" xfId="29" applyNumberFormat="1" applyFont="1" applyFill="1" applyBorder="1" applyAlignment="1">
      <alignment horizontal="right" vertical="center"/>
    </xf>
    <xf numFmtId="0" fontId="15" fillId="0" borderId="60" xfId="29" applyFont="1" applyFill="1" applyBorder="1">
      <alignment vertical="center"/>
    </xf>
    <xf numFmtId="0" fontId="15" fillId="0" borderId="37" xfId="29" applyFont="1" applyFill="1" applyBorder="1">
      <alignment vertical="center"/>
    </xf>
    <xf numFmtId="0" fontId="15" fillId="0" borderId="49" xfId="29" applyFont="1" applyFill="1" applyBorder="1">
      <alignment vertical="center"/>
    </xf>
    <xf numFmtId="0" fontId="15" fillId="0" borderId="40" xfId="29" applyFont="1" applyFill="1" applyBorder="1">
      <alignment vertical="center"/>
    </xf>
    <xf numFmtId="178" fontId="15" fillId="0" borderId="49" xfId="29" applyNumberFormat="1" applyFont="1" applyFill="1" applyBorder="1" applyAlignment="1">
      <alignment horizontal="right" vertical="center"/>
    </xf>
    <xf numFmtId="0" fontId="2" fillId="0" borderId="40" xfId="29" applyFill="1" applyBorder="1" applyAlignment="1">
      <alignment horizontal="right" vertical="center"/>
    </xf>
    <xf numFmtId="178" fontId="15" fillId="0" borderId="40" xfId="29" applyNumberFormat="1" applyFont="1" applyFill="1" applyBorder="1" applyAlignment="1">
      <alignment horizontal="right" vertical="center"/>
    </xf>
    <xf numFmtId="178" fontId="15" fillId="0" borderId="89" xfId="29" applyNumberFormat="1" applyFont="1" applyFill="1" applyBorder="1" applyAlignment="1">
      <alignment horizontal="right" vertical="center"/>
    </xf>
    <xf numFmtId="181" fontId="15" fillId="0" borderId="90" xfId="29" applyNumberFormat="1" applyFont="1" applyFill="1" applyBorder="1" applyAlignment="1">
      <alignment horizontal="right" vertical="center"/>
    </xf>
    <xf numFmtId="178" fontId="15" fillId="0" borderId="90" xfId="29" applyNumberFormat="1" applyFont="1" applyFill="1" applyBorder="1" applyAlignment="1">
      <alignment horizontal="right" vertical="center"/>
    </xf>
    <xf numFmtId="181" fontId="15" fillId="0" borderId="91" xfId="29" applyNumberFormat="1" applyFont="1" applyFill="1" applyBorder="1" applyAlignment="1">
      <alignment horizontal="right" vertical="center"/>
    </xf>
    <xf numFmtId="181" fontId="15" fillId="0" borderId="49" xfId="29" applyNumberFormat="1" applyFont="1" applyFill="1" applyBorder="1" applyAlignment="1">
      <alignment horizontal="right" vertical="center"/>
    </xf>
    <xf numFmtId="181" fontId="15" fillId="0" borderId="40" xfId="29" applyNumberFormat="1" applyFont="1" applyFill="1" applyBorder="1" applyAlignment="1">
      <alignment horizontal="right" vertical="center"/>
    </xf>
    <xf numFmtId="178" fontId="15" fillId="0" borderId="41" xfId="29" applyNumberFormat="1" applyFont="1" applyFill="1" applyBorder="1" applyAlignment="1">
      <alignment horizontal="right" vertical="center"/>
    </xf>
    <xf numFmtId="178" fontId="15" fillId="0" borderId="12" xfId="29" applyNumberFormat="1" applyFont="1" applyFill="1" applyBorder="1" applyAlignment="1">
      <alignment horizontal="right" vertical="center"/>
    </xf>
    <xf numFmtId="178" fontId="15" fillId="0" borderId="45" xfId="29" applyNumberFormat="1" applyFont="1" applyFill="1" applyBorder="1" applyAlignment="1">
      <alignment horizontal="right" vertical="center"/>
    </xf>
    <xf numFmtId="181" fontId="15" fillId="0" borderId="86" xfId="29" applyNumberFormat="1" applyFont="1" applyFill="1" applyBorder="1" applyAlignment="1">
      <alignment horizontal="right" vertical="center"/>
    </xf>
    <xf numFmtId="178" fontId="15" fillId="0" borderId="86" xfId="29" applyNumberFormat="1" applyFont="1" applyFill="1" applyBorder="1" applyAlignment="1">
      <alignment horizontal="right" vertical="center"/>
    </xf>
    <xf numFmtId="181" fontId="15" fillId="0" borderId="0" xfId="29" applyNumberFormat="1" applyFont="1" applyFill="1" applyBorder="1" applyAlignment="1">
      <alignment horizontal="right" vertical="center"/>
    </xf>
    <xf numFmtId="181" fontId="15" fillId="0" borderId="38" xfId="29" applyNumberFormat="1" applyFont="1" applyFill="1" applyBorder="1" applyAlignment="1">
      <alignment horizontal="right" vertical="center"/>
    </xf>
    <xf numFmtId="0" fontId="15" fillId="0" borderId="41" xfId="29" applyFont="1" applyFill="1" applyBorder="1">
      <alignment vertical="center"/>
    </xf>
    <xf numFmtId="0" fontId="15" fillId="0" borderId="12" xfId="29" applyFont="1" applyFill="1" applyBorder="1">
      <alignment vertical="center"/>
    </xf>
    <xf numFmtId="0" fontId="15" fillId="0" borderId="45" xfId="29" applyFont="1" applyFill="1" applyBorder="1">
      <alignment vertical="center"/>
    </xf>
    <xf numFmtId="0" fontId="15" fillId="0" borderId="39" xfId="29" applyFont="1" applyBorder="1" applyAlignment="1">
      <alignment horizontal="center" vertical="center"/>
    </xf>
    <xf numFmtId="0" fontId="15" fillId="0" borderId="31" xfId="29" applyFont="1" applyBorder="1" applyAlignment="1">
      <alignment horizontal="center" vertical="center"/>
    </xf>
    <xf numFmtId="0" fontId="15" fillId="0" borderId="42" xfId="29" applyFont="1" applyBorder="1" applyAlignment="1">
      <alignment horizontal="center" vertical="center"/>
    </xf>
    <xf numFmtId="181" fontId="15" fillId="0" borderId="37" xfId="29" applyNumberFormat="1" applyFont="1" applyFill="1" applyBorder="1" applyAlignment="1">
      <alignment horizontal="right" vertical="center"/>
    </xf>
    <xf numFmtId="181" fontId="15" fillId="0" borderId="60" xfId="29" applyNumberFormat="1" applyFont="1" applyFill="1" applyBorder="1" applyAlignment="1">
      <alignment horizontal="right" vertical="center"/>
    </xf>
    <xf numFmtId="0" fontId="2" fillId="0" borderId="0" xfId="29" applyFill="1" applyBorder="1" applyAlignment="1">
      <alignment horizontal="right" vertical="center"/>
    </xf>
    <xf numFmtId="181" fontId="15" fillId="0" borderId="41" xfId="29" applyNumberFormat="1" applyFont="1" applyFill="1" applyBorder="1" applyAlignment="1">
      <alignment horizontal="right" vertical="center"/>
    </xf>
    <xf numFmtId="0" fontId="2" fillId="0" borderId="12" xfId="29" applyFill="1" applyBorder="1" applyAlignment="1">
      <alignment horizontal="right" vertical="center"/>
    </xf>
    <xf numFmtId="181" fontId="15" fillId="0" borderId="12" xfId="29" applyNumberFormat="1" applyFont="1" applyFill="1" applyBorder="1" applyAlignment="1">
      <alignment horizontal="right" vertical="center"/>
    </xf>
    <xf numFmtId="0" fontId="2" fillId="0" borderId="45" xfId="29" applyFill="1" applyBorder="1" applyAlignment="1">
      <alignment horizontal="right" vertical="center"/>
    </xf>
    <xf numFmtId="0" fontId="15" fillId="0" borderId="41" xfId="29" applyFont="1" applyFill="1" applyBorder="1" applyAlignment="1">
      <alignment horizontal="center" vertical="center" textRotation="255"/>
    </xf>
    <xf numFmtId="0" fontId="15" fillId="0" borderId="45" xfId="29" applyFont="1" applyFill="1" applyBorder="1" applyAlignment="1">
      <alignment horizontal="center" vertical="center" textRotation="255"/>
    </xf>
    <xf numFmtId="0" fontId="15" fillId="0" borderId="60" xfId="29" applyFont="1" applyFill="1" applyBorder="1" applyAlignment="1">
      <alignment horizontal="center" vertical="center" textRotation="255"/>
    </xf>
    <xf numFmtId="0" fontId="15" fillId="0" borderId="38" xfId="29" applyFont="1" applyFill="1" applyBorder="1" applyAlignment="1">
      <alignment horizontal="center" vertical="center" textRotation="255"/>
    </xf>
    <xf numFmtId="0" fontId="15" fillId="0" borderId="37" xfId="29" applyFont="1" applyFill="1" applyBorder="1" applyAlignment="1">
      <alignment horizontal="center" vertical="center" textRotation="255"/>
    </xf>
    <xf numFmtId="0" fontId="15" fillId="0" borderId="40" xfId="29" applyFont="1" applyFill="1" applyBorder="1" applyAlignment="1">
      <alignment horizontal="center" vertical="center" textRotation="255"/>
    </xf>
    <xf numFmtId="0" fontId="2" fillId="0" borderId="31" xfId="29" applyBorder="1" applyAlignment="1">
      <alignment horizontal="center" vertical="center"/>
    </xf>
    <xf numFmtId="0" fontId="2" fillId="0" borderId="42" xfId="29" applyBorder="1" applyAlignment="1">
      <alignment horizontal="center" vertical="center"/>
    </xf>
    <xf numFmtId="0" fontId="15" fillId="0" borderId="41" xfId="29" applyFont="1" applyBorder="1" applyAlignment="1">
      <alignment horizontal="center" vertical="center" wrapText="1"/>
    </xf>
    <xf numFmtId="0" fontId="15" fillId="0" borderId="12" xfId="29" applyFont="1" applyBorder="1" applyAlignment="1">
      <alignment horizontal="center" vertical="center" wrapText="1"/>
    </xf>
    <xf numFmtId="0" fontId="15" fillId="0" borderId="60" xfId="29" applyFont="1" applyBorder="1" applyAlignment="1">
      <alignment horizontal="center" vertical="center" wrapText="1"/>
    </xf>
    <xf numFmtId="0" fontId="15" fillId="0" borderId="0" xfId="29" applyFont="1" applyBorder="1" applyAlignment="1">
      <alignment horizontal="center" vertical="center" wrapText="1"/>
    </xf>
    <xf numFmtId="0" fontId="15" fillId="0" borderId="37" xfId="29" applyFont="1" applyBorder="1" applyAlignment="1">
      <alignment horizontal="center" vertical="center" wrapText="1"/>
    </xf>
    <xf numFmtId="0" fontId="15" fillId="0" borderId="49" xfId="29" applyFont="1" applyBorder="1" applyAlignment="1">
      <alignment horizontal="center" vertical="center" wrapText="1"/>
    </xf>
    <xf numFmtId="0" fontId="15" fillId="0" borderId="12" xfId="29" applyFont="1" applyBorder="1" applyAlignment="1">
      <alignment vertical="center" textRotation="255"/>
    </xf>
    <xf numFmtId="0" fontId="15" fillId="0" borderId="0" xfId="29" applyFont="1" applyBorder="1" applyAlignment="1">
      <alignment vertical="center" textRotation="255"/>
    </xf>
    <xf numFmtId="0" fontId="15" fillId="0" borderId="49" xfId="29" applyFont="1" applyBorder="1" applyAlignment="1">
      <alignment vertical="center" textRotation="255"/>
    </xf>
    <xf numFmtId="0" fontId="15" fillId="0" borderId="41" xfId="29" applyFont="1" applyBorder="1">
      <alignment vertical="center"/>
    </xf>
    <xf numFmtId="0" fontId="15" fillId="0" borderId="12" xfId="29" applyFont="1" applyBorder="1">
      <alignment vertical="center"/>
    </xf>
    <xf numFmtId="0" fontId="15" fillId="0" borderId="45" xfId="29" applyFont="1" applyBorder="1">
      <alignment vertical="center"/>
    </xf>
    <xf numFmtId="178" fontId="15" fillId="0" borderId="87" xfId="29" applyNumberFormat="1" applyFont="1" applyFill="1" applyBorder="1" applyAlignment="1">
      <alignment horizontal="right" vertical="center"/>
    </xf>
    <xf numFmtId="0" fontId="15" fillId="0" borderId="60" xfId="29" applyFont="1" applyBorder="1" applyAlignment="1">
      <alignment vertical="center"/>
    </xf>
    <xf numFmtId="0" fontId="9" fillId="0" borderId="0" xfId="5" applyBorder="1" applyAlignment="1">
      <alignment vertical="center"/>
    </xf>
    <xf numFmtId="0" fontId="9" fillId="0" borderId="38" xfId="5" applyBorder="1" applyAlignment="1">
      <alignment vertical="center"/>
    </xf>
    <xf numFmtId="0" fontId="20" fillId="0" borderId="60" xfId="29" applyFont="1" applyBorder="1">
      <alignment vertical="center"/>
    </xf>
    <xf numFmtId="0" fontId="20" fillId="0" borderId="0" xfId="29" applyFont="1" applyBorder="1">
      <alignment vertical="center"/>
    </xf>
    <xf numFmtId="0" fontId="20" fillId="0" borderId="38" xfId="29" applyFont="1" applyBorder="1">
      <alignment vertical="center"/>
    </xf>
    <xf numFmtId="178" fontId="15" fillId="0" borderId="84" xfId="29" applyNumberFormat="1" applyFont="1" applyFill="1" applyBorder="1" applyAlignment="1">
      <alignment horizontal="right" vertical="center"/>
    </xf>
    <xf numFmtId="178" fontId="15" fillId="0" borderId="82" xfId="29" applyNumberFormat="1" applyFont="1" applyFill="1" applyBorder="1" applyAlignment="1">
      <alignment horizontal="right" vertical="center"/>
    </xf>
    <xf numFmtId="181" fontId="15" fillId="0" borderId="84" xfId="29" applyNumberFormat="1" applyFont="1" applyFill="1" applyBorder="1" applyAlignment="1">
      <alignment horizontal="right" vertical="center"/>
    </xf>
    <xf numFmtId="181" fontId="15" fillId="0" borderId="45" xfId="29" applyNumberFormat="1" applyFont="1" applyFill="1" applyBorder="1" applyAlignment="1">
      <alignment horizontal="right" vertical="center"/>
    </xf>
    <xf numFmtId="0" fontId="9" fillId="0" borderId="0" xfId="5" applyAlignment="1">
      <alignment vertical="center"/>
    </xf>
    <xf numFmtId="187" fontId="15" fillId="0" borderId="84" xfId="29" applyNumberFormat="1" applyFont="1" applyFill="1" applyBorder="1" applyAlignment="1">
      <alignment horizontal="right" vertical="center"/>
    </xf>
    <xf numFmtId="187" fontId="15" fillId="0" borderId="12" xfId="29" applyNumberFormat="1" applyFont="1" applyFill="1" applyBorder="1" applyAlignment="1">
      <alignment horizontal="right" vertical="center"/>
    </xf>
    <xf numFmtId="187" fontId="15" fillId="0" borderId="82" xfId="29" applyNumberFormat="1" applyFont="1" applyFill="1" applyBorder="1" applyAlignment="1">
      <alignment horizontal="right" vertical="center"/>
    </xf>
    <xf numFmtId="0" fontId="15" fillId="0" borderId="39" xfId="29" applyFont="1" applyFill="1" applyBorder="1" applyAlignment="1">
      <alignment horizontal="center" vertical="center"/>
    </xf>
    <xf numFmtId="0" fontId="15" fillId="0" borderId="31" xfId="29" applyFont="1" applyFill="1" applyBorder="1" applyAlignment="1">
      <alignment horizontal="center" vertical="center"/>
    </xf>
    <xf numFmtId="0" fontId="15" fillId="0" borderId="42" xfId="29" applyFont="1" applyFill="1" applyBorder="1" applyAlignment="1">
      <alignment horizontal="center" vertical="center"/>
    </xf>
    <xf numFmtId="0" fontId="20" fillId="0" borderId="39" xfId="29" applyFont="1" applyFill="1" applyBorder="1" applyAlignment="1">
      <alignment horizontal="center" vertical="center"/>
    </xf>
    <xf numFmtId="0" fontId="20" fillId="0" borderId="31" xfId="29" applyFont="1" applyFill="1" applyBorder="1" applyAlignment="1">
      <alignment horizontal="center" vertical="center"/>
    </xf>
    <xf numFmtId="0" fontId="20" fillId="0" borderId="42" xfId="29" applyFont="1" applyFill="1" applyBorder="1" applyAlignment="1">
      <alignment horizontal="center" vertical="center"/>
    </xf>
    <xf numFmtId="181" fontId="15" fillId="0" borderId="83" xfId="29" applyNumberFormat="1" applyFont="1" applyFill="1" applyBorder="1" applyAlignment="1">
      <alignment horizontal="right" vertical="center"/>
    </xf>
    <xf numFmtId="178" fontId="15" fillId="0" borderId="83" xfId="29" applyNumberFormat="1" applyFont="1" applyFill="1" applyBorder="1" applyAlignment="1">
      <alignment horizontal="right" vertical="center"/>
    </xf>
    <xf numFmtId="49" fontId="18" fillId="0" borderId="1" xfId="29" applyNumberFormat="1" applyFont="1" applyFill="1" applyBorder="1" applyAlignment="1">
      <alignment horizontal="center" vertical="center"/>
    </xf>
    <xf numFmtId="49" fontId="18" fillId="0" borderId="2" xfId="29" applyNumberFormat="1" applyFont="1" applyFill="1" applyBorder="1" applyAlignment="1">
      <alignment horizontal="center" vertical="center"/>
    </xf>
    <xf numFmtId="49" fontId="18" fillId="0" borderId="3" xfId="29" applyNumberFormat="1" applyFont="1" applyFill="1" applyBorder="1" applyAlignment="1">
      <alignment horizontal="center" vertical="center"/>
    </xf>
    <xf numFmtId="0" fontId="15" fillId="0" borderId="34" xfId="29" applyFont="1" applyBorder="1" applyAlignment="1">
      <alignment horizontal="center" vertical="center"/>
    </xf>
    <xf numFmtId="189" fontId="27" fillId="5" borderId="69" xfId="32" applyNumberFormat="1" applyFont="1" applyFill="1" applyBorder="1" applyAlignment="1" applyProtection="1">
      <alignment horizontal="right" vertical="center" shrinkToFit="1"/>
    </xf>
    <xf numFmtId="189" fontId="27" fillId="5" borderId="72" xfId="32" applyNumberFormat="1" applyFont="1" applyFill="1" applyBorder="1" applyAlignment="1" applyProtection="1">
      <alignment horizontal="right" vertical="center" shrinkToFit="1"/>
    </xf>
    <xf numFmtId="189" fontId="27" fillId="5" borderId="67" xfId="32" applyNumberFormat="1" applyFont="1" applyFill="1" applyBorder="1" applyAlignment="1" applyProtection="1">
      <alignment horizontal="right" vertical="center" shrinkToFit="1"/>
    </xf>
    <xf numFmtId="189" fontId="27" fillId="5" borderId="178" xfId="32" applyNumberFormat="1" applyFont="1" applyFill="1" applyBorder="1" applyAlignment="1" applyProtection="1">
      <alignment horizontal="right" vertical="center" shrinkToFit="1"/>
    </xf>
    <xf numFmtId="189" fontId="27" fillId="5" borderId="179" xfId="32" applyNumberFormat="1" applyFont="1" applyFill="1" applyBorder="1" applyAlignment="1" applyProtection="1">
      <alignment horizontal="right" vertical="center" shrinkToFit="1"/>
    </xf>
    <xf numFmtId="189" fontId="27" fillId="5" borderId="180" xfId="32" applyNumberFormat="1" applyFont="1" applyFill="1" applyBorder="1" applyAlignment="1" applyProtection="1">
      <alignment horizontal="right" vertical="center" shrinkToFit="1"/>
    </xf>
    <xf numFmtId="0" fontId="29" fillId="5" borderId="24" xfId="30" applyFont="1" applyFill="1" applyBorder="1" applyAlignment="1" applyProtection="1">
      <alignment horizontal="left" vertical="center"/>
    </xf>
    <xf numFmtId="0" fontId="27" fillId="5" borderId="49" xfId="30" applyFont="1" applyFill="1" applyBorder="1" applyAlignment="1" applyProtection="1">
      <alignment horizontal="left" vertical="center"/>
    </xf>
    <xf numFmtId="0" fontId="27" fillId="5" borderId="49" xfId="30" applyFont="1" applyFill="1" applyBorder="1" applyAlignment="1" applyProtection="1">
      <alignment horizontal="right" vertical="center" wrapText="1"/>
    </xf>
    <xf numFmtId="0" fontId="27" fillId="5" borderId="49" xfId="30" applyFont="1" applyFill="1" applyBorder="1" applyAlignment="1" applyProtection="1">
      <alignment horizontal="right" vertical="center"/>
    </xf>
    <xf numFmtId="0" fontId="27" fillId="5" borderId="40" xfId="30" applyFont="1" applyFill="1" applyBorder="1" applyAlignment="1" applyProtection="1">
      <alignment horizontal="right" vertical="center"/>
    </xf>
    <xf numFmtId="177" fontId="27" fillId="5" borderId="37" xfId="32" applyNumberFormat="1" applyFont="1" applyFill="1" applyBorder="1" applyAlignment="1" applyProtection="1">
      <alignment horizontal="right" vertical="center" shrinkToFit="1"/>
    </xf>
    <xf numFmtId="177" fontId="27" fillId="5" borderId="49" xfId="32" applyNumberFormat="1" applyFont="1" applyFill="1" applyBorder="1" applyAlignment="1" applyProtection="1">
      <alignment horizontal="right" vertical="center" shrinkToFit="1"/>
    </xf>
    <xf numFmtId="177" fontId="27" fillId="5" borderId="89" xfId="32" applyNumberFormat="1" applyFont="1" applyFill="1" applyBorder="1" applyAlignment="1" applyProtection="1">
      <alignment horizontal="right" vertical="center" shrinkToFit="1"/>
    </xf>
    <xf numFmtId="177" fontId="27" fillId="5" borderId="91" xfId="32" applyNumberFormat="1" applyFont="1" applyFill="1" applyBorder="1" applyAlignment="1" applyProtection="1">
      <alignment horizontal="right" vertical="center" shrinkToFit="1"/>
    </xf>
    <xf numFmtId="188" fontId="27" fillId="5" borderId="181" xfId="32" applyNumberFormat="1" applyFont="1" applyFill="1" applyBorder="1" applyAlignment="1" applyProtection="1">
      <alignment horizontal="right" vertical="center" shrinkToFit="1"/>
    </xf>
    <xf numFmtId="188" fontId="27" fillId="5" borderId="182" xfId="32" applyNumberFormat="1" applyFont="1" applyFill="1" applyBorder="1" applyAlignment="1" applyProtection="1">
      <alignment horizontal="right" vertical="center" shrinkToFit="1"/>
    </xf>
    <xf numFmtId="188" fontId="27" fillId="5" borderId="183" xfId="32" applyNumberFormat="1" applyFont="1" applyFill="1" applyBorder="1" applyAlignment="1" applyProtection="1">
      <alignment horizontal="right" vertical="center" shrinkToFit="1"/>
    </xf>
    <xf numFmtId="177" fontId="27" fillId="5" borderId="41" xfId="31" applyNumberFormat="1" applyFont="1" applyFill="1" applyBorder="1" applyAlignment="1" applyProtection="1">
      <alignment horizontal="right" vertical="center" shrinkToFit="1"/>
    </xf>
    <xf numFmtId="177" fontId="27" fillId="5" borderId="12" xfId="31" applyNumberFormat="1" applyFont="1" applyFill="1" applyBorder="1" applyAlignment="1" applyProtection="1">
      <alignment horizontal="right" vertical="center" shrinkToFit="1"/>
    </xf>
    <xf numFmtId="177" fontId="27" fillId="5" borderId="82" xfId="31" applyNumberFormat="1" applyFont="1" applyFill="1" applyBorder="1" applyAlignment="1" applyProtection="1">
      <alignment horizontal="right" vertical="center" shrinkToFit="1"/>
    </xf>
    <xf numFmtId="177" fontId="27" fillId="5" borderId="84" xfId="31" applyNumberFormat="1" applyFont="1" applyFill="1" applyBorder="1" applyAlignment="1" applyProtection="1">
      <alignment horizontal="right" vertical="center" shrinkToFit="1"/>
    </xf>
    <xf numFmtId="188" fontId="27" fillId="5" borderId="172" xfId="32" applyNumberFormat="1" applyFont="1" applyFill="1" applyBorder="1" applyAlignment="1" applyProtection="1">
      <alignment horizontal="right" vertical="center" shrinkToFit="1"/>
    </xf>
    <xf numFmtId="188" fontId="27" fillId="5" borderId="173" xfId="32" applyNumberFormat="1" applyFont="1" applyFill="1" applyBorder="1" applyAlignment="1" applyProtection="1">
      <alignment horizontal="right" vertical="center" shrinkToFit="1"/>
    </xf>
    <xf numFmtId="188" fontId="27" fillId="5" borderId="174" xfId="32" applyNumberFormat="1" applyFont="1" applyFill="1" applyBorder="1" applyAlignment="1" applyProtection="1">
      <alignment horizontal="right" vertical="center" shrinkToFit="1"/>
    </xf>
    <xf numFmtId="188" fontId="27" fillId="5" borderId="166" xfId="32" applyNumberFormat="1" applyFont="1" applyFill="1" applyBorder="1" applyAlignment="1" applyProtection="1">
      <alignment horizontal="right" vertical="center" shrinkToFit="1"/>
    </xf>
    <xf numFmtId="188" fontId="27" fillId="5" borderId="167" xfId="32" applyNumberFormat="1" applyFont="1" applyFill="1" applyBorder="1" applyAlignment="1" applyProtection="1">
      <alignment horizontal="right" vertical="center" shrinkToFit="1"/>
    </xf>
    <xf numFmtId="188" fontId="27" fillId="5" borderId="185"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wrapText="1"/>
    </xf>
    <xf numFmtId="0" fontId="27" fillId="5" borderId="12" xfId="30" applyFont="1" applyFill="1" applyBorder="1" applyAlignment="1" applyProtection="1">
      <alignment horizontal="left" vertical="center" wrapText="1"/>
    </xf>
    <xf numFmtId="0" fontId="27" fillId="5" borderId="71" xfId="30" applyFont="1" applyFill="1" applyBorder="1" applyAlignment="1" applyProtection="1">
      <alignment horizontal="left" vertical="center" wrapText="1"/>
    </xf>
    <xf numFmtId="0" fontId="27" fillId="5" borderId="72" xfId="30" applyFont="1" applyFill="1" applyBorder="1" applyAlignment="1" applyProtection="1">
      <alignment horizontal="left" vertical="center" wrapText="1"/>
    </xf>
    <xf numFmtId="0" fontId="27" fillId="5" borderId="12" xfId="30" applyFont="1" applyFill="1" applyBorder="1" applyAlignment="1" applyProtection="1">
      <alignment horizontal="center" vertical="center"/>
    </xf>
    <xf numFmtId="0" fontId="27" fillId="5" borderId="45" xfId="30" applyFont="1" applyFill="1" applyBorder="1" applyAlignment="1" applyProtection="1">
      <alignment horizontal="center" vertical="center"/>
    </xf>
    <xf numFmtId="188" fontId="27" fillId="5" borderId="39" xfId="32" applyNumberFormat="1" applyFont="1" applyFill="1" applyBorder="1" applyAlignment="1" applyProtection="1">
      <alignment horizontal="right" vertical="center" shrinkToFit="1"/>
    </xf>
    <xf numFmtId="188" fontId="27" fillId="5" borderId="31" xfId="32" applyNumberFormat="1" applyFont="1" applyFill="1" applyBorder="1" applyAlignment="1" applyProtection="1">
      <alignment horizontal="right" vertical="center" shrinkToFit="1"/>
    </xf>
    <xf numFmtId="188" fontId="27" fillId="5" borderId="156" xfId="32" applyNumberFormat="1" applyFont="1" applyFill="1" applyBorder="1" applyAlignment="1" applyProtection="1">
      <alignment horizontal="right" vertical="center" shrinkToFit="1"/>
    </xf>
    <xf numFmtId="188" fontId="27" fillId="5" borderId="157" xfId="32" applyNumberFormat="1" applyFont="1" applyFill="1" applyBorder="1" applyAlignment="1" applyProtection="1">
      <alignment horizontal="right" vertical="center" shrinkToFit="1"/>
    </xf>
    <xf numFmtId="188" fontId="27" fillId="5" borderId="158" xfId="32" applyNumberFormat="1" applyFont="1" applyFill="1" applyBorder="1" applyAlignment="1" applyProtection="1">
      <alignment horizontal="right" vertical="center" shrinkToFit="1"/>
    </xf>
    <xf numFmtId="188" fontId="27" fillId="5" borderId="159" xfId="32" applyNumberFormat="1" applyFont="1" applyFill="1" applyBorder="1" applyAlignment="1" applyProtection="1">
      <alignment horizontal="right" vertical="center" shrinkToFit="1"/>
    </xf>
    <xf numFmtId="188" fontId="27" fillId="5" borderId="160" xfId="32" applyNumberFormat="1" applyFont="1" applyFill="1" applyBorder="1" applyAlignment="1" applyProtection="1">
      <alignment horizontal="right" vertical="center" shrinkToFit="1"/>
    </xf>
    <xf numFmtId="0" fontId="27" fillId="5" borderId="72" xfId="30" applyFont="1" applyFill="1" applyBorder="1" applyAlignment="1" applyProtection="1">
      <alignment horizontal="center" vertical="center"/>
    </xf>
    <xf numFmtId="0" fontId="27" fillId="5" borderId="67" xfId="30" applyFont="1" applyFill="1" applyBorder="1" applyAlignment="1" applyProtection="1">
      <alignment horizontal="center" vertical="center"/>
    </xf>
    <xf numFmtId="188" fontId="27" fillId="5" borderId="130" xfId="32" applyNumberFormat="1" applyFont="1" applyFill="1" applyBorder="1" applyAlignment="1" applyProtection="1">
      <alignment horizontal="right" vertical="center" shrinkToFit="1"/>
    </xf>
    <xf numFmtId="188" fontId="27" fillId="5" borderId="18" xfId="32" applyNumberFormat="1" applyFont="1" applyFill="1" applyBorder="1" applyAlignment="1" applyProtection="1">
      <alignment horizontal="right" vertical="center" shrinkToFit="1"/>
    </xf>
    <xf numFmtId="188" fontId="27" fillId="5" borderId="184" xfId="32" applyNumberFormat="1" applyFont="1" applyFill="1" applyBorder="1" applyAlignment="1" applyProtection="1">
      <alignment horizontal="right" vertical="center" shrinkToFit="1"/>
    </xf>
    <xf numFmtId="0" fontId="27" fillId="5" borderId="71" xfId="30" applyFont="1" applyFill="1" applyBorder="1" applyProtection="1">
      <alignment vertical="center"/>
    </xf>
    <xf numFmtId="0" fontId="27" fillId="5" borderId="72" xfId="30" applyFont="1" applyFill="1" applyBorder="1" applyProtection="1">
      <alignment vertical="center"/>
    </xf>
    <xf numFmtId="0" fontId="27" fillId="5" borderId="67" xfId="30" applyFont="1" applyFill="1" applyBorder="1" applyProtection="1">
      <alignment vertical="center"/>
    </xf>
    <xf numFmtId="188" fontId="27" fillId="5" borderId="88" xfId="32" applyNumberFormat="1" applyFont="1" applyFill="1" applyBorder="1" applyAlignment="1" applyProtection="1">
      <alignment horizontal="right" vertical="center" shrinkToFit="1"/>
    </xf>
    <xf numFmtId="188" fontId="27" fillId="5" borderId="0" xfId="32" applyNumberFormat="1" applyFont="1" applyFill="1" applyBorder="1" applyAlignment="1" applyProtection="1">
      <alignment horizontal="right" vertical="center" shrinkToFit="1"/>
    </xf>
    <xf numFmtId="188" fontId="27" fillId="5" borderId="62" xfId="32" applyNumberFormat="1" applyFont="1" applyFill="1" applyBorder="1" applyAlignment="1" applyProtection="1">
      <alignment horizontal="right" vertical="center" shrinkToFit="1"/>
    </xf>
    <xf numFmtId="0" fontId="27" fillId="5" borderId="11" xfId="30" applyFont="1" applyFill="1" applyBorder="1" applyProtection="1">
      <alignment vertical="center"/>
    </xf>
    <xf numFmtId="0" fontId="27" fillId="5" borderId="12" xfId="30" applyFont="1" applyFill="1" applyBorder="1" applyProtection="1">
      <alignment vertical="center"/>
    </xf>
    <xf numFmtId="0" fontId="27" fillId="5" borderId="45" xfId="30" applyFont="1" applyFill="1" applyBorder="1" applyProtection="1">
      <alignment vertical="center"/>
    </xf>
    <xf numFmtId="176" fontId="27" fillId="5" borderId="41" xfId="32" applyNumberFormat="1" applyFont="1" applyFill="1" applyBorder="1" applyAlignment="1" applyProtection="1">
      <alignment horizontal="right" vertical="center" shrinkToFit="1"/>
    </xf>
    <xf numFmtId="176" fontId="27" fillId="5" borderId="12" xfId="32" applyNumberFormat="1" applyFont="1" applyFill="1" applyBorder="1" applyAlignment="1" applyProtection="1">
      <alignment horizontal="right" vertical="center" shrinkToFit="1"/>
    </xf>
    <xf numFmtId="176" fontId="27" fillId="5" borderId="45" xfId="32" applyNumberFormat="1" applyFont="1" applyFill="1" applyBorder="1" applyAlignment="1" applyProtection="1">
      <alignment horizontal="right" vertical="center" shrinkToFit="1"/>
    </xf>
    <xf numFmtId="0" fontId="27" fillId="5" borderId="75" xfId="30" applyFont="1" applyFill="1" applyBorder="1" applyAlignment="1" applyProtection="1">
      <alignment horizontal="center" vertical="center"/>
    </xf>
    <xf numFmtId="0" fontId="27" fillId="5" borderId="25" xfId="30" applyFont="1" applyFill="1" applyBorder="1" applyAlignment="1" applyProtection="1">
      <alignment horizontal="center" vertical="center"/>
    </xf>
    <xf numFmtId="0" fontId="27" fillId="5" borderId="76" xfId="30" applyFont="1" applyFill="1" applyBorder="1" applyAlignment="1" applyProtection="1">
      <alignment horizontal="center" vertical="center"/>
    </xf>
    <xf numFmtId="0" fontId="27" fillId="5" borderId="26" xfId="30" applyFont="1" applyFill="1" applyBorder="1" applyAlignment="1" applyProtection="1">
      <alignment horizontal="center" vertical="center"/>
    </xf>
    <xf numFmtId="0" fontId="27" fillId="5" borderId="60" xfId="30" applyFont="1" applyFill="1" applyBorder="1" applyProtection="1">
      <alignment vertical="center"/>
    </xf>
    <xf numFmtId="0" fontId="27" fillId="5" borderId="0" xfId="30" applyFont="1" applyFill="1" applyBorder="1" applyProtection="1">
      <alignment vertical="center"/>
    </xf>
    <xf numFmtId="0" fontId="27" fillId="5" borderId="38" xfId="30" applyFont="1" applyFill="1" applyBorder="1" applyProtection="1">
      <alignment vertical="center"/>
    </xf>
    <xf numFmtId="177" fontId="27" fillId="5" borderId="154" xfId="32" applyNumberFormat="1" applyFont="1" applyFill="1" applyBorder="1" applyAlignment="1" applyProtection="1">
      <alignment horizontal="right" vertical="center" shrinkToFit="1"/>
    </xf>
    <xf numFmtId="177" fontId="27" fillId="5" borderId="86" xfId="32" applyNumberFormat="1" applyFont="1" applyFill="1" applyBorder="1" applyAlignment="1" applyProtection="1">
      <alignment horizontal="right" vertical="center" shrinkToFit="1"/>
    </xf>
    <xf numFmtId="0" fontId="27" fillId="5" borderId="7" xfId="30" applyFont="1" applyFill="1" applyBorder="1" applyProtection="1">
      <alignment vertical="center"/>
    </xf>
    <xf numFmtId="189" fontId="27" fillId="5" borderId="60" xfId="32" applyNumberFormat="1" applyFont="1" applyFill="1" applyBorder="1" applyAlignment="1" applyProtection="1">
      <alignment horizontal="right" vertical="center" shrinkToFit="1"/>
    </xf>
    <xf numFmtId="189" fontId="27" fillId="5" borderId="0" xfId="32" applyNumberFormat="1" applyFont="1" applyFill="1" applyBorder="1" applyAlignment="1" applyProtection="1">
      <alignment horizontal="right" vertical="center" shrinkToFit="1"/>
    </xf>
    <xf numFmtId="189" fontId="27" fillId="5" borderId="38" xfId="32" applyNumberFormat="1" applyFont="1" applyFill="1" applyBorder="1" applyAlignment="1" applyProtection="1">
      <alignment horizontal="right" vertical="center" shrinkToFit="1"/>
    </xf>
    <xf numFmtId="189" fontId="27" fillId="5" borderId="0" xfId="32" applyNumberFormat="1" applyFont="1" applyFill="1" applyAlignment="1" applyProtection="1">
      <alignment horizontal="right" vertical="center" shrinkToFit="1"/>
    </xf>
    <xf numFmtId="189" fontId="27" fillId="5" borderId="62" xfId="32" applyNumberFormat="1" applyFont="1" applyFill="1" applyBorder="1" applyAlignment="1" applyProtection="1">
      <alignment horizontal="right" vertical="center" shrinkToFit="1"/>
    </xf>
    <xf numFmtId="0" fontId="27" fillId="5" borderId="7" xfId="30" applyFont="1" applyFill="1" applyBorder="1" applyAlignment="1" applyProtection="1">
      <alignment horizontal="left" vertical="center"/>
    </xf>
    <xf numFmtId="0" fontId="27" fillId="5" borderId="0" xfId="30" applyFont="1" applyFill="1" applyBorder="1" applyAlignment="1" applyProtection="1">
      <alignment horizontal="left" vertical="center"/>
    </xf>
    <xf numFmtId="0" fontId="27" fillId="5" borderId="0" xfId="30" applyFont="1" applyFill="1" applyBorder="1" applyAlignment="1" applyProtection="1">
      <alignment horizontal="right" vertical="center" wrapText="1"/>
    </xf>
    <xf numFmtId="0" fontId="27" fillId="5" borderId="0" xfId="30" applyFont="1" applyFill="1" applyBorder="1" applyAlignment="1" applyProtection="1">
      <alignment horizontal="right" vertical="center"/>
    </xf>
    <xf numFmtId="0" fontId="27" fillId="5" borderId="38" xfId="30" applyFont="1" applyFill="1" applyBorder="1" applyAlignment="1" applyProtection="1">
      <alignment horizontal="right" vertical="center"/>
    </xf>
    <xf numFmtId="177" fontId="27" fillId="5" borderId="60" xfId="32" applyNumberFormat="1" applyFont="1" applyFill="1" applyBorder="1" applyAlignment="1" applyProtection="1">
      <alignment horizontal="right" vertical="center" shrinkToFit="1"/>
    </xf>
    <xf numFmtId="177" fontId="27" fillId="5" borderId="0" xfId="32" applyNumberFormat="1" applyFont="1" applyFill="1" applyBorder="1" applyAlignment="1" applyProtection="1">
      <alignment horizontal="right" vertical="center" shrinkToFit="1"/>
    </xf>
    <xf numFmtId="177" fontId="27" fillId="5" borderId="85" xfId="32" applyNumberFormat="1" applyFont="1" applyFill="1" applyBorder="1" applyAlignment="1" applyProtection="1">
      <alignment horizontal="right" vertical="center" shrinkToFit="1"/>
    </xf>
    <xf numFmtId="177" fontId="27" fillId="5" borderId="88" xfId="32" applyNumberFormat="1" applyFont="1" applyFill="1" applyBorder="1" applyAlignment="1" applyProtection="1">
      <alignment horizontal="right" vertical="center" shrinkToFit="1"/>
    </xf>
    <xf numFmtId="188" fontId="27" fillId="5" borderId="175" xfId="32" applyNumberFormat="1" applyFont="1" applyFill="1" applyBorder="1" applyAlignment="1" applyProtection="1">
      <alignment horizontal="right" vertical="center" shrinkToFit="1"/>
    </xf>
    <xf numFmtId="188" fontId="27" fillId="5" borderId="176" xfId="32" applyNumberFormat="1" applyFont="1" applyFill="1" applyBorder="1" applyAlignment="1" applyProtection="1">
      <alignment horizontal="right" vertical="center" shrinkToFit="1"/>
    </xf>
    <xf numFmtId="188" fontId="27" fillId="5" borderId="177" xfId="32" applyNumberFormat="1" applyFont="1" applyFill="1" applyBorder="1" applyAlignment="1" applyProtection="1">
      <alignment horizontal="right" vertical="center" shrinkToFit="1"/>
    </xf>
    <xf numFmtId="176" fontId="27" fillId="5" borderId="60" xfId="32" applyNumberFormat="1" applyFont="1" applyFill="1" applyBorder="1" applyAlignment="1" applyProtection="1">
      <alignment horizontal="right" vertical="center" shrinkToFit="1"/>
    </xf>
    <xf numFmtId="176" fontId="27" fillId="5" borderId="0" xfId="32" applyNumberFormat="1" applyFont="1" applyFill="1" applyBorder="1" applyAlignment="1" applyProtection="1">
      <alignment horizontal="right" vertical="center" shrinkToFit="1"/>
    </xf>
    <xf numFmtId="176" fontId="27" fillId="5" borderId="38" xfId="32" applyNumberFormat="1" applyFont="1" applyFill="1" applyBorder="1" applyAlignment="1" applyProtection="1">
      <alignment horizontal="right" vertical="center" shrinkToFit="1"/>
    </xf>
    <xf numFmtId="176" fontId="27" fillId="5" borderId="0" xfId="32" applyNumberFormat="1" applyFont="1" applyFill="1" applyAlignment="1" applyProtection="1">
      <alignment horizontal="right" vertical="center" shrinkToFit="1"/>
    </xf>
    <xf numFmtId="176" fontId="27" fillId="5" borderId="62"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left" vertical="center"/>
    </xf>
    <xf numFmtId="0" fontId="27" fillId="5" borderId="12" xfId="30" applyFont="1" applyFill="1" applyBorder="1" applyAlignment="1" applyProtection="1">
      <alignment horizontal="left" vertical="center"/>
    </xf>
    <xf numFmtId="0" fontId="27" fillId="5" borderId="12" xfId="30" applyFont="1" applyFill="1" applyBorder="1" applyAlignment="1" applyProtection="1">
      <alignment horizontal="right" vertical="center"/>
    </xf>
    <xf numFmtId="0" fontId="27" fillId="5" borderId="45" xfId="30" applyFont="1" applyFill="1" applyBorder="1" applyAlignment="1" applyProtection="1">
      <alignment horizontal="right" vertical="center"/>
    </xf>
    <xf numFmtId="177" fontId="27" fillId="5" borderId="151" xfId="32" applyNumberFormat="1" applyFont="1" applyFill="1" applyBorder="1" applyAlignment="1" applyProtection="1">
      <alignment horizontal="right" vertical="center" shrinkToFit="1"/>
    </xf>
    <xf numFmtId="177" fontId="27" fillId="5" borderId="83" xfId="32" applyNumberFormat="1" applyFont="1" applyFill="1" applyBorder="1" applyAlignment="1" applyProtection="1">
      <alignment horizontal="right" vertical="center" shrinkToFit="1"/>
    </xf>
    <xf numFmtId="188" fontId="27" fillId="5" borderId="83" xfId="32" applyNumberFormat="1" applyFont="1" applyFill="1" applyBorder="1" applyAlignment="1" applyProtection="1">
      <alignment horizontal="right" vertical="center" shrinkToFit="1"/>
    </xf>
    <xf numFmtId="188" fontId="27" fillId="5" borderId="153"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xf>
    <xf numFmtId="0" fontId="27" fillId="5" borderId="0" xfId="30" applyFont="1" applyFill="1" applyBorder="1" applyAlignment="1" applyProtection="1">
      <alignment vertical="center"/>
    </xf>
    <xf numFmtId="0" fontId="27" fillId="5" borderId="38" xfId="30" applyFont="1" applyFill="1" applyBorder="1" applyAlignment="1" applyProtection="1">
      <alignment vertical="center"/>
    </xf>
    <xf numFmtId="0" fontId="27" fillId="5" borderId="81" xfId="30" applyFont="1" applyFill="1" applyBorder="1" applyAlignment="1" applyProtection="1">
      <alignment horizontal="center" vertical="center"/>
    </xf>
    <xf numFmtId="188" fontId="27" fillId="5" borderId="91" xfId="32" applyNumberFormat="1" applyFont="1" applyFill="1" applyBorder="1" applyAlignment="1" applyProtection="1">
      <alignment horizontal="right" vertical="center" shrinkToFit="1"/>
    </xf>
    <xf numFmtId="188" fontId="27" fillId="5" borderId="49" xfId="32" applyNumberFormat="1" applyFont="1" applyFill="1" applyBorder="1" applyAlignment="1" applyProtection="1">
      <alignment horizontal="right" vertical="center" shrinkToFit="1"/>
    </xf>
    <xf numFmtId="188" fontId="27" fillId="5" borderId="63" xfId="32" applyNumberFormat="1" applyFont="1" applyFill="1" applyBorder="1" applyAlignment="1" applyProtection="1">
      <alignment horizontal="right" vertical="center" shrinkToFit="1"/>
    </xf>
    <xf numFmtId="0" fontId="27" fillId="5" borderId="12" xfId="30" applyFont="1" applyFill="1" applyBorder="1" applyAlignment="1" applyProtection="1">
      <alignment horizontal="center" vertical="center" wrapText="1"/>
    </xf>
    <xf numFmtId="0" fontId="27" fillId="5" borderId="45" xfId="30" applyFont="1" applyFill="1" applyBorder="1" applyAlignment="1" applyProtection="1">
      <alignment horizontal="center" vertical="center" wrapText="1"/>
    </xf>
    <xf numFmtId="0" fontId="27" fillId="5" borderId="0" xfId="30" applyFont="1" applyFill="1" applyBorder="1" applyAlignment="1" applyProtection="1">
      <alignment horizontal="center" vertical="center" wrapText="1"/>
    </xf>
    <xf numFmtId="0" fontId="27" fillId="5" borderId="38" xfId="30" applyFont="1" applyFill="1" applyBorder="1" applyAlignment="1" applyProtection="1">
      <alignment horizontal="center" vertical="center" wrapText="1"/>
    </xf>
    <xf numFmtId="0" fontId="27" fillId="5" borderId="72" xfId="30" applyFont="1" applyFill="1" applyBorder="1" applyAlignment="1" applyProtection="1">
      <alignment horizontal="center" vertical="center" wrapText="1"/>
    </xf>
    <xf numFmtId="0" fontId="27" fillId="5" borderId="67" xfId="30" applyFont="1" applyFill="1" applyBorder="1" applyAlignment="1" applyProtection="1">
      <alignment horizontal="center" vertical="center" wrapText="1"/>
    </xf>
    <xf numFmtId="0" fontId="27" fillId="5" borderId="41" xfId="30" applyFont="1" applyFill="1" applyBorder="1" applyProtection="1">
      <alignment vertical="center"/>
    </xf>
    <xf numFmtId="176" fontId="27" fillId="5" borderId="13" xfId="32" applyNumberFormat="1" applyFont="1" applyFill="1" applyBorder="1" applyAlignment="1" applyProtection="1">
      <alignment horizontal="right" vertical="center" shrinkToFit="1"/>
    </xf>
    <xf numFmtId="0" fontId="27" fillId="5" borderId="69" xfId="30" applyFont="1" applyFill="1" applyBorder="1" applyProtection="1">
      <alignment vertical="center"/>
    </xf>
    <xf numFmtId="177" fontId="27" fillId="5" borderId="169" xfId="32" applyNumberFormat="1" applyFont="1" applyFill="1" applyBorder="1" applyAlignment="1" applyProtection="1">
      <alignment horizontal="right" vertical="center" shrinkToFit="1"/>
    </xf>
    <xf numFmtId="177" fontId="27" fillId="5" borderId="170" xfId="32" applyNumberFormat="1" applyFont="1" applyFill="1" applyBorder="1" applyAlignment="1" applyProtection="1">
      <alignment horizontal="right" vertical="center" shrinkToFit="1"/>
    </xf>
    <xf numFmtId="188" fontId="27" fillId="5" borderId="170" xfId="32" applyNumberFormat="1" applyFont="1" applyFill="1" applyBorder="1" applyAlignment="1" applyProtection="1">
      <alignment horizontal="right" vertical="center" shrinkToFit="1"/>
    </xf>
    <xf numFmtId="188" fontId="27" fillId="5" borderId="171" xfId="32" applyNumberFormat="1" applyFont="1" applyFill="1" applyBorder="1" applyAlignment="1" applyProtection="1">
      <alignment horizontal="right" vertical="center" shrinkToFit="1"/>
    </xf>
    <xf numFmtId="188" fontId="27" fillId="5" borderId="86" xfId="32" applyNumberFormat="1" applyFont="1" applyFill="1" applyBorder="1" applyAlignment="1" applyProtection="1">
      <alignment horizontal="right" vertical="center" shrinkToFit="1"/>
    </xf>
    <xf numFmtId="188" fontId="27" fillId="5" borderId="155" xfId="32" applyNumberFormat="1" applyFont="1" applyFill="1" applyBorder="1" applyAlignment="1" applyProtection="1">
      <alignment horizontal="right" vertical="center" shrinkToFit="1"/>
    </xf>
    <xf numFmtId="0" fontId="27" fillId="5" borderId="37" xfId="30" applyFont="1" applyFill="1" applyBorder="1" applyAlignment="1" applyProtection="1">
      <alignment vertical="center"/>
    </xf>
    <xf numFmtId="0" fontId="27" fillId="5" borderId="49" xfId="30" applyFont="1" applyFill="1" applyBorder="1" applyAlignment="1" applyProtection="1">
      <alignment vertical="center"/>
    </xf>
    <xf numFmtId="0" fontId="27" fillId="5" borderId="40" xfId="30" applyFont="1" applyFill="1" applyBorder="1" applyAlignment="1" applyProtection="1">
      <alignment vertical="center"/>
    </xf>
    <xf numFmtId="0" fontId="27" fillId="5" borderId="60" xfId="32" applyFont="1" applyFill="1" applyBorder="1" applyAlignment="1" applyProtection="1">
      <alignment horizontal="left" vertical="center" shrinkToFit="1"/>
    </xf>
    <xf numFmtId="0" fontId="27" fillId="5" borderId="0" xfId="32" applyFont="1" applyFill="1" applyBorder="1" applyAlignment="1" applyProtection="1">
      <alignment horizontal="left" vertical="center" shrinkToFit="1"/>
    </xf>
    <xf numFmtId="0" fontId="27" fillId="5" borderId="38" xfId="32" applyFont="1" applyFill="1" applyBorder="1" applyAlignment="1" applyProtection="1">
      <alignment horizontal="left" vertical="center" shrinkToFit="1"/>
    </xf>
    <xf numFmtId="188" fontId="27" fillId="5" borderId="128" xfId="32" applyNumberFormat="1" applyFont="1" applyFill="1" applyBorder="1" applyAlignment="1" applyProtection="1">
      <alignment horizontal="right" vertical="center" shrinkToFit="1"/>
    </xf>
    <xf numFmtId="188" fontId="27" fillId="5" borderId="129" xfId="32" applyNumberFormat="1" applyFont="1" applyFill="1" applyBorder="1" applyAlignment="1" applyProtection="1">
      <alignment horizontal="right" vertical="center" shrinkToFit="1"/>
    </xf>
    <xf numFmtId="188" fontId="27" fillId="5" borderId="168" xfId="32" applyNumberFormat="1" applyFont="1" applyFill="1" applyBorder="1" applyAlignment="1" applyProtection="1">
      <alignment horizontal="right" vertical="center" shrinkToFit="1"/>
    </xf>
    <xf numFmtId="0" fontId="27" fillId="5" borderId="17" xfId="30" applyFont="1" applyFill="1" applyBorder="1" applyAlignment="1" applyProtection="1">
      <alignment horizontal="left" vertical="center" wrapText="1"/>
    </xf>
    <xf numFmtId="0" fontId="27" fillId="5" borderId="18" xfId="30" applyFont="1" applyFill="1" applyBorder="1" applyAlignment="1" applyProtection="1">
      <alignment horizontal="left" vertical="center"/>
    </xf>
    <xf numFmtId="0" fontId="27" fillId="5" borderId="43" xfId="30" applyFont="1" applyFill="1" applyBorder="1" applyAlignment="1" applyProtection="1">
      <alignment horizontal="left" vertical="center"/>
    </xf>
    <xf numFmtId="0" fontId="27" fillId="5" borderId="31" xfId="30" applyFont="1" applyFill="1" applyBorder="1" applyAlignment="1" applyProtection="1">
      <alignment horizontal="center" vertical="center" wrapText="1"/>
    </xf>
    <xf numFmtId="0" fontId="29" fillId="5" borderId="42" xfId="30" applyFont="1" applyFill="1" applyBorder="1" applyAlignment="1" applyProtection="1">
      <alignment horizontal="center" vertical="center"/>
    </xf>
    <xf numFmtId="177" fontId="27" fillId="5" borderId="164" xfId="32" applyNumberFormat="1" applyFont="1" applyFill="1" applyBorder="1" applyAlignment="1" applyProtection="1">
      <alignment horizontal="right" vertical="center" shrinkToFit="1"/>
    </xf>
    <xf numFmtId="177" fontId="27" fillId="5" borderId="165" xfId="32" applyNumberFormat="1" applyFont="1" applyFill="1" applyBorder="1" applyAlignment="1" applyProtection="1">
      <alignment horizontal="right" vertical="center" shrinkToFit="1"/>
    </xf>
    <xf numFmtId="188" fontId="27" fillId="5" borderId="162" xfId="32" applyNumberFormat="1" applyFont="1" applyFill="1" applyBorder="1" applyAlignment="1" applyProtection="1">
      <alignment horizontal="right" vertical="center" shrinkToFit="1"/>
    </xf>
    <xf numFmtId="0" fontId="27" fillId="5" borderId="60" xfId="30" applyFont="1" applyFill="1" applyBorder="1" applyAlignment="1" applyProtection="1">
      <alignment vertical="center" shrinkToFit="1"/>
    </xf>
    <xf numFmtId="0" fontId="27" fillId="5" borderId="0" xfId="30" applyFont="1" applyFill="1" applyBorder="1" applyAlignment="1" applyProtection="1">
      <alignment vertical="center" shrinkToFit="1"/>
    </xf>
    <xf numFmtId="0" fontId="27" fillId="5" borderId="38" xfId="30" applyFont="1" applyFill="1" applyBorder="1" applyAlignment="1" applyProtection="1">
      <alignment vertical="center" shrinkToFit="1"/>
    </xf>
    <xf numFmtId="0" fontId="27" fillId="5" borderId="37" xfId="30" applyFont="1" applyFill="1" applyBorder="1" applyProtection="1">
      <alignment vertical="center"/>
    </xf>
    <xf numFmtId="0" fontId="27" fillId="5" borderId="49" xfId="30" applyFont="1" applyFill="1" applyBorder="1" applyProtection="1">
      <alignment vertical="center"/>
    </xf>
    <xf numFmtId="0" fontId="27" fillId="5" borderId="40" xfId="30" applyFont="1" applyFill="1" applyBorder="1" applyProtection="1">
      <alignment vertical="center"/>
    </xf>
    <xf numFmtId="188" fontId="27" fillId="5" borderId="87" xfId="32" applyNumberFormat="1" applyFont="1" applyFill="1" applyBorder="1" applyAlignment="1" applyProtection="1">
      <alignment horizontal="right" vertical="center" shrinkToFit="1"/>
    </xf>
    <xf numFmtId="188" fontId="27" fillId="5" borderId="59" xfId="32" applyNumberFormat="1" applyFont="1" applyFill="1" applyBorder="1" applyAlignment="1" applyProtection="1">
      <alignment horizontal="right" vertical="center" shrinkToFit="1"/>
    </xf>
    <xf numFmtId="0" fontId="27" fillId="5" borderId="41" xfId="30" applyFont="1" applyFill="1" applyBorder="1" applyAlignment="1" applyProtection="1">
      <alignment horizontal="center" vertical="center" wrapText="1"/>
    </xf>
    <xf numFmtId="0" fontId="27" fillId="5" borderId="60" xfId="30" applyFont="1" applyFill="1" applyBorder="1" applyAlignment="1" applyProtection="1">
      <alignment horizontal="center" vertical="center" wrapText="1"/>
    </xf>
    <xf numFmtId="0" fontId="27" fillId="5" borderId="49" xfId="30" applyFont="1" applyFill="1" applyBorder="1" applyAlignment="1" applyProtection="1">
      <alignment horizontal="center" vertical="center" wrapText="1"/>
    </xf>
    <xf numFmtId="0" fontId="27" fillId="5" borderId="40" xfId="30" applyFont="1" applyFill="1" applyBorder="1" applyAlignment="1" applyProtection="1">
      <alignment horizontal="center" vertical="center" wrapText="1"/>
    </xf>
    <xf numFmtId="0" fontId="27" fillId="5" borderId="41" xfId="32" applyFont="1" applyFill="1" applyBorder="1" applyAlignment="1" applyProtection="1">
      <alignment horizontal="left" vertical="center" shrinkToFit="1"/>
    </xf>
    <xf numFmtId="0" fontId="27" fillId="5" borderId="12" xfId="32" applyFont="1" applyFill="1" applyBorder="1" applyAlignment="1" applyProtection="1">
      <alignment horizontal="left" vertical="center" shrinkToFit="1"/>
    </xf>
    <xf numFmtId="0" fontId="27" fillId="5" borderId="45" xfId="32" applyFont="1" applyFill="1" applyBorder="1" applyAlignment="1" applyProtection="1">
      <alignment horizontal="left" vertical="center" shrinkToFit="1"/>
    </xf>
    <xf numFmtId="177" fontId="27" fillId="5" borderId="161" xfId="32" applyNumberFormat="1" applyFont="1" applyFill="1" applyBorder="1" applyAlignment="1" applyProtection="1">
      <alignment horizontal="right" vertical="center" shrinkToFit="1"/>
    </xf>
    <xf numFmtId="177" fontId="27" fillId="5" borderId="90" xfId="32" applyNumberFormat="1" applyFont="1" applyFill="1" applyBorder="1" applyAlignment="1" applyProtection="1">
      <alignment horizontal="right" vertical="center" shrinkToFit="1"/>
    </xf>
    <xf numFmtId="188" fontId="27" fillId="5" borderId="163" xfId="32" applyNumberFormat="1" applyFont="1" applyFill="1" applyBorder="1" applyAlignment="1" applyProtection="1">
      <alignment horizontal="right" vertical="center" shrinkToFit="1"/>
    </xf>
    <xf numFmtId="188" fontId="27" fillId="5" borderId="46" xfId="32" applyNumberFormat="1" applyFont="1" applyFill="1" applyBorder="1" applyAlignment="1" applyProtection="1">
      <alignment horizontal="right" vertical="center" shrinkToFit="1"/>
    </xf>
    <xf numFmtId="188" fontId="27" fillId="5" borderId="152" xfId="32" applyNumberFormat="1" applyFont="1" applyFill="1" applyBorder="1" applyAlignment="1" applyProtection="1">
      <alignment horizontal="right" vertical="center" shrinkToFit="1"/>
    </xf>
    <xf numFmtId="188" fontId="27" fillId="5" borderId="15"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textRotation="255" wrapText="1"/>
    </xf>
    <xf numFmtId="0" fontId="27" fillId="5" borderId="45" xfId="30" applyFont="1" applyFill="1" applyBorder="1" applyAlignment="1" applyProtection="1">
      <alignment horizontal="center" vertical="center" textRotation="255" wrapText="1"/>
    </xf>
    <xf numFmtId="0" fontId="27" fillId="5" borderId="7" xfId="30" applyFont="1" applyFill="1" applyBorder="1" applyAlignment="1" applyProtection="1">
      <alignment horizontal="center" vertical="center" textRotation="255" wrapText="1"/>
    </xf>
    <xf numFmtId="0" fontId="27" fillId="5" borderId="38" xfId="30" applyFont="1" applyFill="1" applyBorder="1" applyAlignment="1" applyProtection="1">
      <alignment horizontal="center" vertical="center" textRotation="255" wrapText="1"/>
    </xf>
    <xf numFmtId="0" fontId="27" fillId="5" borderId="24" xfId="30" applyFont="1" applyFill="1" applyBorder="1" applyAlignment="1" applyProtection="1">
      <alignment horizontal="center" vertical="center" textRotation="255" wrapText="1"/>
    </xf>
    <xf numFmtId="0" fontId="27" fillId="5" borderId="40" xfId="30" applyFont="1" applyFill="1" applyBorder="1" applyAlignment="1" applyProtection="1">
      <alignment horizontal="center" vertical="center" textRotation="255" wrapText="1"/>
    </xf>
    <xf numFmtId="0" fontId="27" fillId="5" borderId="41" xfId="30" applyFont="1" applyFill="1" applyBorder="1" applyAlignment="1" applyProtection="1">
      <alignment vertical="center"/>
    </xf>
    <xf numFmtId="0" fontId="27" fillId="5" borderId="12" xfId="30" applyFont="1" applyFill="1" applyBorder="1" applyAlignment="1" applyProtection="1">
      <alignment vertical="center"/>
    </xf>
    <xf numFmtId="0" fontId="27" fillId="5" borderId="45" xfId="30" applyFont="1" applyFill="1" applyBorder="1" applyAlignment="1" applyProtection="1">
      <alignment vertical="center"/>
    </xf>
    <xf numFmtId="177" fontId="27" fillId="5" borderId="41" xfId="32" applyNumberFormat="1" applyFont="1" applyFill="1" applyBorder="1" applyAlignment="1" applyProtection="1">
      <alignment horizontal="right" vertical="center" shrinkToFit="1"/>
    </xf>
    <xf numFmtId="177" fontId="27" fillId="5" borderId="12" xfId="32" applyNumberFormat="1" applyFont="1" applyFill="1" applyBorder="1" applyAlignment="1" applyProtection="1">
      <alignment horizontal="right" vertical="center" shrinkToFit="1"/>
    </xf>
    <xf numFmtId="177" fontId="27" fillId="5" borderId="82" xfId="32" applyNumberFormat="1" applyFont="1" applyFill="1" applyBorder="1" applyAlignment="1" applyProtection="1">
      <alignment horizontal="right" vertical="center" shrinkToFit="1"/>
    </xf>
    <xf numFmtId="177" fontId="27" fillId="5" borderId="84" xfId="32" applyNumberFormat="1" applyFont="1" applyFill="1" applyBorder="1" applyAlignment="1" applyProtection="1">
      <alignment horizontal="right" vertical="center" shrinkToFit="1"/>
    </xf>
    <xf numFmtId="188" fontId="27" fillId="5" borderId="84" xfId="32" applyNumberFormat="1" applyFont="1" applyFill="1" applyBorder="1" applyAlignment="1" applyProtection="1">
      <alignment horizontal="right" vertical="center" shrinkToFit="1"/>
    </xf>
    <xf numFmtId="188" fontId="27" fillId="5" borderId="12" xfId="32" applyNumberFormat="1" applyFont="1" applyFill="1" applyBorder="1" applyAlignment="1" applyProtection="1">
      <alignment horizontal="right" vertical="center" shrinkToFit="1"/>
    </xf>
    <xf numFmtId="188" fontId="27" fillId="5" borderId="13"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top" wrapText="1"/>
    </xf>
    <xf numFmtId="0" fontId="27" fillId="5" borderId="12" xfId="30" applyFont="1" applyFill="1" applyBorder="1" applyAlignment="1" applyProtection="1">
      <alignment horizontal="center" vertical="top" wrapText="1"/>
    </xf>
    <xf numFmtId="0" fontId="27" fillId="5" borderId="45" xfId="30" applyFont="1" applyFill="1" applyBorder="1" applyAlignment="1" applyProtection="1">
      <alignment horizontal="center" vertical="top" wrapText="1"/>
    </xf>
    <xf numFmtId="0" fontId="27" fillId="5" borderId="7" xfId="30" applyFont="1" applyFill="1" applyBorder="1" applyAlignment="1" applyProtection="1">
      <alignment horizontal="center" vertical="top" wrapText="1"/>
    </xf>
    <xf numFmtId="0" fontId="27" fillId="5" borderId="0" xfId="30" applyFont="1" applyFill="1" applyBorder="1" applyAlignment="1" applyProtection="1">
      <alignment horizontal="center" vertical="top" wrapText="1"/>
    </xf>
    <xf numFmtId="0" fontId="27" fillId="5" borderId="38" xfId="30" applyFont="1" applyFill="1" applyBorder="1" applyAlignment="1" applyProtection="1">
      <alignment horizontal="center" vertical="top" wrapText="1"/>
    </xf>
    <xf numFmtId="0" fontId="27" fillId="5" borderId="24" xfId="30" applyFont="1" applyFill="1" applyBorder="1" applyAlignment="1" applyProtection="1">
      <alignment horizontal="center" vertical="top" wrapText="1"/>
    </xf>
    <xf numFmtId="0" fontId="27" fillId="5" borderId="49" xfId="30" applyFont="1" applyFill="1" applyBorder="1" applyAlignment="1" applyProtection="1">
      <alignment horizontal="center" vertical="top" wrapText="1"/>
    </xf>
    <xf numFmtId="0" fontId="27" fillId="5" borderId="30" xfId="30" applyFont="1" applyFill="1" applyBorder="1" applyAlignment="1" applyProtection="1">
      <alignment horizontal="center" vertical="center"/>
    </xf>
    <xf numFmtId="0" fontId="27" fillId="5" borderId="31" xfId="30" applyFont="1" applyFill="1" applyBorder="1" applyAlignment="1" applyProtection="1">
      <alignment horizontal="center" vertical="center"/>
    </xf>
    <xf numFmtId="0" fontId="27" fillId="5" borderId="42" xfId="30" applyFont="1" applyFill="1" applyBorder="1" applyAlignment="1" applyProtection="1">
      <alignment horizontal="center" vertical="center"/>
    </xf>
    <xf numFmtId="0" fontId="27" fillId="5" borderId="39" xfId="30" applyFont="1" applyFill="1" applyBorder="1" applyAlignment="1" applyProtection="1">
      <alignment horizontal="center" vertical="center"/>
    </xf>
    <xf numFmtId="0" fontId="27" fillId="5" borderId="39" xfId="32" applyFont="1" applyFill="1" applyBorder="1" applyAlignment="1" applyProtection="1">
      <alignment horizontal="center" vertical="center"/>
    </xf>
    <xf numFmtId="0" fontId="27" fillId="5" borderId="31" xfId="32" applyFont="1" applyFill="1" applyBorder="1" applyAlignment="1" applyProtection="1">
      <alignment horizontal="center" vertical="center"/>
    </xf>
    <xf numFmtId="0" fontId="27" fillId="5" borderId="32" xfId="32" applyFont="1" applyFill="1" applyBorder="1" applyAlignment="1" applyProtection="1">
      <alignment horizontal="center" vertical="center"/>
    </xf>
    <xf numFmtId="177" fontId="27" fillId="5" borderId="39" xfId="32" applyNumberFormat="1" applyFont="1" applyFill="1" applyBorder="1" applyAlignment="1" applyProtection="1">
      <alignment horizontal="right" vertical="center" shrinkToFit="1"/>
    </xf>
    <xf numFmtId="177" fontId="27" fillId="5" borderId="31" xfId="32" applyNumberFormat="1" applyFont="1" applyFill="1" applyBorder="1" applyAlignment="1" applyProtection="1">
      <alignment horizontal="right" vertical="center" shrinkToFit="1"/>
    </xf>
    <xf numFmtId="177" fontId="27" fillId="5" borderId="156" xfId="32" applyNumberFormat="1" applyFont="1" applyFill="1" applyBorder="1" applyAlignment="1" applyProtection="1">
      <alignment horizontal="right" vertical="center" shrinkToFit="1"/>
    </xf>
    <xf numFmtId="0" fontId="27" fillId="5" borderId="0" xfId="30" applyFont="1" applyFill="1" applyProtection="1">
      <alignment vertical="center"/>
    </xf>
    <xf numFmtId="177" fontId="27" fillId="5" borderId="157" xfId="32" applyNumberFormat="1" applyFont="1" applyFill="1" applyBorder="1" applyAlignment="1" applyProtection="1">
      <alignment horizontal="right" vertical="center" shrinkToFit="1"/>
    </xf>
    <xf numFmtId="177" fontId="27" fillId="5" borderId="158" xfId="32" applyNumberFormat="1" applyFont="1" applyFill="1" applyBorder="1" applyAlignment="1" applyProtection="1">
      <alignment horizontal="right" vertical="center" shrinkToFit="1"/>
    </xf>
    <xf numFmtId="177" fontId="27" fillId="5" borderId="159" xfId="32" applyNumberFormat="1" applyFont="1" applyFill="1" applyBorder="1" applyAlignment="1" applyProtection="1">
      <alignment horizontal="right" vertical="center" shrinkToFit="1"/>
    </xf>
    <xf numFmtId="177" fontId="27" fillId="5" borderId="160" xfId="32" applyNumberFormat="1" applyFont="1" applyFill="1" applyBorder="1" applyAlignment="1" applyProtection="1">
      <alignment horizontal="right" vertical="center" shrinkToFit="1"/>
    </xf>
    <xf numFmtId="0" fontId="27" fillId="5" borderId="11" xfId="30" applyFont="1" applyFill="1" applyBorder="1" applyAlignment="1" applyProtection="1">
      <alignment horizontal="center" vertical="center" textRotation="255" shrinkToFit="1"/>
    </xf>
    <xf numFmtId="0" fontId="27" fillId="5" borderId="45" xfId="30" applyFont="1" applyFill="1" applyBorder="1" applyAlignment="1" applyProtection="1">
      <alignment horizontal="center" vertical="center" textRotation="255" shrinkToFit="1"/>
    </xf>
    <xf numFmtId="0" fontId="27" fillId="5" borderId="7" xfId="30" applyFont="1" applyFill="1" applyBorder="1" applyAlignment="1" applyProtection="1">
      <alignment horizontal="center" vertical="center" textRotation="255" shrinkToFit="1"/>
    </xf>
    <xf numFmtId="0" fontId="27" fillId="5" borderId="38" xfId="30" applyFont="1" applyFill="1" applyBorder="1" applyAlignment="1" applyProtection="1">
      <alignment horizontal="center" vertical="center" textRotation="255" shrinkToFit="1"/>
    </xf>
    <xf numFmtId="0" fontId="27" fillId="5" borderId="24" xfId="30" applyFont="1" applyFill="1" applyBorder="1" applyAlignment="1" applyProtection="1">
      <alignment horizontal="center" vertical="center" textRotation="255" shrinkToFit="1"/>
    </xf>
    <xf numFmtId="0" fontId="27" fillId="5" borderId="40" xfId="30" applyFont="1" applyFill="1" applyBorder="1" applyAlignment="1" applyProtection="1">
      <alignment horizontal="center" vertical="center" textRotation="255" shrinkToFit="1"/>
    </xf>
    <xf numFmtId="177" fontId="27" fillId="5" borderId="60" xfId="31" applyNumberFormat="1" applyFont="1" applyFill="1" applyBorder="1" applyAlignment="1" applyProtection="1">
      <alignment horizontal="right" vertical="center" shrinkToFit="1"/>
    </xf>
    <xf numFmtId="177" fontId="27" fillId="5" borderId="0" xfId="31" applyNumberFormat="1" applyFont="1" applyFill="1" applyBorder="1" applyAlignment="1" applyProtection="1">
      <alignment horizontal="right" vertical="center" shrinkToFit="1"/>
    </xf>
    <xf numFmtId="177" fontId="27" fillId="5" borderId="85" xfId="31" applyNumberFormat="1" applyFont="1" applyFill="1" applyBorder="1" applyAlignment="1" applyProtection="1">
      <alignment horizontal="right" vertical="center" shrinkToFit="1"/>
    </xf>
    <xf numFmtId="177" fontId="27" fillId="5" borderId="88" xfId="31" applyNumberFormat="1" applyFont="1" applyFill="1" applyBorder="1" applyAlignment="1" applyProtection="1">
      <alignment horizontal="right" vertical="center" shrinkToFit="1"/>
    </xf>
    <xf numFmtId="188" fontId="27" fillId="5" borderId="88" xfId="31" applyNumberFormat="1" applyFont="1" applyFill="1" applyBorder="1" applyAlignment="1" applyProtection="1">
      <alignment horizontal="right" vertical="center" shrinkToFit="1"/>
    </xf>
    <xf numFmtId="188" fontId="27" fillId="5" borderId="0" xfId="31" applyNumberFormat="1" applyFont="1" applyFill="1" applyBorder="1" applyAlignment="1" applyProtection="1">
      <alignment horizontal="right" vertical="center" shrinkToFit="1"/>
    </xf>
    <xf numFmtId="188" fontId="27" fillId="5" borderId="62" xfId="31" applyNumberFormat="1" applyFont="1" applyFill="1" applyBorder="1" applyAlignment="1" applyProtection="1">
      <alignment horizontal="right" vertical="center" shrinkToFit="1"/>
    </xf>
    <xf numFmtId="0" fontId="27" fillId="5" borderId="38" xfId="30" applyFont="1" applyFill="1" applyBorder="1" applyAlignment="1" applyProtection="1">
      <alignment horizontal="left" vertical="center"/>
    </xf>
    <xf numFmtId="0" fontId="27" fillId="5" borderId="41" xfId="30" applyFont="1" applyFill="1" applyBorder="1" applyAlignment="1" applyProtection="1">
      <alignment horizontal="center" vertical="center" textRotation="255" wrapText="1"/>
    </xf>
    <xf numFmtId="0" fontId="27" fillId="5" borderId="60" xfId="30" applyFont="1" applyFill="1" applyBorder="1" applyAlignment="1" applyProtection="1">
      <alignment horizontal="center" vertical="center" textRotation="255" wrapText="1"/>
    </xf>
    <xf numFmtId="0" fontId="27" fillId="5" borderId="37" xfId="30" applyFont="1" applyFill="1" applyBorder="1" applyAlignment="1" applyProtection="1">
      <alignment horizontal="center" vertical="center" textRotation="255" wrapText="1"/>
    </xf>
    <xf numFmtId="0" fontId="27" fillId="5" borderId="32" xfId="30" applyFont="1" applyFill="1" applyBorder="1" applyAlignment="1" applyProtection="1">
      <alignment horizontal="center" vertical="center"/>
    </xf>
    <xf numFmtId="0" fontId="27" fillId="5" borderId="11" xfId="30" applyFont="1" applyFill="1" applyBorder="1" applyAlignment="1" applyProtection="1">
      <alignment horizontal="center" vertical="top"/>
    </xf>
    <xf numFmtId="0" fontId="27" fillId="5" borderId="12" xfId="30" applyFont="1" applyFill="1" applyBorder="1" applyAlignment="1" applyProtection="1">
      <alignment horizontal="center" vertical="top"/>
    </xf>
    <xf numFmtId="0" fontId="27" fillId="5" borderId="45" xfId="30" applyFont="1" applyFill="1" applyBorder="1" applyAlignment="1" applyProtection="1">
      <alignment horizontal="center" vertical="top"/>
    </xf>
    <xf numFmtId="0" fontId="27" fillId="5" borderId="7" xfId="30" applyFont="1" applyFill="1" applyBorder="1" applyAlignment="1" applyProtection="1">
      <alignment horizontal="center" vertical="top"/>
    </xf>
    <xf numFmtId="0" fontId="27" fillId="5" borderId="0" xfId="30" applyFont="1" applyFill="1" applyBorder="1" applyAlignment="1" applyProtection="1">
      <alignment horizontal="center" vertical="top"/>
    </xf>
    <xf numFmtId="0" fontId="27" fillId="5" borderId="38" xfId="30" applyFont="1" applyFill="1" applyBorder="1" applyAlignment="1" applyProtection="1">
      <alignment horizontal="center" vertical="top"/>
    </xf>
    <xf numFmtId="0" fontId="27" fillId="5" borderId="24" xfId="30" applyFont="1" applyFill="1" applyBorder="1" applyAlignment="1" applyProtection="1">
      <alignment horizontal="center" vertical="top"/>
    </xf>
    <xf numFmtId="0" fontId="27" fillId="5" borderId="49" xfId="30" applyFont="1" applyFill="1" applyBorder="1" applyAlignment="1" applyProtection="1">
      <alignment horizontal="center" vertical="top"/>
    </xf>
    <xf numFmtId="0" fontId="27" fillId="5" borderId="34" xfId="30" applyFont="1" applyFill="1" applyBorder="1" applyAlignment="1" applyProtection="1">
      <alignment horizontal="center" vertical="center"/>
    </xf>
    <xf numFmtId="0" fontId="27" fillId="7" borderId="44" xfId="30" applyNumberFormat="1" applyFont="1" applyFill="1" applyBorder="1" applyAlignment="1" applyProtection="1">
      <alignment horizontal="left" vertical="center" shrinkToFit="1"/>
      <protection locked="0"/>
    </xf>
    <xf numFmtId="0" fontId="27" fillId="7" borderId="18" xfId="30" applyNumberFormat="1" applyFont="1" applyFill="1" applyBorder="1" applyAlignment="1" applyProtection="1">
      <alignment horizontal="left" vertical="center" shrinkToFit="1"/>
      <protection locked="0"/>
    </xf>
    <xf numFmtId="0" fontId="27" fillId="7" borderId="19" xfId="30" applyNumberFormat="1" applyFont="1" applyFill="1" applyBorder="1" applyAlignment="1" applyProtection="1">
      <alignment horizontal="left" vertical="center" shrinkToFit="1"/>
      <protection locked="0"/>
    </xf>
    <xf numFmtId="0" fontId="27" fillId="5" borderId="8" xfId="30" applyFont="1" applyFill="1" applyBorder="1" applyAlignment="1" applyProtection="1">
      <alignment horizontal="left" vertical="center" wrapText="1"/>
    </xf>
    <xf numFmtId="0" fontId="27" fillId="5" borderId="0" xfId="31" applyFont="1" applyFill="1" applyAlignment="1" applyProtection="1">
      <alignment horizontal="left" vertical="center"/>
    </xf>
    <xf numFmtId="0" fontId="27" fillId="5" borderId="24" xfId="30" applyFont="1" applyFill="1" applyBorder="1" applyAlignment="1" applyProtection="1">
      <alignment horizontal="center" vertical="center"/>
    </xf>
    <xf numFmtId="0" fontId="27" fillId="5" borderId="49" xfId="30" applyFont="1" applyFill="1" applyBorder="1" applyAlignment="1" applyProtection="1">
      <alignment horizontal="center" vertical="center"/>
    </xf>
    <xf numFmtId="0" fontId="27" fillId="5" borderId="63" xfId="30" applyFont="1" applyFill="1" applyBorder="1" applyAlignment="1" applyProtection="1">
      <alignment horizontal="center" vertical="center"/>
    </xf>
    <xf numFmtId="0" fontId="27" fillId="5" borderId="112" xfId="30" applyNumberFormat="1" applyFont="1" applyFill="1" applyBorder="1" applyAlignment="1" applyProtection="1">
      <alignment horizontal="left" vertical="center" shrinkToFit="1"/>
      <protection locked="0"/>
    </xf>
    <xf numFmtId="0" fontId="27" fillId="5" borderId="113" xfId="30" applyNumberFormat="1" applyFont="1" applyFill="1" applyBorder="1" applyAlignment="1" applyProtection="1">
      <alignment horizontal="left" vertical="center" shrinkToFit="1"/>
      <protection locked="0"/>
    </xf>
    <xf numFmtId="0" fontId="27" fillId="5" borderId="119" xfId="30" applyNumberFormat="1" applyFont="1" applyFill="1" applyBorder="1" applyAlignment="1" applyProtection="1">
      <alignment horizontal="left" vertical="center" shrinkToFit="1"/>
      <protection locked="0"/>
    </xf>
    <xf numFmtId="0" fontId="27" fillId="7" borderId="44" xfId="30" applyFont="1" applyFill="1" applyBorder="1" applyAlignment="1" applyProtection="1">
      <alignment horizontal="left" vertical="center" shrinkToFit="1"/>
      <protection locked="0"/>
    </xf>
    <xf numFmtId="0" fontId="27" fillId="7" borderId="18" xfId="30" applyFont="1" applyFill="1" applyBorder="1" applyAlignment="1" applyProtection="1">
      <alignment horizontal="left" vertical="center" shrinkToFit="1"/>
      <protection locked="0"/>
    </xf>
    <xf numFmtId="0" fontId="27" fillId="7" borderId="43" xfId="30" applyFont="1" applyFill="1" applyBorder="1" applyAlignment="1" applyProtection="1">
      <alignment horizontal="left" vertical="center" shrinkToFit="1"/>
      <protection locked="0"/>
    </xf>
    <xf numFmtId="177" fontId="27" fillId="7" borderId="148" xfId="30" applyNumberFormat="1" applyFont="1" applyFill="1" applyBorder="1" applyAlignment="1" applyProtection="1">
      <alignment horizontal="right" vertical="center" shrinkToFit="1"/>
      <protection locked="0"/>
    </xf>
    <xf numFmtId="177" fontId="27" fillId="7" borderId="149" xfId="30" applyNumberFormat="1" applyFont="1" applyFill="1" applyBorder="1" applyAlignment="1" applyProtection="1">
      <alignment horizontal="right" vertical="center" shrinkToFit="1"/>
      <protection locked="0"/>
    </xf>
    <xf numFmtId="177" fontId="27" fillId="7" borderId="150" xfId="30" applyNumberFormat="1" applyFont="1" applyFill="1" applyBorder="1" applyAlignment="1" applyProtection="1">
      <alignment horizontal="right" vertical="center" shrinkToFit="1"/>
      <protection locked="0"/>
    </xf>
    <xf numFmtId="177" fontId="27" fillId="7" borderId="44" xfId="30" applyNumberFormat="1" applyFont="1" applyFill="1" applyBorder="1" applyAlignment="1" applyProtection="1">
      <alignment horizontal="right" vertical="center" shrinkToFit="1"/>
      <protection locked="0"/>
    </xf>
    <xf numFmtId="177" fontId="27" fillId="7" borderId="18" xfId="30" applyNumberFormat="1" applyFont="1" applyFill="1" applyBorder="1" applyAlignment="1" applyProtection="1">
      <alignment horizontal="right" vertical="center" shrinkToFit="1"/>
      <protection locked="0"/>
    </xf>
    <xf numFmtId="177" fontId="27" fillId="7" borderId="43" xfId="30" applyNumberFormat="1" applyFont="1" applyFill="1" applyBorder="1" applyAlignment="1" applyProtection="1">
      <alignment horizontal="right" vertical="center" shrinkToFit="1"/>
      <protection locked="0"/>
    </xf>
    <xf numFmtId="0" fontId="27" fillId="5" borderId="112" xfId="30" applyFont="1" applyFill="1" applyBorder="1" applyAlignment="1" applyProtection="1">
      <alignment horizontal="left" vertical="center" shrinkToFit="1"/>
      <protection locked="0"/>
    </xf>
    <xf numFmtId="0" fontId="27" fillId="5" borderId="113" xfId="30" applyFont="1" applyFill="1" applyBorder="1" applyAlignment="1" applyProtection="1">
      <alignment horizontal="left" vertical="center" shrinkToFit="1"/>
      <protection locked="0"/>
    </xf>
    <xf numFmtId="0" fontId="27" fillId="5" borderId="114" xfId="30" applyFont="1" applyFill="1" applyBorder="1" applyAlignment="1" applyProtection="1">
      <alignment horizontal="left" vertical="center" shrinkToFit="1"/>
      <protection locked="0"/>
    </xf>
    <xf numFmtId="177" fontId="27" fillId="5" borderId="112" xfId="30" applyNumberFormat="1" applyFont="1" applyFill="1" applyBorder="1" applyAlignment="1" applyProtection="1">
      <alignment horizontal="right" vertical="center" shrinkToFit="1"/>
      <protection locked="0"/>
    </xf>
    <xf numFmtId="177" fontId="27" fillId="5" borderId="113" xfId="30" applyNumberFormat="1" applyFont="1" applyFill="1" applyBorder="1" applyAlignment="1" applyProtection="1">
      <alignment horizontal="right" vertical="center" shrinkToFit="1"/>
      <protection locked="0"/>
    </xf>
    <xf numFmtId="177" fontId="27" fillId="5" borderId="114" xfId="30" applyNumberFormat="1" applyFont="1" applyFill="1" applyBorder="1" applyAlignment="1" applyProtection="1">
      <alignment horizontal="right" vertical="center" shrinkToFit="1"/>
      <protection locked="0"/>
    </xf>
    <xf numFmtId="177" fontId="27" fillId="7" borderId="129" xfId="30" applyNumberFormat="1" applyFont="1" applyFill="1" applyBorder="1" applyAlignment="1" applyProtection="1">
      <alignment horizontal="right" vertical="center" shrinkToFit="1"/>
      <protection locked="0"/>
    </xf>
    <xf numFmtId="0" fontId="27" fillId="7" borderId="129" xfId="30" applyNumberFormat="1" applyFont="1" applyFill="1" applyBorder="1" applyAlignment="1" applyProtection="1">
      <alignment horizontal="left" vertical="center" shrinkToFit="1"/>
      <protection locked="0"/>
    </xf>
    <xf numFmtId="0" fontId="27" fillId="7" borderId="132" xfId="30" applyNumberFormat="1" applyFont="1" applyFill="1" applyBorder="1" applyAlignment="1" applyProtection="1">
      <alignment horizontal="left" vertical="center" shrinkToFit="1"/>
      <protection locked="0"/>
    </xf>
    <xf numFmtId="177" fontId="27" fillId="7" borderId="142" xfId="30" applyNumberFormat="1" applyFont="1" applyFill="1" applyBorder="1" applyAlignment="1" applyProtection="1">
      <alignment horizontal="right" vertical="center" shrinkToFit="1"/>
      <protection locked="0"/>
    </xf>
    <xf numFmtId="177" fontId="27" fillId="7" borderId="134" xfId="30" applyNumberFormat="1" applyFont="1" applyFill="1" applyBorder="1" applyAlignment="1" applyProtection="1">
      <alignment horizontal="right" vertical="center" shrinkToFit="1"/>
      <protection locked="0"/>
    </xf>
    <xf numFmtId="0" fontId="27" fillId="5" borderId="145" xfId="30" applyFont="1" applyFill="1" applyBorder="1" applyAlignment="1" applyProtection="1">
      <alignment horizontal="left" vertical="center" shrinkToFit="1"/>
      <protection locked="0"/>
    </xf>
    <xf numFmtId="0" fontId="27" fillId="5" borderId="146" xfId="30" applyFont="1" applyFill="1" applyBorder="1" applyAlignment="1" applyProtection="1">
      <alignment horizontal="left" vertical="center" shrinkToFit="1"/>
      <protection locked="0"/>
    </xf>
    <xf numFmtId="0" fontId="27" fillId="5" borderId="147" xfId="30" applyFont="1" applyFill="1" applyBorder="1" applyAlignment="1" applyProtection="1">
      <alignment horizontal="left" vertical="center" shrinkToFit="1"/>
      <protection locked="0"/>
    </xf>
    <xf numFmtId="177" fontId="27" fillId="5" borderId="123" xfId="30" applyNumberFormat="1" applyFont="1" applyFill="1" applyBorder="1" applyAlignment="1" applyProtection="1">
      <alignment horizontal="right" vertical="center" shrinkToFit="1"/>
      <protection locked="0"/>
    </xf>
    <xf numFmtId="177" fontId="27" fillId="5" borderId="124" xfId="30" applyNumberFormat="1" applyFont="1" applyFill="1" applyBorder="1" applyAlignment="1" applyProtection="1">
      <alignment horizontal="right" vertical="center" shrinkToFit="1"/>
      <protection locked="0"/>
    </xf>
    <xf numFmtId="0" fontId="27" fillId="5" borderId="124" xfId="30" applyNumberFormat="1" applyFont="1" applyFill="1" applyBorder="1" applyAlignment="1" applyProtection="1">
      <alignment horizontal="left" vertical="center" shrinkToFit="1"/>
      <protection locked="0"/>
    </xf>
    <xf numFmtId="0" fontId="27" fillId="5" borderId="127" xfId="30" applyNumberFormat="1" applyFont="1" applyFill="1" applyBorder="1" applyAlignment="1" applyProtection="1">
      <alignment horizontal="left" vertical="center" shrinkToFit="1"/>
      <protection locked="0"/>
    </xf>
    <xf numFmtId="177" fontId="27" fillId="0" borderId="116" xfId="30" applyNumberFormat="1" applyFont="1" applyBorder="1" applyAlignment="1" applyProtection="1">
      <alignment horizontal="right" vertical="center" shrinkToFit="1"/>
      <protection locked="0"/>
    </xf>
    <xf numFmtId="0" fontId="27" fillId="0" borderId="116" xfId="30" applyNumberFormat="1" applyFont="1" applyBorder="1" applyAlignment="1" applyProtection="1">
      <alignment horizontal="left" vertical="center" shrinkToFit="1"/>
      <protection locked="0"/>
    </xf>
    <xf numFmtId="0" fontId="27" fillId="0" borderId="121" xfId="30" applyNumberFormat="1" applyFont="1" applyBorder="1" applyAlignment="1" applyProtection="1">
      <alignment horizontal="left" vertical="center" shrinkToFit="1"/>
      <protection locked="0"/>
    </xf>
    <xf numFmtId="0" fontId="27" fillId="0" borderId="112" xfId="30" applyFont="1" applyBorder="1" applyAlignment="1" applyProtection="1">
      <alignment horizontal="left" vertical="center" shrinkToFit="1"/>
      <protection locked="0"/>
    </xf>
    <xf numFmtId="0" fontId="27" fillId="0" borderId="113" xfId="30" applyFont="1" applyBorder="1" applyAlignment="1" applyProtection="1">
      <alignment horizontal="left" vertical="center" shrinkToFit="1"/>
      <protection locked="0"/>
    </xf>
    <xf numFmtId="0" fontId="27" fillId="0" borderId="114" xfId="30" applyFont="1" applyBorder="1" applyAlignment="1" applyProtection="1">
      <alignment horizontal="left" vertical="center" shrinkToFit="1"/>
      <protection locked="0"/>
    </xf>
    <xf numFmtId="177" fontId="27" fillId="0" borderId="115" xfId="30" applyNumberFormat="1" applyFont="1" applyBorder="1" applyAlignment="1" applyProtection="1">
      <alignment horizontal="right" vertical="center" shrinkToFit="1"/>
      <protection locked="0"/>
    </xf>
    <xf numFmtId="177" fontId="27" fillId="0" borderId="112" xfId="30" applyNumberFormat="1" applyFont="1" applyBorder="1" applyAlignment="1" applyProtection="1">
      <alignment horizontal="right" vertical="center" shrinkToFit="1"/>
      <protection locked="0"/>
    </xf>
    <xf numFmtId="177" fontId="27" fillId="0" borderId="113" xfId="30" applyNumberFormat="1" applyFont="1" applyBorder="1" applyAlignment="1" applyProtection="1">
      <alignment horizontal="right" vertical="center" shrinkToFit="1"/>
      <protection locked="0"/>
    </xf>
    <xf numFmtId="177" fontId="27" fillId="0" borderId="120" xfId="30" applyNumberFormat="1" applyFont="1" applyBorder="1" applyAlignment="1" applyProtection="1">
      <alignment horizontal="right" vertical="center" shrinkToFit="1"/>
      <protection locked="0"/>
    </xf>
    <xf numFmtId="177" fontId="27" fillId="0" borderId="117" xfId="30" applyNumberFormat="1" applyFont="1" applyBorder="1" applyAlignment="1" applyProtection="1">
      <alignment horizontal="right" vertical="center" shrinkToFit="1"/>
      <protection locked="0"/>
    </xf>
    <xf numFmtId="177" fontId="27" fillId="0" borderId="102" xfId="30" applyNumberFormat="1" applyFont="1" applyBorder="1" applyAlignment="1" applyProtection="1">
      <alignment horizontal="right" vertical="center" shrinkToFit="1"/>
      <protection locked="0"/>
    </xf>
    <xf numFmtId="0" fontId="27" fillId="0" borderId="102" xfId="30" applyNumberFormat="1" applyFont="1" applyBorder="1" applyAlignment="1" applyProtection="1">
      <alignment horizontal="left" vertical="center" shrinkToFit="1"/>
      <protection locked="0"/>
    </xf>
    <xf numFmtId="0" fontId="27" fillId="0" borderId="108" xfId="30" applyNumberFormat="1" applyFont="1" applyBorder="1" applyAlignment="1" applyProtection="1">
      <alignment horizontal="left" vertical="center" shrinkToFit="1"/>
      <protection locked="0"/>
    </xf>
    <xf numFmtId="0" fontId="27" fillId="0" borderId="98" xfId="30" applyFont="1" applyBorder="1" applyAlignment="1" applyProtection="1">
      <alignment horizontal="left" vertical="center" shrinkToFit="1"/>
      <protection locked="0"/>
    </xf>
    <xf numFmtId="0" fontId="27" fillId="0" borderId="99" xfId="30" applyFont="1" applyBorder="1" applyAlignment="1" applyProtection="1">
      <alignment horizontal="left" vertical="center" shrinkToFit="1"/>
      <protection locked="0"/>
    </xf>
    <xf numFmtId="0" fontId="27" fillId="0" borderId="100" xfId="30" applyFont="1" applyBorder="1" applyAlignment="1" applyProtection="1">
      <alignment horizontal="left" vertical="center" shrinkToFit="1"/>
      <protection locked="0"/>
    </xf>
    <xf numFmtId="177" fontId="27" fillId="0" borderId="101" xfId="30" applyNumberFormat="1" applyFont="1" applyBorder="1" applyAlignment="1" applyProtection="1">
      <alignment horizontal="right" vertical="center" shrinkToFit="1"/>
      <protection locked="0"/>
    </xf>
    <xf numFmtId="177" fontId="27" fillId="0" borderId="112" xfId="33" applyNumberFormat="1" applyFont="1" applyBorder="1" applyAlignment="1" applyProtection="1">
      <alignment horizontal="right" vertical="center" shrinkToFit="1"/>
      <protection locked="0"/>
    </xf>
    <xf numFmtId="177" fontId="27" fillId="0" borderId="113" xfId="33" applyNumberFormat="1" applyFont="1" applyBorder="1" applyAlignment="1" applyProtection="1">
      <alignment horizontal="right" vertical="center" shrinkToFit="1"/>
      <protection locked="0"/>
    </xf>
    <xf numFmtId="177" fontId="27" fillId="0" borderId="114" xfId="33" applyNumberFormat="1" applyFont="1" applyBorder="1" applyAlignment="1" applyProtection="1">
      <alignment horizontal="right" vertical="center" shrinkToFit="1"/>
      <protection locked="0"/>
    </xf>
    <xf numFmtId="0" fontId="27" fillId="0" borderId="112" xfId="33" applyNumberFormat="1" applyFont="1" applyBorder="1" applyAlignment="1" applyProtection="1">
      <alignment horizontal="left" vertical="center" shrinkToFit="1"/>
      <protection locked="0"/>
    </xf>
    <xf numFmtId="0" fontId="27" fillId="0" borderId="113" xfId="33" applyNumberFormat="1" applyFont="1" applyBorder="1" applyAlignment="1" applyProtection="1">
      <alignment horizontal="left" vertical="center" shrinkToFit="1"/>
      <protection locked="0"/>
    </xf>
    <xf numFmtId="0" fontId="27" fillId="0" borderId="119" xfId="33" applyNumberFormat="1" applyFont="1" applyBorder="1" applyAlignment="1" applyProtection="1">
      <alignment horizontal="left" vertical="center" shrinkToFit="1"/>
      <protection locked="0"/>
    </xf>
    <xf numFmtId="0" fontId="27" fillId="6" borderId="36" xfId="30" applyFont="1" applyFill="1" applyBorder="1" applyAlignment="1" applyProtection="1">
      <alignment horizontal="center" vertical="center"/>
      <protection locked="0"/>
    </xf>
    <xf numFmtId="0" fontId="27" fillId="6" borderId="8" xfId="30" applyFont="1" applyFill="1" applyBorder="1" applyAlignment="1" applyProtection="1">
      <alignment horizontal="center" vertical="center"/>
      <protection locked="0"/>
    </xf>
    <xf numFmtId="0" fontId="27" fillId="6" borderId="23" xfId="30" applyFont="1" applyFill="1" applyBorder="1" applyAlignment="1" applyProtection="1">
      <alignment horizontal="center" vertical="center"/>
      <protection locked="0"/>
    </xf>
    <xf numFmtId="0" fontId="27" fillId="6" borderId="92" xfId="30" applyFont="1" applyFill="1" applyBorder="1" applyAlignment="1" applyProtection="1">
      <alignment horizontal="center" vertical="center"/>
      <protection locked="0"/>
    </xf>
    <xf numFmtId="0" fontId="27" fillId="6" borderId="93" xfId="30" applyFont="1" applyFill="1" applyBorder="1" applyAlignment="1" applyProtection="1">
      <alignment horizontal="center" vertical="center"/>
      <protection locked="0"/>
    </xf>
    <xf numFmtId="0" fontId="27" fillId="6" borderId="94" xfId="30" applyFont="1" applyFill="1" applyBorder="1" applyAlignment="1" applyProtection="1">
      <alignment horizontal="center" vertical="center"/>
      <protection locked="0"/>
    </xf>
    <xf numFmtId="0" fontId="27" fillId="6" borderId="57" xfId="30" applyFont="1" applyFill="1" applyBorder="1" applyAlignment="1" applyProtection="1">
      <alignment horizontal="center" vertical="center" wrapText="1"/>
      <protection locked="0"/>
    </xf>
    <xf numFmtId="0" fontId="27" fillId="6" borderId="8" xfId="30" applyFont="1" applyFill="1" applyBorder="1" applyAlignment="1" applyProtection="1">
      <alignment horizontal="center" vertical="center" wrapText="1"/>
      <protection locked="0"/>
    </xf>
    <xf numFmtId="0" fontId="27" fillId="6" borderId="23" xfId="30" applyFont="1" applyFill="1" applyBorder="1" applyAlignment="1" applyProtection="1">
      <alignment horizontal="center" vertical="center" wrapText="1"/>
      <protection locked="0"/>
    </xf>
    <xf numFmtId="0" fontId="27" fillId="6" borderId="95" xfId="30" applyFont="1" applyFill="1" applyBorder="1" applyAlignment="1" applyProtection="1">
      <alignment horizontal="center" vertical="center" wrapText="1"/>
      <protection locked="0"/>
    </xf>
    <xf numFmtId="0" fontId="27" fillId="6" borderId="93" xfId="30" applyFont="1" applyFill="1" applyBorder="1" applyAlignment="1" applyProtection="1">
      <alignment horizontal="center" vertical="center" wrapText="1"/>
      <protection locked="0"/>
    </xf>
    <xf numFmtId="0" fontId="27" fillId="6" borderId="94" xfId="30" applyFont="1" applyFill="1" applyBorder="1" applyAlignment="1" applyProtection="1">
      <alignment horizontal="center" vertical="center" wrapText="1"/>
      <protection locked="0"/>
    </xf>
    <xf numFmtId="0" fontId="27" fillId="6" borderId="57" xfId="30" applyFont="1" applyFill="1" applyBorder="1" applyAlignment="1" applyProtection="1">
      <alignment horizontal="center" vertical="center" wrapText="1" shrinkToFit="1"/>
      <protection locked="0"/>
    </xf>
    <xf numFmtId="0" fontId="27" fillId="6" borderId="8" xfId="30" applyFont="1" applyFill="1" applyBorder="1" applyAlignment="1" applyProtection="1">
      <alignment horizontal="center" vertical="center" shrinkToFit="1"/>
      <protection locked="0"/>
    </xf>
    <xf numFmtId="0" fontId="27" fillId="6" borderId="23"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shrinkToFit="1"/>
      <protection locked="0"/>
    </xf>
    <xf numFmtId="0" fontId="27" fillId="6" borderId="93" xfId="30" applyFont="1" applyFill="1" applyBorder="1" applyAlignment="1" applyProtection="1">
      <alignment horizontal="center" vertical="center" shrinkToFit="1"/>
      <protection locked="0"/>
    </xf>
    <xf numFmtId="0" fontId="27" fillId="6" borderId="94" xfId="30" applyFont="1" applyFill="1" applyBorder="1" applyAlignment="1" applyProtection="1">
      <alignment horizontal="center" vertical="center" shrinkToFit="1"/>
      <protection locked="0"/>
    </xf>
    <xf numFmtId="0" fontId="27" fillId="6" borderId="95" xfId="30" applyFont="1" applyFill="1" applyBorder="1" applyAlignment="1" applyProtection="1">
      <alignment horizontal="center" vertical="center"/>
      <protection locked="0"/>
    </xf>
    <xf numFmtId="0" fontId="27" fillId="0" borderId="112" xfId="33" applyFont="1" applyBorder="1" applyAlignment="1" applyProtection="1">
      <alignment horizontal="left" vertical="center" shrinkToFit="1"/>
      <protection locked="0"/>
    </xf>
    <xf numFmtId="0" fontId="27" fillId="0" borderId="113" xfId="33" applyFont="1" applyBorder="1" applyAlignment="1" applyProtection="1">
      <alignment horizontal="left" vertical="center" shrinkToFit="1"/>
      <protection locked="0"/>
    </xf>
    <xf numFmtId="0" fontId="27" fillId="0" borderId="114" xfId="33" applyFont="1" applyBorder="1" applyAlignment="1" applyProtection="1">
      <alignment horizontal="left" vertical="center" shrinkToFit="1"/>
      <protection locked="0"/>
    </xf>
    <xf numFmtId="0" fontId="27" fillId="6" borderId="9" xfId="30" applyFont="1" applyFill="1" applyBorder="1" applyAlignment="1" applyProtection="1">
      <alignment horizontal="center" vertical="center" wrapText="1"/>
      <protection locked="0"/>
    </xf>
    <xf numFmtId="0" fontId="27" fillId="6" borderId="96" xfId="30" applyFont="1" applyFill="1" applyBorder="1" applyAlignment="1" applyProtection="1">
      <alignment horizontal="center" vertical="center" wrapText="1"/>
      <protection locked="0"/>
    </xf>
    <xf numFmtId="177" fontId="27" fillId="0" borderId="118" xfId="32" applyNumberFormat="1" applyFont="1" applyBorder="1" applyAlignment="1" applyProtection="1">
      <alignment horizontal="right" vertical="center" shrinkToFit="1"/>
      <protection locked="0"/>
    </xf>
    <xf numFmtId="177" fontId="27" fillId="0" borderId="113" xfId="32" applyNumberFormat="1" applyFont="1" applyBorder="1" applyAlignment="1" applyProtection="1">
      <alignment horizontal="right" vertical="center" shrinkToFit="1"/>
      <protection locked="0"/>
    </xf>
    <xf numFmtId="177" fontId="27" fillId="0" borderId="119" xfId="32" applyNumberFormat="1" applyFont="1" applyBorder="1" applyAlignment="1" applyProtection="1">
      <alignment horizontal="right" vertical="center" shrinkToFit="1"/>
      <protection locked="0"/>
    </xf>
    <xf numFmtId="177" fontId="27" fillId="5" borderId="120" xfId="31" applyNumberFormat="1" applyFont="1" applyFill="1" applyBorder="1" applyAlignment="1" applyProtection="1">
      <alignment horizontal="right" vertical="center" shrinkToFit="1"/>
      <protection locked="0"/>
    </xf>
    <xf numFmtId="177" fontId="27" fillId="5" borderId="116" xfId="31" applyNumberFormat="1" applyFont="1" applyFill="1" applyBorder="1" applyAlignment="1" applyProtection="1">
      <alignment horizontal="right" vertical="center" shrinkToFit="1"/>
      <protection locked="0"/>
    </xf>
    <xf numFmtId="188" fontId="27" fillId="5" borderId="116" xfId="31" applyNumberFormat="1" applyFont="1" applyFill="1" applyBorder="1" applyAlignment="1" applyProtection="1">
      <alignment horizontal="right" vertical="center" shrinkToFit="1"/>
      <protection locked="0"/>
    </xf>
    <xf numFmtId="188" fontId="27" fillId="7" borderId="134" xfId="30" applyNumberFormat="1" applyFont="1" applyFill="1" applyBorder="1" applyAlignment="1" applyProtection="1">
      <alignment horizontal="right" vertical="center" shrinkToFit="1"/>
      <protection locked="0"/>
    </xf>
    <xf numFmtId="177" fontId="27" fillId="7" borderId="17" xfId="30" applyNumberFormat="1" applyFont="1" applyFill="1" applyBorder="1" applyAlignment="1" applyProtection="1">
      <alignment horizontal="right" vertical="center" shrinkToFit="1"/>
      <protection locked="0"/>
    </xf>
    <xf numFmtId="177" fontId="27" fillId="7" borderId="19" xfId="30" applyNumberFormat="1" applyFont="1" applyFill="1" applyBorder="1" applyAlignment="1" applyProtection="1">
      <alignment horizontal="right" vertical="center" shrinkToFit="1"/>
      <protection locked="0"/>
    </xf>
    <xf numFmtId="177" fontId="27" fillId="7" borderId="143" xfId="30" applyNumberFormat="1" applyFont="1" applyFill="1" applyBorder="1" applyAlignment="1" applyProtection="1">
      <alignment horizontal="right" vertical="center" shrinkToFit="1"/>
      <protection locked="0"/>
    </xf>
    <xf numFmtId="177" fontId="27" fillId="7" borderId="131" xfId="30" applyNumberFormat="1" applyFont="1" applyFill="1" applyBorder="1" applyAlignment="1" applyProtection="1">
      <alignment horizontal="right" vertical="center" shrinkToFit="1"/>
      <protection locked="0"/>
    </xf>
    <xf numFmtId="177" fontId="27" fillId="7" borderId="132" xfId="30" applyNumberFormat="1" applyFont="1" applyFill="1" applyBorder="1" applyAlignment="1" applyProtection="1">
      <alignment horizontal="right" vertical="center" shrinkToFit="1"/>
      <protection locked="0"/>
    </xf>
    <xf numFmtId="177" fontId="27" fillId="7" borderId="133" xfId="30" applyNumberFormat="1" applyFont="1" applyFill="1" applyBorder="1" applyAlignment="1" applyProtection="1">
      <alignment horizontal="right" vertical="center" shrinkToFit="1"/>
      <protection locked="0"/>
    </xf>
    <xf numFmtId="0" fontId="27" fillId="0" borderId="116" xfId="30" applyFont="1" applyBorder="1" applyAlignment="1" applyProtection="1">
      <alignment horizontal="left" vertical="center" shrinkToFit="1"/>
      <protection locked="0"/>
    </xf>
    <xf numFmtId="0" fontId="27" fillId="0" borderId="121" xfId="30" applyFont="1" applyBorder="1" applyAlignment="1" applyProtection="1">
      <alignment horizontal="left" vertical="center" shrinkToFit="1"/>
      <protection locked="0"/>
    </xf>
    <xf numFmtId="0" fontId="27" fillId="0" borderId="81" xfId="30" applyFont="1" applyBorder="1" applyAlignment="1" applyProtection="1">
      <alignment horizontal="center" vertical="center" shrinkToFit="1"/>
      <protection locked="0"/>
    </xf>
    <xf numFmtId="0" fontId="27" fillId="0" borderId="25" xfId="30" applyFont="1" applyBorder="1" applyAlignment="1" applyProtection="1">
      <alignment horizontal="center" vertical="center"/>
      <protection locked="0"/>
    </xf>
    <xf numFmtId="0" fontId="27" fillId="0" borderId="26" xfId="30" applyFont="1" applyBorder="1" applyAlignment="1" applyProtection="1">
      <alignment horizontal="center" vertical="center"/>
      <protection locked="0"/>
    </xf>
    <xf numFmtId="0" fontId="27" fillId="0" borderId="112" xfId="32" applyFont="1" applyBorder="1" applyAlignment="1" applyProtection="1">
      <alignment horizontal="left" vertical="center" shrinkToFit="1"/>
      <protection locked="0"/>
    </xf>
    <xf numFmtId="0" fontId="27" fillId="0" borderId="113" xfId="32" applyFont="1" applyBorder="1" applyAlignment="1" applyProtection="1">
      <alignment horizontal="left" vertical="center" shrinkToFit="1"/>
      <protection locked="0"/>
    </xf>
    <xf numFmtId="0" fontId="27" fillId="0" borderId="114" xfId="32" applyFont="1" applyBorder="1" applyAlignment="1" applyProtection="1">
      <alignment horizontal="left" vertical="center" shrinkToFit="1"/>
      <protection locked="0"/>
    </xf>
    <xf numFmtId="177" fontId="27" fillId="5" borderId="115" xfId="31" applyNumberFormat="1" applyFont="1" applyFill="1" applyBorder="1" applyAlignment="1" applyProtection="1">
      <alignment horizontal="right" vertical="center" shrinkToFit="1"/>
      <protection locked="0"/>
    </xf>
    <xf numFmtId="177" fontId="27" fillId="5" borderId="117" xfId="31" applyNumberFormat="1" applyFont="1" applyFill="1" applyBorder="1" applyAlignment="1" applyProtection="1">
      <alignment horizontal="right" vertical="center" shrinkToFit="1"/>
      <protection locked="0"/>
    </xf>
    <xf numFmtId="188" fontId="27" fillId="0" borderId="116" xfId="30" applyNumberFormat="1" applyFont="1" applyBorder="1" applyAlignment="1" applyProtection="1">
      <alignment horizontal="right" vertical="center" shrinkToFit="1"/>
      <protection locked="0"/>
    </xf>
    <xf numFmtId="177" fontId="27" fillId="0" borderId="115" xfId="32" applyNumberFormat="1" applyFont="1" applyBorder="1" applyAlignment="1" applyProtection="1">
      <alignment horizontal="right" vertical="center" shrinkToFit="1"/>
      <protection locked="0"/>
    </xf>
    <xf numFmtId="177" fontId="27" fillId="0" borderId="116" xfId="32" applyNumberFormat="1" applyFont="1" applyBorder="1" applyAlignment="1" applyProtection="1">
      <alignment horizontal="right" vertical="center" shrinkToFit="1"/>
      <protection locked="0"/>
    </xf>
    <xf numFmtId="177" fontId="27" fillId="0" borderId="117" xfId="32" applyNumberFormat="1" applyFont="1" applyBorder="1" applyAlignment="1" applyProtection="1">
      <alignment horizontal="right" vertical="center" shrinkToFit="1"/>
      <protection locked="0"/>
    </xf>
    <xf numFmtId="177" fontId="27" fillId="0" borderId="137" xfId="30" applyNumberFormat="1" applyFont="1" applyBorder="1" applyAlignment="1" applyProtection="1">
      <alignment horizontal="right" vertical="center" shrinkToFit="1"/>
      <protection locked="0"/>
    </xf>
    <xf numFmtId="188" fontId="27" fillId="0" borderId="137" xfId="30" applyNumberFormat="1" applyFont="1" applyBorder="1" applyAlignment="1" applyProtection="1">
      <alignment horizontal="right" vertical="center" shrinkToFit="1"/>
      <protection locked="0"/>
    </xf>
    <xf numFmtId="0" fontId="27" fillId="0" borderId="137" xfId="30" applyFont="1" applyBorder="1" applyAlignment="1" applyProtection="1">
      <alignment horizontal="left" vertical="center" shrinkToFit="1"/>
      <protection locked="0"/>
    </xf>
    <xf numFmtId="0" fontId="27" fillId="0" borderId="140" xfId="30" applyFont="1" applyBorder="1" applyAlignment="1" applyProtection="1">
      <alignment horizontal="left" vertical="center" shrinkToFit="1"/>
      <protection locked="0"/>
    </xf>
    <xf numFmtId="0" fontId="27" fillId="0" borderId="98" xfId="32" applyFont="1" applyBorder="1" applyAlignment="1" applyProtection="1">
      <alignment horizontal="left" vertical="center" shrinkToFit="1"/>
      <protection locked="0"/>
    </xf>
    <xf numFmtId="0" fontId="27" fillId="0" borderId="99" xfId="32" applyFont="1" applyBorder="1" applyAlignment="1" applyProtection="1">
      <alignment horizontal="left" vertical="center" shrinkToFit="1"/>
      <protection locked="0"/>
    </xf>
    <xf numFmtId="0" fontId="27" fillId="0" borderId="100" xfId="32" applyFont="1" applyBorder="1" applyAlignment="1" applyProtection="1">
      <alignment horizontal="left" vertical="center" shrinkToFit="1"/>
      <protection locked="0"/>
    </xf>
    <xf numFmtId="177" fontId="27" fillId="0" borderId="136" xfId="32" applyNumberFormat="1" applyFont="1" applyBorder="1" applyAlignment="1" applyProtection="1">
      <alignment horizontal="right" vertical="center" shrinkToFit="1"/>
      <protection locked="0"/>
    </xf>
    <xf numFmtId="177" fontId="27" fillId="0" borderId="137" xfId="32" applyNumberFormat="1" applyFont="1" applyBorder="1" applyAlignment="1" applyProtection="1">
      <alignment horizontal="right" vertical="center" shrinkToFit="1"/>
      <protection locked="0"/>
    </xf>
    <xf numFmtId="177" fontId="27" fillId="0" borderId="138" xfId="32" applyNumberFormat="1" applyFont="1" applyBorder="1" applyAlignment="1" applyProtection="1">
      <alignment horizontal="right" vertical="center" shrinkToFit="1"/>
      <protection locked="0"/>
    </xf>
    <xf numFmtId="177" fontId="27" fillId="0" borderId="139" xfId="32" applyNumberFormat="1" applyFont="1" applyBorder="1" applyAlignment="1" applyProtection="1">
      <alignment horizontal="right" vertical="center" shrinkToFit="1"/>
      <protection locked="0"/>
    </xf>
    <xf numFmtId="177" fontId="27" fillId="0" borderId="140" xfId="32" applyNumberFormat="1" applyFont="1" applyBorder="1" applyAlignment="1" applyProtection="1">
      <alignment horizontal="right" vertical="center" shrinkToFit="1"/>
      <protection locked="0"/>
    </xf>
    <xf numFmtId="177" fontId="27" fillId="0" borderId="141" xfId="30" applyNumberFormat="1" applyFont="1" applyBorder="1" applyAlignment="1" applyProtection="1">
      <alignment horizontal="right" vertical="center" shrinkToFit="1"/>
      <protection locked="0"/>
    </xf>
    <xf numFmtId="0" fontId="27" fillId="6" borderId="36" xfId="30" applyFont="1" applyFill="1" applyBorder="1" applyAlignment="1" applyProtection="1">
      <alignment horizontal="center" vertical="center" wrapText="1" shrinkToFit="1"/>
      <protection locked="0"/>
    </xf>
    <xf numFmtId="0" fontId="27" fillId="6" borderId="9" xfId="30" applyFont="1" applyFill="1" applyBorder="1" applyAlignment="1" applyProtection="1">
      <alignment horizontal="center" vertical="center" shrinkToFit="1"/>
      <protection locked="0"/>
    </xf>
    <xf numFmtId="0" fontId="27" fillId="6" borderId="92" xfId="30" applyFont="1" applyFill="1" applyBorder="1" applyAlignment="1" applyProtection="1">
      <alignment horizontal="center" vertical="center" shrinkToFit="1"/>
      <protection locked="0"/>
    </xf>
    <xf numFmtId="0" fontId="27" fillId="6" borderId="96" xfId="30" applyFont="1" applyFill="1" applyBorder="1" applyAlignment="1" applyProtection="1">
      <alignment horizontal="center" vertical="center" shrinkToFit="1"/>
      <protection locked="0"/>
    </xf>
    <xf numFmtId="0" fontId="27" fillId="5" borderId="72" xfId="30" applyFont="1" applyFill="1" applyBorder="1" applyAlignment="1" applyProtection="1">
      <alignment horizontal="left" vertical="center"/>
    </xf>
    <xf numFmtId="0" fontId="27" fillId="5" borderId="8" xfId="30" applyFont="1" applyFill="1" applyBorder="1" applyAlignment="1" applyProtection="1">
      <alignment horizontal="left" vertical="center"/>
    </xf>
    <xf numFmtId="177" fontId="27" fillId="7" borderId="17" xfId="33" applyNumberFormat="1" applyFont="1" applyFill="1" applyBorder="1" applyAlignment="1" applyProtection="1">
      <alignment horizontal="right" vertical="center" shrinkToFit="1"/>
      <protection locked="0"/>
    </xf>
    <xf numFmtId="177" fontId="27" fillId="7" borderId="18" xfId="33" applyNumberFormat="1" applyFont="1" applyFill="1" applyBorder="1" applyAlignment="1" applyProtection="1">
      <alignment horizontal="right" vertical="center" shrinkToFit="1"/>
      <protection locked="0"/>
    </xf>
    <xf numFmtId="177" fontId="27" fillId="7" borderId="19" xfId="33" applyNumberFormat="1" applyFont="1" applyFill="1" applyBorder="1" applyAlignment="1" applyProtection="1">
      <alignment horizontal="right" vertical="center" shrinkToFit="1"/>
      <protection locked="0"/>
    </xf>
    <xf numFmtId="177" fontId="27" fillId="7" borderId="128" xfId="33" applyNumberFormat="1" applyFont="1" applyFill="1" applyBorder="1" applyAlignment="1" applyProtection="1">
      <alignment horizontal="right" vertical="center" shrinkToFit="1"/>
      <protection locked="0"/>
    </xf>
    <xf numFmtId="177" fontId="27" fillId="7" borderId="129" xfId="33" applyNumberFormat="1" applyFont="1" applyFill="1" applyBorder="1" applyAlignment="1" applyProtection="1">
      <alignment horizontal="right" vertical="center" shrinkToFit="1"/>
      <protection locked="0"/>
    </xf>
    <xf numFmtId="177" fontId="27" fillId="7" borderId="130" xfId="33" applyNumberFormat="1" applyFont="1" applyFill="1" applyBorder="1" applyAlignment="1" applyProtection="1">
      <alignment horizontal="right" vertical="center" shrinkToFit="1"/>
      <protection locked="0"/>
    </xf>
    <xf numFmtId="177" fontId="27" fillId="7" borderId="131" xfId="33" applyNumberFormat="1" applyFont="1" applyFill="1" applyBorder="1" applyAlignment="1" applyProtection="1">
      <alignment horizontal="right" vertical="center" shrinkToFit="1"/>
      <protection locked="0"/>
    </xf>
    <xf numFmtId="177" fontId="27" fillId="7" borderId="132" xfId="33" applyNumberFormat="1" applyFont="1" applyFill="1" applyBorder="1" applyAlignment="1" applyProtection="1">
      <alignment horizontal="right" vertical="center" shrinkToFit="1"/>
      <protection locked="0"/>
    </xf>
    <xf numFmtId="177" fontId="27" fillId="7" borderId="133" xfId="33" applyNumberFormat="1" applyFont="1" applyFill="1" applyBorder="1" applyAlignment="1" applyProtection="1">
      <alignment horizontal="right" vertical="center" shrinkToFit="1"/>
      <protection locked="0"/>
    </xf>
    <xf numFmtId="177" fontId="27" fillId="7" borderId="134" xfId="33" applyNumberFormat="1" applyFont="1" applyFill="1" applyBorder="1" applyAlignment="1" applyProtection="1">
      <alignment horizontal="right" vertical="center" shrinkToFit="1"/>
      <protection locked="0"/>
    </xf>
    <xf numFmtId="0" fontId="27" fillId="7" borderId="129" xfId="33" applyNumberFormat="1" applyFont="1" applyFill="1" applyBorder="1" applyAlignment="1" applyProtection="1">
      <alignment horizontal="left" vertical="center" shrinkToFit="1"/>
      <protection locked="0"/>
    </xf>
    <xf numFmtId="0" fontId="27" fillId="7" borderId="132" xfId="33" applyNumberFormat="1" applyFont="1" applyFill="1" applyBorder="1" applyAlignment="1" applyProtection="1">
      <alignment horizontal="left" vertical="center" shrinkToFit="1"/>
      <protection locked="0"/>
    </xf>
    <xf numFmtId="177" fontId="27" fillId="0" borderId="126" xfId="33" applyNumberFormat="1" applyFont="1" applyBorder="1" applyAlignment="1" applyProtection="1">
      <alignment horizontal="right" vertical="center" shrinkToFit="1"/>
      <protection locked="0"/>
    </xf>
    <xf numFmtId="177" fontId="27" fillId="0" borderId="124" xfId="33" applyNumberFormat="1" applyFont="1" applyBorder="1" applyAlignment="1" applyProtection="1">
      <alignment horizontal="right" vertical="center" shrinkToFit="1"/>
      <protection locked="0"/>
    </xf>
    <xf numFmtId="0" fontId="27" fillId="0" borderId="124" xfId="33" applyNumberFormat="1" applyFont="1" applyBorder="1" applyAlignment="1" applyProtection="1">
      <alignment horizontal="left" vertical="center" shrinkToFit="1"/>
      <protection locked="0"/>
    </xf>
    <xf numFmtId="0" fontId="27" fillId="0" borderId="127" xfId="33" applyNumberFormat="1" applyFont="1" applyBorder="1" applyAlignment="1" applyProtection="1">
      <alignment horizontal="left" vertical="center" shrinkToFit="1"/>
      <protection locked="0"/>
    </xf>
    <xf numFmtId="177" fontId="27" fillId="0" borderId="123" xfId="32" applyNumberFormat="1" applyFont="1" applyBorder="1" applyAlignment="1" applyProtection="1">
      <alignment horizontal="right" vertical="center" shrinkToFit="1"/>
      <protection locked="0"/>
    </xf>
    <xf numFmtId="177" fontId="27" fillId="0" borderId="124" xfId="32" applyNumberFormat="1" applyFont="1" applyBorder="1" applyAlignment="1" applyProtection="1">
      <alignment horizontal="right" vertical="center" shrinkToFit="1"/>
      <protection locked="0"/>
    </xf>
    <xf numFmtId="177" fontId="27" fillId="0" borderId="125" xfId="32" applyNumberFormat="1" applyFont="1" applyBorder="1" applyAlignment="1" applyProtection="1">
      <alignment horizontal="right" vertical="center" shrinkToFit="1"/>
      <protection locked="0"/>
    </xf>
    <xf numFmtId="0" fontId="27" fillId="0" borderId="116" xfId="33" applyNumberFormat="1" applyFont="1" applyBorder="1" applyAlignment="1" applyProtection="1">
      <alignment horizontal="left" vertical="center" shrinkToFit="1"/>
      <protection locked="0"/>
    </xf>
    <xf numFmtId="0" fontId="27" fillId="0" borderId="121" xfId="33" applyNumberFormat="1" applyFont="1" applyBorder="1" applyAlignment="1" applyProtection="1">
      <alignment horizontal="left" vertical="center" shrinkToFit="1"/>
      <protection locked="0"/>
    </xf>
    <xf numFmtId="177" fontId="27" fillId="0" borderId="120" xfId="33" applyNumberFormat="1" applyFont="1" applyBorder="1" applyAlignment="1" applyProtection="1">
      <alignment horizontal="right" vertical="center" shrinkToFit="1"/>
      <protection locked="0"/>
    </xf>
    <xf numFmtId="177" fontId="27" fillId="0" borderId="116" xfId="33" applyNumberFormat="1" applyFont="1" applyBorder="1" applyAlignment="1" applyProtection="1">
      <alignment horizontal="right" vertical="center" shrinkToFit="1"/>
      <protection locked="0"/>
    </xf>
    <xf numFmtId="177" fontId="27" fillId="0" borderId="98" xfId="33" applyNumberFormat="1" applyFont="1" applyBorder="1" applyAlignment="1" applyProtection="1">
      <alignment horizontal="right" vertical="center" shrinkToFit="1"/>
      <protection locked="0"/>
    </xf>
    <xf numFmtId="177" fontId="27" fillId="0" borderId="99" xfId="33" applyNumberFormat="1" applyFont="1" applyBorder="1" applyAlignment="1" applyProtection="1">
      <alignment horizontal="right" vertical="center" shrinkToFit="1"/>
      <protection locked="0"/>
    </xf>
    <xf numFmtId="177" fontId="27" fillId="0" borderId="100" xfId="33" applyNumberFormat="1" applyFont="1" applyBorder="1" applyAlignment="1" applyProtection="1">
      <alignment horizontal="right" vertical="center" shrinkToFit="1"/>
      <protection locked="0"/>
    </xf>
    <xf numFmtId="177" fontId="27" fillId="0" borderId="107" xfId="33" applyNumberFormat="1" applyFont="1" applyBorder="1" applyAlignment="1" applyProtection="1">
      <alignment horizontal="right" vertical="center" shrinkToFit="1"/>
      <protection locked="0"/>
    </xf>
    <xf numFmtId="177" fontId="27" fillId="0" borderId="102" xfId="33" applyNumberFormat="1" applyFont="1" applyBorder="1" applyAlignment="1" applyProtection="1">
      <alignment horizontal="right" vertical="center" shrinkToFit="1"/>
      <protection locked="0"/>
    </xf>
    <xf numFmtId="0" fontId="27" fillId="0" borderId="102" xfId="33" applyNumberFormat="1" applyFont="1" applyBorder="1" applyAlignment="1" applyProtection="1">
      <alignment horizontal="left" vertical="center" shrinkToFit="1"/>
      <protection locked="0"/>
    </xf>
    <xf numFmtId="0" fontId="27" fillId="0" borderId="108" xfId="33" applyNumberFormat="1" applyFont="1" applyBorder="1" applyAlignment="1" applyProtection="1">
      <alignment horizontal="left" vertical="center" shrinkToFit="1"/>
      <protection locked="0"/>
    </xf>
    <xf numFmtId="0" fontId="27" fillId="0" borderId="98" xfId="33" applyFont="1" applyBorder="1" applyAlignment="1" applyProtection="1">
      <alignment horizontal="left" vertical="center" shrinkToFit="1"/>
      <protection locked="0"/>
    </xf>
    <xf numFmtId="0" fontId="27" fillId="0" borderId="99" xfId="33" applyFont="1" applyBorder="1" applyAlignment="1" applyProtection="1">
      <alignment horizontal="left" vertical="center" shrinkToFit="1"/>
      <protection locked="0"/>
    </xf>
    <xf numFmtId="0" fontId="27" fillId="0" borderId="100" xfId="33" applyFont="1" applyBorder="1" applyAlignment="1" applyProtection="1">
      <alignment horizontal="left" vertical="center" shrinkToFit="1"/>
      <protection locked="0"/>
    </xf>
    <xf numFmtId="0" fontId="2" fillId="6" borderId="57" xfId="30" applyFont="1" applyFill="1" applyBorder="1" applyAlignment="1" applyProtection="1">
      <alignment horizontal="center" vertical="center" wrapText="1"/>
      <protection locked="0"/>
    </xf>
    <xf numFmtId="0" fontId="2" fillId="6" borderId="8" xfId="30" applyFont="1" applyFill="1" applyBorder="1" applyAlignment="1" applyProtection="1">
      <alignment horizontal="center" vertical="center" wrapText="1"/>
      <protection locked="0"/>
    </xf>
    <xf numFmtId="0" fontId="2" fillId="6" borderId="23" xfId="30" applyFont="1" applyFill="1" applyBorder="1" applyAlignment="1" applyProtection="1">
      <alignment horizontal="center" vertical="center" wrapText="1"/>
      <protection locked="0"/>
    </xf>
    <xf numFmtId="0" fontId="2" fillId="6" borderId="95" xfId="30" applyFont="1" applyFill="1" applyBorder="1" applyAlignment="1" applyProtection="1">
      <alignment horizontal="center" vertical="center" wrapText="1"/>
      <protection locked="0"/>
    </xf>
    <xf numFmtId="0" fontId="2" fillId="6" borderId="93" xfId="30" applyFont="1" applyFill="1" applyBorder="1" applyAlignment="1" applyProtection="1">
      <alignment horizontal="center" vertical="center" wrapText="1"/>
      <protection locked="0"/>
    </xf>
    <xf numFmtId="0" fontId="2" fillId="6" borderId="94" xfId="30" applyFont="1" applyFill="1" applyBorder="1" applyAlignment="1" applyProtection="1">
      <alignment horizontal="center" vertical="center" wrapText="1"/>
      <protection locked="0"/>
    </xf>
    <xf numFmtId="177" fontId="27" fillId="0" borderId="101" xfId="32" applyNumberFormat="1" applyFont="1" applyBorder="1" applyAlignment="1" applyProtection="1">
      <alignment horizontal="right" vertical="center" shrinkToFit="1"/>
      <protection locked="0"/>
    </xf>
    <xf numFmtId="177" fontId="27" fillId="0" borderId="102" xfId="32" applyNumberFormat="1" applyFont="1" applyBorder="1" applyAlignment="1" applyProtection="1">
      <alignment horizontal="right" vertical="center" shrinkToFit="1"/>
      <protection locked="0"/>
    </xf>
    <xf numFmtId="177" fontId="27" fillId="0" borderId="103" xfId="32" applyNumberFormat="1" applyFont="1" applyBorder="1" applyAlignment="1" applyProtection="1">
      <alignment horizontal="right" vertical="center" shrinkToFit="1"/>
      <protection locked="0"/>
    </xf>
    <xf numFmtId="177" fontId="27" fillId="0" borderId="104" xfId="32" applyNumberFormat="1" applyFont="1" applyBorder="1" applyAlignment="1" applyProtection="1">
      <alignment horizontal="right" vertical="center" shrinkToFit="1"/>
      <protection locked="0"/>
    </xf>
    <xf numFmtId="177" fontId="27" fillId="0" borderId="105" xfId="32" applyNumberFormat="1" applyFont="1" applyBorder="1" applyAlignment="1" applyProtection="1">
      <alignment horizontal="right" vertical="center" shrinkToFit="1"/>
      <protection locked="0"/>
    </xf>
    <xf numFmtId="177" fontId="27" fillId="0" borderId="106" xfId="32" applyNumberFormat="1" applyFont="1" applyBorder="1" applyAlignment="1" applyProtection="1">
      <alignment horizontal="right" vertical="center" shrinkToFit="1"/>
      <protection locked="0"/>
    </xf>
    <xf numFmtId="0" fontId="26" fillId="5" borderId="1" xfId="30" applyFont="1" applyFill="1" applyBorder="1" applyAlignment="1" applyProtection="1">
      <alignment horizontal="center" vertical="center"/>
    </xf>
    <xf numFmtId="0" fontId="26" fillId="5" borderId="2" xfId="30" applyFont="1" applyFill="1" applyBorder="1" applyAlignment="1" applyProtection="1">
      <alignment horizontal="center" vertical="center"/>
    </xf>
    <xf numFmtId="0" fontId="26" fillId="5" borderId="3" xfId="30" applyFont="1" applyFill="1" applyBorder="1" applyAlignment="1" applyProtection="1">
      <alignment horizontal="center" vertical="center"/>
    </xf>
    <xf numFmtId="0" fontId="27" fillId="6" borderId="36" xfId="30" applyFont="1" applyFill="1" applyBorder="1" applyAlignment="1" applyProtection="1">
      <alignment horizontal="center" vertical="center" wrapText="1"/>
      <protection locked="0"/>
    </xf>
    <xf numFmtId="0" fontId="27" fillId="6" borderId="92" xfId="30" applyFont="1" applyFill="1" applyBorder="1" applyAlignment="1" applyProtection="1">
      <alignment horizontal="center" vertical="center" wrapText="1"/>
      <protection locked="0"/>
    </xf>
    <xf numFmtId="0" fontId="27" fillId="0" borderId="98" xfId="33" applyNumberFormat="1" applyFont="1" applyBorder="1" applyAlignment="1" applyProtection="1">
      <alignment horizontal="left" vertical="center" shrinkToFit="1"/>
      <protection locked="0"/>
    </xf>
    <xf numFmtId="0" fontId="27" fillId="0" borderId="99" xfId="33" applyNumberFormat="1" applyFont="1" applyBorder="1" applyAlignment="1" applyProtection="1">
      <alignment horizontal="left" vertical="center" shrinkToFit="1"/>
      <protection locked="0"/>
    </xf>
    <xf numFmtId="0" fontId="27" fillId="0" borderId="110" xfId="33" applyNumberFormat="1" applyFont="1" applyBorder="1" applyAlignment="1" applyProtection="1">
      <alignment horizontal="left" vertical="center" shrinkToFit="1"/>
      <protection locked="0"/>
    </xf>
    <xf numFmtId="178" fontId="10" fillId="0" borderId="15" xfId="36" applyNumberFormat="1" applyFont="1" applyBorder="1" applyAlignment="1">
      <alignment horizontal="center" vertical="center" wrapText="1"/>
    </xf>
    <xf numFmtId="178" fontId="10" fillId="0" borderId="46" xfId="36" applyNumberFormat="1" applyFont="1" applyBorder="1" applyAlignment="1">
      <alignment horizontal="center" vertical="center" wrapText="1"/>
    </xf>
    <xf numFmtId="178" fontId="10" fillId="0" borderId="39" xfId="36" applyNumberFormat="1" applyFont="1" applyBorder="1" applyAlignment="1">
      <alignment horizontal="center" vertical="center"/>
    </xf>
    <xf numFmtId="178" fontId="10" fillId="0" borderId="31" xfId="36" applyNumberFormat="1" applyFont="1" applyBorder="1" applyAlignment="1">
      <alignment horizontal="center" vertical="center"/>
    </xf>
    <xf numFmtId="178" fontId="10" fillId="0" borderId="42" xfId="36" applyNumberFormat="1" applyFont="1" applyBorder="1" applyAlignment="1">
      <alignment horizontal="center" vertical="center"/>
    </xf>
    <xf numFmtId="0" fontId="2" fillId="5" borderId="34" xfId="34" applyFont="1" applyFill="1" applyBorder="1" applyAlignment="1">
      <alignment horizontal="center" vertical="center" wrapText="1"/>
    </xf>
    <xf numFmtId="0" fontId="2" fillId="5" borderId="34" xfId="34" applyFont="1" applyFill="1" applyBorder="1" applyAlignment="1">
      <alignment horizontal="center" vertical="center"/>
    </xf>
    <xf numFmtId="178" fontId="4" fillId="5" borderId="39" xfId="34" applyNumberFormat="1" applyFont="1" applyFill="1" applyBorder="1" applyAlignment="1">
      <alignment vertical="center" wrapText="1"/>
    </xf>
    <xf numFmtId="178" fontId="4" fillId="5" borderId="31" xfId="34" applyNumberFormat="1" applyFont="1" applyFill="1" applyBorder="1" applyAlignment="1">
      <alignment vertical="center" wrapText="1"/>
    </xf>
    <xf numFmtId="178" fontId="4" fillId="5" borderId="42" xfId="34" applyNumberFormat="1" applyFont="1" applyFill="1" applyBorder="1" applyAlignment="1">
      <alignment vertical="center" wrapText="1"/>
    </xf>
    <xf numFmtId="178" fontId="4" fillId="0" borderId="39" xfId="34" applyNumberFormat="1" applyFont="1" applyFill="1" applyBorder="1" applyAlignment="1">
      <alignment vertical="center" wrapText="1"/>
    </xf>
    <xf numFmtId="178" fontId="4" fillId="0" borderId="31" xfId="34" applyNumberFormat="1" applyFont="1" applyFill="1" applyBorder="1" applyAlignment="1">
      <alignment vertical="center" wrapText="1"/>
    </xf>
    <xf numFmtId="178" fontId="4" fillId="0" borderId="42" xfId="34" applyNumberFormat="1" applyFont="1" applyFill="1" applyBorder="1" applyAlignment="1">
      <alignment vertical="center" wrapText="1"/>
    </xf>
    <xf numFmtId="0" fontId="4" fillId="5" borderId="39" xfId="34" applyFont="1" applyFill="1" applyBorder="1" applyAlignment="1">
      <alignment vertical="center"/>
    </xf>
    <xf numFmtId="0" fontId="4" fillId="5" borderId="31" xfId="34" applyFont="1" applyFill="1" applyBorder="1" applyAlignment="1">
      <alignment vertical="center"/>
    </xf>
    <xf numFmtId="0" fontId="4" fillId="5" borderId="42" xfId="34" applyFont="1" applyFill="1" applyBorder="1" applyAlignment="1">
      <alignment vertical="center"/>
    </xf>
    <xf numFmtId="178" fontId="10" fillId="0" borderId="39" xfId="34" applyNumberFormat="1" applyFont="1" applyFill="1" applyBorder="1" applyAlignment="1">
      <alignment vertical="center"/>
    </xf>
    <xf numFmtId="178" fontId="10" fillId="0" borderId="31" xfId="34" applyNumberFormat="1" applyFont="1" applyFill="1" applyBorder="1" applyAlignment="1">
      <alignment vertical="center"/>
    </xf>
    <xf numFmtId="178" fontId="10" fillId="0" borderId="42" xfId="34" applyNumberFormat="1" applyFont="1" applyFill="1" applyBorder="1" applyAlignment="1">
      <alignment vertical="center"/>
    </xf>
    <xf numFmtId="179" fontId="4" fillId="5" borderId="39" xfId="35" applyNumberFormat="1" applyFont="1" applyFill="1" applyBorder="1" applyAlignment="1">
      <alignment horizontal="left" vertical="center" wrapText="1"/>
    </xf>
    <xf numFmtId="179" fontId="4" fillId="5" borderId="31" xfId="35" applyNumberFormat="1" applyFont="1" applyFill="1" applyBorder="1" applyAlignment="1">
      <alignment horizontal="left" vertical="center" wrapText="1"/>
    </xf>
    <xf numFmtId="179" fontId="4" fillId="5" borderId="42" xfId="35" applyNumberFormat="1" applyFont="1" applyFill="1" applyBorder="1" applyAlignment="1">
      <alignment horizontal="left" vertical="center" wrapText="1"/>
    </xf>
    <xf numFmtId="0" fontId="4" fillId="5" borderId="39" xfId="35" applyFont="1" applyFill="1" applyBorder="1" applyAlignment="1">
      <alignment horizontal="left" vertical="center"/>
    </xf>
    <xf numFmtId="0" fontId="4" fillId="5" borderId="31" xfId="35" applyFont="1" applyFill="1" applyBorder="1" applyAlignment="1">
      <alignment horizontal="left" vertical="center"/>
    </xf>
    <xf numFmtId="0" fontId="4" fillId="5" borderId="42" xfId="35" applyFont="1" applyFill="1" applyBorder="1" applyAlignment="1">
      <alignment horizontal="left" vertical="center"/>
    </xf>
    <xf numFmtId="0" fontId="7" fillId="0" borderId="8" xfId="1" applyFont="1" applyFill="1" applyBorder="1" applyAlignment="1" applyProtection="1">
      <alignment horizontal="left" vertical="center" wrapText="1"/>
    </xf>
    <xf numFmtId="0" fontId="7" fillId="0" borderId="9" xfId="1" applyFont="1" applyFill="1" applyBorder="1" applyAlignment="1" applyProtection="1">
      <alignment horizontal="left" vertical="center" wrapText="1"/>
    </xf>
    <xf numFmtId="0" fontId="7" fillId="0" borderId="12" xfId="1" applyFont="1" applyFill="1" applyBorder="1" applyAlignment="1" applyProtection="1">
      <alignment horizontal="left" vertical="center"/>
    </xf>
    <xf numFmtId="0" fontId="7" fillId="0" borderId="13" xfId="1" applyFont="1" applyFill="1" applyBorder="1" applyAlignment="1" applyProtection="1">
      <alignment horizontal="left" vertical="center"/>
    </xf>
    <xf numFmtId="0" fontId="7" fillId="0" borderId="18" xfId="1" applyFont="1" applyFill="1" applyBorder="1" applyAlignment="1" applyProtection="1">
      <alignment horizontal="left" vertical="center"/>
    </xf>
    <xf numFmtId="0" fontId="7" fillId="0" borderId="19" xfId="1" applyFont="1" applyFill="1" applyBorder="1" applyAlignment="1" applyProtection="1">
      <alignment horizontal="left" vertical="center"/>
    </xf>
    <xf numFmtId="0" fontId="8" fillId="0" borderId="31" xfId="2" applyFont="1" applyFill="1" applyBorder="1" applyAlignment="1">
      <alignment horizontal="left" vertical="center" wrapText="1"/>
    </xf>
    <xf numFmtId="0" fontId="8" fillId="0" borderId="31" xfId="2" applyFont="1" applyBorder="1" applyAlignment="1">
      <alignment horizontal="left" vertical="center" wrapText="1"/>
    </xf>
    <xf numFmtId="0" fontId="8" fillId="0" borderId="32" xfId="2" applyFont="1" applyBorder="1" applyAlignment="1">
      <alignment horizontal="left" vertical="center" wrapText="1"/>
    </xf>
    <xf numFmtId="0" fontId="8" fillId="0" borderId="18" xfId="2" applyFont="1" applyFill="1" applyBorder="1" applyAlignment="1">
      <alignment horizontal="left" vertical="center" wrapText="1"/>
    </xf>
    <xf numFmtId="0" fontId="8" fillId="0" borderId="18" xfId="2" applyFont="1" applyBorder="1" applyAlignment="1">
      <alignment horizontal="left" vertical="center" wrapText="1"/>
    </xf>
    <xf numFmtId="0" fontId="8" fillId="0" borderId="19" xfId="2" applyFont="1" applyBorder="1" applyAlignment="1">
      <alignment horizontal="left" vertical="center" wrapText="1"/>
    </xf>
    <xf numFmtId="0" fontId="8" fillId="0" borderId="25" xfId="2" applyFont="1" applyFill="1" applyBorder="1" applyAlignment="1">
      <alignment horizontal="left" vertical="center" wrapText="1"/>
    </xf>
    <xf numFmtId="0" fontId="8" fillId="0" borderId="26" xfId="2" applyFont="1" applyFill="1" applyBorder="1" applyAlignment="1">
      <alignment horizontal="left" vertical="center" wrapText="1"/>
    </xf>
    <xf numFmtId="0" fontId="8" fillId="0" borderId="30" xfId="3" applyFont="1" applyFill="1" applyBorder="1" applyAlignment="1">
      <alignment vertical="center" wrapText="1"/>
    </xf>
    <xf numFmtId="0" fontId="8" fillId="0" borderId="42" xfId="3" applyFont="1" applyFill="1" applyBorder="1" applyAlignment="1">
      <alignment vertical="center" wrapText="1"/>
    </xf>
    <xf numFmtId="0" fontId="8" fillId="0" borderId="31" xfId="3" applyFont="1" applyFill="1" applyBorder="1" applyAlignment="1">
      <alignment vertical="center"/>
    </xf>
    <xf numFmtId="0" fontId="8" fillId="0" borderId="32" xfId="3" applyFont="1" applyFill="1" applyBorder="1" applyAlignment="1">
      <alignment vertical="center"/>
    </xf>
    <xf numFmtId="0" fontId="8" fillId="0" borderId="17" xfId="3" applyFont="1" applyFill="1" applyBorder="1" applyAlignment="1">
      <alignment vertical="center"/>
    </xf>
    <xf numFmtId="0" fontId="8" fillId="0" borderId="43" xfId="3" applyFont="1" applyFill="1" applyBorder="1" applyAlignment="1">
      <alignment vertical="center"/>
    </xf>
    <xf numFmtId="0" fontId="8" fillId="0" borderId="18" xfId="3" applyFont="1" applyFill="1" applyBorder="1" applyAlignment="1">
      <alignment vertical="center"/>
    </xf>
    <xf numFmtId="0" fontId="8" fillId="0" borderId="19" xfId="3" applyFont="1" applyFill="1" applyBorder="1" applyAlignment="1">
      <alignment vertical="center"/>
    </xf>
    <xf numFmtId="0" fontId="8" fillId="0" borderId="36" xfId="3" applyFont="1" applyFill="1" applyBorder="1" applyAlignment="1">
      <alignment vertical="center" wrapText="1"/>
    </xf>
    <xf numFmtId="0" fontId="8" fillId="0" borderId="23" xfId="3" applyFont="1" applyFill="1" applyBorder="1" applyAlignment="1">
      <alignment vertical="center" wrapText="1"/>
    </xf>
    <xf numFmtId="0" fontId="8" fillId="0" borderId="7" xfId="3" applyFont="1" applyFill="1" applyBorder="1" applyAlignment="1">
      <alignment vertical="center" wrapText="1"/>
    </xf>
    <xf numFmtId="0" fontId="8" fillId="0" borderId="38" xfId="3" applyFont="1" applyFill="1" applyBorder="1" applyAlignment="1">
      <alignment vertical="center" wrapText="1"/>
    </xf>
    <xf numFmtId="0" fontId="8" fillId="0" borderId="24" xfId="3" applyFont="1" applyFill="1" applyBorder="1" applyAlignment="1">
      <alignment vertical="center" wrapText="1"/>
    </xf>
    <xf numFmtId="0" fontId="8" fillId="0" borderId="40" xfId="3" applyFont="1" applyFill="1" applyBorder="1" applyAlignment="1">
      <alignment vertical="center" wrapText="1"/>
    </xf>
    <xf numFmtId="0" fontId="8" fillId="0" borderId="25" xfId="3" applyFont="1" applyFill="1" applyBorder="1" applyAlignment="1">
      <alignment vertical="center"/>
    </xf>
    <xf numFmtId="0" fontId="8" fillId="0" borderId="26" xfId="3" applyFont="1" applyFill="1" applyBorder="1" applyAlignment="1">
      <alignment vertical="center"/>
    </xf>
    <xf numFmtId="0" fontId="8" fillId="0" borderId="11" xfId="4" applyFont="1" applyFill="1" applyBorder="1" applyAlignment="1">
      <alignment vertical="center" wrapText="1"/>
    </xf>
    <xf numFmtId="0" fontId="8" fillId="0" borderId="45" xfId="4" applyFont="1" applyFill="1" applyBorder="1" applyAlignment="1">
      <alignment vertical="center" wrapText="1"/>
    </xf>
    <xf numFmtId="0" fontId="8" fillId="0" borderId="7" xfId="4" applyFont="1" applyFill="1" applyBorder="1" applyAlignment="1">
      <alignment vertical="center" wrapText="1"/>
    </xf>
    <xf numFmtId="0" fontId="8" fillId="0" borderId="38" xfId="4" applyFont="1" applyFill="1" applyBorder="1" applyAlignment="1">
      <alignment vertical="center" wrapText="1"/>
    </xf>
    <xf numFmtId="0" fontId="8" fillId="0" borderId="24" xfId="4" applyFont="1" applyFill="1" applyBorder="1" applyAlignment="1">
      <alignment vertical="center" wrapText="1"/>
    </xf>
    <xf numFmtId="0" fontId="8" fillId="0" borderId="40" xfId="4" applyFont="1" applyFill="1" applyBorder="1" applyAlignment="1">
      <alignment vertical="center" wrapText="1"/>
    </xf>
    <xf numFmtId="0" fontId="8" fillId="0" borderId="31" xfId="4" applyFont="1" applyFill="1" applyBorder="1" applyAlignment="1">
      <alignment horizontal="left" vertical="center"/>
    </xf>
    <xf numFmtId="0" fontId="8" fillId="0" borderId="32" xfId="4" applyFont="1" applyFill="1" applyBorder="1" applyAlignment="1">
      <alignment horizontal="left" vertical="center"/>
    </xf>
    <xf numFmtId="0" fontId="8" fillId="0" borderId="17" xfId="4" applyFont="1" applyFill="1" applyBorder="1" applyAlignment="1">
      <alignment vertical="center"/>
    </xf>
    <xf numFmtId="0" fontId="8" fillId="0" borderId="43" xfId="4" applyFont="1" applyFill="1" applyBorder="1" applyAlignment="1">
      <alignment vertical="center"/>
    </xf>
    <xf numFmtId="0" fontId="8" fillId="0" borderId="18" xfId="4" applyFont="1" applyFill="1" applyBorder="1" applyAlignment="1">
      <alignment horizontal="left" vertical="center"/>
    </xf>
    <xf numFmtId="0" fontId="8" fillId="0" borderId="19" xfId="4" applyFont="1" applyFill="1" applyBorder="1" applyAlignment="1">
      <alignment horizontal="left" vertical="center"/>
    </xf>
    <xf numFmtId="0" fontId="8" fillId="0" borderId="36" xfId="4" applyFont="1" applyFill="1" applyBorder="1" applyAlignment="1">
      <alignment vertical="center" wrapText="1"/>
    </xf>
    <xf numFmtId="0" fontId="8" fillId="0" borderId="23" xfId="4" applyFont="1" applyFill="1" applyBorder="1" applyAlignment="1">
      <alignment vertical="center" wrapText="1"/>
    </xf>
    <xf numFmtId="0" fontId="8" fillId="0" borderId="25" xfId="4" applyFont="1" applyFill="1" applyBorder="1" applyAlignment="1">
      <alignment horizontal="left" vertical="center"/>
    </xf>
    <xf numFmtId="0" fontId="8" fillId="0" borderId="26" xfId="4" applyFont="1" applyFill="1" applyBorder="1" applyAlignment="1">
      <alignment horizontal="left" vertical="center"/>
    </xf>
    <xf numFmtId="0" fontId="2" fillId="0" borderId="41" xfId="34" applyFont="1" applyFill="1" applyBorder="1" applyAlignment="1" applyProtection="1">
      <alignment horizontal="left" vertical="top" wrapText="1"/>
      <protection locked="0"/>
    </xf>
    <xf numFmtId="0" fontId="2" fillId="0" borderId="12" xfId="34" applyFont="1" applyFill="1" applyBorder="1" applyAlignment="1" applyProtection="1">
      <alignment horizontal="left" vertical="top"/>
      <protection locked="0"/>
    </xf>
    <xf numFmtId="0" fontId="2" fillId="0" borderId="45" xfId="34" applyFont="1" applyFill="1" applyBorder="1" applyAlignment="1" applyProtection="1">
      <alignment horizontal="left" vertical="top"/>
      <protection locked="0"/>
    </xf>
    <xf numFmtId="0" fontId="2" fillId="0" borderId="60" xfId="34" applyFont="1" applyFill="1" applyBorder="1" applyAlignment="1" applyProtection="1">
      <alignment horizontal="left" vertical="top"/>
      <protection locked="0"/>
    </xf>
    <xf numFmtId="0" fontId="2" fillId="0" borderId="0" xfId="34" applyFont="1" applyFill="1" applyBorder="1" applyAlignment="1" applyProtection="1">
      <alignment horizontal="left" vertical="top"/>
      <protection locked="0"/>
    </xf>
    <xf numFmtId="0" fontId="2" fillId="0" borderId="38" xfId="34" applyFont="1" applyFill="1" applyBorder="1" applyAlignment="1" applyProtection="1">
      <alignment horizontal="left" vertical="top"/>
      <protection locked="0"/>
    </xf>
    <xf numFmtId="0" fontId="2" fillId="0" borderId="37" xfId="34" applyFont="1" applyFill="1" applyBorder="1" applyAlignment="1" applyProtection="1">
      <alignment horizontal="left" vertical="top"/>
      <protection locked="0"/>
    </xf>
    <xf numFmtId="0" fontId="2" fillId="0" borderId="49" xfId="34" applyFont="1" applyFill="1" applyBorder="1" applyAlignment="1" applyProtection="1">
      <alignment horizontal="left" vertical="top"/>
      <protection locked="0"/>
    </xf>
    <xf numFmtId="0" fontId="2" fillId="0" borderId="40" xfId="34" applyFont="1" applyFill="1" applyBorder="1" applyAlignment="1" applyProtection="1">
      <alignment horizontal="left" vertical="top"/>
      <protection locked="0"/>
    </xf>
    <xf numFmtId="0" fontId="2" fillId="0" borderId="39" xfId="34" applyFont="1" applyFill="1" applyBorder="1" applyAlignment="1">
      <alignment horizontal="center" vertical="center"/>
    </xf>
    <xf numFmtId="0" fontId="2" fillId="0" borderId="31" xfId="34" applyFont="1" applyFill="1" applyBorder="1" applyAlignment="1">
      <alignment horizontal="center" vertical="center"/>
    </xf>
    <xf numFmtId="0" fontId="2" fillId="0" borderId="42" xfId="34" applyFont="1" applyFill="1" applyBorder="1" applyAlignment="1">
      <alignment horizontal="center" vertical="center"/>
    </xf>
    <xf numFmtId="179" fontId="2" fillId="5" borderId="41" xfId="35" applyNumberFormat="1" applyFont="1" applyFill="1" applyBorder="1" applyAlignment="1">
      <alignment horizontal="center" vertical="center" wrapText="1"/>
    </xf>
    <xf numFmtId="179" fontId="2" fillId="5" borderId="45" xfId="35" applyNumberFormat="1" applyFont="1" applyFill="1" applyBorder="1" applyAlignment="1">
      <alignment horizontal="center" vertical="center" wrapText="1"/>
    </xf>
    <xf numFmtId="179" fontId="2" fillId="5" borderId="60" xfId="35" applyNumberFormat="1" applyFont="1" applyFill="1" applyBorder="1" applyAlignment="1">
      <alignment horizontal="center" vertical="center" wrapText="1"/>
    </xf>
    <xf numFmtId="179" fontId="2" fillId="5" borderId="38" xfId="35" applyNumberFormat="1" applyFont="1" applyFill="1" applyBorder="1" applyAlignment="1">
      <alignment horizontal="center" vertical="center" wrapText="1"/>
    </xf>
    <xf numFmtId="179" fontId="2" fillId="5" borderId="37" xfId="35" applyNumberFormat="1" applyFont="1" applyFill="1" applyBorder="1" applyAlignment="1">
      <alignment horizontal="center" vertical="center" wrapText="1"/>
    </xf>
    <xf numFmtId="179" fontId="2" fillId="5" borderId="40" xfId="35" applyNumberFormat="1" applyFont="1" applyFill="1" applyBorder="1" applyAlignment="1">
      <alignment horizontal="center" vertical="center" wrapText="1"/>
    </xf>
    <xf numFmtId="179" fontId="2" fillId="0" borderId="46" xfId="35" applyNumberFormat="1" applyFont="1" applyFill="1" applyBorder="1" applyAlignment="1">
      <alignment horizontal="center" vertical="center" wrapText="1"/>
    </xf>
    <xf numFmtId="179" fontId="2" fillId="0" borderId="34" xfId="35" applyNumberFormat="1" applyFont="1" applyFill="1" applyBorder="1" applyAlignment="1">
      <alignment horizontal="center" vertical="center" wrapText="1"/>
    </xf>
    <xf numFmtId="188" fontId="2" fillId="5" borderId="188" xfId="35" applyNumberFormat="1" applyFont="1" applyFill="1" applyBorder="1" applyAlignment="1">
      <alignment horizontal="center" vertical="center"/>
    </xf>
    <xf numFmtId="188" fontId="2" fillId="5" borderId="34" xfId="35" applyNumberFormat="1" applyFont="1" applyFill="1" applyBorder="1" applyAlignment="1">
      <alignment horizontal="center" vertical="center"/>
    </xf>
    <xf numFmtId="0" fontId="2" fillId="0" borderId="34" xfId="34" applyFont="1" applyFill="1" applyBorder="1" applyAlignment="1">
      <alignment horizontal="center" vertical="center"/>
    </xf>
    <xf numFmtId="188" fontId="2" fillId="5" borderId="189" xfId="35" applyNumberFormat="1" applyFont="1" applyFill="1" applyBorder="1" applyAlignment="1">
      <alignment horizontal="center" vertical="center"/>
    </xf>
    <xf numFmtId="188" fontId="2" fillId="5" borderId="46" xfId="35" applyNumberFormat="1" applyFont="1" applyFill="1" applyBorder="1" applyAlignment="1">
      <alignment horizontal="center" vertical="center"/>
    </xf>
    <xf numFmtId="188" fontId="2" fillId="5" borderId="15" xfId="35" applyNumberFormat="1" applyFont="1" applyFill="1" applyBorder="1" applyAlignment="1">
      <alignment horizontal="center" vertical="center"/>
    </xf>
    <xf numFmtId="0" fontId="2" fillId="0" borderId="41" xfId="34" applyFont="1" applyFill="1" applyBorder="1" applyAlignment="1">
      <alignment horizontal="center" vertical="center"/>
    </xf>
    <xf numFmtId="0" fontId="2" fillId="0" borderId="45" xfId="34" applyFont="1" applyFill="1" applyBorder="1" applyAlignment="1">
      <alignment horizontal="center" vertical="center"/>
    </xf>
    <xf numFmtId="0" fontId="2" fillId="0" borderId="60" xfId="34" applyFont="1" applyFill="1" applyBorder="1" applyAlignment="1">
      <alignment horizontal="center" vertical="center"/>
    </xf>
    <xf numFmtId="0" fontId="2" fillId="0" borderId="38" xfId="34" applyFont="1" applyFill="1" applyBorder="1" applyAlignment="1">
      <alignment horizontal="center" vertical="center"/>
    </xf>
    <xf numFmtId="0" fontId="2" fillId="0" borderId="37" xfId="34" applyFont="1" applyFill="1" applyBorder="1" applyAlignment="1">
      <alignment horizontal="center" vertical="center"/>
    </xf>
    <xf numFmtId="0" fontId="2" fillId="0" borderId="40" xfId="34" applyFont="1" applyFill="1" applyBorder="1" applyAlignment="1">
      <alignment horizontal="center" vertical="center"/>
    </xf>
    <xf numFmtId="178" fontId="9" fillId="0" borderId="34" xfId="34" applyNumberFormat="1" applyFont="1" applyFill="1" applyBorder="1" applyAlignment="1">
      <alignment horizontal="center" vertical="center"/>
    </xf>
    <xf numFmtId="188" fontId="2"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2" fillId="0" borderId="34" xfId="34" applyNumberFormat="1" applyFont="1" applyFill="1" applyBorder="1" applyAlignment="1">
      <alignment horizontal="center" vertical="center"/>
    </xf>
  </cellXfs>
  <cellStyles count="41">
    <cellStyle name="パーセント 2" xfId="6"/>
    <cellStyle name="桁区切り 2" xfId="7"/>
    <cellStyle name="桁区切り 2 2" xfId="8"/>
    <cellStyle name="桁区切り 2 3" xfId="9"/>
    <cellStyle name="桁区切り 3" xfId="10"/>
    <cellStyle name="桁区切り 4" xfId="11"/>
    <cellStyle name="桁区切り 5" xfId="12"/>
    <cellStyle name="桁区切り 6" xfId="39"/>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 7 2" xfId="4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475593</c:v>
                </c:pt>
                <c:pt idx="1">
                  <c:v>258647</c:v>
                </c:pt>
                <c:pt idx="2">
                  <c:v>565215</c:v>
                </c:pt>
                <c:pt idx="3">
                  <c:v>1099397</c:v>
                </c:pt>
                <c:pt idx="4">
                  <c:v>1832029</c:v>
                </c:pt>
              </c:numCache>
            </c:numRef>
          </c:val>
          <c:smooth val="0"/>
        </c:ser>
        <c:dLbls>
          <c:showLegendKey val="0"/>
          <c:showVal val="0"/>
          <c:showCatName val="0"/>
          <c:showSerName val="0"/>
          <c:showPercent val="0"/>
          <c:showBubbleSize val="0"/>
        </c:dLbls>
        <c:marker val="1"/>
        <c:smooth val="0"/>
        <c:axId val="116134656"/>
        <c:axId val="116136576"/>
      </c:lineChart>
      <c:catAx>
        <c:axId val="11613465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36576"/>
        <c:crosses val="autoZero"/>
        <c:auto val="1"/>
        <c:lblAlgn val="ctr"/>
        <c:lblOffset val="100"/>
        <c:tickLblSkip val="1"/>
        <c:tickMarkSkip val="1"/>
        <c:noMultiLvlLbl val="0"/>
      </c:catAx>
      <c:valAx>
        <c:axId val="116136576"/>
        <c:scaling>
          <c:orientation val="minMax"/>
          <c:max val="2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1346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20.149999999999999</c:v>
                </c:pt>
                <c:pt idx="1">
                  <c:v>20.78</c:v>
                </c:pt>
                <c:pt idx="2">
                  <c:v>15.3</c:v>
                </c:pt>
                <c:pt idx="3">
                  <c:v>19.89</c:v>
                </c:pt>
                <c:pt idx="4">
                  <c:v>13.85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48.44</c:v>
                </c:pt>
                <c:pt idx="1">
                  <c:v>53.18</c:v>
                </c:pt>
                <c:pt idx="2">
                  <c:v>71.64</c:v>
                </c:pt>
                <c:pt idx="3">
                  <c:v>64.38</c:v>
                </c:pt>
                <c:pt idx="4">
                  <c:v>67.930000000000007</c:v>
                </c:pt>
              </c:numCache>
            </c:numRef>
          </c:val>
        </c:ser>
        <c:dLbls>
          <c:showLegendKey val="0"/>
          <c:showVal val="0"/>
          <c:showCatName val="0"/>
          <c:showSerName val="0"/>
          <c:showPercent val="0"/>
          <c:showBubbleSize val="0"/>
        </c:dLbls>
        <c:gapWidth val="250"/>
        <c:overlap val="100"/>
        <c:axId val="130368640"/>
        <c:axId val="130370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8.2200000000000006</c:v>
                </c:pt>
                <c:pt idx="1">
                  <c:v>4.1399999999999997</c:v>
                </c:pt>
                <c:pt idx="2">
                  <c:v>12.89</c:v>
                </c:pt>
                <c:pt idx="3">
                  <c:v>-2.87</c:v>
                </c:pt>
                <c:pt idx="4">
                  <c:v>6.25</c:v>
                </c:pt>
              </c:numCache>
            </c:numRef>
          </c:val>
          <c:smooth val="0"/>
        </c:ser>
        <c:dLbls>
          <c:showLegendKey val="0"/>
          <c:showVal val="0"/>
          <c:showCatName val="0"/>
          <c:showSerName val="0"/>
          <c:showPercent val="0"/>
          <c:showBubbleSize val="0"/>
        </c:dLbls>
        <c:marker val="1"/>
        <c:smooth val="0"/>
        <c:axId val="130368640"/>
        <c:axId val="130370560"/>
      </c:lineChart>
      <c:catAx>
        <c:axId val="130368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0370560"/>
        <c:crosses val="autoZero"/>
        <c:auto val="1"/>
        <c:lblAlgn val="ctr"/>
        <c:lblOffset val="100"/>
        <c:tickLblSkip val="1"/>
        <c:tickMarkSkip val="1"/>
        <c:noMultiLvlLbl val="0"/>
      </c:catAx>
      <c:valAx>
        <c:axId val="130370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368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2.1</c:v>
                </c:pt>
                <c:pt idx="2">
                  <c:v>#N/A</c:v>
                </c:pt>
                <c:pt idx="3">
                  <c:v>0.25</c:v>
                </c:pt>
                <c:pt idx="4">
                  <c:v>#N/A</c:v>
                </c:pt>
                <c:pt idx="5">
                  <c:v>1.44</c:v>
                </c:pt>
                <c:pt idx="6">
                  <c:v>#N/A</c:v>
                </c:pt>
                <c:pt idx="7">
                  <c:v>0.69</c:v>
                </c:pt>
                <c:pt idx="8">
                  <c:v>#N/A</c:v>
                </c:pt>
                <c:pt idx="9">
                  <c:v>0.05</c:v>
                </c:pt>
              </c:numCache>
            </c:numRef>
          </c:val>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0.09</c:v>
                </c:pt>
                <c:pt idx="2">
                  <c:v>#N/A</c:v>
                </c:pt>
                <c:pt idx="3">
                  <c:v>0.14000000000000001</c:v>
                </c:pt>
                <c:pt idx="4">
                  <c:v>#N/A</c:v>
                </c:pt>
                <c:pt idx="5">
                  <c:v>0.32</c:v>
                </c:pt>
                <c:pt idx="6">
                  <c:v>#N/A</c:v>
                </c:pt>
                <c:pt idx="7">
                  <c:v>2.08</c:v>
                </c:pt>
                <c:pt idx="8">
                  <c:v>#N/A</c:v>
                </c:pt>
                <c:pt idx="9">
                  <c:v>0.22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0.15</c:v>
                </c:pt>
                <c:pt idx="2">
                  <c:v>#N/A</c:v>
                </c:pt>
                <c:pt idx="3">
                  <c:v>0.25</c:v>
                </c:pt>
                <c:pt idx="4">
                  <c:v>#N/A</c:v>
                </c:pt>
                <c:pt idx="5">
                  <c:v>0.4</c:v>
                </c:pt>
                <c:pt idx="6">
                  <c:v>#N/A</c:v>
                </c:pt>
                <c:pt idx="7">
                  <c:v>0.37</c:v>
                </c:pt>
                <c:pt idx="8">
                  <c:v>#N/A</c:v>
                </c:pt>
                <c:pt idx="9">
                  <c:v>0.32</c:v>
                </c:pt>
              </c:numCache>
            </c:numRef>
          </c:val>
        </c:ser>
        <c:ser>
          <c:idx val="6"/>
          <c:order val="6"/>
          <c:tx>
            <c:strRef>
              <c:f>データシート!$A$33</c:f>
              <c:strCache>
                <c:ptCount val="1"/>
                <c:pt idx="0">
                  <c:v>漁業集落排水事業特別会計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0.45</c:v>
                </c:pt>
                <c:pt idx="2">
                  <c:v>#N/A</c:v>
                </c:pt>
                <c:pt idx="3">
                  <c:v>0.21</c:v>
                </c:pt>
                <c:pt idx="4">
                  <c:v>#N/A</c:v>
                </c:pt>
                <c:pt idx="5">
                  <c:v>0.17</c:v>
                </c:pt>
                <c:pt idx="6">
                  <c:v>#N/A</c:v>
                </c:pt>
                <c:pt idx="7">
                  <c:v>0.44</c:v>
                </c:pt>
                <c:pt idx="8">
                  <c:v>#N/A</c:v>
                </c:pt>
                <c:pt idx="9">
                  <c:v>0.34</c:v>
                </c:pt>
              </c:numCache>
            </c:numRef>
          </c:val>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0.31</c:v>
                </c:pt>
                <c:pt idx="2">
                  <c:v>#N/A</c:v>
                </c:pt>
                <c:pt idx="3">
                  <c:v>0</c:v>
                </c:pt>
                <c:pt idx="4">
                  <c:v>#N/A</c:v>
                </c:pt>
                <c:pt idx="5">
                  <c:v>0.3</c:v>
                </c:pt>
                <c:pt idx="6">
                  <c:v>#N/A</c:v>
                </c:pt>
                <c:pt idx="7">
                  <c:v>5.21</c:v>
                </c:pt>
                <c:pt idx="8">
                  <c:v>#N/A</c:v>
                </c:pt>
                <c:pt idx="9">
                  <c:v>1.7</c:v>
                </c:pt>
              </c:numCache>
            </c:numRef>
          </c:val>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3.4</c:v>
                </c:pt>
                <c:pt idx="2">
                  <c:v>#N/A</c:v>
                </c:pt>
                <c:pt idx="3">
                  <c:v>2.2999999999999998</c:v>
                </c:pt>
                <c:pt idx="4">
                  <c:v>#N/A</c:v>
                </c:pt>
                <c:pt idx="5">
                  <c:v>1.21</c:v>
                </c:pt>
                <c:pt idx="6">
                  <c:v>#N/A</c:v>
                </c:pt>
                <c:pt idx="7">
                  <c:v>1.31</c:v>
                </c:pt>
                <c:pt idx="8">
                  <c:v>#N/A</c:v>
                </c:pt>
                <c:pt idx="9">
                  <c:v>3.13</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20.14</c:v>
                </c:pt>
                <c:pt idx="2">
                  <c:v>#N/A</c:v>
                </c:pt>
                <c:pt idx="3">
                  <c:v>20.77</c:v>
                </c:pt>
                <c:pt idx="4">
                  <c:v>#N/A</c:v>
                </c:pt>
                <c:pt idx="5">
                  <c:v>15.3</c:v>
                </c:pt>
                <c:pt idx="6">
                  <c:v>#N/A</c:v>
                </c:pt>
                <c:pt idx="7">
                  <c:v>19.88</c:v>
                </c:pt>
                <c:pt idx="8">
                  <c:v>#N/A</c:v>
                </c:pt>
                <c:pt idx="9">
                  <c:v>13.85</c:v>
                </c:pt>
              </c:numCache>
            </c:numRef>
          </c:val>
        </c:ser>
        <c:dLbls>
          <c:showLegendKey val="0"/>
          <c:showVal val="0"/>
          <c:showCatName val="0"/>
          <c:showSerName val="0"/>
          <c:showPercent val="0"/>
          <c:showBubbleSize val="0"/>
        </c:dLbls>
        <c:gapWidth val="150"/>
        <c:overlap val="100"/>
        <c:axId val="109300736"/>
        <c:axId val="109306624"/>
      </c:barChart>
      <c:catAx>
        <c:axId val="10930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9306624"/>
        <c:crosses val="autoZero"/>
        <c:auto val="1"/>
        <c:lblAlgn val="ctr"/>
        <c:lblOffset val="100"/>
        <c:tickLblSkip val="1"/>
        <c:tickMarkSkip val="1"/>
        <c:noMultiLvlLbl val="0"/>
      </c:catAx>
      <c:valAx>
        <c:axId val="109306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30073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165</c:v>
                </c:pt>
                <c:pt idx="5">
                  <c:v>149</c:v>
                </c:pt>
                <c:pt idx="8">
                  <c:v>161</c:v>
                </c:pt>
                <c:pt idx="11">
                  <c:v>168</c:v>
                </c:pt>
                <c:pt idx="14">
                  <c:v>193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1</c:v>
                </c:pt>
                <c:pt idx="3">
                  <c:v>1</c:v>
                </c:pt>
                <c:pt idx="6">
                  <c:v>0</c:v>
                </c:pt>
                <c:pt idx="9">
                  <c:v>1</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27</c:v>
                </c:pt>
                <c:pt idx="3">
                  <c:v>21</c:v>
                </c:pt>
                <c:pt idx="6">
                  <c:v>32</c:v>
                </c:pt>
                <c:pt idx="9">
                  <c:v>38</c:v>
                </c:pt>
                <c:pt idx="12">
                  <c:v>35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245</c:v>
                </c:pt>
                <c:pt idx="3">
                  <c:v>219</c:v>
                </c:pt>
                <c:pt idx="6">
                  <c:v>214</c:v>
                </c:pt>
                <c:pt idx="9">
                  <c:v>207</c:v>
                </c:pt>
                <c:pt idx="12">
                  <c:v>228</c:v>
                </c:pt>
              </c:numCache>
            </c:numRef>
          </c:val>
        </c:ser>
        <c:dLbls>
          <c:showLegendKey val="0"/>
          <c:showVal val="0"/>
          <c:showCatName val="0"/>
          <c:showSerName val="0"/>
          <c:showPercent val="0"/>
          <c:showBubbleSize val="0"/>
        </c:dLbls>
        <c:gapWidth val="100"/>
        <c:overlap val="100"/>
        <c:axId val="130849024"/>
        <c:axId val="1308512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108</c:v>
                </c:pt>
                <c:pt idx="2">
                  <c:v>#N/A</c:v>
                </c:pt>
                <c:pt idx="3">
                  <c:v>#N/A</c:v>
                </c:pt>
                <c:pt idx="4">
                  <c:v>92</c:v>
                </c:pt>
                <c:pt idx="5">
                  <c:v>#N/A</c:v>
                </c:pt>
                <c:pt idx="6">
                  <c:v>#N/A</c:v>
                </c:pt>
                <c:pt idx="7">
                  <c:v>85</c:v>
                </c:pt>
                <c:pt idx="8">
                  <c:v>#N/A</c:v>
                </c:pt>
                <c:pt idx="9">
                  <c:v>#N/A</c:v>
                </c:pt>
                <c:pt idx="10">
                  <c:v>78</c:v>
                </c:pt>
                <c:pt idx="11">
                  <c:v>#N/A</c:v>
                </c:pt>
                <c:pt idx="12">
                  <c:v>#N/A</c:v>
                </c:pt>
                <c:pt idx="13">
                  <c:v>70</c:v>
                </c:pt>
                <c:pt idx="14">
                  <c:v>#N/A</c:v>
                </c:pt>
              </c:numCache>
            </c:numRef>
          </c:val>
          <c:smooth val="0"/>
        </c:ser>
        <c:dLbls>
          <c:showLegendKey val="0"/>
          <c:showVal val="0"/>
          <c:showCatName val="0"/>
          <c:showSerName val="0"/>
          <c:showPercent val="0"/>
          <c:showBubbleSize val="0"/>
        </c:dLbls>
        <c:marker val="1"/>
        <c:smooth val="0"/>
        <c:axId val="130849024"/>
        <c:axId val="130851200"/>
      </c:lineChart>
      <c:catAx>
        <c:axId val="130849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0851200"/>
        <c:crosses val="autoZero"/>
        <c:auto val="1"/>
        <c:lblAlgn val="ctr"/>
        <c:lblOffset val="100"/>
        <c:tickLblSkip val="1"/>
        <c:tickMarkSkip val="1"/>
        <c:noMultiLvlLbl val="0"/>
      </c:catAx>
      <c:valAx>
        <c:axId val="1308512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849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1407</c:v>
                </c:pt>
                <c:pt idx="5">
                  <c:v>1126</c:v>
                </c:pt>
                <c:pt idx="8">
                  <c:v>1549</c:v>
                </c:pt>
                <c:pt idx="11">
                  <c:v>1645</c:v>
                </c:pt>
                <c:pt idx="14">
                  <c:v>1672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41</c:v>
                </c:pt>
                <c:pt idx="5">
                  <c:v>37</c:v>
                </c:pt>
                <c:pt idx="8">
                  <c:v>34</c:v>
                </c:pt>
                <c:pt idx="11">
                  <c:v>32</c:v>
                </c:pt>
                <c:pt idx="14">
                  <c:v>29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883</c:v>
                </c:pt>
                <c:pt idx="5">
                  <c:v>1019</c:v>
                </c:pt>
                <c:pt idx="8">
                  <c:v>1341</c:v>
                </c:pt>
                <c:pt idx="11">
                  <c:v>1354</c:v>
                </c:pt>
                <c:pt idx="14">
                  <c:v>1697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458</c:v>
                </c:pt>
                <c:pt idx="3">
                  <c:v>411</c:v>
                </c:pt>
                <c:pt idx="6">
                  <c:v>344</c:v>
                </c:pt>
                <c:pt idx="9">
                  <c:v>311</c:v>
                </c:pt>
                <c:pt idx="12">
                  <c:v>227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416</c:v>
                </c:pt>
                <c:pt idx="3">
                  <c:v>448</c:v>
                </c:pt>
                <c:pt idx="6">
                  <c:v>459</c:v>
                </c:pt>
                <c:pt idx="9">
                  <c:v>462</c:v>
                </c:pt>
                <c:pt idx="12">
                  <c:v>449</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2142</c:v>
                </c:pt>
                <c:pt idx="3">
                  <c:v>2107</c:v>
                </c:pt>
                <c:pt idx="6">
                  <c:v>2109</c:v>
                </c:pt>
                <c:pt idx="9">
                  <c:v>2176</c:v>
                </c:pt>
                <c:pt idx="12">
                  <c:v>2490</c:v>
                </c:pt>
              </c:numCache>
            </c:numRef>
          </c:val>
        </c:ser>
        <c:dLbls>
          <c:showLegendKey val="0"/>
          <c:showVal val="0"/>
          <c:showCatName val="0"/>
          <c:showSerName val="0"/>
          <c:showPercent val="0"/>
          <c:showBubbleSize val="0"/>
        </c:dLbls>
        <c:gapWidth val="100"/>
        <c:overlap val="100"/>
        <c:axId val="1942272"/>
        <c:axId val="19441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685</c:v>
                </c:pt>
                <c:pt idx="2">
                  <c:v>#N/A</c:v>
                </c:pt>
                <c:pt idx="3">
                  <c:v>#N/A</c:v>
                </c:pt>
                <c:pt idx="4">
                  <c:v>784</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1942272"/>
        <c:axId val="1944192"/>
      </c:lineChart>
      <c:catAx>
        <c:axId val="1942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944192"/>
        <c:crosses val="autoZero"/>
        <c:auto val="1"/>
        <c:lblAlgn val="ctr"/>
        <c:lblOffset val="100"/>
        <c:tickLblSkip val="1"/>
        <c:tickMarkSkip val="1"/>
        <c:noMultiLvlLbl val="0"/>
      </c:catAx>
      <c:valAx>
        <c:axId val="19441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942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{9649BFA2-4CE6-4959-BCD3-CA66C53DDFEA}</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{FF8536E7-A03A-4003-8B29-4EC730DEDE75}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{BAC49229-07E0-4E6D-8998-3DB2FEDCD51A}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{E2521865-6891-4144-A41C-19B767059560}</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{1103A74F-B0A0-438C-8F83-0E75A7B726E4}</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48.1</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{E7AC79F7-C224-4219-839C-F91B6606AECF}</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{4F586611-1A23-4FEB-A773-AC66ECD13127}</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{FE05D4CC-2E88-448B-8C7F-E87FEAEBF416}</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{2A8C8915-3DDA-413C-B040-1AA809E59BA9}</c15:txfldGUID>
                      <c15:f>公会計指標分析・財政指標組合せ分析表!$N$50</c15:f>
                      <c15:dlblFieldTableCache>
                        <c:ptCount val="1"/>
                        <c:pt idx="0">
                          <c:v>H26</c:v>
                        </c:pt>
                      </c15:dlblFieldTableCache>
                    </c15:dlblFTEntry>
                  </c15:dlblFieldTable>
                  <c15:showDataLabelsRange val="0"/>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{F599DA78-FD94-4C44-9ECE-B14B0C94C6C1}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55.7</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131377792"/>
        <c:axId val="131396352"/>
      </c:scatterChart>
      <c:valAx>
        <c:axId val="131377792"/>
        <c:scaling>
          <c:orientation val="minMax"/>
          <c:max val="66.899999999999991"/>
          <c:min val="4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396352"/>
        <c:crosses val="autoZero"/>
        <c:crossBetween val="midCat"/>
      </c:valAx>
      <c:valAx>
        <c:axId val="131396352"/>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3777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{D70BEC89-DD09-4342-948E-FB4FDD60BF23}</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{9D20B244-806F-4268-9CE2-3AC2A7BFCA8E}</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{E346F470-D17E-4E6E-8BEE-3FB3E618A466}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{F90FDF03-2B12-467B-A73B-2024754A170A}</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{1A397001-64D9-49E0-B921-085974163A2A}</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8.6999999999999993</c:v>
                </c:pt>
                <c:pt idx="1">
                  <c:v>8.6999999999999993</c:v>
                </c:pt>
                <c:pt idx="2">
                  <c:v>8</c:v>
                </c:pt>
                <c:pt idx="3">
                  <c:v>7.2</c:v>
                </c:pt>
                <c:pt idx="4">
                  <c:v>6.4</c:v>
                </c:pt>
              </c:numCache>
            </c:numRef>
          </c:xVal>
          <c:yVal>
            <c:numRef>
              <c:f>公会計指標分析・財政指標組合せ分析表!$K$73:$O$73</c:f>
              <c:numCache>
                <c:formatCode>#,##0.0;"▲ "#,##0.0</c:formatCode>
                <c:ptCount val="5"/>
                <c:pt idx="0">
                  <c:v>57.5</c:v>
                </c:pt>
                <c:pt idx="1">
                  <c:v>66.400000000000006</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{81E8EF54-092D-4F92-8C07-7508EA05E479}</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{F77EDF84-1FB9-4C6C-BF47-10339A70DE02}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{45599E49-28DA-4A26-B7C9-735AF657288C}</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{E7EC588E-D366-457A-AD27-3B3D28887CF3}</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{94F656D7-3F18-459C-A547-EB98A2C6770E}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131899776"/>
        <c:axId val="131901696"/>
      </c:scatterChart>
      <c:valAx>
        <c:axId val="131899776"/>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901696"/>
        <c:crosses val="autoZero"/>
        <c:crossBetween val="midCat"/>
      </c:valAx>
      <c:valAx>
        <c:axId val="131901696"/>
        <c:scaling>
          <c:orientation val="minMax"/>
          <c:max val="78"/>
          <c:min val="-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899776"/>
        <c:crosses val="autoZero"/>
        <c:crossBetween val="midCat"/>
        <c:majorUnit val="8"/>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実質公債比率は、早期健全化基準値の２５％に対して６．４％と適正な範囲内となっている。</a:t>
          </a:r>
          <a:endParaRPr lang="ja-JP" altLang="ja-JP" sz="1300">
            <a:effectLst/>
          </a:endParaRPr>
        </a:p>
        <a:p>
          <a:r>
            <a:rPr kumimoji="1" lang="ja-JP" altLang="ja-JP" sz="1300">
              <a:solidFill>
                <a:schemeClr val="dk1"/>
              </a:solidFill>
              <a:effectLst/>
              <a:latin typeface="+mn-lt"/>
              <a:ea typeface="+mn-ea"/>
              <a:cs typeface="+mn-cs"/>
            </a:rPr>
            <a:t>算定の分子となる元利償還期の額は、地方債の発行額を計画的に抑制してきたことで適正なバランスを保っている。</a:t>
          </a:r>
          <a:endParaRPr lang="ja-JP" altLang="ja-JP" sz="1300">
            <a:effectLst/>
          </a:endParaRPr>
        </a:p>
        <a:p>
          <a:r>
            <a:rPr kumimoji="1" lang="ja-JP" altLang="ja-JP" sz="1300">
              <a:solidFill>
                <a:schemeClr val="dk1"/>
              </a:solidFill>
              <a:effectLst/>
              <a:latin typeface="+mn-lt"/>
              <a:ea typeface="+mn-ea"/>
              <a:cs typeface="+mn-cs"/>
            </a:rPr>
            <a:t>しかし、公共施設等の老朽化が進み更新時期に至る施設が増加傾向にあることから、地方債発行計画も含めた公共施設等総合管理計画に基づき、健全な地方債運用に努める。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将来負担比率は、昨年度に続きマイナスとなった。</a:t>
          </a:r>
          <a:endParaRPr lang="ja-JP" altLang="ja-JP" sz="1300">
            <a:effectLst/>
          </a:endParaRPr>
        </a:p>
        <a:p>
          <a:r>
            <a:rPr kumimoji="1" lang="ja-JP" altLang="ja-JP" sz="1300">
              <a:solidFill>
                <a:schemeClr val="dk1"/>
              </a:solidFill>
              <a:effectLst/>
              <a:latin typeface="+mn-lt"/>
              <a:ea typeface="+mn-ea"/>
              <a:cs typeface="+mn-cs"/>
            </a:rPr>
            <a:t>その要因としては、財政調整基金の継続的な積立により基金全体での残高が確保されている状況と、地方債の年度発行額を一定に抑制してきたことによる。</a:t>
          </a:r>
          <a:endParaRPr lang="ja-JP" altLang="ja-JP" sz="1300">
            <a:effectLst/>
          </a:endParaRPr>
        </a:p>
        <a:p>
          <a:r>
            <a:rPr kumimoji="1" lang="ja-JP" altLang="ja-JP" sz="1300">
              <a:solidFill>
                <a:schemeClr val="dk1"/>
              </a:solidFill>
              <a:effectLst/>
              <a:latin typeface="+mn-lt"/>
              <a:ea typeface="+mn-ea"/>
              <a:cs typeface="+mn-cs"/>
            </a:rPr>
            <a:t>しかしながら、沖縄振興特別推進交付金を活用した各事業や公共施設等の老朽化への対応が増えていくことが予測されることから、これまでの状況を維持し財政健全化に努める。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7213580" y="919734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5" name="正方形/長方形 4"/>
        <xdr:cNvSpPr/>
      </xdr:nvSpPr>
      <xdr:spPr>
        <a:xfrm>
          <a:off x="1472946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6" name="正方形/長方形 5"/>
        <xdr:cNvSpPr/>
      </xdr:nvSpPr>
      <xdr:spPr>
        <a:xfrm>
          <a:off x="1597152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7" name="正方形/長方形 6"/>
        <xdr:cNvSpPr/>
      </xdr:nvSpPr>
      <xdr:spPr>
        <a:xfrm>
          <a:off x="17213580" y="12923520"/>
          <a:ext cx="124206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8" name="正方形/長方形 7"/>
        <xdr:cNvSpPr/>
      </xdr:nvSpPr>
      <xdr:spPr>
        <a:xfrm>
          <a:off x="355600" y="63500"/>
          <a:ext cx="1150556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9" name="正方形/長方形 8"/>
        <xdr:cNvSpPr/>
      </xdr:nvSpPr>
      <xdr:spPr>
        <a:xfrm>
          <a:off x="15386685" y="190500"/>
          <a:ext cx="3490595"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0" name="正方形/長方形 9"/>
        <xdr:cNvSpPr/>
      </xdr:nvSpPr>
      <xdr:spPr>
        <a:xfrm>
          <a:off x="15412085" y="215900"/>
          <a:ext cx="346138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1" name="正方形/長方形 10"/>
        <xdr:cNvSpPr/>
      </xdr:nvSpPr>
      <xdr:spPr>
        <a:xfrm>
          <a:off x="15437485" y="241300"/>
          <a:ext cx="3411855"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2" name="正方形/長方形 11"/>
        <xdr:cNvSpPr/>
      </xdr:nvSpPr>
      <xdr:spPr>
        <a:xfrm>
          <a:off x="12870815" y="190500"/>
          <a:ext cx="238252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3" name="正方形/長方形 12"/>
        <xdr:cNvSpPr/>
      </xdr:nvSpPr>
      <xdr:spPr>
        <a:xfrm>
          <a:off x="12896215" y="215900"/>
          <a:ext cx="233807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4" name="正方形/長方形 13"/>
        <xdr:cNvSpPr/>
      </xdr:nvSpPr>
      <xdr:spPr>
        <a:xfrm>
          <a:off x="12921615" y="241300"/>
          <a:ext cx="228092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5" name="正方形/長方形 14"/>
        <xdr:cNvSpPr/>
      </xdr:nvSpPr>
      <xdr:spPr>
        <a:xfrm>
          <a:off x="436880" y="890905"/>
          <a:ext cx="8844915" cy="17513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6" name="正方形/長方形 15"/>
        <xdr:cNvSpPr/>
      </xdr:nvSpPr>
      <xdr:spPr>
        <a:xfrm>
          <a:off x="558165" y="922655"/>
          <a:ext cx="125793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7" name="正方形/長方形 16"/>
        <xdr:cNvSpPr/>
      </xdr:nvSpPr>
      <xdr:spPr>
        <a:xfrm>
          <a:off x="1752600" y="922655"/>
          <a:ext cx="1270000"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
1,485
28.96
5,525,432
5,190,179
203,802
1,471,164
2,489,778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8" name="正方形/長方形 17"/>
        <xdr:cNvSpPr/>
      </xdr:nvSpPr>
      <xdr:spPr>
        <a:xfrm>
          <a:off x="3086100" y="922655"/>
          <a:ext cx="1354455" cy="168783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9" name="正方形/長方形 18"/>
        <xdr:cNvSpPr/>
      </xdr:nvSpPr>
      <xdr:spPr>
        <a:xfrm>
          <a:off x="4440555" y="941705"/>
          <a:ext cx="175387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0" name="正方形/長方形 19"/>
        <xdr:cNvSpPr/>
      </xdr:nvSpPr>
      <xdr:spPr>
        <a:xfrm>
          <a:off x="6194425" y="941705"/>
          <a:ext cx="1130935"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1" name="正方形/長方形 20"/>
        <xdr:cNvSpPr/>
      </xdr:nvSpPr>
      <xdr:spPr>
        <a:xfrm>
          <a:off x="7388860" y="954405"/>
          <a:ext cx="635000" cy="9283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2" name="正方形/長方形 21"/>
        <xdr:cNvSpPr/>
      </xdr:nvSpPr>
      <xdr:spPr>
        <a:xfrm>
          <a:off x="4440555" y="1708785"/>
          <a:ext cx="175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3" name="正方形/長方形 22"/>
        <xdr:cNvSpPr/>
      </xdr:nvSpPr>
      <xdr:spPr>
        <a:xfrm>
          <a:off x="6257925" y="1708785"/>
          <a:ext cx="302387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4" name="角丸四角形 23"/>
        <xdr:cNvSpPr/>
      </xdr:nvSpPr>
      <xdr:spPr>
        <a:xfrm>
          <a:off x="9638030" y="890905"/>
          <a:ext cx="1384935" cy="125476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5" name="正方形/長方形 24"/>
        <xdr:cNvSpPr/>
      </xdr:nvSpPr>
      <xdr:spPr>
        <a:xfrm>
          <a:off x="9898380" y="954405"/>
          <a:ext cx="1130935" cy="25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6" name="正方形/長方形 25"/>
        <xdr:cNvSpPr/>
      </xdr:nvSpPr>
      <xdr:spPr>
        <a:xfrm>
          <a:off x="9898380" y="1224915"/>
          <a:ext cx="1130935"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7" name="正方形/長方形 26"/>
        <xdr:cNvSpPr/>
      </xdr:nvSpPr>
      <xdr:spPr>
        <a:xfrm>
          <a:off x="9898380" y="1560195"/>
          <a:ext cx="1130935"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8" name="直線コネクタ 27"/>
        <xdr:cNvCxnSpPr/>
      </xdr:nvCxnSpPr>
      <xdr:spPr>
        <a:xfrm flipH="1">
          <a:off x="9720580" y="104330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9" name="円/楕円 28"/>
        <xdr:cNvSpPr/>
      </xdr:nvSpPr>
      <xdr:spPr>
        <a:xfrm>
          <a:off x="9774555" y="100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0" name="フローチャート : 判断 29"/>
        <xdr:cNvSpPr/>
      </xdr:nvSpPr>
      <xdr:spPr>
        <a:xfrm>
          <a:off x="9774555" y="1313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1" name="直線コネクタ 30"/>
        <xdr:cNvCxnSpPr/>
      </xdr:nvCxnSpPr>
      <xdr:spPr>
        <a:xfrm>
          <a:off x="9819005" y="156019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2" name="直線コネクタ 31"/>
        <xdr:cNvCxnSpPr/>
      </xdr:nvCxnSpPr>
      <xdr:spPr>
        <a:xfrm>
          <a:off x="9739630" y="156019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3" name="直線コネクタ 32"/>
        <xdr:cNvCxnSpPr/>
      </xdr:nvCxnSpPr>
      <xdr:spPr>
        <a:xfrm flipV="1">
          <a:off x="9819005" y="179451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4" name="直線コネクタ 33"/>
        <xdr:cNvCxnSpPr/>
      </xdr:nvCxnSpPr>
      <xdr:spPr>
        <a:xfrm>
          <a:off x="9739630" y="193357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5" name="テキスト ボックス 34"/>
        <xdr:cNvSpPr txBox="1"/>
      </xdr:nvSpPr>
      <xdr:spPr>
        <a:xfrm>
          <a:off x="419100" y="30607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6" name="テキスト ボックス 35"/>
        <xdr:cNvSpPr txBox="1"/>
      </xdr:nvSpPr>
      <xdr:spPr>
        <a:xfrm>
          <a:off x="419100" y="334899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7" name="テキスト ボックス 36"/>
        <xdr:cNvSpPr txBox="1"/>
      </xdr:nvSpPr>
      <xdr:spPr>
        <a:xfrm>
          <a:off x="419100" y="363347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8" name="テキスト ボックス 37"/>
        <xdr:cNvSpPr txBox="1"/>
      </xdr:nvSpPr>
      <xdr:spPr>
        <a:xfrm>
          <a:off x="419100" y="27908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9" name="正方形/長方形 38"/>
        <xdr:cNvSpPr/>
      </xdr:nvSpPr>
      <xdr:spPr>
        <a:xfrm>
          <a:off x="1218565" y="4193540"/>
          <a:ext cx="3794125"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0" name="正方形/長方形 39"/>
        <xdr:cNvSpPr/>
      </xdr:nvSpPr>
      <xdr:spPr>
        <a:xfrm>
          <a:off x="1795639" y="4537012"/>
          <a:ext cx="1573176"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1" name="正方形/長方形 40"/>
        <xdr:cNvSpPr/>
      </xdr:nvSpPr>
      <xdr:spPr>
        <a:xfrm>
          <a:off x="3467094" y="4520341"/>
          <a:ext cx="8547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[ 48.1</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2" name="正方形/長方形 41"/>
        <xdr:cNvSpPr/>
      </xdr:nvSpPr>
      <xdr:spPr>
        <a:xfrm>
          <a:off x="496189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3" name="正方形/長方形 42"/>
        <xdr:cNvSpPr/>
      </xdr:nvSpPr>
      <xdr:spPr>
        <a:xfrm>
          <a:off x="496189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4" name="正方形/長方形 43"/>
        <xdr:cNvSpPr/>
      </xdr:nvSpPr>
      <xdr:spPr>
        <a:xfrm>
          <a:off x="634682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5" name="正方形/長方形 44"/>
        <xdr:cNvSpPr/>
      </xdr:nvSpPr>
      <xdr:spPr>
        <a:xfrm>
          <a:off x="634682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6" name="正方形/長方形 45"/>
        <xdr:cNvSpPr/>
      </xdr:nvSpPr>
      <xdr:spPr>
        <a:xfrm>
          <a:off x="785876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7" name="正方形/長方形 46"/>
        <xdr:cNvSpPr/>
      </xdr:nvSpPr>
      <xdr:spPr>
        <a:xfrm>
          <a:off x="785876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8" name="正方形/長方形 47"/>
        <xdr:cNvSpPr/>
      </xdr:nvSpPr>
      <xdr:spPr>
        <a:xfrm>
          <a:off x="1218565" y="4857750"/>
          <a:ext cx="3794125"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9" name="正方形/長方形 48"/>
        <xdr:cNvSpPr/>
      </xdr:nvSpPr>
      <xdr:spPr>
        <a:xfrm>
          <a:off x="5279390" y="4857750"/>
          <a:ext cx="415988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0" name="正方形/長方形 49"/>
        <xdr:cNvSpPr/>
      </xdr:nvSpPr>
      <xdr:spPr>
        <a:xfrm>
          <a:off x="5279390" y="4921250"/>
          <a:ext cx="41548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1" name="テキスト ボックス 50"/>
        <xdr:cNvSpPr txBox="1"/>
      </xdr:nvSpPr>
      <xdr:spPr>
        <a:xfrm>
          <a:off x="5317490" y="5142230"/>
          <a:ext cx="412686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a:t>
          </a:r>
          <a:r>
            <a:rPr kumimoji="1" lang="en-US" altLang="ja-JP" sz="1100">
              <a:latin typeface="ＭＳ Ｐゴシック"/>
            </a:rPr>
            <a:t>48.1%</a:t>
          </a:r>
          <a:r>
            <a:rPr kumimoji="1" lang="ja-JP" altLang="en-US" sz="1100">
              <a:latin typeface="ＭＳ Ｐゴシック"/>
            </a:rPr>
            <a:t>で沖縄県平均と比較しても高い数値となっている。</a:t>
          </a:r>
          <a:endParaRPr kumimoji="1" lang="en-US" altLang="ja-JP" sz="1100">
            <a:latin typeface="ＭＳ Ｐゴシック"/>
          </a:endParaRPr>
        </a:p>
        <a:p>
          <a:r>
            <a:rPr kumimoji="1" lang="ja-JP" altLang="en-US" sz="1100">
              <a:latin typeface="ＭＳ Ｐゴシック"/>
            </a:rPr>
            <a:t>国庫補助等を有効的に活用し資産の更新に対応しいるが、町道、林道や簡易水道施設等の償却率が高いことから、全体として高い数値となっている。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2" name="テキスト ボックス 51"/>
        <xdr:cNvSpPr txBox="1"/>
      </xdr:nvSpPr>
      <xdr:spPr>
        <a:xfrm>
          <a:off x="1180465" y="46710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3" name="直線コネクタ 52"/>
        <xdr:cNvCxnSpPr/>
      </xdr:nvCxnSpPr>
      <xdr:spPr>
        <a:xfrm>
          <a:off x="1218565" y="69710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4" name="テキスト ボックス 53"/>
        <xdr:cNvSpPr txBox="1"/>
      </xdr:nvSpPr>
      <xdr:spPr>
        <a:xfrm>
          <a:off x="795672" y="68772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5" name="直線コネクタ 54"/>
        <xdr:cNvCxnSpPr/>
      </xdr:nvCxnSpPr>
      <xdr:spPr>
        <a:xfrm>
          <a:off x="1218565" y="65468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6" name="テキスト ボックス 55"/>
        <xdr:cNvSpPr txBox="1"/>
      </xdr:nvSpPr>
      <xdr:spPr>
        <a:xfrm>
          <a:off x="795672" y="64568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7" name="直線コネクタ 56"/>
        <xdr:cNvCxnSpPr/>
      </xdr:nvCxnSpPr>
      <xdr:spPr>
        <a:xfrm>
          <a:off x="1218565" y="612648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8" name="テキスト ボックス 57"/>
        <xdr:cNvSpPr txBox="1"/>
      </xdr:nvSpPr>
      <xdr:spPr>
        <a:xfrm>
          <a:off x="795672" y="603267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9" name="直線コネクタ 58"/>
        <xdr:cNvCxnSpPr/>
      </xdr:nvCxnSpPr>
      <xdr:spPr>
        <a:xfrm>
          <a:off x="1218565" y="570230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0" name="テキスト ボックス 59"/>
        <xdr:cNvSpPr txBox="1"/>
      </xdr:nvSpPr>
      <xdr:spPr>
        <a:xfrm>
          <a:off x="795672" y="561230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1" name="直線コネクタ 60"/>
        <xdr:cNvCxnSpPr/>
      </xdr:nvCxnSpPr>
      <xdr:spPr>
        <a:xfrm>
          <a:off x="1218565" y="528193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2" name="テキスト ボックス 61"/>
        <xdr:cNvSpPr txBox="1"/>
      </xdr:nvSpPr>
      <xdr:spPr>
        <a:xfrm>
          <a:off x="795672" y="518812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18565" y="4857750"/>
          <a:ext cx="37941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4" name="テキスト ボックス 63"/>
        <xdr:cNvSpPr txBox="1"/>
      </xdr:nvSpPr>
      <xdr:spPr>
        <a:xfrm>
          <a:off x="795672" y="476775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18565" y="4857750"/>
          <a:ext cx="3794125"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120142</xdr:rowOff>
    </xdr:from>
    <xdr:to>
      <xdr:col>3</xdr:col>
      <xdr:colOff>1170940</xdr:colOff>
      <xdr:row>33</xdr:row>
      <xdr:rowOff>77216</xdr:rowOff>
    </xdr:to>
    <xdr:cxnSp macro="">
      <xdr:nvCxnSpPr>
        <xdr:cNvPr id="66" name="直線コネクタ 65"/>
        <xdr:cNvCxnSpPr/>
      </xdr:nvCxnSpPr>
      <xdr:spPr>
        <a:xfrm flipV="1">
          <a:off x="4400550" y="5256022"/>
          <a:ext cx="1270" cy="1130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81043</xdr:rowOff>
    </xdr:from>
    <xdr:ext cx="405111" cy="259045"/>
    <xdr:sp macro="" textlink="">
      <xdr:nvSpPr>
        <xdr:cNvPr id="67" name="有形固定資産減価償却率最小値テキスト"/>
        <xdr:cNvSpPr txBox="1"/>
      </xdr:nvSpPr>
      <xdr:spPr>
        <a:xfrm>
          <a:off x="4453255" y="639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3</xdr:col>
      <xdr:colOff>1082675</xdr:colOff>
      <xdr:row>33</xdr:row>
      <xdr:rowOff>77216</xdr:rowOff>
    </xdr:from>
    <xdr:to>
      <xdr:col>3</xdr:col>
      <xdr:colOff>1260475</xdr:colOff>
      <xdr:row>33</xdr:row>
      <xdr:rowOff>77216</xdr:rowOff>
    </xdr:to>
    <xdr:cxnSp macro="">
      <xdr:nvCxnSpPr>
        <xdr:cNvPr id="68" name="直線コネクタ 67"/>
        <xdr:cNvCxnSpPr/>
      </xdr:nvCxnSpPr>
      <xdr:spPr>
        <a:xfrm>
          <a:off x="4313555" y="6386576"/>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66819</xdr:rowOff>
    </xdr:from>
    <xdr:ext cx="405111" cy="259045"/>
    <xdr:sp macro="" textlink="">
      <xdr:nvSpPr>
        <xdr:cNvPr id="69" name="有形固定資産減価償却率最大値テキスト"/>
        <xdr:cNvSpPr txBox="1"/>
      </xdr:nvSpPr>
      <xdr:spPr>
        <a:xfrm>
          <a:off x="4453255" y="5035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3</xdr:col>
      <xdr:colOff>1082675</xdr:colOff>
      <xdr:row>26</xdr:row>
      <xdr:rowOff>120142</xdr:rowOff>
    </xdr:from>
    <xdr:to>
      <xdr:col>3</xdr:col>
      <xdr:colOff>1260475</xdr:colOff>
      <xdr:row>26</xdr:row>
      <xdr:rowOff>120142</xdr:rowOff>
    </xdr:to>
    <xdr:cxnSp macro="">
      <xdr:nvCxnSpPr>
        <xdr:cNvPr id="70" name="直線コネクタ 69"/>
        <xdr:cNvCxnSpPr/>
      </xdr:nvCxnSpPr>
      <xdr:spPr>
        <a:xfrm>
          <a:off x="4313555" y="5256022"/>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49801</xdr:rowOff>
    </xdr:from>
    <xdr:ext cx="405111" cy="259045"/>
    <xdr:sp macro="" textlink="">
      <xdr:nvSpPr>
        <xdr:cNvPr id="71" name="有形固定資産減価償却率平均値テキスト"/>
        <xdr:cNvSpPr txBox="1"/>
      </xdr:nvSpPr>
      <xdr:spPr>
        <a:xfrm>
          <a:off x="4453255" y="56886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26924</xdr:rowOff>
    </xdr:from>
    <xdr:to>
      <xdr:col>3</xdr:col>
      <xdr:colOff>1222375</xdr:colOff>
      <xdr:row>30</xdr:row>
      <xdr:rowOff>128524</xdr:rowOff>
    </xdr:to>
    <xdr:sp macro="" textlink="">
      <xdr:nvSpPr>
        <xdr:cNvPr id="72" name="フローチャート : 判断 71"/>
        <xdr:cNvSpPr/>
      </xdr:nvSpPr>
      <xdr:spPr>
        <a:xfrm>
          <a:off x="4351655" y="58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3" name="テキスト ボックス 72"/>
        <xdr:cNvSpPr txBox="1"/>
      </xdr:nvSpPr>
      <xdr:spPr>
        <a:xfrm>
          <a:off x="42246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4" name="テキスト ボックス 73"/>
        <xdr:cNvSpPr txBox="1"/>
      </xdr:nvSpPr>
      <xdr:spPr>
        <a:xfrm>
          <a:off x="351345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5" name="テキスト ボックス 74"/>
        <xdr:cNvSpPr txBox="1"/>
      </xdr:nvSpPr>
      <xdr:spPr>
        <a:xfrm>
          <a:off x="2921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6" name="テキスト ボックス 75"/>
        <xdr:cNvSpPr txBox="1"/>
      </xdr:nvSpPr>
      <xdr:spPr>
        <a:xfrm>
          <a:off x="2159000"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7" name="テキスト ボックス 76"/>
        <xdr:cNvSpPr txBox="1"/>
      </xdr:nvSpPr>
      <xdr:spPr>
        <a:xfrm>
          <a:off x="1536065" y="701311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32</xdr:row>
      <xdr:rowOff>12192</xdr:rowOff>
    </xdr:from>
    <xdr:to>
      <xdr:col>3</xdr:col>
      <xdr:colOff>1222375</xdr:colOff>
      <xdr:row>32</xdr:row>
      <xdr:rowOff>113792</xdr:rowOff>
    </xdr:to>
    <xdr:sp macro="" textlink="">
      <xdr:nvSpPr>
        <xdr:cNvPr id="78" name="円/楕円 77"/>
        <xdr:cNvSpPr/>
      </xdr:nvSpPr>
      <xdr:spPr>
        <a:xfrm>
          <a:off x="4351655" y="615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162069</xdr:rowOff>
    </xdr:from>
    <xdr:ext cx="405111" cy="259045"/>
    <xdr:sp macro="" textlink="">
      <xdr:nvSpPr>
        <xdr:cNvPr id="79" name="有形固定資産減価償却率該当値テキスト"/>
        <xdr:cNvSpPr txBox="1"/>
      </xdr:nvSpPr>
      <xdr:spPr>
        <a:xfrm>
          <a:off x="4453255" y="6136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0247630" y="4193540"/>
          <a:ext cx="37922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1037166" y="4537012"/>
          <a:ext cx="121111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2679177" y="4520341"/>
          <a:ext cx="48487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3" name="正方形/長方形 82"/>
        <xdr:cNvSpPr/>
      </xdr:nvSpPr>
      <xdr:spPr>
        <a:xfrm>
          <a:off x="13989050"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4" name="正方形/長方形 83"/>
        <xdr:cNvSpPr/>
      </xdr:nvSpPr>
      <xdr:spPr>
        <a:xfrm>
          <a:off x="13989050"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5" name="正方形/長方形 84"/>
        <xdr:cNvSpPr/>
      </xdr:nvSpPr>
      <xdr:spPr>
        <a:xfrm>
          <a:off x="15373985" y="4307205"/>
          <a:ext cx="1384935"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6" name="正方形/長方形 85"/>
        <xdr:cNvSpPr/>
      </xdr:nvSpPr>
      <xdr:spPr>
        <a:xfrm>
          <a:off x="15373985" y="4484370"/>
          <a:ext cx="13849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0247630" y="4857750"/>
          <a:ext cx="37922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8" name="正方形/長方形 87"/>
        <xdr:cNvSpPr/>
      </xdr:nvSpPr>
      <xdr:spPr>
        <a:xfrm>
          <a:off x="14306550" y="4857750"/>
          <a:ext cx="4152265"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4306550" y="4921250"/>
          <a:ext cx="41471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0" name="テキスト ボックス 89"/>
        <xdr:cNvSpPr txBox="1"/>
      </xdr:nvSpPr>
      <xdr:spPr>
        <a:xfrm>
          <a:off x="14344650" y="5142230"/>
          <a:ext cx="4111625" cy="17907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en-US" altLang="ja-JP"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0247630" y="4857750"/>
          <a:ext cx="380492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18565" y="7831455"/>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18565" y="11548110"/>
          <a:ext cx="531876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862965" y="807783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346825" y="1068768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862965" y="1176909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346825" y="1446403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
1,485
28.96
5,525,432
5,190,179
203,802
1,471,164
2,489,778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6487795" y="1676400"/>
          <a:ext cx="29591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9662795" y="869950"/>
          <a:ext cx="1384935"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9745345" y="10185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9799320" y="9715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9799320" y="123063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984377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984377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18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18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765935" y="474472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765935" y="494411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27717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27717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691515" y="521589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65341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691515" y="74523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3139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691515" y="7133408"/>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699499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691515" y="681445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691515" y="6495505"/>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691515" y="617655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691515" y="585760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691515" y="5534842"/>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39642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691515" y="52158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691515" y="521589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42</xdr:row>
      <xdr:rowOff>48985</xdr:rowOff>
    </xdr:to>
    <xdr:cxnSp macro="">
      <xdr:nvCxnSpPr>
        <xdr:cNvPr id="59" name="直線コネクタ 58"/>
        <xdr:cNvCxnSpPr/>
      </xdr:nvCxnSpPr>
      <xdr:spPr>
        <a:xfrm flipV="1">
          <a:off x="4221480" y="5516880"/>
          <a:ext cx="0" cy="1572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52812</xdr:rowOff>
    </xdr:from>
    <xdr:ext cx="405111" cy="259045"/>
    <xdr:sp macro="" textlink="">
      <xdr:nvSpPr>
        <xdr:cNvPr id="60" name="【道路】&#10;有形固定資産減価償却率最小値テキスト"/>
        <xdr:cNvSpPr txBox="1"/>
      </xdr:nvSpPr>
      <xdr:spPr>
        <a:xfrm>
          <a:off x="4311015" y="709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48985</xdr:rowOff>
    </xdr:from>
    <xdr:to>
      <xdr:col>6</xdr:col>
      <xdr:colOff>600075</xdr:colOff>
      <xdr:row>42</xdr:row>
      <xdr:rowOff>48985</xdr:rowOff>
    </xdr:to>
    <xdr:cxnSp macro="">
      <xdr:nvCxnSpPr>
        <xdr:cNvPr id="61" name="直線コネクタ 60"/>
        <xdr:cNvCxnSpPr/>
      </xdr:nvCxnSpPr>
      <xdr:spPr>
        <a:xfrm>
          <a:off x="4133215" y="708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62" name="【道路】&#10;有形固定資産減価償却率最大値テキスト"/>
        <xdr:cNvSpPr txBox="1"/>
      </xdr:nvSpPr>
      <xdr:spPr>
        <a:xfrm>
          <a:off x="4311015" y="5295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3" name="直線コネクタ 62"/>
        <xdr:cNvCxnSpPr/>
      </xdr:nvCxnSpPr>
      <xdr:spPr>
        <a:xfrm>
          <a:off x="4133215" y="551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72770</xdr:rowOff>
    </xdr:from>
    <xdr:ext cx="405111" cy="259045"/>
    <xdr:sp macro="" textlink="">
      <xdr:nvSpPr>
        <xdr:cNvPr id="64" name="【道路】&#10;有形固定資産減価償却率平均値テキスト"/>
        <xdr:cNvSpPr txBox="1"/>
      </xdr:nvSpPr>
      <xdr:spPr>
        <a:xfrm>
          <a:off x="4311015" y="6107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49893</xdr:rowOff>
    </xdr:from>
    <xdr:to>
      <xdr:col>6</xdr:col>
      <xdr:colOff>561975</xdr:colOff>
      <xdr:row>37</xdr:row>
      <xdr:rowOff>151493</xdr:rowOff>
    </xdr:to>
    <xdr:sp macro="" textlink="">
      <xdr:nvSpPr>
        <xdr:cNvPr id="65" name="フローチャート : 判断 64"/>
        <xdr:cNvSpPr/>
      </xdr:nvSpPr>
      <xdr:spPr>
        <a:xfrm>
          <a:off x="4171315" y="6252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0316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26199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479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6897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8693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41</xdr:row>
      <xdr:rowOff>169635</xdr:rowOff>
    </xdr:from>
    <xdr:to>
      <xdr:col>6</xdr:col>
      <xdr:colOff>561975</xdr:colOff>
      <xdr:row>42</xdr:row>
      <xdr:rowOff>99785</xdr:rowOff>
    </xdr:to>
    <xdr:sp macro="" textlink="">
      <xdr:nvSpPr>
        <xdr:cNvPr id="71" name="円/楕円 70"/>
        <xdr:cNvSpPr/>
      </xdr:nvSpPr>
      <xdr:spPr>
        <a:xfrm>
          <a:off x="4171315" y="7042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84562</xdr:rowOff>
    </xdr:from>
    <xdr:ext cx="405111" cy="259045"/>
    <xdr:sp macro="" textlink="">
      <xdr:nvSpPr>
        <xdr:cNvPr id="72" name="【道路】&#10;有形固定資産減価償却率該当値テキスト"/>
        <xdr:cNvSpPr txBox="1"/>
      </xdr:nvSpPr>
      <xdr:spPr>
        <a:xfrm>
          <a:off x="4311015" y="6957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5984875" y="409956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11187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11187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6990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6990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0346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0346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17.878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5984875" y="521589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5946775"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598487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556341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5984875" y="713340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5522156" y="699499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5984875" y="681445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5522156"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5984875" y="649550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5522156"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5984875" y="617655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5522156"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5984875" y="585760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5458036"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5984875" y="553484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5458036"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598487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5458036"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8" name="【道路】&#10;一人当たり延長グラフ枠"/>
        <xdr:cNvSpPr/>
      </xdr:nvSpPr>
      <xdr:spPr>
        <a:xfrm>
          <a:off x="5984875" y="521589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50531</xdr:rowOff>
    </xdr:from>
    <xdr:to>
      <xdr:col>15</xdr:col>
      <xdr:colOff>180340</xdr:colOff>
      <xdr:row>42</xdr:row>
      <xdr:rowOff>17776</xdr:rowOff>
    </xdr:to>
    <xdr:cxnSp macro="">
      <xdr:nvCxnSpPr>
        <xdr:cNvPr id="99" name="直線コネクタ 98"/>
        <xdr:cNvCxnSpPr/>
      </xdr:nvCxnSpPr>
      <xdr:spPr>
        <a:xfrm flipV="1">
          <a:off x="9446260" y="5582651"/>
          <a:ext cx="0" cy="1476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21603</xdr:rowOff>
    </xdr:from>
    <xdr:ext cx="534377" cy="259045"/>
    <xdr:sp macro="" textlink="">
      <xdr:nvSpPr>
        <xdr:cNvPr id="100" name="【道路】&#10;一人当たり延長最小値テキスト"/>
        <xdr:cNvSpPr txBox="1"/>
      </xdr:nvSpPr>
      <xdr:spPr>
        <a:xfrm>
          <a:off x="9535795" y="706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24.578</a:t>
          </a:r>
          <a:endParaRPr kumimoji="1" lang="ja-JP" altLang="en-US" sz="1000" b="1">
            <a:latin typeface="ＭＳ Ｐゴシック"/>
          </a:endParaRPr>
        </a:p>
      </xdr:txBody>
    </xdr:sp>
    <xdr:clientData/>
  </xdr:oneCellAnchor>
  <xdr:twoCellAnchor>
    <xdr:from>
      <xdr:col>15</xdr:col>
      <xdr:colOff>92075</xdr:colOff>
      <xdr:row>42</xdr:row>
      <xdr:rowOff>17776</xdr:rowOff>
    </xdr:from>
    <xdr:to>
      <xdr:col>15</xdr:col>
      <xdr:colOff>269875</xdr:colOff>
      <xdr:row>42</xdr:row>
      <xdr:rowOff>17776</xdr:rowOff>
    </xdr:to>
    <xdr:cxnSp macro="">
      <xdr:nvCxnSpPr>
        <xdr:cNvPr id="101" name="直線コネクタ 100"/>
        <xdr:cNvCxnSpPr/>
      </xdr:nvCxnSpPr>
      <xdr:spPr>
        <a:xfrm>
          <a:off x="9357995" y="7058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168658</xdr:rowOff>
    </xdr:from>
    <xdr:ext cx="599010" cy="259045"/>
    <xdr:sp macro="" textlink="">
      <xdr:nvSpPr>
        <xdr:cNvPr id="102" name="【道路】&#10;一人当たり延長最大値テキスト"/>
        <xdr:cNvSpPr txBox="1"/>
      </xdr:nvSpPr>
      <xdr:spPr>
        <a:xfrm>
          <a:off x="9535795" y="5365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117.072</a:t>
          </a:r>
          <a:endParaRPr kumimoji="1" lang="ja-JP" altLang="en-US" sz="1000" b="1">
            <a:latin typeface="ＭＳ Ｐゴシック"/>
          </a:endParaRPr>
        </a:p>
      </xdr:txBody>
    </xdr:sp>
    <xdr:clientData/>
  </xdr:oneCellAnchor>
  <xdr:twoCellAnchor>
    <xdr:from>
      <xdr:col>15</xdr:col>
      <xdr:colOff>92075</xdr:colOff>
      <xdr:row>33</xdr:row>
      <xdr:rowOff>50531</xdr:rowOff>
    </xdr:from>
    <xdr:to>
      <xdr:col>15</xdr:col>
      <xdr:colOff>269875</xdr:colOff>
      <xdr:row>33</xdr:row>
      <xdr:rowOff>50531</xdr:rowOff>
    </xdr:to>
    <xdr:cxnSp macro="">
      <xdr:nvCxnSpPr>
        <xdr:cNvPr id="103" name="直線コネクタ 102"/>
        <xdr:cNvCxnSpPr/>
      </xdr:nvCxnSpPr>
      <xdr:spPr>
        <a:xfrm>
          <a:off x="9357995" y="558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60977</xdr:rowOff>
    </xdr:from>
    <xdr:ext cx="534377" cy="259045"/>
    <xdr:sp macro="" textlink="">
      <xdr:nvSpPr>
        <xdr:cNvPr id="104" name="【道路】&#10;一人当たり延長平均値テキスト"/>
        <xdr:cNvSpPr txBox="1"/>
      </xdr:nvSpPr>
      <xdr:spPr>
        <a:xfrm>
          <a:off x="9535795" y="6431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82550</xdr:rowOff>
    </xdr:from>
    <xdr:to>
      <xdr:col>15</xdr:col>
      <xdr:colOff>231775</xdr:colOff>
      <xdr:row>39</xdr:row>
      <xdr:rowOff>12700</xdr:rowOff>
    </xdr:to>
    <xdr:sp macro="" textlink="">
      <xdr:nvSpPr>
        <xdr:cNvPr id="105" name="フローチャート : 判断 104"/>
        <xdr:cNvSpPr/>
      </xdr:nvSpPr>
      <xdr:spPr>
        <a:xfrm>
          <a:off x="9396095" y="645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92640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855535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773493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691451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16267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171181</xdr:rowOff>
    </xdr:from>
    <xdr:to>
      <xdr:col>15</xdr:col>
      <xdr:colOff>231775</xdr:colOff>
      <xdr:row>33</xdr:row>
      <xdr:rowOff>101331</xdr:rowOff>
    </xdr:to>
    <xdr:sp macro="" textlink="">
      <xdr:nvSpPr>
        <xdr:cNvPr id="111" name="円/楕円 110"/>
        <xdr:cNvSpPr/>
      </xdr:nvSpPr>
      <xdr:spPr>
        <a:xfrm>
          <a:off x="9396095" y="553566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32</xdr:row>
      <xdr:rowOff>124208</xdr:rowOff>
    </xdr:from>
    <xdr:ext cx="599010" cy="259045"/>
    <xdr:sp macro="" textlink="">
      <xdr:nvSpPr>
        <xdr:cNvPr id="112" name="【道路】&#10;一人当たり延長該当値テキスト"/>
        <xdr:cNvSpPr txBox="1"/>
      </xdr:nvSpPr>
      <xdr:spPr>
        <a:xfrm>
          <a:off x="9535795" y="548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117.072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3" name="正方形/長方形 112"/>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0" name="正方形/長方形 119"/>
        <xdr:cNvSpPr/>
      </xdr:nvSpPr>
      <xdr:spPr>
        <a:xfrm>
          <a:off x="691515" y="894207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65341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691515" y="111785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691515" y="10728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691515" y="1028319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691515" y="98374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691515" y="93878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691515" y="894207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691515" y="894207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107442</xdr:rowOff>
    </xdr:from>
    <xdr:to>
      <xdr:col>6</xdr:col>
      <xdr:colOff>510540</xdr:colOff>
      <xdr:row>63</xdr:row>
      <xdr:rowOff>98298</xdr:rowOff>
    </xdr:to>
    <xdr:cxnSp macro="">
      <xdr:nvCxnSpPr>
        <xdr:cNvPr id="135" name="直線コネクタ 134"/>
        <xdr:cNvCxnSpPr/>
      </xdr:nvCxnSpPr>
      <xdr:spPr>
        <a:xfrm flipV="1">
          <a:off x="4221480" y="9495282"/>
          <a:ext cx="0" cy="1164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102125</xdr:rowOff>
    </xdr:from>
    <xdr:ext cx="405111" cy="259045"/>
    <xdr:sp macro="" textlink="">
      <xdr:nvSpPr>
        <xdr:cNvPr id="136" name="【橋りょう・トンネル】&#10;有形固定資産減価償却率最小値テキスト"/>
        <xdr:cNvSpPr txBox="1"/>
      </xdr:nvSpPr>
      <xdr:spPr>
        <a:xfrm>
          <a:off x="4311015" y="10663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422275</xdr:colOff>
      <xdr:row>63</xdr:row>
      <xdr:rowOff>98298</xdr:rowOff>
    </xdr:from>
    <xdr:to>
      <xdr:col>6</xdr:col>
      <xdr:colOff>600075</xdr:colOff>
      <xdr:row>63</xdr:row>
      <xdr:rowOff>98298</xdr:rowOff>
    </xdr:to>
    <xdr:cxnSp macro="">
      <xdr:nvCxnSpPr>
        <xdr:cNvPr id="137" name="直線コネクタ 136"/>
        <xdr:cNvCxnSpPr/>
      </xdr:nvCxnSpPr>
      <xdr:spPr>
        <a:xfrm>
          <a:off x="4133215" y="1065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54119</xdr:rowOff>
    </xdr:from>
    <xdr:ext cx="405111" cy="259045"/>
    <xdr:sp macro="" textlink="">
      <xdr:nvSpPr>
        <xdr:cNvPr id="138" name="【橋りょう・トンネル】&#10;有形固定資産減価償却率最大値テキスト"/>
        <xdr:cNvSpPr txBox="1"/>
      </xdr:nvSpPr>
      <xdr:spPr>
        <a:xfrm>
          <a:off x="4311015" y="9274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56</xdr:row>
      <xdr:rowOff>107442</xdr:rowOff>
    </xdr:from>
    <xdr:to>
      <xdr:col>6</xdr:col>
      <xdr:colOff>600075</xdr:colOff>
      <xdr:row>56</xdr:row>
      <xdr:rowOff>107442</xdr:rowOff>
    </xdr:to>
    <xdr:cxnSp macro="">
      <xdr:nvCxnSpPr>
        <xdr:cNvPr id="139" name="直線コネクタ 138"/>
        <xdr:cNvCxnSpPr/>
      </xdr:nvCxnSpPr>
      <xdr:spPr>
        <a:xfrm>
          <a:off x="4133215" y="9495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152671</xdr:rowOff>
    </xdr:from>
    <xdr:ext cx="405111" cy="259045"/>
    <xdr:sp macro="" textlink="">
      <xdr:nvSpPr>
        <xdr:cNvPr id="140" name="【橋りょう・トンネル】&#10;有形固定資産減価償却率平均値テキスト"/>
        <xdr:cNvSpPr txBox="1"/>
      </xdr:nvSpPr>
      <xdr:spPr>
        <a:xfrm>
          <a:off x="4311015" y="9540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129794</xdr:rowOff>
    </xdr:from>
    <xdr:to>
      <xdr:col>6</xdr:col>
      <xdr:colOff>561975</xdr:colOff>
      <xdr:row>58</xdr:row>
      <xdr:rowOff>59944</xdr:rowOff>
    </xdr:to>
    <xdr:sp macro="" textlink="">
      <xdr:nvSpPr>
        <xdr:cNvPr id="141" name="フローチャート : 判断 140"/>
        <xdr:cNvSpPr/>
      </xdr:nvSpPr>
      <xdr:spPr>
        <a:xfrm>
          <a:off x="4171315" y="96852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0316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26199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479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6897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8693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61</xdr:row>
      <xdr:rowOff>10922</xdr:rowOff>
    </xdr:from>
    <xdr:to>
      <xdr:col>6</xdr:col>
      <xdr:colOff>561975</xdr:colOff>
      <xdr:row>61</xdr:row>
      <xdr:rowOff>112522</xdr:rowOff>
    </xdr:to>
    <xdr:sp macro="" textlink="">
      <xdr:nvSpPr>
        <xdr:cNvPr id="147" name="円/楕円 146"/>
        <xdr:cNvSpPr/>
      </xdr:nvSpPr>
      <xdr:spPr>
        <a:xfrm>
          <a:off x="4171315" y="1023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60</xdr:row>
      <xdr:rowOff>160799</xdr:rowOff>
    </xdr:from>
    <xdr:ext cx="405111" cy="259045"/>
    <xdr:sp macro="" textlink="">
      <xdr:nvSpPr>
        <xdr:cNvPr id="148" name="【橋りょう・トンネル】&#10;有形固定資産減価償却率該当値テキスト"/>
        <xdr:cNvSpPr txBox="1"/>
      </xdr:nvSpPr>
      <xdr:spPr>
        <a:xfrm>
          <a:off x="4311015" y="10219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5984875" y="782574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79,949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5984875" y="894207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594677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598487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598487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5736089"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598487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62" name="テキスト ボックス 161"/>
        <xdr:cNvSpPr txBox="1"/>
      </xdr:nvSpPr>
      <xdr:spPr>
        <a:xfrm>
          <a:off x="5367883"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598487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4" name="テキスト ボックス 163"/>
        <xdr:cNvSpPr txBox="1"/>
      </xdr:nvSpPr>
      <xdr:spPr>
        <a:xfrm>
          <a:off x="5367883"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598487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6" name="テキスト ボックス 165"/>
        <xdr:cNvSpPr txBox="1"/>
      </xdr:nvSpPr>
      <xdr:spPr>
        <a:xfrm>
          <a:off x="5367883"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598487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8" name="テキスト ボックス 167"/>
        <xdr:cNvSpPr txBox="1"/>
      </xdr:nvSpPr>
      <xdr:spPr>
        <a:xfrm>
          <a:off x="5367883"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598487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54</xdr:row>
      <xdr:rowOff>70049</xdr:rowOff>
    </xdr:from>
    <xdr:ext cx="749692" cy="259045"/>
    <xdr:sp macro="" textlink="">
      <xdr:nvSpPr>
        <xdr:cNvPr id="170" name="テキスト ボックス 169"/>
        <xdr:cNvSpPr txBox="1"/>
      </xdr:nvSpPr>
      <xdr:spPr>
        <a:xfrm>
          <a:off x="5303763" y="912260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598487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52</xdr:row>
      <xdr:rowOff>86377</xdr:rowOff>
    </xdr:from>
    <xdr:ext cx="749692" cy="259045"/>
    <xdr:sp macro="" textlink="">
      <xdr:nvSpPr>
        <xdr:cNvPr id="172" name="テキスト ボックス 171"/>
        <xdr:cNvSpPr txBox="1"/>
      </xdr:nvSpPr>
      <xdr:spPr>
        <a:xfrm>
          <a:off x="5303763" y="880365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5984875" y="894207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85303</xdr:rowOff>
    </xdr:from>
    <xdr:to>
      <xdr:col>15</xdr:col>
      <xdr:colOff>180340</xdr:colOff>
      <xdr:row>64</xdr:row>
      <xdr:rowOff>128421</xdr:rowOff>
    </xdr:to>
    <xdr:cxnSp macro="">
      <xdr:nvCxnSpPr>
        <xdr:cNvPr id="174" name="直線コネクタ 173"/>
        <xdr:cNvCxnSpPr/>
      </xdr:nvCxnSpPr>
      <xdr:spPr>
        <a:xfrm flipV="1">
          <a:off x="9446260" y="9305503"/>
          <a:ext cx="0" cy="1551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132248</xdr:rowOff>
    </xdr:from>
    <xdr:ext cx="534377" cy="259045"/>
    <xdr:sp macro="" textlink="">
      <xdr:nvSpPr>
        <xdr:cNvPr id="175" name="【橋りょう・トンネル】&#10;一人当たり有形固定資産（償却資産）額最小値テキスト"/>
        <xdr:cNvSpPr txBox="1"/>
      </xdr:nvSpPr>
      <xdr:spPr>
        <a:xfrm>
          <a:off x="9535795" y="10861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13,519</a:t>
          </a:r>
          <a:endParaRPr kumimoji="1" lang="ja-JP" altLang="en-US" sz="1000" b="1">
            <a:latin typeface="ＭＳ Ｐゴシック"/>
          </a:endParaRPr>
        </a:p>
      </xdr:txBody>
    </xdr:sp>
    <xdr:clientData/>
  </xdr:oneCellAnchor>
  <xdr:twoCellAnchor>
    <xdr:from>
      <xdr:col>15</xdr:col>
      <xdr:colOff>92075</xdr:colOff>
      <xdr:row>64</xdr:row>
      <xdr:rowOff>128421</xdr:rowOff>
    </xdr:from>
    <xdr:to>
      <xdr:col>15</xdr:col>
      <xdr:colOff>269875</xdr:colOff>
      <xdr:row>64</xdr:row>
      <xdr:rowOff>128421</xdr:rowOff>
    </xdr:to>
    <xdr:cxnSp macro="">
      <xdr:nvCxnSpPr>
        <xdr:cNvPr id="176" name="直線コネクタ 175"/>
        <xdr:cNvCxnSpPr/>
      </xdr:nvCxnSpPr>
      <xdr:spPr>
        <a:xfrm>
          <a:off x="9357995" y="10857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31980</xdr:rowOff>
    </xdr:from>
    <xdr:ext cx="690189" cy="259045"/>
    <xdr:sp macro="" textlink="">
      <xdr:nvSpPr>
        <xdr:cNvPr id="177" name="【橋りょう・トンネル】&#10;一人当たり有形固定資産（償却資産）額最大値テキスト"/>
        <xdr:cNvSpPr txBox="1"/>
      </xdr:nvSpPr>
      <xdr:spPr>
        <a:xfrm>
          <a:off x="9535795" y="90845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9,727,589</a:t>
          </a:r>
          <a:endParaRPr kumimoji="1" lang="ja-JP" altLang="en-US" sz="1000" b="1">
            <a:latin typeface="ＭＳ Ｐゴシック"/>
          </a:endParaRPr>
        </a:p>
      </xdr:txBody>
    </xdr:sp>
    <xdr:clientData/>
  </xdr:oneCellAnchor>
  <xdr:twoCellAnchor>
    <xdr:from>
      <xdr:col>15</xdr:col>
      <xdr:colOff>92075</xdr:colOff>
      <xdr:row>55</xdr:row>
      <xdr:rowOff>85303</xdr:rowOff>
    </xdr:from>
    <xdr:to>
      <xdr:col>15</xdr:col>
      <xdr:colOff>269875</xdr:colOff>
      <xdr:row>55</xdr:row>
      <xdr:rowOff>85303</xdr:rowOff>
    </xdr:to>
    <xdr:cxnSp macro="">
      <xdr:nvCxnSpPr>
        <xdr:cNvPr id="178" name="直線コネクタ 177"/>
        <xdr:cNvCxnSpPr/>
      </xdr:nvCxnSpPr>
      <xdr:spPr>
        <a:xfrm>
          <a:off x="9357995" y="9305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56304</xdr:rowOff>
    </xdr:from>
    <xdr:ext cx="690189" cy="259045"/>
    <xdr:sp macro="" textlink="">
      <xdr:nvSpPr>
        <xdr:cNvPr id="179" name="【橋りょう・トンネル】&#10;一人当たり有形固定資産（償却資産）額平均値テキスト"/>
        <xdr:cNvSpPr txBox="1"/>
      </xdr:nvSpPr>
      <xdr:spPr>
        <a:xfrm>
          <a:off x="9535795" y="101147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3,434,175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33427</xdr:rowOff>
    </xdr:from>
    <xdr:to>
      <xdr:col>15</xdr:col>
      <xdr:colOff>231775</xdr:colOff>
      <xdr:row>61</xdr:row>
      <xdr:rowOff>135027</xdr:rowOff>
    </xdr:to>
    <xdr:sp macro="" textlink="">
      <xdr:nvSpPr>
        <xdr:cNvPr id="180" name="フローチャート : 判断 179"/>
        <xdr:cNvSpPr/>
      </xdr:nvSpPr>
      <xdr:spPr>
        <a:xfrm>
          <a:off x="9396095" y="1025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92640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855535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773493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691451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16267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64</xdr:row>
      <xdr:rowOff>77621</xdr:rowOff>
    </xdr:from>
    <xdr:to>
      <xdr:col>15</xdr:col>
      <xdr:colOff>231775</xdr:colOff>
      <xdr:row>65</xdr:row>
      <xdr:rowOff>7771</xdr:rowOff>
    </xdr:to>
    <xdr:sp macro="" textlink="">
      <xdr:nvSpPr>
        <xdr:cNvPr id="186" name="円/楕円 185"/>
        <xdr:cNvSpPr/>
      </xdr:nvSpPr>
      <xdr:spPr>
        <a:xfrm>
          <a:off x="9396095" y="108065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163998</xdr:rowOff>
    </xdr:from>
    <xdr:ext cx="534377" cy="259045"/>
    <xdr:sp macro="" textlink="">
      <xdr:nvSpPr>
        <xdr:cNvPr id="187" name="【橋りょう・トンネル】&#10;一人当たり有形固定資産（償却資産）額該当値テキスト"/>
        <xdr:cNvSpPr txBox="1"/>
      </xdr:nvSpPr>
      <xdr:spPr>
        <a:xfrm>
          <a:off x="9535795" y="107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13,519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691515" y="1453134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691515" y="1415796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691515" y="1378458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691515" y="1341120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691515" y="1304163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8" name="テキスト ボックス 207"/>
        <xdr:cNvSpPr txBox="1"/>
      </xdr:nvSpPr>
      <xdr:spPr>
        <a:xfrm>
          <a:off x="29482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1" name="【公営住宅】&#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156211</xdr:rowOff>
    </xdr:from>
    <xdr:to>
      <xdr:col>6</xdr:col>
      <xdr:colOff>510540</xdr:colOff>
      <xdr:row>85</xdr:row>
      <xdr:rowOff>110489</xdr:rowOff>
    </xdr:to>
    <xdr:cxnSp macro="">
      <xdr:nvCxnSpPr>
        <xdr:cNvPr id="212" name="直線コネクタ 211"/>
        <xdr:cNvCxnSpPr/>
      </xdr:nvCxnSpPr>
      <xdr:spPr>
        <a:xfrm flipV="1">
          <a:off x="4221480" y="13064491"/>
          <a:ext cx="0" cy="1295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114316</xdr:rowOff>
    </xdr:from>
    <xdr:ext cx="405111" cy="259045"/>
    <xdr:sp macro="" textlink="">
      <xdr:nvSpPr>
        <xdr:cNvPr id="213" name="【公営住宅】&#10;有形固定資産減価償却率最小値テキスト"/>
        <xdr:cNvSpPr txBox="1"/>
      </xdr:nvSpPr>
      <xdr:spPr>
        <a:xfrm>
          <a:off x="4311015"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85</xdr:row>
      <xdr:rowOff>110489</xdr:rowOff>
    </xdr:from>
    <xdr:to>
      <xdr:col>6</xdr:col>
      <xdr:colOff>600075</xdr:colOff>
      <xdr:row>85</xdr:row>
      <xdr:rowOff>110489</xdr:rowOff>
    </xdr:to>
    <xdr:cxnSp macro="">
      <xdr:nvCxnSpPr>
        <xdr:cNvPr id="214" name="直線コネクタ 213"/>
        <xdr:cNvCxnSpPr/>
      </xdr:nvCxnSpPr>
      <xdr:spPr>
        <a:xfrm>
          <a:off x="4133215" y="1435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102888</xdr:rowOff>
    </xdr:from>
    <xdr:ext cx="405111" cy="259045"/>
    <xdr:sp macro="" textlink="">
      <xdr:nvSpPr>
        <xdr:cNvPr id="215" name="【公営住宅】&#10;有形固定資産減価償却率最大値テキスト"/>
        <xdr:cNvSpPr txBox="1"/>
      </xdr:nvSpPr>
      <xdr:spPr>
        <a:xfrm>
          <a:off x="4311015" y="1284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156211</xdr:rowOff>
    </xdr:from>
    <xdr:to>
      <xdr:col>6</xdr:col>
      <xdr:colOff>600075</xdr:colOff>
      <xdr:row>77</xdr:row>
      <xdr:rowOff>156211</xdr:rowOff>
    </xdr:to>
    <xdr:cxnSp macro="">
      <xdr:nvCxnSpPr>
        <xdr:cNvPr id="216" name="直線コネクタ 215"/>
        <xdr:cNvCxnSpPr/>
      </xdr:nvCxnSpPr>
      <xdr:spPr>
        <a:xfrm>
          <a:off x="4133215" y="13064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163847</xdr:rowOff>
    </xdr:from>
    <xdr:ext cx="405111" cy="259045"/>
    <xdr:sp macro="" textlink="">
      <xdr:nvSpPr>
        <xdr:cNvPr id="217" name="【公営住宅】&#10;有形固定資産減価償却率平均値テキスト"/>
        <xdr:cNvSpPr txBox="1"/>
      </xdr:nvSpPr>
      <xdr:spPr>
        <a:xfrm>
          <a:off x="4311015" y="13742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13970</xdr:rowOff>
    </xdr:from>
    <xdr:to>
      <xdr:col>6</xdr:col>
      <xdr:colOff>561975</xdr:colOff>
      <xdr:row>82</xdr:row>
      <xdr:rowOff>115570</xdr:rowOff>
    </xdr:to>
    <xdr:sp macro="" textlink="">
      <xdr:nvSpPr>
        <xdr:cNvPr id="218" name="フローチャート : 判断 217"/>
        <xdr:cNvSpPr/>
      </xdr:nvSpPr>
      <xdr:spPr>
        <a:xfrm>
          <a:off x="4171315" y="1376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81</xdr:row>
      <xdr:rowOff>141605</xdr:rowOff>
    </xdr:from>
    <xdr:to>
      <xdr:col>6</xdr:col>
      <xdr:colOff>561975</xdr:colOff>
      <xdr:row>82</xdr:row>
      <xdr:rowOff>71755</xdr:rowOff>
    </xdr:to>
    <xdr:sp macro="" textlink="">
      <xdr:nvSpPr>
        <xdr:cNvPr id="224" name="円/楕円 223"/>
        <xdr:cNvSpPr/>
      </xdr:nvSpPr>
      <xdr:spPr>
        <a:xfrm>
          <a:off x="4171315" y="13720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80</xdr:row>
      <xdr:rowOff>164482</xdr:rowOff>
    </xdr:from>
    <xdr:ext cx="405111" cy="259045"/>
    <xdr:sp macro="" textlink="">
      <xdr:nvSpPr>
        <xdr:cNvPr id="225" name="【公営住宅】&#10;有形固定資産減価償却率該当値テキスト"/>
        <xdr:cNvSpPr txBox="1"/>
      </xdr:nvSpPr>
      <xdr:spPr>
        <a:xfrm>
          <a:off x="4311015" y="1357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6" name="正方形/長方形 225"/>
        <xdr:cNvSpPr/>
      </xdr:nvSpPr>
      <xdr:spPr>
        <a:xfrm>
          <a:off x="5984875" y="1155192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3" name="正方形/長方形 232"/>
        <xdr:cNvSpPr/>
      </xdr:nvSpPr>
      <xdr:spPr>
        <a:xfrm>
          <a:off x="5984875" y="1266825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5984875" y="14585769"/>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5563416"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5984875" y="1426300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5563416"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5984875" y="13944056"/>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5563416"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5984875" y="13625104"/>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5563416"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5984875" y="1330615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5563416"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5984875" y="12987201"/>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7" name="テキスト ボックス 246"/>
        <xdr:cNvSpPr txBox="1"/>
      </xdr:nvSpPr>
      <xdr:spPr>
        <a:xfrm>
          <a:off x="5522156" y="1284878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xdr:cNvSpPr txBox="1"/>
      </xdr:nvSpPr>
      <xdr:spPr>
        <a:xfrm>
          <a:off x="5522156"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50" name="【公営住宅】&#10;一人当たり面積グラフ枠"/>
        <xdr:cNvSpPr/>
      </xdr:nvSpPr>
      <xdr:spPr>
        <a:xfrm>
          <a:off x="5984875" y="1266825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49530</xdr:rowOff>
    </xdr:from>
    <xdr:to>
      <xdr:col>15</xdr:col>
      <xdr:colOff>180340</xdr:colOff>
      <xdr:row>85</xdr:row>
      <xdr:rowOff>164320</xdr:rowOff>
    </xdr:to>
    <xdr:cxnSp macro="">
      <xdr:nvCxnSpPr>
        <xdr:cNvPr id="251" name="直線コネクタ 250"/>
        <xdr:cNvCxnSpPr/>
      </xdr:nvCxnSpPr>
      <xdr:spPr>
        <a:xfrm flipV="1">
          <a:off x="9446260" y="13125450"/>
          <a:ext cx="0" cy="128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168147</xdr:rowOff>
    </xdr:from>
    <xdr:ext cx="469744" cy="259045"/>
    <xdr:sp macro="" textlink="">
      <xdr:nvSpPr>
        <xdr:cNvPr id="252" name="【公営住宅】&#10;一人当たり面積最小値テキスト"/>
        <xdr:cNvSpPr txBox="1"/>
      </xdr:nvSpPr>
      <xdr:spPr>
        <a:xfrm>
          <a:off x="9535795" y="1441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15</xdr:col>
      <xdr:colOff>92075</xdr:colOff>
      <xdr:row>85</xdr:row>
      <xdr:rowOff>164320</xdr:rowOff>
    </xdr:from>
    <xdr:to>
      <xdr:col>15</xdr:col>
      <xdr:colOff>269875</xdr:colOff>
      <xdr:row>85</xdr:row>
      <xdr:rowOff>164320</xdr:rowOff>
    </xdr:to>
    <xdr:cxnSp macro="">
      <xdr:nvCxnSpPr>
        <xdr:cNvPr id="253" name="直線コネクタ 252"/>
        <xdr:cNvCxnSpPr/>
      </xdr:nvCxnSpPr>
      <xdr:spPr>
        <a:xfrm>
          <a:off x="9357995" y="14413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167657</xdr:rowOff>
    </xdr:from>
    <xdr:ext cx="469744" cy="259045"/>
    <xdr:sp macro="" textlink="">
      <xdr:nvSpPr>
        <xdr:cNvPr id="254" name="【公営住宅】&#10;一人当たり面積最大値テキスト"/>
        <xdr:cNvSpPr txBox="1"/>
      </xdr:nvSpPr>
      <xdr:spPr>
        <a:xfrm>
          <a:off x="9535795" y="12908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15</xdr:col>
      <xdr:colOff>92075</xdr:colOff>
      <xdr:row>78</xdr:row>
      <xdr:rowOff>49530</xdr:rowOff>
    </xdr:from>
    <xdr:to>
      <xdr:col>15</xdr:col>
      <xdr:colOff>269875</xdr:colOff>
      <xdr:row>78</xdr:row>
      <xdr:rowOff>49530</xdr:rowOff>
    </xdr:to>
    <xdr:cxnSp macro="">
      <xdr:nvCxnSpPr>
        <xdr:cNvPr id="255" name="直線コネクタ 254"/>
        <xdr:cNvCxnSpPr/>
      </xdr:nvCxnSpPr>
      <xdr:spPr>
        <a:xfrm>
          <a:off x="9357995" y="1312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52142</xdr:rowOff>
    </xdr:from>
    <xdr:ext cx="469744" cy="259045"/>
    <xdr:sp macro="" textlink="">
      <xdr:nvSpPr>
        <xdr:cNvPr id="256" name="【公営住宅】&#10;一人当たり面積平均値テキスト"/>
        <xdr:cNvSpPr txBox="1"/>
      </xdr:nvSpPr>
      <xdr:spPr>
        <a:xfrm>
          <a:off x="9535795" y="13630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29265</xdr:rowOff>
    </xdr:from>
    <xdr:to>
      <xdr:col>15</xdr:col>
      <xdr:colOff>231775</xdr:colOff>
      <xdr:row>82</xdr:row>
      <xdr:rowOff>130865</xdr:rowOff>
    </xdr:to>
    <xdr:sp macro="" textlink="">
      <xdr:nvSpPr>
        <xdr:cNvPr id="257" name="フローチャート : 判断 256"/>
        <xdr:cNvSpPr/>
      </xdr:nvSpPr>
      <xdr:spPr>
        <a:xfrm>
          <a:off x="9396095" y="1377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83</xdr:row>
      <xdr:rowOff>100620</xdr:rowOff>
    </xdr:from>
    <xdr:to>
      <xdr:col>15</xdr:col>
      <xdr:colOff>231775</xdr:colOff>
      <xdr:row>84</xdr:row>
      <xdr:rowOff>30770</xdr:rowOff>
    </xdr:to>
    <xdr:sp macro="" textlink="">
      <xdr:nvSpPr>
        <xdr:cNvPr id="263" name="円/楕円 262"/>
        <xdr:cNvSpPr/>
      </xdr:nvSpPr>
      <xdr:spPr>
        <a:xfrm>
          <a:off x="9396095" y="14014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83</xdr:row>
      <xdr:rowOff>79047</xdr:rowOff>
    </xdr:from>
    <xdr:ext cx="469744" cy="259045"/>
    <xdr:sp macro="" textlink="">
      <xdr:nvSpPr>
        <xdr:cNvPr id="264" name="【公営住宅】&#10;一人当たり面積該当値テキスト"/>
        <xdr:cNvSpPr txBox="1"/>
      </xdr:nvSpPr>
      <xdr:spPr>
        <a:xfrm>
          <a:off x="9535795" y="13993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3.256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5" name="正方形/長方形 264"/>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2" name="正方形/長方形 271"/>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3" name="正方形/長方形 272"/>
        <xdr:cNvSpPr/>
      </xdr:nvSpPr>
      <xdr:spPr>
        <a:xfrm>
          <a:off x="5984875" y="15274290"/>
          <a:ext cx="42062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336,649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0" name="正方形/長方形 279"/>
        <xdr:cNvSpPr/>
      </xdr:nvSpPr>
      <xdr:spPr>
        <a:xfrm>
          <a:off x="5984875" y="16394430"/>
          <a:ext cx="42062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81" name="正方形/長方形 280"/>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8" name="正方形/長方形 287"/>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1205845" y="70789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292" name="テキスト ボックス 291"/>
        <xdr:cNvSpPr txBox="1"/>
      </xdr:nvSpPr>
      <xdr:spPr>
        <a:xfrm>
          <a:off x="1093739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1205845" y="67056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087327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1205845" y="63360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087327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1205845" y="59626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087327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1205845" y="55892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0" name="テキスト ボックス 299"/>
        <xdr:cNvSpPr txBox="1"/>
      </xdr:nvSpPr>
      <xdr:spPr>
        <a:xfrm>
          <a:off x="1087327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3" name="【認定こども園・幼稚園・保育所】&#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161925</xdr:rowOff>
    </xdr:from>
    <xdr:to>
      <xdr:col>23</xdr:col>
      <xdr:colOff>516889</xdr:colOff>
      <xdr:row>42</xdr:row>
      <xdr:rowOff>30480</xdr:rowOff>
    </xdr:to>
    <xdr:cxnSp macro="">
      <xdr:nvCxnSpPr>
        <xdr:cNvPr id="304" name="直線コネクタ 303"/>
        <xdr:cNvCxnSpPr/>
      </xdr:nvCxnSpPr>
      <xdr:spPr>
        <a:xfrm flipV="1">
          <a:off x="14735809" y="5694045"/>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340478" cy="259045"/>
    <xdr:sp macro="" textlink="">
      <xdr:nvSpPr>
        <xdr:cNvPr id="305" name="【認定こども園・幼稚園・保育所】&#10;有形固定資産減価償却率最小値テキスト"/>
        <xdr:cNvSpPr txBox="1"/>
      </xdr:nvSpPr>
      <xdr:spPr>
        <a:xfrm>
          <a:off x="14825345" y="70751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6" name="直線コネクタ 305"/>
        <xdr:cNvCxnSpPr/>
      </xdr:nvCxnSpPr>
      <xdr:spPr>
        <a:xfrm>
          <a:off x="14647545" y="707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108602</xdr:rowOff>
    </xdr:from>
    <xdr:ext cx="405111" cy="259045"/>
    <xdr:sp macro="" textlink="">
      <xdr:nvSpPr>
        <xdr:cNvPr id="307" name="【認定こども園・幼稚園・保育所】&#10;有形固定資産減価償却率最大値テキスト"/>
        <xdr:cNvSpPr txBox="1"/>
      </xdr:nvSpPr>
      <xdr:spPr>
        <a:xfrm>
          <a:off x="14825345" y="5473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23</xdr:col>
      <xdr:colOff>428625</xdr:colOff>
      <xdr:row>33</xdr:row>
      <xdr:rowOff>161925</xdr:rowOff>
    </xdr:from>
    <xdr:to>
      <xdr:col>23</xdr:col>
      <xdr:colOff>606425</xdr:colOff>
      <xdr:row>33</xdr:row>
      <xdr:rowOff>161925</xdr:rowOff>
    </xdr:to>
    <xdr:cxnSp macro="">
      <xdr:nvCxnSpPr>
        <xdr:cNvPr id="308" name="直線コネクタ 307"/>
        <xdr:cNvCxnSpPr/>
      </xdr:nvCxnSpPr>
      <xdr:spPr>
        <a:xfrm>
          <a:off x="14647545" y="569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160037</xdr:rowOff>
    </xdr:from>
    <xdr:ext cx="405111" cy="259045"/>
    <xdr:sp macro="" textlink="">
      <xdr:nvSpPr>
        <xdr:cNvPr id="309" name="【認定こども園・幼稚園・保育所】&#10;有形固定資産減価償却率平均値テキスト"/>
        <xdr:cNvSpPr txBox="1"/>
      </xdr:nvSpPr>
      <xdr:spPr>
        <a:xfrm>
          <a:off x="14825345"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xdr:rowOff>
    </xdr:from>
    <xdr:to>
      <xdr:col>23</xdr:col>
      <xdr:colOff>568325</xdr:colOff>
      <xdr:row>38</xdr:row>
      <xdr:rowOff>111760</xdr:rowOff>
    </xdr:to>
    <xdr:sp macro="" textlink="">
      <xdr:nvSpPr>
        <xdr:cNvPr id="310" name="フローチャート : 判断 309"/>
        <xdr:cNvSpPr/>
      </xdr:nvSpPr>
      <xdr:spPr>
        <a:xfrm>
          <a:off x="14685645"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4445</xdr:rowOff>
    </xdr:from>
    <xdr:to>
      <xdr:col>23</xdr:col>
      <xdr:colOff>568325</xdr:colOff>
      <xdr:row>38</xdr:row>
      <xdr:rowOff>106045</xdr:rowOff>
    </xdr:to>
    <xdr:sp macro="" textlink="">
      <xdr:nvSpPr>
        <xdr:cNvPr id="316" name="円/楕円 315"/>
        <xdr:cNvSpPr/>
      </xdr:nvSpPr>
      <xdr:spPr>
        <a:xfrm>
          <a:off x="14685645" y="637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37</xdr:row>
      <xdr:rowOff>27322</xdr:rowOff>
    </xdr:from>
    <xdr:ext cx="405111" cy="259045"/>
    <xdr:sp macro="" textlink="">
      <xdr:nvSpPr>
        <xdr:cNvPr id="317" name="【認定こども園・幼稚園・保育所】&#10;有形固定資産減価償却率該当値テキスト"/>
        <xdr:cNvSpPr txBox="1"/>
      </xdr:nvSpPr>
      <xdr:spPr>
        <a:xfrm>
          <a:off x="14825345"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8" name="正方形/長方形 317"/>
        <xdr:cNvSpPr/>
      </xdr:nvSpPr>
      <xdr:spPr>
        <a:xfrm>
          <a:off x="16499205" y="409956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0.212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5" name="正方形/長方形 324"/>
        <xdr:cNvSpPr/>
      </xdr:nvSpPr>
      <xdr:spPr>
        <a:xfrm>
          <a:off x="16499205" y="521589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6070126"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6499205" y="70065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6070126"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6499205" y="655701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6070126"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6499205" y="61112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6070126"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6499205" y="56654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6070126"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6070126"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9" name="【認定こども園・幼稚園・保育所】&#10;一人当たり面積グラフ枠"/>
        <xdr:cNvSpPr/>
      </xdr:nvSpPr>
      <xdr:spPr>
        <a:xfrm>
          <a:off x="16499205" y="521589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69342</xdr:rowOff>
    </xdr:from>
    <xdr:to>
      <xdr:col>32</xdr:col>
      <xdr:colOff>186689</xdr:colOff>
      <xdr:row>42</xdr:row>
      <xdr:rowOff>64770</xdr:rowOff>
    </xdr:to>
    <xdr:cxnSp macro="">
      <xdr:nvCxnSpPr>
        <xdr:cNvPr id="340" name="直線コネクタ 339"/>
        <xdr:cNvCxnSpPr/>
      </xdr:nvCxnSpPr>
      <xdr:spPr>
        <a:xfrm flipV="1">
          <a:off x="19960589" y="5601462"/>
          <a:ext cx="0"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68597</xdr:rowOff>
    </xdr:from>
    <xdr:ext cx="469744" cy="259045"/>
    <xdr:sp macro="" textlink="">
      <xdr:nvSpPr>
        <xdr:cNvPr id="341" name="【認定こども園・幼稚園・保育所】&#10;一人当たり面積最小値テキスト"/>
        <xdr:cNvSpPr txBox="1"/>
      </xdr:nvSpPr>
      <xdr:spPr>
        <a:xfrm>
          <a:off x="20050125"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0.155</a:t>
          </a:r>
          <a:endParaRPr kumimoji="1" lang="ja-JP" altLang="en-US" sz="1000" b="1">
            <a:latin typeface="ＭＳ Ｐゴシック"/>
          </a:endParaRPr>
        </a:p>
      </xdr:txBody>
    </xdr:sp>
    <xdr:clientData/>
  </xdr:oneCellAnchor>
  <xdr:twoCellAnchor>
    <xdr:from>
      <xdr:col>32</xdr:col>
      <xdr:colOff>98425</xdr:colOff>
      <xdr:row>42</xdr:row>
      <xdr:rowOff>64770</xdr:rowOff>
    </xdr:from>
    <xdr:to>
      <xdr:col>32</xdr:col>
      <xdr:colOff>276225</xdr:colOff>
      <xdr:row>42</xdr:row>
      <xdr:rowOff>64770</xdr:rowOff>
    </xdr:to>
    <xdr:cxnSp macro="">
      <xdr:nvCxnSpPr>
        <xdr:cNvPr id="342" name="直線コネクタ 341"/>
        <xdr:cNvCxnSpPr/>
      </xdr:nvCxnSpPr>
      <xdr:spPr>
        <a:xfrm>
          <a:off x="19872325" y="710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16019</xdr:rowOff>
    </xdr:from>
    <xdr:ext cx="469744" cy="259045"/>
    <xdr:sp macro="" textlink="">
      <xdr:nvSpPr>
        <xdr:cNvPr id="343" name="【認定こども園・幼稚園・保育所】&#10;一人当たり面積最大値テキスト"/>
        <xdr:cNvSpPr txBox="1"/>
      </xdr:nvSpPr>
      <xdr:spPr>
        <a:xfrm>
          <a:off x="20050125" y="538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0.828</a:t>
          </a:r>
          <a:endParaRPr kumimoji="1" lang="ja-JP" altLang="en-US" sz="1000" b="1">
            <a:latin typeface="ＭＳ Ｐゴシック"/>
          </a:endParaRPr>
        </a:p>
      </xdr:txBody>
    </xdr:sp>
    <xdr:clientData/>
  </xdr:oneCellAnchor>
  <xdr:twoCellAnchor>
    <xdr:from>
      <xdr:col>32</xdr:col>
      <xdr:colOff>98425</xdr:colOff>
      <xdr:row>33</xdr:row>
      <xdr:rowOff>69342</xdr:rowOff>
    </xdr:from>
    <xdr:to>
      <xdr:col>32</xdr:col>
      <xdr:colOff>276225</xdr:colOff>
      <xdr:row>33</xdr:row>
      <xdr:rowOff>69342</xdr:rowOff>
    </xdr:to>
    <xdr:cxnSp macro="">
      <xdr:nvCxnSpPr>
        <xdr:cNvPr id="344" name="直線コネクタ 343"/>
        <xdr:cNvCxnSpPr/>
      </xdr:nvCxnSpPr>
      <xdr:spPr>
        <a:xfrm>
          <a:off x="19872325" y="5601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104411</xdr:rowOff>
    </xdr:from>
    <xdr:ext cx="469744" cy="259045"/>
    <xdr:sp macro="" textlink="">
      <xdr:nvSpPr>
        <xdr:cNvPr id="345" name="【認定こども園・幼稚園・保育所】&#10;一人当たり面積平均値テキスト"/>
        <xdr:cNvSpPr txBox="1"/>
      </xdr:nvSpPr>
      <xdr:spPr>
        <a:xfrm>
          <a:off x="20050125" y="64747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125984</xdr:rowOff>
    </xdr:from>
    <xdr:to>
      <xdr:col>32</xdr:col>
      <xdr:colOff>238125</xdr:colOff>
      <xdr:row>39</xdr:row>
      <xdr:rowOff>56134</xdr:rowOff>
    </xdr:to>
    <xdr:sp macro="" textlink="">
      <xdr:nvSpPr>
        <xdr:cNvPr id="346" name="フローチャート : 判断 345"/>
        <xdr:cNvSpPr/>
      </xdr:nvSpPr>
      <xdr:spPr>
        <a:xfrm>
          <a:off x="19910425" y="6496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33</xdr:row>
      <xdr:rowOff>18542</xdr:rowOff>
    </xdr:from>
    <xdr:to>
      <xdr:col>32</xdr:col>
      <xdr:colOff>238125</xdr:colOff>
      <xdr:row>33</xdr:row>
      <xdr:rowOff>120142</xdr:rowOff>
    </xdr:to>
    <xdr:sp macro="" textlink="">
      <xdr:nvSpPr>
        <xdr:cNvPr id="352" name="円/楕円 351"/>
        <xdr:cNvSpPr/>
      </xdr:nvSpPr>
      <xdr:spPr>
        <a:xfrm>
          <a:off x="19910425" y="5550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32</xdr:row>
      <xdr:rowOff>143019</xdr:rowOff>
    </xdr:from>
    <xdr:ext cx="469744" cy="259045"/>
    <xdr:sp macro="" textlink="">
      <xdr:nvSpPr>
        <xdr:cNvPr id="353" name="【認定こども園・幼稚園・保育所】&#10;一人当たり面積該当値テキスト"/>
        <xdr:cNvSpPr txBox="1"/>
      </xdr:nvSpPr>
      <xdr:spPr>
        <a:xfrm>
          <a:off x="20050125" y="5507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0.828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4" name="正方形/長方形 353"/>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1" name="正方形/長方形 360"/>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4" name="直線コネクタ 363"/>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5" name="テキスト ボックス 364"/>
        <xdr:cNvSpPr txBox="1"/>
      </xdr:nvSpPr>
      <xdr:spPr>
        <a:xfrm>
          <a:off x="1093739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6" name="直線コネクタ 365"/>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7" name="テキスト ボックス 366"/>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8" name="直線コネクタ 367"/>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9" name="テキスト ボックス 368"/>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0" name="直線コネクタ 369"/>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1" name="テキスト ボックス 370"/>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2" name="直線コネクタ 371"/>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3" name="テキスト ボックス 372"/>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080915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6" name="【学校施設】&#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100965</xdr:rowOff>
    </xdr:to>
    <xdr:cxnSp macro="">
      <xdr:nvCxnSpPr>
        <xdr:cNvPr id="377" name="直線コネクタ 376"/>
        <xdr:cNvCxnSpPr/>
      </xdr:nvCxnSpPr>
      <xdr:spPr>
        <a:xfrm flipV="1">
          <a:off x="14735809" y="9380220"/>
          <a:ext cx="0" cy="1282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104792</xdr:rowOff>
    </xdr:from>
    <xdr:ext cx="340478" cy="259045"/>
    <xdr:sp macro="" textlink="">
      <xdr:nvSpPr>
        <xdr:cNvPr id="378" name="【学校施設】&#10;有形固定資産減価償却率最小値テキスト"/>
        <xdr:cNvSpPr txBox="1"/>
      </xdr:nvSpPr>
      <xdr:spPr>
        <a:xfrm>
          <a:off x="14825345" y="106661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63</xdr:row>
      <xdr:rowOff>100965</xdr:rowOff>
    </xdr:from>
    <xdr:to>
      <xdr:col>23</xdr:col>
      <xdr:colOff>606425</xdr:colOff>
      <xdr:row>63</xdr:row>
      <xdr:rowOff>100965</xdr:rowOff>
    </xdr:to>
    <xdr:cxnSp macro="">
      <xdr:nvCxnSpPr>
        <xdr:cNvPr id="379" name="直線コネクタ 378"/>
        <xdr:cNvCxnSpPr/>
      </xdr:nvCxnSpPr>
      <xdr:spPr>
        <a:xfrm>
          <a:off x="14647545" y="10662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80" name="【学校施設】&#10;有形固定資産減価償却率最大値テキスト"/>
        <xdr:cNvSpPr txBox="1"/>
      </xdr:nvSpPr>
      <xdr:spPr>
        <a:xfrm>
          <a:off x="14825345" y="9159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81" name="直線コネクタ 380"/>
        <xdr:cNvCxnSpPr/>
      </xdr:nvCxnSpPr>
      <xdr:spPr>
        <a:xfrm>
          <a:off x="14647545" y="938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113047</xdr:rowOff>
    </xdr:from>
    <xdr:ext cx="405111" cy="259045"/>
    <xdr:sp macro="" textlink="">
      <xdr:nvSpPr>
        <xdr:cNvPr id="382" name="【学校施設】&#10;有形固定資産減価償却率平均値テキスト"/>
        <xdr:cNvSpPr txBox="1"/>
      </xdr:nvSpPr>
      <xdr:spPr>
        <a:xfrm>
          <a:off x="14825345" y="9668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90170</xdr:rowOff>
    </xdr:from>
    <xdr:to>
      <xdr:col>23</xdr:col>
      <xdr:colOff>568325</xdr:colOff>
      <xdr:row>59</xdr:row>
      <xdr:rowOff>20320</xdr:rowOff>
    </xdr:to>
    <xdr:sp macro="" textlink="">
      <xdr:nvSpPr>
        <xdr:cNvPr id="383" name="フローチャート : 判断 382"/>
        <xdr:cNvSpPr/>
      </xdr:nvSpPr>
      <xdr:spPr>
        <a:xfrm>
          <a:off x="14685645"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139700</xdr:rowOff>
    </xdr:from>
    <xdr:to>
      <xdr:col>23</xdr:col>
      <xdr:colOff>568325</xdr:colOff>
      <xdr:row>59</xdr:row>
      <xdr:rowOff>69850</xdr:rowOff>
    </xdr:to>
    <xdr:sp macro="" textlink="">
      <xdr:nvSpPr>
        <xdr:cNvPr id="389" name="円/楕円 388"/>
        <xdr:cNvSpPr/>
      </xdr:nvSpPr>
      <xdr:spPr>
        <a:xfrm>
          <a:off x="14685645" y="986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58</xdr:row>
      <xdr:rowOff>118127</xdr:rowOff>
    </xdr:from>
    <xdr:ext cx="405111" cy="259045"/>
    <xdr:sp macro="" textlink="">
      <xdr:nvSpPr>
        <xdr:cNvPr id="390" name="【学校施設】&#10;有形固定資産減価償却率該当値テキスト"/>
        <xdr:cNvSpPr txBox="1"/>
      </xdr:nvSpPr>
      <xdr:spPr>
        <a:xfrm>
          <a:off x="14825345" y="984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1" name="正方形/長方形 390"/>
        <xdr:cNvSpPr/>
      </xdr:nvSpPr>
      <xdr:spPr>
        <a:xfrm>
          <a:off x="16499205" y="782574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8" name="正方形/長方形 397"/>
        <xdr:cNvSpPr/>
      </xdr:nvSpPr>
      <xdr:spPr>
        <a:xfrm>
          <a:off x="16499205" y="894207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1" name="テキスト ボックス 400"/>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2" name="直線コネクタ 401"/>
        <xdr:cNvCxnSpPr/>
      </xdr:nvCxnSpPr>
      <xdr:spPr>
        <a:xfrm>
          <a:off x="16499205" y="10859588"/>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3" name="テキスト ボックス 402"/>
        <xdr:cNvSpPr txBox="1"/>
      </xdr:nvSpPr>
      <xdr:spPr>
        <a:xfrm>
          <a:off x="16070126"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4" name="直線コネクタ 403"/>
        <xdr:cNvCxnSpPr/>
      </xdr:nvCxnSpPr>
      <xdr:spPr>
        <a:xfrm>
          <a:off x="16499205" y="10540637"/>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5" name="テキスト ボックス 404"/>
        <xdr:cNvSpPr txBox="1"/>
      </xdr:nvSpPr>
      <xdr:spPr>
        <a:xfrm>
          <a:off x="16070126"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6" name="直線コネクタ 405"/>
        <xdr:cNvCxnSpPr/>
      </xdr:nvCxnSpPr>
      <xdr:spPr>
        <a:xfrm>
          <a:off x="16499205" y="1022168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7" name="テキスト ボックス 406"/>
        <xdr:cNvSpPr txBox="1"/>
      </xdr:nvSpPr>
      <xdr:spPr>
        <a:xfrm>
          <a:off x="16070126"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8" name="直線コネクタ 407"/>
        <xdr:cNvCxnSpPr/>
      </xdr:nvCxnSpPr>
      <xdr:spPr>
        <a:xfrm>
          <a:off x="16499205" y="9898925"/>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9" name="テキスト ボックス 408"/>
        <xdr:cNvSpPr txBox="1"/>
      </xdr:nvSpPr>
      <xdr:spPr>
        <a:xfrm>
          <a:off x="16070126"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0" name="直線コネクタ 409"/>
        <xdr:cNvCxnSpPr/>
      </xdr:nvCxnSpPr>
      <xdr:spPr>
        <a:xfrm>
          <a:off x="16499205" y="9579973"/>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11" name="テキスト ボックス 410"/>
        <xdr:cNvSpPr txBox="1"/>
      </xdr:nvSpPr>
      <xdr:spPr>
        <a:xfrm>
          <a:off x="16036486" y="944156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2" name="直線コネクタ 411"/>
        <xdr:cNvCxnSpPr/>
      </xdr:nvCxnSpPr>
      <xdr:spPr>
        <a:xfrm>
          <a:off x="16499205" y="9261022"/>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13" name="テキスト ボックス 412"/>
        <xdr:cNvSpPr txBox="1"/>
      </xdr:nvSpPr>
      <xdr:spPr>
        <a:xfrm>
          <a:off x="16036486"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5" name="テキスト ボックス 414"/>
        <xdr:cNvSpPr txBox="1"/>
      </xdr:nvSpPr>
      <xdr:spPr>
        <a:xfrm>
          <a:off x="16036486"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6" name="【学校施設】&#10;一人当たり面積グラフ枠"/>
        <xdr:cNvSpPr/>
      </xdr:nvSpPr>
      <xdr:spPr>
        <a:xfrm>
          <a:off x="16499205" y="894207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36740</xdr:rowOff>
    </xdr:from>
    <xdr:to>
      <xdr:col>32</xdr:col>
      <xdr:colOff>186689</xdr:colOff>
      <xdr:row>64</xdr:row>
      <xdr:rowOff>21554</xdr:rowOff>
    </xdr:to>
    <xdr:cxnSp macro="">
      <xdr:nvCxnSpPr>
        <xdr:cNvPr id="417" name="直線コネクタ 416"/>
        <xdr:cNvCxnSpPr/>
      </xdr:nvCxnSpPr>
      <xdr:spPr>
        <a:xfrm flipV="1">
          <a:off x="19960589" y="9256940"/>
          <a:ext cx="0" cy="1493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25381</xdr:rowOff>
    </xdr:from>
    <xdr:ext cx="469744" cy="259045"/>
    <xdr:sp macro="" textlink="">
      <xdr:nvSpPr>
        <xdr:cNvPr id="418" name="【学校施設】&#10;一人当たり面積最小値テキスト"/>
        <xdr:cNvSpPr txBox="1"/>
      </xdr:nvSpPr>
      <xdr:spPr>
        <a:xfrm>
          <a:off x="20050125" y="10754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2.668</a:t>
          </a:r>
          <a:endParaRPr kumimoji="1" lang="ja-JP" altLang="en-US" sz="1000" b="1">
            <a:latin typeface="ＭＳ Ｐゴシック"/>
          </a:endParaRPr>
        </a:p>
      </xdr:txBody>
    </xdr:sp>
    <xdr:clientData/>
  </xdr:oneCellAnchor>
  <xdr:twoCellAnchor>
    <xdr:from>
      <xdr:col>32</xdr:col>
      <xdr:colOff>98425</xdr:colOff>
      <xdr:row>64</xdr:row>
      <xdr:rowOff>21554</xdr:rowOff>
    </xdr:from>
    <xdr:to>
      <xdr:col>32</xdr:col>
      <xdr:colOff>276225</xdr:colOff>
      <xdr:row>64</xdr:row>
      <xdr:rowOff>21554</xdr:rowOff>
    </xdr:to>
    <xdr:cxnSp macro="">
      <xdr:nvCxnSpPr>
        <xdr:cNvPr id="419" name="直線コネクタ 418"/>
        <xdr:cNvCxnSpPr/>
      </xdr:nvCxnSpPr>
      <xdr:spPr>
        <a:xfrm>
          <a:off x="19872325" y="10750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154867</xdr:rowOff>
    </xdr:from>
    <xdr:ext cx="534377" cy="259045"/>
    <xdr:sp macro="" textlink="">
      <xdr:nvSpPr>
        <xdr:cNvPr id="420" name="【学校施設】&#10;一人当たり面積最大値テキスト"/>
        <xdr:cNvSpPr txBox="1"/>
      </xdr:nvSpPr>
      <xdr:spPr>
        <a:xfrm>
          <a:off x="20050125" y="9039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12.025</a:t>
          </a:r>
          <a:endParaRPr kumimoji="1" lang="ja-JP" altLang="en-US" sz="1000" b="1">
            <a:latin typeface="ＭＳ Ｐゴシック"/>
          </a:endParaRPr>
        </a:p>
      </xdr:txBody>
    </xdr:sp>
    <xdr:clientData/>
  </xdr:oneCellAnchor>
  <xdr:twoCellAnchor>
    <xdr:from>
      <xdr:col>32</xdr:col>
      <xdr:colOff>98425</xdr:colOff>
      <xdr:row>55</xdr:row>
      <xdr:rowOff>36740</xdr:rowOff>
    </xdr:from>
    <xdr:to>
      <xdr:col>32</xdr:col>
      <xdr:colOff>276225</xdr:colOff>
      <xdr:row>55</xdr:row>
      <xdr:rowOff>36740</xdr:rowOff>
    </xdr:to>
    <xdr:cxnSp macro="">
      <xdr:nvCxnSpPr>
        <xdr:cNvPr id="421" name="直線コネクタ 420"/>
        <xdr:cNvCxnSpPr/>
      </xdr:nvCxnSpPr>
      <xdr:spPr>
        <a:xfrm>
          <a:off x="19872325" y="9256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77197</xdr:rowOff>
    </xdr:from>
    <xdr:ext cx="469744" cy="259045"/>
    <xdr:sp macro="" textlink="">
      <xdr:nvSpPr>
        <xdr:cNvPr id="422" name="【学校施設】&#10;一人当たり面積平均値テキスト"/>
        <xdr:cNvSpPr txBox="1"/>
      </xdr:nvSpPr>
      <xdr:spPr>
        <a:xfrm>
          <a:off x="20050125" y="103032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98770</xdr:rowOff>
    </xdr:from>
    <xdr:to>
      <xdr:col>32</xdr:col>
      <xdr:colOff>238125</xdr:colOff>
      <xdr:row>62</xdr:row>
      <xdr:rowOff>28920</xdr:rowOff>
    </xdr:to>
    <xdr:sp macro="" textlink="">
      <xdr:nvSpPr>
        <xdr:cNvPr id="423" name="フローチャート : 判断 422"/>
        <xdr:cNvSpPr/>
      </xdr:nvSpPr>
      <xdr:spPr>
        <a:xfrm>
          <a:off x="19910425" y="10324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119670</xdr:rowOff>
    </xdr:from>
    <xdr:to>
      <xdr:col>32</xdr:col>
      <xdr:colOff>238125</xdr:colOff>
      <xdr:row>57</xdr:row>
      <xdr:rowOff>49820</xdr:rowOff>
    </xdr:to>
    <xdr:sp macro="" textlink="">
      <xdr:nvSpPr>
        <xdr:cNvPr id="429" name="円/楕円 428"/>
        <xdr:cNvSpPr/>
      </xdr:nvSpPr>
      <xdr:spPr>
        <a:xfrm>
          <a:off x="19910425" y="95075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55</xdr:row>
      <xdr:rowOff>142547</xdr:rowOff>
    </xdr:from>
    <xdr:ext cx="534377" cy="259045"/>
    <xdr:sp macro="" textlink="">
      <xdr:nvSpPr>
        <xdr:cNvPr id="430" name="【学校施設】&#10;一人当たり面積該当値テキスト"/>
        <xdr:cNvSpPr txBox="1"/>
      </xdr:nvSpPr>
      <xdr:spPr>
        <a:xfrm>
          <a:off x="20050125" y="9362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10.156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1" name="正方形/長方形 430"/>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32" name="正方形/長方形 431"/>
        <xdr:cNvSpPr/>
      </xdr:nvSpPr>
      <xdr:spPr>
        <a:xfrm>
          <a:off x="11205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33" name="正方形/長方形 432"/>
        <xdr:cNvSpPr/>
      </xdr:nvSpPr>
      <xdr:spPr>
        <a:xfrm>
          <a:off x="11205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34" name="正方形/長方形 433"/>
        <xdr:cNvSpPr/>
      </xdr:nvSpPr>
      <xdr:spPr>
        <a:xfrm>
          <a:off x="123691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35" name="正方形/長方形 434"/>
        <xdr:cNvSpPr/>
      </xdr:nvSpPr>
      <xdr:spPr>
        <a:xfrm>
          <a:off x="123691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6" name="正方形/長方形 435"/>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7" name="正方形/長方形 436"/>
        <xdr:cNvSpPr/>
      </xdr:nvSpPr>
      <xdr:spPr>
        <a:xfrm>
          <a:off x="16499205" y="1155192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38" name="正方形/長方形 437"/>
        <xdr:cNvSpPr/>
      </xdr:nvSpPr>
      <xdr:spPr>
        <a:xfrm>
          <a:off x="164992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39" name="正方形/長方形 438"/>
        <xdr:cNvSpPr/>
      </xdr:nvSpPr>
      <xdr:spPr>
        <a:xfrm>
          <a:off x="164992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0" name="正方形/長方形 439"/>
        <xdr:cNvSpPr/>
      </xdr:nvSpPr>
      <xdr:spPr>
        <a:xfrm>
          <a:off x="17632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1" name="正方形/長方形 440"/>
        <xdr:cNvSpPr/>
      </xdr:nvSpPr>
      <xdr:spPr>
        <a:xfrm>
          <a:off x="17632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2" name="正方形/長方形 441"/>
        <xdr:cNvSpPr/>
      </xdr:nvSpPr>
      <xdr:spPr>
        <a:xfrm>
          <a:off x="16499205" y="12668250"/>
          <a:ext cx="42062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3" name="正方形/長方形 442"/>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4" name="正方形/長方形 443"/>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5" name="正方形/長方形 444"/>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6" name="正方形/長方形 445"/>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7" name="正方形/長方形 446"/>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8" name="正方形/長方形 447"/>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9" name="正方形/長方形 448"/>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0" name="正方形/長方形 449"/>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1" name="テキスト ボックス 450"/>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2" name="直線コネクタ 451"/>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3" name="テキスト ボックス 452"/>
        <xdr:cNvSpPr txBox="1"/>
      </xdr:nvSpPr>
      <xdr:spPr>
        <a:xfrm>
          <a:off x="1087327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4" name="直線コネクタ 453"/>
        <xdr:cNvCxnSpPr/>
      </xdr:nvCxnSpPr>
      <xdr:spPr>
        <a:xfrm>
          <a:off x="11205845" y="1818132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5" name="テキスト ボックス 454"/>
        <xdr:cNvSpPr txBox="1"/>
      </xdr:nvSpPr>
      <xdr:spPr>
        <a:xfrm>
          <a:off x="1087327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6" name="直線コネクタ 455"/>
        <xdr:cNvCxnSpPr/>
      </xdr:nvCxnSpPr>
      <xdr:spPr>
        <a:xfrm>
          <a:off x="11205845" y="177355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7" name="テキスト ボックス 456"/>
        <xdr:cNvSpPr txBox="1"/>
      </xdr:nvSpPr>
      <xdr:spPr>
        <a:xfrm>
          <a:off x="1087327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8" name="直線コネクタ 457"/>
        <xdr:cNvCxnSpPr/>
      </xdr:nvCxnSpPr>
      <xdr:spPr>
        <a:xfrm>
          <a:off x="11205845" y="172859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9" name="テキスト ボックス 458"/>
        <xdr:cNvSpPr txBox="1"/>
      </xdr:nvSpPr>
      <xdr:spPr>
        <a:xfrm>
          <a:off x="1087327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60" name="直線コネクタ 459"/>
        <xdr:cNvCxnSpPr/>
      </xdr:nvCxnSpPr>
      <xdr:spPr>
        <a:xfrm>
          <a:off x="11205845" y="168402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461" name="テキスト ボックス 460"/>
        <xdr:cNvSpPr txBox="1"/>
      </xdr:nvSpPr>
      <xdr:spPr>
        <a:xfrm>
          <a:off x="1087327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2" name="直線コネクタ 461"/>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3" name="テキスト ボックス 462"/>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4" name="【公民館】&#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106</xdr:row>
      <xdr:rowOff>140208</xdr:rowOff>
    </xdr:to>
    <xdr:cxnSp macro="">
      <xdr:nvCxnSpPr>
        <xdr:cNvPr id="465" name="直線コネクタ 464"/>
        <xdr:cNvCxnSpPr/>
      </xdr:nvCxnSpPr>
      <xdr:spPr>
        <a:xfrm flipV="1">
          <a:off x="14735809" y="16931639"/>
          <a:ext cx="0" cy="978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144035</xdr:rowOff>
    </xdr:from>
    <xdr:ext cx="405111" cy="259045"/>
    <xdr:sp macro="" textlink="">
      <xdr:nvSpPr>
        <xdr:cNvPr id="466" name="【公民館】&#10;有形固定資産減価償却率最小値テキスト"/>
        <xdr:cNvSpPr txBox="1"/>
      </xdr:nvSpPr>
      <xdr:spPr>
        <a:xfrm>
          <a:off x="14825345" y="17913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66.1</a:t>
          </a:r>
          <a:endParaRPr kumimoji="1" lang="ja-JP" altLang="en-US" sz="1000" b="1">
            <a:latin typeface="ＭＳ Ｐゴシック"/>
          </a:endParaRPr>
        </a:p>
      </xdr:txBody>
    </xdr:sp>
    <xdr:clientData/>
  </xdr:oneCellAnchor>
  <xdr:twoCellAnchor>
    <xdr:from>
      <xdr:col>23</xdr:col>
      <xdr:colOff>428625</xdr:colOff>
      <xdr:row>106</xdr:row>
      <xdr:rowOff>140208</xdr:rowOff>
    </xdr:from>
    <xdr:to>
      <xdr:col>23</xdr:col>
      <xdr:colOff>606425</xdr:colOff>
      <xdr:row>106</xdr:row>
      <xdr:rowOff>140208</xdr:rowOff>
    </xdr:to>
    <xdr:cxnSp macro="">
      <xdr:nvCxnSpPr>
        <xdr:cNvPr id="467" name="直線コネクタ 466"/>
        <xdr:cNvCxnSpPr/>
      </xdr:nvCxnSpPr>
      <xdr:spPr>
        <a:xfrm>
          <a:off x="14647545" y="179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468" name="【公民館】&#10;有形固定資産減価償却率最大値テキスト"/>
        <xdr:cNvSpPr txBox="1"/>
      </xdr:nvSpPr>
      <xdr:spPr>
        <a:xfrm>
          <a:off x="14825345" y="16710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88.0</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469" name="直線コネクタ 468"/>
        <xdr:cNvCxnSpPr/>
      </xdr:nvCxnSpPr>
      <xdr:spPr>
        <a:xfrm>
          <a:off x="14647545" y="16931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17542</xdr:rowOff>
    </xdr:from>
    <xdr:ext cx="405111" cy="259045"/>
    <xdr:sp macro="" textlink="">
      <xdr:nvSpPr>
        <xdr:cNvPr id="470" name="【公民館】&#10;有形固定資産減価償却率平均値テキスト"/>
        <xdr:cNvSpPr txBox="1"/>
      </xdr:nvSpPr>
      <xdr:spPr>
        <a:xfrm>
          <a:off x="14825345" y="17452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39115</xdr:rowOff>
    </xdr:from>
    <xdr:to>
      <xdr:col>23</xdr:col>
      <xdr:colOff>568325</xdr:colOff>
      <xdr:row>104</xdr:row>
      <xdr:rowOff>140715</xdr:rowOff>
    </xdr:to>
    <xdr:sp macro="" textlink="">
      <xdr:nvSpPr>
        <xdr:cNvPr id="471" name="フローチャート : 判断 470"/>
        <xdr:cNvSpPr/>
      </xdr:nvSpPr>
      <xdr:spPr>
        <a:xfrm>
          <a:off x="14685645" y="1747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2" name="テキスト ボックス 471"/>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3" name="テキスト ボックス 472"/>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4" name="テキスト ボックス 473"/>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5" name="テキスト ボックス 474"/>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6" name="テキスト ボックス 475"/>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116839</xdr:rowOff>
    </xdr:from>
    <xdr:to>
      <xdr:col>23</xdr:col>
      <xdr:colOff>568325</xdr:colOff>
      <xdr:row>101</xdr:row>
      <xdr:rowOff>46989</xdr:rowOff>
    </xdr:to>
    <xdr:sp macro="" textlink="">
      <xdr:nvSpPr>
        <xdr:cNvPr id="477" name="円/楕円 476"/>
        <xdr:cNvSpPr/>
      </xdr:nvSpPr>
      <xdr:spPr>
        <a:xfrm>
          <a:off x="14685645" y="16880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69866</xdr:rowOff>
    </xdr:from>
    <xdr:ext cx="405111" cy="259045"/>
    <xdr:sp macro="" textlink="">
      <xdr:nvSpPr>
        <xdr:cNvPr id="478" name="【公民館】&#10;有形固定資産減価償却率該当値テキスト"/>
        <xdr:cNvSpPr txBox="1"/>
      </xdr:nvSpPr>
      <xdr:spPr>
        <a:xfrm>
          <a:off x="14825345" y="16833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9" name="正方形/長方形 478"/>
        <xdr:cNvSpPr/>
      </xdr:nvSpPr>
      <xdr:spPr>
        <a:xfrm>
          <a:off x="16499205" y="15274290"/>
          <a:ext cx="42062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80" name="正方形/長方形 479"/>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81" name="正方形/長方形 480"/>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2" name="正方形/長方形 481"/>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3" name="正方形/長方形 482"/>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4" name="正方形/長方形 483"/>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5" name="正方形/長方形 484"/>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6" name="正方形/長方形 485"/>
        <xdr:cNvSpPr/>
      </xdr:nvSpPr>
      <xdr:spPr>
        <a:xfrm>
          <a:off x="16499205" y="16394430"/>
          <a:ext cx="42062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7" name="テキスト ボックス 486"/>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8" name="直線コネクタ 487"/>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489" name="直線コネクタ 488"/>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490" name="テキスト ボックス 489"/>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491" name="直線コネクタ 490"/>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492" name="テキスト ボックス 491"/>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493" name="直線コネクタ 492"/>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494" name="テキスト ボックス 493"/>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495" name="直線コネクタ 494"/>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496" name="テキスト ボックス 495"/>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9" name="【公民館】&#10;一人当たり面積グラフ枠"/>
        <xdr:cNvSpPr/>
      </xdr:nvSpPr>
      <xdr:spPr>
        <a:xfrm>
          <a:off x="16499205" y="16394430"/>
          <a:ext cx="42062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102</xdr:row>
      <xdr:rowOff>19507</xdr:rowOff>
    </xdr:from>
    <xdr:to>
      <xdr:col>32</xdr:col>
      <xdr:colOff>186689</xdr:colOff>
      <xdr:row>107</xdr:row>
      <xdr:rowOff>154839</xdr:rowOff>
    </xdr:to>
    <xdr:cxnSp macro="">
      <xdr:nvCxnSpPr>
        <xdr:cNvPr id="500" name="直線コネクタ 499"/>
        <xdr:cNvCxnSpPr/>
      </xdr:nvCxnSpPr>
      <xdr:spPr>
        <a:xfrm flipV="1">
          <a:off x="19960589" y="17118787"/>
          <a:ext cx="0" cy="9735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158666</xdr:rowOff>
    </xdr:from>
    <xdr:ext cx="469744" cy="259045"/>
    <xdr:sp macro="" textlink="">
      <xdr:nvSpPr>
        <xdr:cNvPr id="501" name="【公民館】&#10;一人当たり面積最小値テキスト"/>
        <xdr:cNvSpPr txBox="1"/>
      </xdr:nvSpPr>
      <xdr:spPr>
        <a:xfrm>
          <a:off x="20050125" y="18096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0.203</a:t>
          </a:r>
          <a:endParaRPr kumimoji="1" lang="ja-JP" altLang="en-US" sz="1000" b="1">
            <a:latin typeface="ＭＳ Ｐゴシック"/>
          </a:endParaRPr>
        </a:p>
      </xdr:txBody>
    </xdr:sp>
    <xdr:clientData/>
  </xdr:oneCellAnchor>
  <xdr:twoCellAnchor>
    <xdr:from>
      <xdr:col>32</xdr:col>
      <xdr:colOff>98425</xdr:colOff>
      <xdr:row>107</xdr:row>
      <xdr:rowOff>154839</xdr:rowOff>
    </xdr:from>
    <xdr:to>
      <xdr:col>32</xdr:col>
      <xdr:colOff>276225</xdr:colOff>
      <xdr:row>107</xdr:row>
      <xdr:rowOff>154839</xdr:rowOff>
    </xdr:to>
    <xdr:cxnSp macro="">
      <xdr:nvCxnSpPr>
        <xdr:cNvPr id="502" name="直線コネクタ 501"/>
        <xdr:cNvCxnSpPr/>
      </xdr:nvCxnSpPr>
      <xdr:spPr>
        <a:xfrm>
          <a:off x="19872325" y="18092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137634</xdr:rowOff>
    </xdr:from>
    <xdr:ext cx="469744" cy="259045"/>
    <xdr:sp macro="" textlink="">
      <xdr:nvSpPr>
        <xdr:cNvPr id="503" name="【公民館】&#10;一人当たり面積最大値テキスト"/>
        <xdr:cNvSpPr txBox="1"/>
      </xdr:nvSpPr>
      <xdr:spPr>
        <a:xfrm>
          <a:off x="20050125" y="1690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2.374</a:t>
          </a:r>
          <a:endParaRPr kumimoji="1" lang="ja-JP" altLang="en-US" sz="1000" b="1">
            <a:latin typeface="ＭＳ Ｐゴシック"/>
          </a:endParaRPr>
        </a:p>
      </xdr:txBody>
    </xdr:sp>
    <xdr:clientData/>
  </xdr:oneCellAnchor>
  <xdr:twoCellAnchor>
    <xdr:from>
      <xdr:col>32</xdr:col>
      <xdr:colOff>98425</xdr:colOff>
      <xdr:row>102</xdr:row>
      <xdr:rowOff>19507</xdr:rowOff>
    </xdr:from>
    <xdr:to>
      <xdr:col>32</xdr:col>
      <xdr:colOff>276225</xdr:colOff>
      <xdr:row>102</xdr:row>
      <xdr:rowOff>19507</xdr:rowOff>
    </xdr:to>
    <xdr:cxnSp macro="">
      <xdr:nvCxnSpPr>
        <xdr:cNvPr id="504" name="直線コネクタ 503"/>
        <xdr:cNvCxnSpPr/>
      </xdr:nvCxnSpPr>
      <xdr:spPr>
        <a:xfrm>
          <a:off x="19872325" y="17118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161205</xdr:rowOff>
    </xdr:from>
    <xdr:ext cx="469744" cy="259045"/>
    <xdr:sp macro="" textlink="">
      <xdr:nvSpPr>
        <xdr:cNvPr id="505" name="【公民館】&#10;一人当たり面積平均値テキスト"/>
        <xdr:cNvSpPr txBox="1"/>
      </xdr:nvSpPr>
      <xdr:spPr>
        <a:xfrm>
          <a:off x="20050125" y="175957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0.878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138328</xdr:rowOff>
    </xdr:from>
    <xdr:to>
      <xdr:col>32</xdr:col>
      <xdr:colOff>238125</xdr:colOff>
      <xdr:row>106</xdr:row>
      <xdr:rowOff>68478</xdr:rowOff>
    </xdr:to>
    <xdr:sp macro="" textlink="">
      <xdr:nvSpPr>
        <xdr:cNvPr id="506" name="フローチャート : 判断 505"/>
        <xdr:cNvSpPr/>
      </xdr:nvSpPr>
      <xdr:spPr>
        <a:xfrm>
          <a:off x="19910425" y="177405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7" name="テキスト ボックス 506"/>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8" name="テキスト ボックス 507"/>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9" name="テキスト ボックス 508"/>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0" name="テキスト ボックス 509"/>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1" name="テキスト ボックス 510"/>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104039</xdr:rowOff>
    </xdr:from>
    <xdr:to>
      <xdr:col>32</xdr:col>
      <xdr:colOff>238125</xdr:colOff>
      <xdr:row>108</xdr:row>
      <xdr:rowOff>34189</xdr:rowOff>
    </xdr:to>
    <xdr:sp macro="" textlink="">
      <xdr:nvSpPr>
        <xdr:cNvPr id="512" name="円/楕円 511"/>
        <xdr:cNvSpPr/>
      </xdr:nvSpPr>
      <xdr:spPr>
        <a:xfrm>
          <a:off x="19910425" y="18041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18966</xdr:rowOff>
    </xdr:from>
    <xdr:ext cx="469744" cy="259045"/>
    <xdr:sp macro="" textlink="">
      <xdr:nvSpPr>
        <xdr:cNvPr id="513" name="【公民館】&#10;一人当たり面積該当値テキスト"/>
        <xdr:cNvSpPr txBox="1"/>
      </xdr:nvSpPr>
      <xdr:spPr>
        <a:xfrm>
          <a:off x="20050125" y="17956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4" name="正方形/長方形 513"/>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5" name="正方形/長方形 514"/>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6" name="テキスト ボックス 515"/>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類型別ストック情報分析の状況として、道路については、町道と林道の減価償却率が高いが農道については土地改良事業等により更新が進んだため、全体として低くなっている。また、１人当りのの延長としては、人口が少ないことから数値が高くなっている。</a:t>
          </a:r>
          <a:endParaRPr kumimoji="1" lang="en-US" altLang="ja-JP" sz="1300">
            <a:latin typeface="ＭＳ Ｐゴシック"/>
          </a:endParaRPr>
        </a:p>
        <a:p>
          <a:r>
            <a:rPr kumimoji="1" lang="ja-JP" altLang="en-US" sz="1300">
              <a:latin typeface="ＭＳ Ｐゴシック"/>
            </a:rPr>
            <a:t>橋りょう・トンネルについては、施設が少ないため１人当りの償却資産額も少額となっている。公営住宅については、施設の更新が遅れていることから減価償却率が高くなっている。認定こども園・幼稚園・保育所及び学校施設については、類似団体と比較しても平均的な、減価償却率となっている。１人当りの面積については、こどもの数の減少により大きくなっている。公民館については１施設しかないことから、それぞれ極端な数値となっている。　　　　　　　　　　　　　　　　　　　　　　　　　　　　　　　　　　　　　　　　　　　　　　　　　　　　　　　　　　　　　　　　　　　　　　　　　　　　　　　　　　　　　　　　　　　　　　　　　　　　　　　　　　　　　　　　　　　　　　　　　　　　　　　　　　　　　　　　　　　　　　　　　　　　　　　　　　　　　　　　　　　　　　　　　　　　　　　　　　　　　　　　</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27380" y="127000"/>
          <a:ext cx="11398885"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7192625" y="186690"/>
          <a:ext cx="351282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7211675" y="212090"/>
          <a:ext cx="346837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7237075" y="237490"/>
          <a:ext cx="341122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4672945" y="186690"/>
          <a:ext cx="238633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4698345" y="212090"/>
          <a:ext cx="234188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4723745" y="237490"/>
          <a:ext cx="228473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691515" y="869950"/>
          <a:ext cx="875538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18515" y="901700"/>
          <a:ext cx="1259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014855" y="901700"/>
          <a:ext cx="1132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
1,485
28.96
5,525,432
5,190,179
203,802
1,471,164
2,489,778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211195" y="90170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4598035" y="920750"/>
          <a:ext cx="182626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6424295" y="920750"/>
          <a:ext cx="11328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7620635"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4598035" y="1676400"/>
          <a:ext cx="182626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6487795" y="1676400"/>
          <a:ext cx="277368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9662795" y="869950"/>
          <a:ext cx="1384935"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9885045" y="933450"/>
          <a:ext cx="116903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9885045" y="1192530"/>
          <a:ext cx="116903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9885045" y="1515110"/>
          <a:ext cx="1169035"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9745345" y="1018540"/>
          <a:ext cx="14097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9799320" y="971550"/>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9799320" y="123063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984377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9764395" y="149352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984377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9764395" y="1863090"/>
          <a:ext cx="11811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28015" y="267335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28015" y="291973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28015"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28015" y="3479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691515" y="409956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6915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6915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1862455" y="474472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1862455" y="494411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691515" y="521589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5984875" y="409956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598487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598487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11771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11771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4" name="正方形/長方形 43"/>
        <xdr:cNvSpPr/>
      </xdr:nvSpPr>
      <xdr:spPr>
        <a:xfrm>
          <a:off x="5984875" y="5215890"/>
          <a:ext cx="42062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5" name="正方形/長方形 44"/>
        <xdr:cNvSpPr/>
      </xdr:nvSpPr>
      <xdr:spPr>
        <a:xfrm>
          <a:off x="691515" y="782574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185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185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765935" y="847090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765935" y="867029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277177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277177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2" name="正方形/長方形 51"/>
        <xdr:cNvSpPr/>
      </xdr:nvSpPr>
      <xdr:spPr>
        <a:xfrm>
          <a:off x="691515" y="8942070"/>
          <a:ext cx="42519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53" name="正方形/長方形 52"/>
        <xdr:cNvSpPr/>
      </xdr:nvSpPr>
      <xdr:spPr>
        <a:xfrm>
          <a:off x="5984875" y="782574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4" name="正方形/長方形 53"/>
        <xdr:cNvSpPr/>
      </xdr:nvSpPr>
      <xdr:spPr>
        <a:xfrm>
          <a:off x="611187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5" name="正方形/長方形 54"/>
        <xdr:cNvSpPr/>
      </xdr:nvSpPr>
      <xdr:spPr>
        <a:xfrm>
          <a:off x="611187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56" name="正方形/長方形 55"/>
        <xdr:cNvSpPr/>
      </xdr:nvSpPr>
      <xdr:spPr>
        <a:xfrm>
          <a:off x="699071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7" name="正方形/長方形 56"/>
        <xdr:cNvSpPr/>
      </xdr:nvSpPr>
      <xdr:spPr>
        <a:xfrm>
          <a:off x="699071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8" name="正方形/長方形 57"/>
        <xdr:cNvSpPr/>
      </xdr:nvSpPr>
      <xdr:spPr>
        <a:xfrm>
          <a:off x="8034655" y="847090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9" name="正方形/長方形 58"/>
        <xdr:cNvSpPr/>
      </xdr:nvSpPr>
      <xdr:spPr>
        <a:xfrm>
          <a:off x="8034655" y="867029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0.284</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60" name="正方形/長方形 59"/>
        <xdr:cNvSpPr/>
      </xdr:nvSpPr>
      <xdr:spPr>
        <a:xfrm>
          <a:off x="5984875" y="8942070"/>
          <a:ext cx="42062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61" name="正方形/長方形 60"/>
        <xdr:cNvSpPr/>
      </xdr:nvSpPr>
      <xdr:spPr>
        <a:xfrm>
          <a:off x="691515" y="11551920"/>
          <a:ext cx="42519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2" name="正方形/長方形 61"/>
        <xdr:cNvSpPr/>
      </xdr:nvSpPr>
      <xdr:spPr>
        <a:xfrm>
          <a:off x="8185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3" name="正方形/長方形 62"/>
        <xdr:cNvSpPr/>
      </xdr:nvSpPr>
      <xdr:spPr>
        <a:xfrm>
          <a:off x="8185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4" name="正方形/長方形 63"/>
        <xdr:cNvSpPr/>
      </xdr:nvSpPr>
      <xdr:spPr>
        <a:xfrm>
          <a:off x="1765935" y="1219708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5" name="正方形/長方形 64"/>
        <xdr:cNvSpPr/>
      </xdr:nvSpPr>
      <xdr:spPr>
        <a:xfrm>
          <a:off x="1765935" y="1239647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6" name="正方形/長方形 65"/>
        <xdr:cNvSpPr/>
      </xdr:nvSpPr>
      <xdr:spPr>
        <a:xfrm>
          <a:off x="277177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7" name="正方形/長方形 66"/>
        <xdr:cNvSpPr/>
      </xdr:nvSpPr>
      <xdr:spPr>
        <a:xfrm>
          <a:off x="277177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68" name="正方形/長方形 67"/>
        <xdr:cNvSpPr/>
      </xdr:nvSpPr>
      <xdr:spPr>
        <a:xfrm>
          <a:off x="691515" y="12668250"/>
          <a:ext cx="42519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69" name="テキスト ボックス 68"/>
        <xdr:cNvSpPr txBox="1"/>
      </xdr:nvSpPr>
      <xdr:spPr>
        <a:xfrm>
          <a:off x="653415"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70" name="直線コネクタ 69"/>
        <xdr:cNvCxnSpPr/>
      </xdr:nvCxnSpPr>
      <xdr:spPr>
        <a:xfrm>
          <a:off x="691515" y="1490472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168729</xdr:rowOff>
    </xdr:from>
    <xdr:to>
      <xdr:col>7</xdr:col>
      <xdr:colOff>638175</xdr:colOff>
      <xdr:row>86</xdr:row>
      <xdr:rowOff>168729</xdr:rowOff>
    </xdr:to>
    <xdr:cxnSp macro="">
      <xdr:nvCxnSpPr>
        <xdr:cNvPr id="71" name="直線コネクタ 70"/>
        <xdr:cNvCxnSpPr/>
      </xdr:nvCxnSpPr>
      <xdr:spPr>
        <a:xfrm>
          <a:off x="691515" y="14585769"/>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86</xdr:row>
      <xdr:rowOff>26506</xdr:rowOff>
    </xdr:from>
    <xdr:ext cx="338939" cy="259045"/>
    <xdr:sp macro="" textlink="">
      <xdr:nvSpPr>
        <xdr:cNvPr id="72" name="テキスト ボックス 71"/>
        <xdr:cNvSpPr txBox="1"/>
      </xdr:nvSpPr>
      <xdr:spPr>
        <a:xfrm>
          <a:off x="42306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73" name="直線コネクタ 72"/>
        <xdr:cNvCxnSpPr/>
      </xdr:nvCxnSpPr>
      <xdr:spPr>
        <a:xfrm>
          <a:off x="691515" y="14263007"/>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74" name="テキスト ボックス 73"/>
        <xdr:cNvSpPr txBox="1"/>
      </xdr:nvSpPr>
      <xdr:spPr>
        <a:xfrm>
          <a:off x="35894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75" name="直線コネクタ 74"/>
        <xdr:cNvCxnSpPr/>
      </xdr:nvCxnSpPr>
      <xdr:spPr>
        <a:xfrm>
          <a:off x="691515" y="13944056"/>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76" name="テキスト ボックス 75"/>
        <xdr:cNvSpPr txBox="1"/>
      </xdr:nvSpPr>
      <xdr:spPr>
        <a:xfrm>
          <a:off x="35894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77" name="直線コネクタ 76"/>
        <xdr:cNvCxnSpPr/>
      </xdr:nvCxnSpPr>
      <xdr:spPr>
        <a:xfrm>
          <a:off x="691515" y="13625104"/>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78" name="テキスト ボックス 77"/>
        <xdr:cNvSpPr txBox="1"/>
      </xdr:nvSpPr>
      <xdr:spPr>
        <a:xfrm>
          <a:off x="35894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79" name="直線コネクタ 78"/>
        <xdr:cNvCxnSpPr/>
      </xdr:nvCxnSpPr>
      <xdr:spPr>
        <a:xfrm>
          <a:off x="691515" y="13306153"/>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80" name="テキスト ボックス 79"/>
        <xdr:cNvSpPr txBox="1"/>
      </xdr:nvSpPr>
      <xdr:spPr>
        <a:xfrm>
          <a:off x="35894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81" name="直線コネクタ 80"/>
        <xdr:cNvCxnSpPr/>
      </xdr:nvCxnSpPr>
      <xdr:spPr>
        <a:xfrm>
          <a:off x="691515" y="12987201"/>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108148</xdr:rowOff>
    </xdr:from>
    <xdr:ext cx="403059" cy="259045"/>
    <xdr:sp macro="" textlink="">
      <xdr:nvSpPr>
        <xdr:cNvPr id="82" name="テキスト ボックス 81"/>
        <xdr:cNvSpPr txBox="1"/>
      </xdr:nvSpPr>
      <xdr:spPr>
        <a:xfrm>
          <a:off x="35894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83" name="直線コネクタ 82"/>
        <xdr:cNvCxnSpPr/>
      </xdr:nvCxnSpPr>
      <xdr:spPr>
        <a:xfrm>
          <a:off x="691515" y="12668250"/>
          <a:ext cx="42519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84" name="テキスト ボックス 83"/>
        <xdr:cNvSpPr txBox="1"/>
      </xdr:nvSpPr>
      <xdr:spPr>
        <a:xfrm>
          <a:off x="35894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85" name="【福祉施設】&#10;有形固定資産減価償却率グラフ枠"/>
        <xdr:cNvSpPr/>
      </xdr:nvSpPr>
      <xdr:spPr>
        <a:xfrm>
          <a:off x="691515" y="12668250"/>
          <a:ext cx="42519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70757</xdr:rowOff>
    </xdr:to>
    <xdr:cxnSp macro="">
      <xdr:nvCxnSpPr>
        <xdr:cNvPr id="86" name="直線コネクタ 85"/>
        <xdr:cNvCxnSpPr/>
      </xdr:nvCxnSpPr>
      <xdr:spPr>
        <a:xfrm flipV="1">
          <a:off x="4221480" y="13114020"/>
          <a:ext cx="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74584</xdr:rowOff>
    </xdr:from>
    <xdr:ext cx="340478" cy="259045"/>
    <xdr:sp macro="" textlink="">
      <xdr:nvSpPr>
        <xdr:cNvPr id="87" name="【福祉施設】&#10;有形固定資産減価償却率最小値テキスト"/>
        <xdr:cNvSpPr txBox="1"/>
      </xdr:nvSpPr>
      <xdr:spPr>
        <a:xfrm>
          <a:off x="4311015" y="144916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422275</xdr:colOff>
      <xdr:row>86</xdr:row>
      <xdr:rowOff>70757</xdr:rowOff>
    </xdr:from>
    <xdr:to>
      <xdr:col>6</xdr:col>
      <xdr:colOff>600075</xdr:colOff>
      <xdr:row>86</xdr:row>
      <xdr:rowOff>70757</xdr:rowOff>
    </xdr:to>
    <xdr:cxnSp macro="">
      <xdr:nvCxnSpPr>
        <xdr:cNvPr id="88" name="直線コネクタ 87"/>
        <xdr:cNvCxnSpPr/>
      </xdr:nvCxnSpPr>
      <xdr:spPr>
        <a:xfrm>
          <a:off x="4133215" y="14487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05111" cy="259045"/>
    <xdr:sp macro="" textlink="">
      <xdr:nvSpPr>
        <xdr:cNvPr id="89" name="【福祉施設】&#10;有形固定資産減価償却率最大値テキスト"/>
        <xdr:cNvSpPr txBox="1"/>
      </xdr:nvSpPr>
      <xdr:spPr>
        <a:xfrm>
          <a:off x="4311015" y="1289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90" name="直線コネクタ 89"/>
        <xdr:cNvCxnSpPr/>
      </xdr:nvCxnSpPr>
      <xdr:spPr>
        <a:xfrm>
          <a:off x="4133215" y="1311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26506</xdr:rowOff>
    </xdr:from>
    <xdr:ext cx="405111" cy="259045"/>
    <xdr:sp macro="" textlink="">
      <xdr:nvSpPr>
        <xdr:cNvPr id="91" name="【福祉施設】&#10;有形固定資産減価償却率平均値テキスト"/>
        <xdr:cNvSpPr txBox="1"/>
      </xdr:nvSpPr>
      <xdr:spPr>
        <a:xfrm>
          <a:off x="4311015" y="13270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twoCellAnchor>
    <xdr:from>
      <xdr:col>6</xdr:col>
      <xdr:colOff>460375</xdr:colOff>
      <xdr:row>80</xdr:row>
      <xdr:rowOff>3629</xdr:rowOff>
    </xdr:from>
    <xdr:to>
      <xdr:col>6</xdr:col>
      <xdr:colOff>561975</xdr:colOff>
      <xdr:row>80</xdr:row>
      <xdr:rowOff>105229</xdr:rowOff>
    </xdr:to>
    <xdr:sp macro="" textlink="">
      <xdr:nvSpPr>
        <xdr:cNvPr id="92" name="フローチャート : 判断 91"/>
        <xdr:cNvSpPr/>
      </xdr:nvSpPr>
      <xdr:spPr>
        <a:xfrm>
          <a:off x="4171315" y="1341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93" name="テキスト ボックス 92"/>
        <xdr:cNvSpPr txBox="1"/>
      </xdr:nvSpPr>
      <xdr:spPr>
        <a:xfrm>
          <a:off x="40316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94" name="テキスト ボックス 93"/>
        <xdr:cNvSpPr txBox="1"/>
      </xdr:nvSpPr>
      <xdr:spPr>
        <a:xfrm>
          <a:off x="326199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95" name="テキスト ボックス 94"/>
        <xdr:cNvSpPr txBox="1"/>
      </xdr:nvSpPr>
      <xdr:spPr>
        <a:xfrm>
          <a:off x="2479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96" name="テキスト ボックス 95"/>
        <xdr:cNvSpPr txBox="1"/>
      </xdr:nvSpPr>
      <xdr:spPr>
        <a:xfrm>
          <a:off x="16897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97" name="テキスト ボックス 96"/>
        <xdr:cNvSpPr txBox="1"/>
      </xdr:nvSpPr>
      <xdr:spPr>
        <a:xfrm>
          <a:off x="8693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86</xdr:row>
      <xdr:rowOff>19957</xdr:rowOff>
    </xdr:from>
    <xdr:to>
      <xdr:col>6</xdr:col>
      <xdr:colOff>561975</xdr:colOff>
      <xdr:row>86</xdr:row>
      <xdr:rowOff>121557</xdr:rowOff>
    </xdr:to>
    <xdr:sp macro="" textlink="">
      <xdr:nvSpPr>
        <xdr:cNvPr id="98" name="円/楕円 97"/>
        <xdr:cNvSpPr/>
      </xdr:nvSpPr>
      <xdr:spPr>
        <a:xfrm>
          <a:off x="4171315" y="1443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106334</xdr:rowOff>
    </xdr:from>
    <xdr:ext cx="340478" cy="259045"/>
    <xdr:sp macro="" textlink="">
      <xdr:nvSpPr>
        <xdr:cNvPr id="99" name="【福祉施設】&#10;有形固定資産減価償却率該当値テキスト"/>
        <xdr:cNvSpPr txBox="1"/>
      </xdr:nvSpPr>
      <xdr:spPr>
        <a:xfrm>
          <a:off x="4311015" y="143557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00" name="正方形/長方形 99"/>
        <xdr:cNvSpPr/>
      </xdr:nvSpPr>
      <xdr:spPr>
        <a:xfrm>
          <a:off x="5984875" y="1155192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01" name="正方形/長方形 100"/>
        <xdr:cNvSpPr/>
      </xdr:nvSpPr>
      <xdr:spPr>
        <a:xfrm>
          <a:off x="611187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02" name="正方形/長方形 101"/>
        <xdr:cNvSpPr/>
      </xdr:nvSpPr>
      <xdr:spPr>
        <a:xfrm>
          <a:off x="611187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03" name="正方形/長方形 102"/>
        <xdr:cNvSpPr/>
      </xdr:nvSpPr>
      <xdr:spPr>
        <a:xfrm>
          <a:off x="699071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04" name="正方形/長方形 103"/>
        <xdr:cNvSpPr/>
      </xdr:nvSpPr>
      <xdr:spPr>
        <a:xfrm>
          <a:off x="699071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05" name="正方形/長方形 104"/>
        <xdr:cNvSpPr/>
      </xdr:nvSpPr>
      <xdr:spPr>
        <a:xfrm>
          <a:off x="8034655" y="1219708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06" name="正方形/長方形 105"/>
        <xdr:cNvSpPr/>
      </xdr:nvSpPr>
      <xdr:spPr>
        <a:xfrm>
          <a:off x="8034655" y="1239647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07" name="正方形/長方形 106"/>
        <xdr:cNvSpPr/>
      </xdr:nvSpPr>
      <xdr:spPr>
        <a:xfrm>
          <a:off x="5984875" y="1266825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08" name="テキスト ボックス 107"/>
        <xdr:cNvSpPr txBox="1"/>
      </xdr:nvSpPr>
      <xdr:spPr>
        <a:xfrm>
          <a:off x="5946775"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09" name="直線コネクタ 108"/>
        <xdr:cNvCxnSpPr/>
      </xdr:nvCxnSpPr>
      <xdr:spPr>
        <a:xfrm>
          <a:off x="5984875" y="149047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110" name="直線コネクタ 109"/>
        <xdr:cNvCxnSpPr/>
      </xdr:nvCxnSpPr>
      <xdr:spPr>
        <a:xfrm>
          <a:off x="5984875" y="144551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111" name="テキスト ボックス 110"/>
        <xdr:cNvSpPr txBox="1"/>
      </xdr:nvSpPr>
      <xdr:spPr>
        <a:xfrm>
          <a:off x="5563416"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112" name="直線コネクタ 111"/>
        <xdr:cNvCxnSpPr/>
      </xdr:nvCxnSpPr>
      <xdr:spPr>
        <a:xfrm>
          <a:off x="5984875" y="140093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113" name="テキスト ボックス 112"/>
        <xdr:cNvSpPr txBox="1"/>
      </xdr:nvSpPr>
      <xdr:spPr>
        <a:xfrm>
          <a:off x="5563416"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114" name="直線コネクタ 113"/>
        <xdr:cNvCxnSpPr/>
      </xdr:nvCxnSpPr>
      <xdr:spPr>
        <a:xfrm>
          <a:off x="5984875" y="13563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115" name="テキスト ボックス 114"/>
        <xdr:cNvSpPr txBox="1"/>
      </xdr:nvSpPr>
      <xdr:spPr>
        <a:xfrm>
          <a:off x="5563416"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116" name="直線コネクタ 115"/>
        <xdr:cNvCxnSpPr/>
      </xdr:nvCxnSpPr>
      <xdr:spPr>
        <a:xfrm>
          <a:off x="5984875" y="131140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117" name="テキスト ボックス 116"/>
        <xdr:cNvSpPr txBox="1"/>
      </xdr:nvSpPr>
      <xdr:spPr>
        <a:xfrm>
          <a:off x="5563416"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18" name="直線コネクタ 117"/>
        <xdr:cNvCxnSpPr/>
      </xdr:nvCxnSpPr>
      <xdr:spPr>
        <a:xfrm>
          <a:off x="5984875" y="126682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19" name="テキスト ボックス 118"/>
        <xdr:cNvSpPr txBox="1"/>
      </xdr:nvSpPr>
      <xdr:spPr>
        <a:xfrm>
          <a:off x="5563416"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20" name="【福祉施設】&#10;一人当たり面積グラフ枠"/>
        <xdr:cNvSpPr/>
      </xdr:nvSpPr>
      <xdr:spPr>
        <a:xfrm>
          <a:off x="5984875" y="1266825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7925</xdr:rowOff>
    </xdr:from>
    <xdr:to>
      <xdr:col>15</xdr:col>
      <xdr:colOff>180340</xdr:colOff>
      <xdr:row>85</xdr:row>
      <xdr:rowOff>143714</xdr:rowOff>
    </xdr:to>
    <xdr:cxnSp macro="">
      <xdr:nvCxnSpPr>
        <xdr:cNvPr id="121" name="直線コネクタ 120"/>
        <xdr:cNvCxnSpPr/>
      </xdr:nvCxnSpPr>
      <xdr:spPr>
        <a:xfrm flipV="1">
          <a:off x="9446260" y="13419125"/>
          <a:ext cx="0" cy="973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147541</xdr:rowOff>
    </xdr:from>
    <xdr:ext cx="469744" cy="259045"/>
    <xdr:sp macro="" textlink="">
      <xdr:nvSpPr>
        <xdr:cNvPr id="122" name="【福祉施設】&#10;一人当たり面積最小値テキスト"/>
        <xdr:cNvSpPr txBox="1"/>
      </xdr:nvSpPr>
      <xdr:spPr>
        <a:xfrm>
          <a:off x="9535795" y="1439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0.144</a:t>
          </a:r>
          <a:endParaRPr kumimoji="1" lang="ja-JP" altLang="en-US" sz="1000" b="1">
            <a:latin typeface="ＭＳ Ｐゴシック"/>
          </a:endParaRPr>
        </a:p>
      </xdr:txBody>
    </xdr:sp>
    <xdr:clientData/>
  </xdr:oneCellAnchor>
  <xdr:twoCellAnchor>
    <xdr:from>
      <xdr:col>15</xdr:col>
      <xdr:colOff>92075</xdr:colOff>
      <xdr:row>85</xdr:row>
      <xdr:rowOff>143714</xdr:rowOff>
    </xdr:from>
    <xdr:to>
      <xdr:col>15</xdr:col>
      <xdr:colOff>269875</xdr:colOff>
      <xdr:row>85</xdr:row>
      <xdr:rowOff>143714</xdr:rowOff>
    </xdr:to>
    <xdr:cxnSp macro="">
      <xdr:nvCxnSpPr>
        <xdr:cNvPr id="123" name="直線コネクタ 122"/>
        <xdr:cNvCxnSpPr/>
      </xdr:nvCxnSpPr>
      <xdr:spPr>
        <a:xfrm>
          <a:off x="9357995" y="1439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126052</xdr:rowOff>
    </xdr:from>
    <xdr:ext cx="469744" cy="259045"/>
    <xdr:sp macro="" textlink="">
      <xdr:nvSpPr>
        <xdr:cNvPr id="124" name="【福祉施設】&#10;一人当たり面積最大値テキスト"/>
        <xdr:cNvSpPr txBox="1"/>
      </xdr:nvSpPr>
      <xdr:spPr>
        <a:xfrm>
          <a:off x="9535795" y="13201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2.316</a:t>
          </a:r>
          <a:endParaRPr kumimoji="1" lang="ja-JP" altLang="en-US" sz="1000" b="1">
            <a:latin typeface="ＭＳ Ｐゴシック"/>
          </a:endParaRPr>
        </a:p>
      </xdr:txBody>
    </xdr:sp>
    <xdr:clientData/>
  </xdr:oneCellAnchor>
  <xdr:twoCellAnchor>
    <xdr:from>
      <xdr:col>15</xdr:col>
      <xdr:colOff>92075</xdr:colOff>
      <xdr:row>80</xdr:row>
      <xdr:rowOff>7925</xdr:rowOff>
    </xdr:from>
    <xdr:to>
      <xdr:col>15</xdr:col>
      <xdr:colOff>269875</xdr:colOff>
      <xdr:row>80</xdr:row>
      <xdr:rowOff>7925</xdr:rowOff>
    </xdr:to>
    <xdr:cxnSp macro="">
      <xdr:nvCxnSpPr>
        <xdr:cNvPr id="125" name="直線コネクタ 124"/>
        <xdr:cNvCxnSpPr/>
      </xdr:nvCxnSpPr>
      <xdr:spPr>
        <a:xfrm>
          <a:off x="9357995" y="1341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70069</xdr:rowOff>
    </xdr:from>
    <xdr:ext cx="469744" cy="259045"/>
    <xdr:sp macro="" textlink="">
      <xdr:nvSpPr>
        <xdr:cNvPr id="126" name="【福祉施設】&#10;一人当たり面積平均値テキスト"/>
        <xdr:cNvSpPr txBox="1"/>
      </xdr:nvSpPr>
      <xdr:spPr>
        <a:xfrm>
          <a:off x="9535795" y="138165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0.994</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47192</xdr:rowOff>
    </xdr:from>
    <xdr:to>
      <xdr:col>15</xdr:col>
      <xdr:colOff>231775</xdr:colOff>
      <xdr:row>83</xdr:row>
      <xdr:rowOff>148792</xdr:rowOff>
    </xdr:to>
    <xdr:sp macro="" textlink="">
      <xdr:nvSpPr>
        <xdr:cNvPr id="127" name="フローチャート : 判断 126"/>
        <xdr:cNvSpPr/>
      </xdr:nvSpPr>
      <xdr:spPr>
        <a:xfrm>
          <a:off x="9396095" y="13961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28" name="テキスト ボックス 127"/>
        <xdr:cNvSpPr txBox="1"/>
      </xdr:nvSpPr>
      <xdr:spPr>
        <a:xfrm>
          <a:off x="92640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29" name="テキスト ボックス 128"/>
        <xdr:cNvSpPr txBox="1"/>
      </xdr:nvSpPr>
      <xdr:spPr>
        <a:xfrm>
          <a:off x="855535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30" name="テキスト ボックス 129"/>
        <xdr:cNvSpPr txBox="1"/>
      </xdr:nvSpPr>
      <xdr:spPr>
        <a:xfrm>
          <a:off x="773493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31" name="テキスト ボックス 130"/>
        <xdr:cNvSpPr txBox="1"/>
      </xdr:nvSpPr>
      <xdr:spPr>
        <a:xfrm>
          <a:off x="691451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32" name="テキスト ボックス 131"/>
        <xdr:cNvSpPr txBox="1"/>
      </xdr:nvSpPr>
      <xdr:spPr>
        <a:xfrm>
          <a:off x="6162675"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92914</xdr:rowOff>
    </xdr:from>
    <xdr:to>
      <xdr:col>15</xdr:col>
      <xdr:colOff>231775</xdr:colOff>
      <xdr:row>86</xdr:row>
      <xdr:rowOff>23064</xdr:rowOff>
    </xdr:to>
    <xdr:sp macro="" textlink="">
      <xdr:nvSpPr>
        <xdr:cNvPr id="133" name="円/楕円 132"/>
        <xdr:cNvSpPr/>
      </xdr:nvSpPr>
      <xdr:spPr>
        <a:xfrm>
          <a:off x="9396095" y="143423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7841</xdr:rowOff>
    </xdr:from>
    <xdr:ext cx="469744" cy="259045"/>
    <xdr:sp macro="" textlink="">
      <xdr:nvSpPr>
        <xdr:cNvPr id="134" name="【福祉施設】&#10;一人当たり面積該当値テキスト"/>
        <xdr:cNvSpPr txBox="1"/>
      </xdr:nvSpPr>
      <xdr:spPr>
        <a:xfrm>
          <a:off x="9535795" y="1425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0.144</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135" name="正方形/長方形 134"/>
        <xdr:cNvSpPr/>
      </xdr:nvSpPr>
      <xdr:spPr>
        <a:xfrm>
          <a:off x="691515" y="15274290"/>
          <a:ext cx="42519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136" name="正方形/長方形 135"/>
        <xdr:cNvSpPr/>
      </xdr:nvSpPr>
      <xdr:spPr>
        <a:xfrm>
          <a:off x="8185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137" name="正方形/長方形 136"/>
        <xdr:cNvSpPr/>
      </xdr:nvSpPr>
      <xdr:spPr>
        <a:xfrm>
          <a:off x="8185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138" name="正方形/長方形 137"/>
        <xdr:cNvSpPr/>
      </xdr:nvSpPr>
      <xdr:spPr>
        <a:xfrm>
          <a:off x="1765935" y="15923260"/>
          <a:ext cx="13258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139" name="正方形/長方形 138"/>
        <xdr:cNvSpPr/>
      </xdr:nvSpPr>
      <xdr:spPr>
        <a:xfrm>
          <a:off x="1765935" y="16118840"/>
          <a:ext cx="13258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140" name="正方形/長方形 139"/>
        <xdr:cNvSpPr/>
      </xdr:nvSpPr>
      <xdr:spPr>
        <a:xfrm>
          <a:off x="277177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141" name="正方形/長方形 140"/>
        <xdr:cNvSpPr/>
      </xdr:nvSpPr>
      <xdr:spPr>
        <a:xfrm>
          <a:off x="277177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142" name="正方形/長方形 141"/>
        <xdr:cNvSpPr/>
      </xdr:nvSpPr>
      <xdr:spPr>
        <a:xfrm>
          <a:off x="691515" y="16394430"/>
          <a:ext cx="42519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143" name="正方形/長方形 142"/>
        <xdr:cNvSpPr/>
      </xdr:nvSpPr>
      <xdr:spPr>
        <a:xfrm>
          <a:off x="5984875" y="15274290"/>
          <a:ext cx="42062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44" name="正方形/長方形 143"/>
        <xdr:cNvSpPr/>
      </xdr:nvSpPr>
      <xdr:spPr>
        <a:xfrm>
          <a:off x="611187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45" name="正方形/長方形 144"/>
        <xdr:cNvSpPr/>
      </xdr:nvSpPr>
      <xdr:spPr>
        <a:xfrm>
          <a:off x="611187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46" name="正方形/長方形 145"/>
        <xdr:cNvSpPr/>
      </xdr:nvSpPr>
      <xdr:spPr>
        <a:xfrm>
          <a:off x="699071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47" name="正方形/長方形 146"/>
        <xdr:cNvSpPr/>
      </xdr:nvSpPr>
      <xdr:spPr>
        <a:xfrm>
          <a:off x="699071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48" name="正方形/長方形 147"/>
        <xdr:cNvSpPr/>
      </xdr:nvSpPr>
      <xdr:spPr>
        <a:xfrm>
          <a:off x="8034655" y="15923260"/>
          <a:ext cx="13487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49" name="正方形/長方形 148"/>
        <xdr:cNvSpPr/>
      </xdr:nvSpPr>
      <xdr:spPr>
        <a:xfrm>
          <a:off x="8034655" y="16118840"/>
          <a:ext cx="13487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50" name="正方形/長方形 149"/>
        <xdr:cNvSpPr/>
      </xdr:nvSpPr>
      <xdr:spPr>
        <a:xfrm>
          <a:off x="5984875" y="16394430"/>
          <a:ext cx="42062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151" name="正方形/長方形 150"/>
        <xdr:cNvSpPr/>
      </xdr:nvSpPr>
      <xdr:spPr>
        <a:xfrm>
          <a:off x="11205845" y="409956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2" name="正方形/長方形 151"/>
        <xdr:cNvSpPr/>
      </xdr:nvSpPr>
      <xdr:spPr>
        <a:xfrm>
          <a:off x="113328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3" name="正方形/長方形 152"/>
        <xdr:cNvSpPr/>
      </xdr:nvSpPr>
      <xdr:spPr>
        <a:xfrm>
          <a:off x="113328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4" name="正方形/長方形 153"/>
        <xdr:cNvSpPr/>
      </xdr:nvSpPr>
      <xdr:spPr>
        <a:xfrm>
          <a:off x="1228026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5" name="正方形/長方形 154"/>
        <xdr:cNvSpPr/>
      </xdr:nvSpPr>
      <xdr:spPr>
        <a:xfrm>
          <a:off x="1228026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6" name="正方形/長方形 155"/>
        <xdr:cNvSpPr/>
      </xdr:nvSpPr>
      <xdr:spPr>
        <a:xfrm>
          <a:off x="1328610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57" name="正方形/長方形 156"/>
        <xdr:cNvSpPr/>
      </xdr:nvSpPr>
      <xdr:spPr>
        <a:xfrm>
          <a:off x="1328610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58" name="正方形/長方形 157"/>
        <xdr:cNvSpPr/>
      </xdr:nvSpPr>
      <xdr:spPr>
        <a:xfrm>
          <a:off x="11205845" y="521589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59" name="テキスト ボックス 158"/>
        <xdr:cNvSpPr txBox="1"/>
      </xdr:nvSpPr>
      <xdr:spPr>
        <a:xfrm>
          <a:off x="11167745"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0" name="直線コネクタ 159"/>
        <xdr:cNvCxnSpPr/>
      </xdr:nvCxnSpPr>
      <xdr:spPr>
        <a:xfrm>
          <a:off x="11205845" y="74523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161" name="直線コネクタ 160"/>
        <xdr:cNvCxnSpPr/>
      </xdr:nvCxnSpPr>
      <xdr:spPr>
        <a:xfrm>
          <a:off x="11205845" y="7133408"/>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162" name="テキスト ボックス 161"/>
        <xdr:cNvSpPr txBox="1"/>
      </xdr:nvSpPr>
      <xdr:spPr>
        <a:xfrm>
          <a:off x="1093739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63" name="直線コネクタ 162"/>
        <xdr:cNvCxnSpPr/>
      </xdr:nvCxnSpPr>
      <xdr:spPr>
        <a:xfrm>
          <a:off x="11205845" y="681445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64" name="テキスト ボックス 163"/>
        <xdr:cNvSpPr txBox="1"/>
      </xdr:nvSpPr>
      <xdr:spPr>
        <a:xfrm>
          <a:off x="1087327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65" name="直線コネクタ 164"/>
        <xdr:cNvCxnSpPr/>
      </xdr:nvCxnSpPr>
      <xdr:spPr>
        <a:xfrm>
          <a:off x="11205845" y="6495505"/>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66" name="テキスト ボックス 165"/>
        <xdr:cNvSpPr txBox="1"/>
      </xdr:nvSpPr>
      <xdr:spPr>
        <a:xfrm>
          <a:off x="1087327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67" name="直線コネクタ 166"/>
        <xdr:cNvCxnSpPr/>
      </xdr:nvCxnSpPr>
      <xdr:spPr>
        <a:xfrm>
          <a:off x="11205845" y="617655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68" name="テキスト ボックス 167"/>
        <xdr:cNvSpPr txBox="1"/>
      </xdr:nvSpPr>
      <xdr:spPr>
        <a:xfrm>
          <a:off x="1087327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69" name="直線コネクタ 168"/>
        <xdr:cNvCxnSpPr/>
      </xdr:nvCxnSpPr>
      <xdr:spPr>
        <a:xfrm>
          <a:off x="11205845" y="585760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70" name="テキスト ボックス 169"/>
        <xdr:cNvSpPr txBox="1"/>
      </xdr:nvSpPr>
      <xdr:spPr>
        <a:xfrm>
          <a:off x="1087327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71" name="直線コネクタ 170"/>
        <xdr:cNvCxnSpPr/>
      </xdr:nvCxnSpPr>
      <xdr:spPr>
        <a:xfrm>
          <a:off x="11205845" y="5534842"/>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172" name="テキスト ボックス 171"/>
        <xdr:cNvSpPr txBox="1"/>
      </xdr:nvSpPr>
      <xdr:spPr>
        <a:xfrm>
          <a:off x="1080915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3" name="直線コネクタ 172"/>
        <xdr:cNvCxnSpPr/>
      </xdr:nvCxnSpPr>
      <xdr:spPr>
        <a:xfrm>
          <a:off x="11205845" y="52158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74" name="テキスト ボックス 173"/>
        <xdr:cNvSpPr txBox="1"/>
      </xdr:nvSpPr>
      <xdr:spPr>
        <a:xfrm>
          <a:off x="1080915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5" name="【一般廃棄物処理施設】&#10;有形固定資産減価償却率グラフ枠"/>
        <xdr:cNvSpPr/>
      </xdr:nvSpPr>
      <xdr:spPr>
        <a:xfrm>
          <a:off x="11205845" y="521589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51707</xdr:rowOff>
    </xdr:to>
    <xdr:cxnSp macro="">
      <xdr:nvCxnSpPr>
        <xdr:cNvPr id="176" name="直線コネクタ 175"/>
        <xdr:cNvCxnSpPr/>
      </xdr:nvCxnSpPr>
      <xdr:spPr>
        <a:xfrm flipV="1">
          <a:off x="14735809" y="5534842"/>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55534</xdr:rowOff>
    </xdr:from>
    <xdr:ext cx="340478" cy="259045"/>
    <xdr:sp macro="" textlink="">
      <xdr:nvSpPr>
        <xdr:cNvPr id="177" name="【一般廃棄物処理施設】&#10;有形固定資産減価償却率最小値テキスト"/>
        <xdr:cNvSpPr txBox="1"/>
      </xdr:nvSpPr>
      <xdr:spPr>
        <a:xfrm>
          <a:off x="14825345" y="709641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428625</xdr:colOff>
      <xdr:row>42</xdr:row>
      <xdr:rowOff>51707</xdr:rowOff>
    </xdr:from>
    <xdr:to>
      <xdr:col>23</xdr:col>
      <xdr:colOff>606425</xdr:colOff>
      <xdr:row>42</xdr:row>
      <xdr:rowOff>51707</xdr:rowOff>
    </xdr:to>
    <xdr:cxnSp macro="">
      <xdr:nvCxnSpPr>
        <xdr:cNvPr id="178" name="直線コネクタ 177"/>
        <xdr:cNvCxnSpPr/>
      </xdr:nvCxnSpPr>
      <xdr:spPr>
        <a:xfrm>
          <a:off x="14647545" y="7092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179" name="【一般廃棄物処理施設】&#10;有形固定資産減価償却率最大値テキスト"/>
        <xdr:cNvSpPr txBox="1"/>
      </xdr:nvSpPr>
      <xdr:spPr>
        <a:xfrm>
          <a:off x="14825345"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180" name="直線コネクタ 179"/>
        <xdr:cNvCxnSpPr/>
      </xdr:nvCxnSpPr>
      <xdr:spPr>
        <a:xfrm>
          <a:off x="14647545" y="553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160944</xdr:rowOff>
    </xdr:from>
    <xdr:ext cx="405111" cy="259045"/>
    <xdr:sp macro="" textlink="">
      <xdr:nvSpPr>
        <xdr:cNvPr id="181" name="【一般廃棄物処理施設】&#10;有形固定資産減価償却率平均値テキスト"/>
        <xdr:cNvSpPr txBox="1"/>
      </xdr:nvSpPr>
      <xdr:spPr>
        <a:xfrm>
          <a:off x="14825345"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138067</xdr:rowOff>
    </xdr:from>
    <xdr:to>
      <xdr:col>23</xdr:col>
      <xdr:colOff>568325</xdr:colOff>
      <xdr:row>38</xdr:row>
      <xdr:rowOff>68218</xdr:rowOff>
    </xdr:to>
    <xdr:sp macro="" textlink="">
      <xdr:nvSpPr>
        <xdr:cNvPr id="182" name="フローチャート : 判断 181"/>
        <xdr:cNvSpPr/>
      </xdr:nvSpPr>
      <xdr:spPr>
        <a:xfrm>
          <a:off x="14685645" y="6340747"/>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83" name="テキスト ボックス 182"/>
        <xdr:cNvSpPr txBox="1"/>
      </xdr:nvSpPr>
      <xdr:spPr>
        <a:xfrm>
          <a:off x="145459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84" name="テキスト ボックス 183"/>
        <xdr:cNvSpPr txBox="1"/>
      </xdr:nvSpPr>
      <xdr:spPr>
        <a:xfrm>
          <a:off x="137763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85" name="テキスト ボックス 184"/>
        <xdr:cNvSpPr txBox="1"/>
      </xdr:nvSpPr>
      <xdr:spPr>
        <a:xfrm>
          <a:off x="129863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86" name="テキスト ボックス 185"/>
        <xdr:cNvSpPr txBox="1"/>
      </xdr:nvSpPr>
      <xdr:spPr>
        <a:xfrm>
          <a:off x="122040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87" name="テキスト ボックス 186"/>
        <xdr:cNvSpPr txBox="1"/>
      </xdr:nvSpPr>
      <xdr:spPr>
        <a:xfrm>
          <a:off x="113836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36830</xdr:rowOff>
    </xdr:from>
    <xdr:to>
      <xdr:col>23</xdr:col>
      <xdr:colOff>568325</xdr:colOff>
      <xdr:row>38</xdr:row>
      <xdr:rowOff>138430</xdr:rowOff>
    </xdr:to>
    <xdr:sp macro="" textlink="">
      <xdr:nvSpPr>
        <xdr:cNvPr id="188" name="円/楕円 187"/>
        <xdr:cNvSpPr/>
      </xdr:nvSpPr>
      <xdr:spPr>
        <a:xfrm>
          <a:off x="14685645"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15257</xdr:rowOff>
    </xdr:from>
    <xdr:ext cx="405111" cy="259045"/>
    <xdr:sp macro="" textlink="">
      <xdr:nvSpPr>
        <xdr:cNvPr id="189" name="【一般廃棄物処理施設】&#10;有形固定資産減価償却率該当値テキスト"/>
        <xdr:cNvSpPr txBox="1"/>
      </xdr:nvSpPr>
      <xdr:spPr>
        <a:xfrm>
          <a:off x="14825345" y="638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90" name="正方形/長方形 189"/>
        <xdr:cNvSpPr/>
      </xdr:nvSpPr>
      <xdr:spPr>
        <a:xfrm>
          <a:off x="16499205" y="409956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1" name="正方形/長方形 190"/>
        <xdr:cNvSpPr/>
      </xdr:nvSpPr>
      <xdr:spPr>
        <a:xfrm>
          <a:off x="16626205" y="474472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2" name="正方形/長方形 191"/>
        <xdr:cNvSpPr/>
      </xdr:nvSpPr>
      <xdr:spPr>
        <a:xfrm>
          <a:off x="16626205" y="494411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3" name="正方形/長方形 192"/>
        <xdr:cNvSpPr/>
      </xdr:nvSpPr>
      <xdr:spPr>
        <a:xfrm>
          <a:off x="17505045" y="474472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94" name="正方形/長方形 193"/>
        <xdr:cNvSpPr/>
      </xdr:nvSpPr>
      <xdr:spPr>
        <a:xfrm>
          <a:off x="17505045" y="49441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95" name="正方形/長方形 194"/>
        <xdr:cNvSpPr/>
      </xdr:nvSpPr>
      <xdr:spPr>
        <a:xfrm>
          <a:off x="18541365" y="474472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96" name="正方形/長方形 195"/>
        <xdr:cNvSpPr/>
      </xdr:nvSpPr>
      <xdr:spPr>
        <a:xfrm>
          <a:off x="18541365" y="494411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125,001</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97" name="正方形/長方形 196"/>
        <xdr:cNvSpPr/>
      </xdr:nvSpPr>
      <xdr:spPr>
        <a:xfrm>
          <a:off x="16499205" y="521589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98" name="テキスト ボックス 197"/>
        <xdr:cNvSpPr txBox="1"/>
      </xdr:nvSpPr>
      <xdr:spPr>
        <a:xfrm>
          <a:off x="16461105"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199" name="直線コネクタ 198"/>
        <xdr:cNvCxnSpPr/>
      </xdr:nvCxnSpPr>
      <xdr:spPr>
        <a:xfrm>
          <a:off x="16499205" y="74523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00" name="直線コネクタ 199"/>
        <xdr:cNvCxnSpPr/>
      </xdr:nvCxnSpPr>
      <xdr:spPr>
        <a:xfrm>
          <a:off x="16499205" y="70789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01" name="テキスト ボックス 200"/>
        <xdr:cNvSpPr txBox="1"/>
      </xdr:nvSpPr>
      <xdr:spPr>
        <a:xfrm>
          <a:off x="16250419" y="694056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02" name="直線コネクタ 201"/>
        <xdr:cNvCxnSpPr/>
      </xdr:nvCxnSpPr>
      <xdr:spPr>
        <a:xfrm>
          <a:off x="16499205" y="67056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203" name="テキスト ボックス 202"/>
        <xdr:cNvSpPr txBox="1"/>
      </xdr:nvSpPr>
      <xdr:spPr>
        <a:xfrm>
          <a:off x="15972366"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04" name="直線コネクタ 203"/>
        <xdr:cNvCxnSpPr/>
      </xdr:nvCxnSpPr>
      <xdr:spPr>
        <a:xfrm>
          <a:off x="16499205" y="63360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05" name="テキスト ボックス 204"/>
        <xdr:cNvSpPr txBox="1"/>
      </xdr:nvSpPr>
      <xdr:spPr>
        <a:xfrm>
          <a:off x="15972366"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06" name="直線コネクタ 205"/>
        <xdr:cNvCxnSpPr/>
      </xdr:nvCxnSpPr>
      <xdr:spPr>
        <a:xfrm>
          <a:off x="16499205" y="59626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07" name="テキスト ボックス 206"/>
        <xdr:cNvSpPr txBox="1"/>
      </xdr:nvSpPr>
      <xdr:spPr>
        <a:xfrm>
          <a:off x="15972366"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08" name="直線コネクタ 207"/>
        <xdr:cNvCxnSpPr/>
      </xdr:nvCxnSpPr>
      <xdr:spPr>
        <a:xfrm>
          <a:off x="16499205" y="55892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86377</xdr:rowOff>
    </xdr:from>
    <xdr:ext cx="685572" cy="259045"/>
    <xdr:sp macro="" textlink="">
      <xdr:nvSpPr>
        <xdr:cNvPr id="209" name="テキスト ボックス 208"/>
        <xdr:cNvSpPr txBox="1"/>
      </xdr:nvSpPr>
      <xdr:spPr>
        <a:xfrm>
          <a:off x="15882213" y="54508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0" name="直線コネクタ 209"/>
        <xdr:cNvCxnSpPr/>
      </xdr:nvCxnSpPr>
      <xdr:spPr>
        <a:xfrm>
          <a:off x="16499205" y="52158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11" name="テキスト ボックス 210"/>
        <xdr:cNvSpPr txBox="1"/>
      </xdr:nvSpPr>
      <xdr:spPr>
        <a:xfrm>
          <a:off x="15882213"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12" name="【一般廃棄物処理施設】&#10;一人当たり有形固定資産（償却資産）額グラフ枠"/>
        <xdr:cNvSpPr/>
      </xdr:nvSpPr>
      <xdr:spPr>
        <a:xfrm>
          <a:off x="16499205" y="521589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50519</xdr:rowOff>
    </xdr:from>
    <xdr:to>
      <xdr:col>32</xdr:col>
      <xdr:colOff>186689</xdr:colOff>
      <xdr:row>42</xdr:row>
      <xdr:rowOff>9632</xdr:rowOff>
    </xdr:to>
    <xdr:cxnSp macro="">
      <xdr:nvCxnSpPr>
        <xdr:cNvPr id="213" name="直線コネクタ 212"/>
        <xdr:cNvCxnSpPr/>
      </xdr:nvCxnSpPr>
      <xdr:spPr>
        <a:xfrm flipV="1">
          <a:off x="19960589" y="5582639"/>
          <a:ext cx="0" cy="1467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13459</xdr:rowOff>
    </xdr:from>
    <xdr:ext cx="534377" cy="259045"/>
    <xdr:sp macro="" textlink="">
      <xdr:nvSpPr>
        <xdr:cNvPr id="214" name="【一般廃棄物処理施設】&#10;一人当たり有形固定資産（償却資産）額最小値テキスト"/>
        <xdr:cNvSpPr txBox="1"/>
      </xdr:nvSpPr>
      <xdr:spPr>
        <a:xfrm>
          <a:off x="20050125" y="7054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22,416</a:t>
          </a:r>
          <a:endParaRPr kumimoji="1" lang="ja-JP" altLang="en-US" sz="1000" b="1">
            <a:latin typeface="ＭＳ Ｐゴシック"/>
          </a:endParaRPr>
        </a:p>
      </xdr:txBody>
    </xdr:sp>
    <xdr:clientData/>
  </xdr:oneCellAnchor>
  <xdr:twoCellAnchor>
    <xdr:from>
      <xdr:col>32</xdr:col>
      <xdr:colOff>98425</xdr:colOff>
      <xdr:row>42</xdr:row>
      <xdr:rowOff>9632</xdr:rowOff>
    </xdr:from>
    <xdr:to>
      <xdr:col>32</xdr:col>
      <xdr:colOff>276225</xdr:colOff>
      <xdr:row>42</xdr:row>
      <xdr:rowOff>9632</xdr:rowOff>
    </xdr:to>
    <xdr:cxnSp macro="">
      <xdr:nvCxnSpPr>
        <xdr:cNvPr id="215" name="直線コネクタ 214"/>
        <xdr:cNvCxnSpPr/>
      </xdr:nvCxnSpPr>
      <xdr:spPr>
        <a:xfrm>
          <a:off x="19872325" y="7050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168646</xdr:rowOff>
    </xdr:from>
    <xdr:ext cx="690189" cy="259045"/>
    <xdr:sp macro="" textlink="">
      <xdr:nvSpPr>
        <xdr:cNvPr id="216" name="【一般廃棄物処理施設】&#10;一人当たり有形固定資産（償却資産）額最大値テキスト"/>
        <xdr:cNvSpPr txBox="1"/>
      </xdr:nvSpPr>
      <xdr:spPr>
        <a:xfrm>
          <a:off x="20050125" y="53654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1,205,221</a:t>
          </a:r>
          <a:endParaRPr kumimoji="1" lang="ja-JP" altLang="en-US" sz="1000" b="1">
            <a:latin typeface="ＭＳ Ｐゴシック"/>
          </a:endParaRPr>
        </a:p>
      </xdr:txBody>
    </xdr:sp>
    <xdr:clientData/>
  </xdr:oneCellAnchor>
  <xdr:twoCellAnchor>
    <xdr:from>
      <xdr:col>32</xdr:col>
      <xdr:colOff>98425</xdr:colOff>
      <xdr:row>33</xdr:row>
      <xdr:rowOff>50519</xdr:rowOff>
    </xdr:from>
    <xdr:to>
      <xdr:col>32</xdr:col>
      <xdr:colOff>276225</xdr:colOff>
      <xdr:row>33</xdr:row>
      <xdr:rowOff>50519</xdr:rowOff>
    </xdr:to>
    <xdr:cxnSp macro="">
      <xdr:nvCxnSpPr>
        <xdr:cNvPr id="217" name="直線コネクタ 216"/>
        <xdr:cNvCxnSpPr/>
      </xdr:nvCxnSpPr>
      <xdr:spPr>
        <a:xfrm>
          <a:off x="19872325" y="55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18039</xdr:rowOff>
    </xdr:from>
    <xdr:ext cx="599010" cy="259045"/>
    <xdr:sp macro="" textlink="">
      <xdr:nvSpPr>
        <xdr:cNvPr id="218" name="【一般廃棄物処理施設】&#10;一人当たり有形固定資産（償却資産）額平均値テキスト"/>
        <xdr:cNvSpPr txBox="1"/>
      </xdr:nvSpPr>
      <xdr:spPr>
        <a:xfrm>
          <a:off x="20050125" y="63883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498,809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39612</xdr:rowOff>
    </xdr:from>
    <xdr:to>
      <xdr:col>32</xdr:col>
      <xdr:colOff>238125</xdr:colOff>
      <xdr:row>38</xdr:row>
      <xdr:rowOff>141212</xdr:rowOff>
    </xdr:to>
    <xdr:sp macro="" textlink="">
      <xdr:nvSpPr>
        <xdr:cNvPr id="219" name="フローチャート : 判断 218"/>
        <xdr:cNvSpPr/>
      </xdr:nvSpPr>
      <xdr:spPr>
        <a:xfrm>
          <a:off x="19910425" y="6409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20" name="テキスト ボックス 219"/>
        <xdr:cNvSpPr txBox="1"/>
      </xdr:nvSpPr>
      <xdr:spPr>
        <a:xfrm>
          <a:off x="1977072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1" name="テキスト ボックス 220"/>
        <xdr:cNvSpPr txBox="1"/>
      </xdr:nvSpPr>
      <xdr:spPr>
        <a:xfrm>
          <a:off x="1906968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2" name="テキスト ボックス 221"/>
        <xdr:cNvSpPr txBox="1"/>
      </xdr:nvSpPr>
      <xdr:spPr>
        <a:xfrm>
          <a:off x="1824926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3" name="テキスト ボックス 222"/>
        <xdr:cNvSpPr txBox="1"/>
      </xdr:nvSpPr>
      <xdr:spPr>
        <a:xfrm>
          <a:off x="1742884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24" name="テキスト ボックス 223"/>
        <xdr:cNvSpPr txBox="1"/>
      </xdr:nvSpPr>
      <xdr:spPr>
        <a:xfrm>
          <a:off x="16677005"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40838</xdr:rowOff>
    </xdr:from>
    <xdr:to>
      <xdr:col>32</xdr:col>
      <xdr:colOff>238125</xdr:colOff>
      <xdr:row>36</xdr:row>
      <xdr:rowOff>142438</xdr:rowOff>
    </xdr:to>
    <xdr:sp macro="" textlink="">
      <xdr:nvSpPr>
        <xdr:cNvPr id="225" name="円/楕円 224"/>
        <xdr:cNvSpPr/>
      </xdr:nvSpPr>
      <xdr:spPr>
        <a:xfrm>
          <a:off x="19910425" y="607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63715</xdr:rowOff>
    </xdr:from>
    <xdr:ext cx="599010" cy="259045"/>
    <xdr:sp macro="" textlink="">
      <xdr:nvSpPr>
        <xdr:cNvPr id="226" name="【一般廃棄物処理施設】&#10;一人当たり有形固定資産（償却資産）額該当値テキスト"/>
        <xdr:cNvSpPr txBox="1"/>
      </xdr:nvSpPr>
      <xdr:spPr>
        <a:xfrm>
          <a:off x="20050125" y="593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767,844</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27" name="正方形/長方形 226"/>
        <xdr:cNvSpPr/>
      </xdr:nvSpPr>
      <xdr:spPr>
        <a:xfrm>
          <a:off x="11205845" y="782574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28" name="正方形/長方形 227"/>
        <xdr:cNvSpPr/>
      </xdr:nvSpPr>
      <xdr:spPr>
        <a:xfrm>
          <a:off x="113328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29" name="正方形/長方形 228"/>
        <xdr:cNvSpPr/>
      </xdr:nvSpPr>
      <xdr:spPr>
        <a:xfrm>
          <a:off x="113328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0" name="正方形/長方形 229"/>
        <xdr:cNvSpPr/>
      </xdr:nvSpPr>
      <xdr:spPr>
        <a:xfrm>
          <a:off x="1228026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1" name="正方形/長方形 230"/>
        <xdr:cNvSpPr/>
      </xdr:nvSpPr>
      <xdr:spPr>
        <a:xfrm>
          <a:off x="1228026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2" name="正方形/長方形 231"/>
        <xdr:cNvSpPr/>
      </xdr:nvSpPr>
      <xdr:spPr>
        <a:xfrm>
          <a:off x="1328610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3" name="正方形/長方形 232"/>
        <xdr:cNvSpPr/>
      </xdr:nvSpPr>
      <xdr:spPr>
        <a:xfrm>
          <a:off x="1328610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4" name="正方形/長方形 233"/>
        <xdr:cNvSpPr/>
      </xdr:nvSpPr>
      <xdr:spPr>
        <a:xfrm>
          <a:off x="11205845" y="8942070"/>
          <a:ext cx="42443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35" name="テキスト ボックス 234"/>
        <xdr:cNvSpPr txBox="1"/>
      </xdr:nvSpPr>
      <xdr:spPr>
        <a:xfrm>
          <a:off x="11167745"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36" name="直線コネクタ 235"/>
        <xdr:cNvCxnSpPr/>
      </xdr:nvCxnSpPr>
      <xdr:spPr>
        <a:xfrm>
          <a:off x="11205845" y="1117854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37" name="テキスト ボックス 236"/>
        <xdr:cNvSpPr txBox="1"/>
      </xdr:nvSpPr>
      <xdr:spPr>
        <a:xfrm>
          <a:off x="1087327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38" name="直線コネクタ 237"/>
        <xdr:cNvCxnSpPr/>
      </xdr:nvCxnSpPr>
      <xdr:spPr>
        <a:xfrm>
          <a:off x="11205845" y="1080516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39" name="テキスト ボックス 238"/>
        <xdr:cNvSpPr txBox="1"/>
      </xdr:nvSpPr>
      <xdr:spPr>
        <a:xfrm>
          <a:off x="1087327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0" name="直線コネクタ 239"/>
        <xdr:cNvCxnSpPr/>
      </xdr:nvCxnSpPr>
      <xdr:spPr>
        <a:xfrm>
          <a:off x="11205845" y="1043178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1" name="テキスト ボックス 240"/>
        <xdr:cNvSpPr txBox="1"/>
      </xdr:nvSpPr>
      <xdr:spPr>
        <a:xfrm>
          <a:off x="1087327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2" name="直線コネクタ 241"/>
        <xdr:cNvCxnSpPr/>
      </xdr:nvCxnSpPr>
      <xdr:spPr>
        <a:xfrm>
          <a:off x="11205845" y="1005840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3" name="テキスト ボックス 242"/>
        <xdr:cNvSpPr txBox="1"/>
      </xdr:nvSpPr>
      <xdr:spPr>
        <a:xfrm>
          <a:off x="1087327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4" name="直線コネクタ 243"/>
        <xdr:cNvCxnSpPr/>
      </xdr:nvCxnSpPr>
      <xdr:spPr>
        <a:xfrm>
          <a:off x="11205845" y="96888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45" name="テキスト ボックス 244"/>
        <xdr:cNvSpPr txBox="1"/>
      </xdr:nvSpPr>
      <xdr:spPr>
        <a:xfrm>
          <a:off x="1087327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46" name="直線コネクタ 245"/>
        <xdr:cNvCxnSpPr/>
      </xdr:nvCxnSpPr>
      <xdr:spPr>
        <a:xfrm>
          <a:off x="11205845" y="931545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47" name="テキスト ボックス 246"/>
        <xdr:cNvSpPr txBox="1"/>
      </xdr:nvSpPr>
      <xdr:spPr>
        <a:xfrm>
          <a:off x="1087327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48" name="直線コネクタ 247"/>
        <xdr:cNvCxnSpPr/>
      </xdr:nvCxnSpPr>
      <xdr:spPr>
        <a:xfrm>
          <a:off x="11205845" y="894207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49" name="テキスト ボックス 248"/>
        <xdr:cNvSpPr txBox="1"/>
      </xdr:nvSpPr>
      <xdr:spPr>
        <a:xfrm>
          <a:off x="1087327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0" name="【保健センター・保健所】&#10;有形固定資産減価償却率グラフ枠"/>
        <xdr:cNvSpPr/>
      </xdr:nvSpPr>
      <xdr:spPr>
        <a:xfrm>
          <a:off x="11205845" y="8942070"/>
          <a:ext cx="42443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148590</xdr:rowOff>
    </xdr:from>
    <xdr:to>
      <xdr:col>23</xdr:col>
      <xdr:colOff>516889</xdr:colOff>
      <xdr:row>64</xdr:row>
      <xdr:rowOff>114300</xdr:rowOff>
    </xdr:to>
    <xdr:cxnSp macro="">
      <xdr:nvCxnSpPr>
        <xdr:cNvPr id="251" name="直線コネクタ 250"/>
        <xdr:cNvCxnSpPr/>
      </xdr:nvCxnSpPr>
      <xdr:spPr>
        <a:xfrm flipV="1">
          <a:off x="14735809" y="9368790"/>
          <a:ext cx="0" cy="1474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118127</xdr:rowOff>
    </xdr:from>
    <xdr:ext cx="405111" cy="259045"/>
    <xdr:sp macro="" textlink="">
      <xdr:nvSpPr>
        <xdr:cNvPr id="252" name="【保健センター・保健所】&#10;有形固定資産減価償却率最小値テキスト"/>
        <xdr:cNvSpPr txBox="1"/>
      </xdr:nvSpPr>
      <xdr:spPr>
        <a:xfrm>
          <a:off x="14825345" y="1084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a:t>
          </a:r>
          <a:endParaRPr kumimoji="1" lang="ja-JP" altLang="en-US" sz="1000" b="1">
            <a:latin typeface="ＭＳ Ｐゴシック"/>
          </a:endParaRPr>
        </a:p>
      </xdr:txBody>
    </xdr:sp>
    <xdr:clientData/>
  </xdr:oneCellAnchor>
  <xdr:twoCellAnchor>
    <xdr:from>
      <xdr:col>23</xdr:col>
      <xdr:colOff>428625</xdr:colOff>
      <xdr:row>64</xdr:row>
      <xdr:rowOff>114300</xdr:rowOff>
    </xdr:from>
    <xdr:to>
      <xdr:col>23</xdr:col>
      <xdr:colOff>606425</xdr:colOff>
      <xdr:row>64</xdr:row>
      <xdr:rowOff>114300</xdr:rowOff>
    </xdr:to>
    <xdr:cxnSp macro="">
      <xdr:nvCxnSpPr>
        <xdr:cNvPr id="253" name="直線コネクタ 252"/>
        <xdr:cNvCxnSpPr/>
      </xdr:nvCxnSpPr>
      <xdr:spPr>
        <a:xfrm>
          <a:off x="14647545"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95267</xdr:rowOff>
    </xdr:from>
    <xdr:ext cx="405111" cy="259045"/>
    <xdr:sp macro="" textlink="">
      <xdr:nvSpPr>
        <xdr:cNvPr id="254" name="【保健センター・保健所】&#10;有形固定資産減価償却率最大値テキスト"/>
        <xdr:cNvSpPr txBox="1"/>
      </xdr:nvSpPr>
      <xdr:spPr>
        <a:xfrm>
          <a:off x="14825345" y="9147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54.3</a:t>
          </a:r>
          <a:endParaRPr kumimoji="1" lang="ja-JP" altLang="en-US" sz="1000" b="1">
            <a:latin typeface="ＭＳ Ｐゴシック"/>
          </a:endParaRPr>
        </a:p>
      </xdr:txBody>
    </xdr:sp>
    <xdr:clientData/>
  </xdr:oneCellAnchor>
  <xdr:twoCellAnchor>
    <xdr:from>
      <xdr:col>23</xdr:col>
      <xdr:colOff>428625</xdr:colOff>
      <xdr:row>55</xdr:row>
      <xdr:rowOff>148590</xdr:rowOff>
    </xdr:from>
    <xdr:to>
      <xdr:col>23</xdr:col>
      <xdr:colOff>606425</xdr:colOff>
      <xdr:row>55</xdr:row>
      <xdr:rowOff>148590</xdr:rowOff>
    </xdr:to>
    <xdr:cxnSp macro="">
      <xdr:nvCxnSpPr>
        <xdr:cNvPr id="255" name="直線コネクタ 254"/>
        <xdr:cNvCxnSpPr/>
      </xdr:nvCxnSpPr>
      <xdr:spPr>
        <a:xfrm>
          <a:off x="14647545" y="9368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167657</xdr:rowOff>
    </xdr:from>
    <xdr:ext cx="405111" cy="259045"/>
    <xdr:sp macro="" textlink="">
      <xdr:nvSpPr>
        <xdr:cNvPr id="256" name="【保健センター・保健所】&#10;有形固定資産減価償却率平均値テキスト"/>
        <xdr:cNvSpPr txBox="1"/>
      </xdr:nvSpPr>
      <xdr:spPr>
        <a:xfrm>
          <a:off x="14825345" y="97231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17780</xdr:rowOff>
    </xdr:from>
    <xdr:to>
      <xdr:col>23</xdr:col>
      <xdr:colOff>568325</xdr:colOff>
      <xdr:row>58</xdr:row>
      <xdr:rowOff>119380</xdr:rowOff>
    </xdr:to>
    <xdr:sp macro="" textlink="">
      <xdr:nvSpPr>
        <xdr:cNvPr id="257" name="フローチャート : 判断 256"/>
        <xdr:cNvSpPr/>
      </xdr:nvSpPr>
      <xdr:spPr>
        <a:xfrm>
          <a:off x="14685645"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58" name="テキスト ボックス 257"/>
        <xdr:cNvSpPr txBox="1"/>
      </xdr:nvSpPr>
      <xdr:spPr>
        <a:xfrm>
          <a:off x="145459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59" name="テキスト ボックス 258"/>
        <xdr:cNvSpPr txBox="1"/>
      </xdr:nvSpPr>
      <xdr:spPr>
        <a:xfrm>
          <a:off x="137763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0" name="テキスト ボックス 259"/>
        <xdr:cNvSpPr txBox="1"/>
      </xdr:nvSpPr>
      <xdr:spPr>
        <a:xfrm>
          <a:off x="129863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1" name="テキスト ボックス 260"/>
        <xdr:cNvSpPr txBox="1"/>
      </xdr:nvSpPr>
      <xdr:spPr>
        <a:xfrm>
          <a:off x="122040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2" name="テキスト ボックス 261"/>
        <xdr:cNvSpPr txBox="1"/>
      </xdr:nvSpPr>
      <xdr:spPr>
        <a:xfrm>
          <a:off x="113836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97790</xdr:rowOff>
    </xdr:from>
    <xdr:to>
      <xdr:col>23</xdr:col>
      <xdr:colOff>568325</xdr:colOff>
      <xdr:row>56</xdr:row>
      <xdr:rowOff>27940</xdr:rowOff>
    </xdr:to>
    <xdr:sp macro="" textlink="">
      <xdr:nvSpPr>
        <xdr:cNvPr id="263" name="円/楕円 262"/>
        <xdr:cNvSpPr/>
      </xdr:nvSpPr>
      <xdr:spPr>
        <a:xfrm>
          <a:off x="14685645" y="93179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50817</xdr:rowOff>
    </xdr:from>
    <xdr:ext cx="405111" cy="259045"/>
    <xdr:sp macro="" textlink="">
      <xdr:nvSpPr>
        <xdr:cNvPr id="264" name="【保健センター・保健所】&#10;有形固定資産減価償却率該当値テキスト"/>
        <xdr:cNvSpPr txBox="1"/>
      </xdr:nvSpPr>
      <xdr:spPr>
        <a:xfrm>
          <a:off x="14825345" y="9271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65" name="正方形/長方形 264"/>
        <xdr:cNvSpPr/>
      </xdr:nvSpPr>
      <xdr:spPr>
        <a:xfrm>
          <a:off x="16499205" y="782574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66" name="正方形/長方形 265"/>
        <xdr:cNvSpPr/>
      </xdr:nvSpPr>
      <xdr:spPr>
        <a:xfrm>
          <a:off x="16626205" y="847090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67" name="正方形/長方形 266"/>
        <xdr:cNvSpPr/>
      </xdr:nvSpPr>
      <xdr:spPr>
        <a:xfrm>
          <a:off x="16626205" y="867029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68" name="正方形/長方形 267"/>
        <xdr:cNvSpPr/>
      </xdr:nvSpPr>
      <xdr:spPr>
        <a:xfrm>
          <a:off x="17505045" y="847090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69" name="正方形/長方形 268"/>
        <xdr:cNvSpPr/>
      </xdr:nvSpPr>
      <xdr:spPr>
        <a:xfrm>
          <a:off x="17505045" y="867029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0" name="正方形/長方形 269"/>
        <xdr:cNvSpPr/>
      </xdr:nvSpPr>
      <xdr:spPr>
        <a:xfrm>
          <a:off x="18541365" y="847090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1" name="正方形/長方形 270"/>
        <xdr:cNvSpPr/>
      </xdr:nvSpPr>
      <xdr:spPr>
        <a:xfrm>
          <a:off x="18541365" y="867029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2" name="正方形/長方形 271"/>
        <xdr:cNvSpPr/>
      </xdr:nvSpPr>
      <xdr:spPr>
        <a:xfrm>
          <a:off x="16499205" y="8942070"/>
          <a:ext cx="42062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3" name="テキスト ボックス 272"/>
        <xdr:cNvSpPr txBox="1"/>
      </xdr:nvSpPr>
      <xdr:spPr>
        <a:xfrm>
          <a:off x="16461105"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4" name="直線コネクタ 273"/>
        <xdr:cNvCxnSpPr/>
      </xdr:nvCxnSpPr>
      <xdr:spPr>
        <a:xfrm>
          <a:off x="16499205" y="1117854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275" name="テキスト ボックス 274"/>
        <xdr:cNvSpPr txBox="1"/>
      </xdr:nvSpPr>
      <xdr:spPr>
        <a:xfrm>
          <a:off x="16070126"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276" name="直線コネクタ 275"/>
        <xdr:cNvCxnSpPr/>
      </xdr:nvCxnSpPr>
      <xdr:spPr>
        <a:xfrm>
          <a:off x="16499205" y="1080516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277" name="テキスト ボックス 276"/>
        <xdr:cNvSpPr txBox="1"/>
      </xdr:nvSpPr>
      <xdr:spPr>
        <a:xfrm>
          <a:off x="16070126"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278" name="直線コネクタ 277"/>
        <xdr:cNvCxnSpPr/>
      </xdr:nvCxnSpPr>
      <xdr:spPr>
        <a:xfrm>
          <a:off x="16499205" y="1043178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279" name="テキスト ボックス 278"/>
        <xdr:cNvSpPr txBox="1"/>
      </xdr:nvSpPr>
      <xdr:spPr>
        <a:xfrm>
          <a:off x="16070126"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280" name="直線コネクタ 279"/>
        <xdr:cNvCxnSpPr/>
      </xdr:nvCxnSpPr>
      <xdr:spPr>
        <a:xfrm>
          <a:off x="16499205" y="100584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281" name="テキスト ボックス 280"/>
        <xdr:cNvSpPr txBox="1"/>
      </xdr:nvSpPr>
      <xdr:spPr>
        <a:xfrm>
          <a:off x="16070126"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282" name="直線コネクタ 281"/>
        <xdr:cNvCxnSpPr/>
      </xdr:nvCxnSpPr>
      <xdr:spPr>
        <a:xfrm>
          <a:off x="16499205" y="96888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283" name="テキスト ボックス 282"/>
        <xdr:cNvSpPr txBox="1"/>
      </xdr:nvSpPr>
      <xdr:spPr>
        <a:xfrm>
          <a:off x="16070126"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284" name="直線コネクタ 283"/>
        <xdr:cNvCxnSpPr/>
      </xdr:nvCxnSpPr>
      <xdr:spPr>
        <a:xfrm>
          <a:off x="16499205" y="93154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285" name="テキスト ボックス 284"/>
        <xdr:cNvSpPr txBox="1"/>
      </xdr:nvSpPr>
      <xdr:spPr>
        <a:xfrm>
          <a:off x="16070126"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6" name="直線コネクタ 285"/>
        <xdr:cNvCxnSpPr/>
      </xdr:nvCxnSpPr>
      <xdr:spPr>
        <a:xfrm>
          <a:off x="16499205" y="89420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87" name="テキスト ボックス 286"/>
        <xdr:cNvSpPr txBox="1"/>
      </xdr:nvSpPr>
      <xdr:spPr>
        <a:xfrm>
          <a:off x="16070126"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88" name="【保健センター・保健所】&#10;一人当たり面積グラフ枠"/>
        <xdr:cNvSpPr/>
      </xdr:nvSpPr>
      <xdr:spPr>
        <a:xfrm>
          <a:off x="16499205" y="8942070"/>
          <a:ext cx="42062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160020</xdr:rowOff>
    </xdr:from>
    <xdr:to>
      <xdr:col>32</xdr:col>
      <xdr:colOff>186689</xdr:colOff>
      <xdr:row>63</xdr:row>
      <xdr:rowOff>144780</xdr:rowOff>
    </xdr:to>
    <xdr:cxnSp macro="">
      <xdr:nvCxnSpPr>
        <xdr:cNvPr id="289" name="直線コネクタ 288"/>
        <xdr:cNvCxnSpPr/>
      </xdr:nvCxnSpPr>
      <xdr:spPr>
        <a:xfrm flipV="1">
          <a:off x="19960589" y="954786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148607</xdr:rowOff>
    </xdr:from>
    <xdr:ext cx="469744" cy="259045"/>
    <xdr:sp macro="" textlink="">
      <xdr:nvSpPr>
        <xdr:cNvPr id="290" name="【保健センター・保健所】&#10;一人当たり面積最小値テキスト"/>
        <xdr:cNvSpPr txBox="1"/>
      </xdr:nvSpPr>
      <xdr:spPr>
        <a:xfrm>
          <a:off x="20050125" y="1070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0.127</a:t>
          </a:r>
          <a:endParaRPr kumimoji="1" lang="ja-JP" altLang="en-US" sz="1000" b="1">
            <a:latin typeface="ＭＳ Ｐゴシック"/>
          </a:endParaRPr>
        </a:p>
      </xdr:txBody>
    </xdr:sp>
    <xdr:clientData/>
  </xdr:oneCellAnchor>
  <xdr:twoCellAnchor>
    <xdr:from>
      <xdr:col>32</xdr:col>
      <xdr:colOff>98425</xdr:colOff>
      <xdr:row>63</xdr:row>
      <xdr:rowOff>144780</xdr:rowOff>
    </xdr:from>
    <xdr:to>
      <xdr:col>32</xdr:col>
      <xdr:colOff>276225</xdr:colOff>
      <xdr:row>63</xdr:row>
      <xdr:rowOff>144780</xdr:rowOff>
    </xdr:to>
    <xdr:cxnSp macro="">
      <xdr:nvCxnSpPr>
        <xdr:cNvPr id="291" name="直線コネクタ 290"/>
        <xdr:cNvCxnSpPr/>
      </xdr:nvCxnSpPr>
      <xdr:spPr>
        <a:xfrm>
          <a:off x="19872325" y="1070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106697</xdr:rowOff>
    </xdr:from>
    <xdr:ext cx="469744" cy="259045"/>
    <xdr:sp macro="" textlink="">
      <xdr:nvSpPr>
        <xdr:cNvPr id="292" name="【保健センター・保健所】&#10;一人当たり面積最大値テキスト"/>
        <xdr:cNvSpPr txBox="1"/>
      </xdr:nvSpPr>
      <xdr:spPr>
        <a:xfrm>
          <a:off x="20050125" y="9326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0.438</a:t>
          </a:r>
          <a:endParaRPr kumimoji="1" lang="ja-JP" altLang="en-US" sz="1000" b="1">
            <a:latin typeface="ＭＳ Ｐゴシック"/>
          </a:endParaRPr>
        </a:p>
      </xdr:txBody>
    </xdr:sp>
    <xdr:clientData/>
  </xdr:oneCellAnchor>
  <xdr:twoCellAnchor>
    <xdr:from>
      <xdr:col>32</xdr:col>
      <xdr:colOff>98425</xdr:colOff>
      <xdr:row>56</xdr:row>
      <xdr:rowOff>160020</xdr:rowOff>
    </xdr:from>
    <xdr:to>
      <xdr:col>32</xdr:col>
      <xdr:colOff>276225</xdr:colOff>
      <xdr:row>56</xdr:row>
      <xdr:rowOff>160020</xdr:rowOff>
    </xdr:to>
    <xdr:cxnSp macro="">
      <xdr:nvCxnSpPr>
        <xdr:cNvPr id="293" name="直線コネクタ 292"/>
        <xdr:cNvCxnSpPr/>
      </xdr:nvCxnSpPr>
      <xdr:spPr>
        <a:xfrm>
          <a:off x="19872325"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38117</xdr:rowOff>
    </xdr:from>
    <xdr:ext cx="469744" cy="259045"/>
    <xdr:sp macro="" textlink="">
      <xdr:nvSpPr>
        <xdr:cNvPr id="294" name="【保健センター・保健所】&#10;一人当たり面積平均値テキスト"/>
        <xdr:cNvSpPr txBox="1"/>
      </xdr:nvSpPr>
      <xdr:spPr>
        <a:xfrm>
          <a:off x="20050125" y="9928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0.316</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59690</xdr:rowOff>
    </xdr:from>
    <xdr:to>
      <xdr:col>32</xdr:col>
      <xdr:colOff>238125</xdr:colOff>
      <xdr:row>59</xdr:row>
      <xdr:rowOff>161290</xdr:rowOff>
    </xdr:to>
    <xdr:sp macro="" textlink="">
      <xdr:nvSpPr>
        <xdr:cNvPr id="295" name="フローチャート : 判断 294"/>
        <xdr:cNvSpPr/>
      </xdr:nvSpPr>
      <xdr:spPr>
        <a:xfrm>
          <a:off x="19910425"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6" name="テキスト ボックス 295"/>
        <xdr:cNvSpPr txBox="1"/>
      </xdr:nvSpPr>
      <xdr:spPr>
        <a:xfrm>
          <a:off x="1977072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7" name="テキスト ボックス 296"/>
        <xdr:cNvSpPr txBox="1"/>
      </xdr:nvSpPr>
      <xdr:spPr>
        <a:xfrm>
          <a:off x="1906968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298" name="テキスト ボックス 297"/>
        <xdr:cNvSpPr txBox="1"/>
      </xdr:nvSpPr>
      <xdr:spPr>
        <a:xfrm>
          <a:off x="1824926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299" name="テキスト ボックス 298"/>
        <xdr:cNvSpPr txBox="1"/>
      </xdr:nvSpPr>
      <xdr:spPr>
        <a:xfrm>
          <a:off x="1742884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0" name="テキスト ボックス 299"/>
        <xdr:cNvSpPr txBox="1"/>
      </xdr:nvSpPr>
      <xdr:spPr>
        <a:xfrm>
          <a:off x="16677005"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109220</xdr:rowOff>
    </xdr:from>
    <xdr:to>
      <xdr:col>32</xdr:col>
      <xdr:colOff>238125</xdr:colOff>
      <xdr:row>57</xdr:row>
      <xdr:rowOff>39370</xdr:rowOff>
    </xdr:to>
    <xdr:sp macro="" textlink="">
      <xdr:nvSpPr>
        <xdr:cNvPr id="301" name="円/楕円 300"/>
        <xdr:cNvSpPr/>
      </xdr:nvSpPr>
      <xdr:spPr>
        <a:xfrm>
          <a:off x="19910425"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56</xdr:row>
      <xdr:rowOff>62247</xdr:rowOff>
    </xdr:from>
    <xdr:ext cx="469744" cy="259045"/>
    <xdr:sp macro="" textlink="">
      <xdr:nvSpPr>
        <xdr:cNvPr id="302" name="【保健センター・保健所】&#10;一人当たり面積該当値テキスト"/>
        <xdr:cNvSpPr txBox="1"/>
      </xdr:nvSpPr>
      <xdr:spPr>
        <a:xfrm>
          <a:off x="20050125" y="9450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0.438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3" name="正方形/長方形 302"/>
        <xdr:cNvSpPr/>
      </xdr:nvSpPr>
      <xdr:spPr>
        <a:xfrm>
          <a:off x="11205845" y="11551920"/>
          <a:ext cx="42443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4" name="正方形/長方形 303"/>
        <xdr:cNvSpPr/>
      </xdr:nvSpPr>
      <xdr:spPr>
        <a:xfrm>
          <a:off x="113328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5" name="正方形/長方形 304"/>
        <xdr:cNvSpPr/>
      </xdr:nvSpPr>
      <xdr:spPr>
        <a:xfrm>
          <a:off x="113328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6" name="正方形/長方形 305"/>
        <xdr:cNvSpPr/>
      </xdr:nvSpPr>
      <xdr:spPr>
        <a:xfrm>
          <a:off x="1228026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7" name="正方形/長方形 306"/>
        <xdr:cNvSpPr/>
      </xdr:nvSpPr>
      <xdr:spPr>
        <a:xfrm>
          <a:off x="1228026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08" name="正方形/長方形 307"/>
        <xdr:cNvSpPr/>
      </xdr:nvSpPr>
      <xdr:spPr>
        <a:xfrm>
          <a:off x="1328610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09" name="正方形/長方形 308"/>
        <xdr:cNvSpPr/>
      </xdr:nvSpPr>
      <xdr:spPr>
        <a:xfrm>
          <a:off x="1328610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0" name="正方形/長方形 309"/>
        <xdr:cNvSpPr/>
      </xdr:nvSpPr>
      <xdr:spPr>
        <a:xfrm>
          <a:off x="11205845" y="12668250"/>
          <a:ext cx="42443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11" name="正方形/長方形 310"/>
        <xdr:cNvSpPr/>
      </xdr:nvSpPr>
      <xdr:spPr>
        <a:xfrm>
          <a:off x="16499205" y="11551920"/>
          <a:ext cx="420624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2" name="正方形/長方形 311"/>
        <xdr:cNvSpPr/>
      </xdr:nvSpPr>
      <xdr:spPr>
        <a:xfrm>
          <a:off x="16626205" y="1219708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3" name="正方形/長方形 312"/>
        <xdr:cNvSpPr/>
      </xdr:nvSpPr>
      <xdr:spPr>
        <a:xfrm>
          <a:off x="16626205" y="1239647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4" name="正方形/長方形 313"/>
        <xdr:cNvSpPr/>
      </xdr:nvSpPr>
      <xdr:spPr>
        <a:xfrm>
          <a:off x="17505045" y="1219708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5" name="正方形/長方形 314"/>
        <xdr:cNvSpPr/>
      </xdr:nvSpPr>
      <xdr:spPr>
        <a:xfrm>
          <a:off x="17505045" y="1239647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6" name="正方形/長方形 315"/>
        <xdr:cNvSpPr/>
      </xdr:nvSpPr>
      <xdr:spPr>
        <a:xfrm>
          <a:off x="18541365" y="1219708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7" name="正方形/長方形 316"/>
        <xdr:cNvSpPr/>
      </xdr:nvSpPr>
      <xdr:spPr>
        <a:xfrm>
          <a:off x="18541365" y="1239647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18" name="正方形/長方形 317"/>
        <xdr:cNvSpPr/>
      </xdr:nvSpPr>
      <xdr:spPr>
        <a:xfrm>
          <a:off x="16499205" y="12668250"/>
          <a:ext cx="420624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19" name="正方形/長方形 318"/>
        <xdr:cNvSpPr/>
      </xdr:nvSpPr>
      <xdr:spPr>
        <a:xfrm>
          <a:off x="11205845" y="15274290"/>
          <a:ext cx="42443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0" name="正方形/長方形 319"/>
        <xdr:cNvSpPr/>
      </xdr:nvSpPr>
      <xdr:spPr>
        <a:xfrm>
          <a:off x="113328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1" name="正方形/長方形 320"/>
        <xdr:cNvSpPr/>
      </xdr:nvSpPr>
      <xdr:spPr>
        <a:xfrm>
          <a:off x="113328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2" name="正方形/長方形 321"/>
        <xdr:cNvSpPr/>
      </xdr:nvSpPr>
      <xdr:spPr>
        <a:xfrm>
          <a:off x="1228026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3" name="正方形/長方形 322"/>
        <xdr:cNvSpPr/>
      </xdr:nvSpPr>
      <xdr:spPr>
        <a:xfrm>
          <a:off x="1228026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4" name="正方形/長方形 323"/>
        <xdr:cNvSpPr/>
      </xdr:nvSpPr>
      <xdr:spPr>
        <a:xfrm>
          <a:off x="1328610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5" name="正方形/長方形 324"/>
        <xdr:cNvSpPr/>
      </xdr:nvSpPr>
      <xdr:spPr>
        <a:xfrm>
          <a:off x="1328610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6" name="正方形/長方形 325"/>
        <xdr:cNvSpPr/>
      </xdr:nvSpPr>
      <xdr:spPr>
        <a:xfrm>
          <a:off x="11205845" y="16394430"/>
          <a:ext cx="42443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27" name="テキスト ボックス 326"/>
        <xdr:cNvSpPr txBox="1"/>
      </xdr:nvSpPr>
      <xdr:spPr>
        <a:xfrm>
          <a:off x="11167745"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28" name="直線コネクタ 327"/>
        <xdr:cNvCxnSpPr/>
      </xdr:nvCxnSpPr>
      <xdr:spPr>
        <a:xfrm>
          <a:off x="11205845" y="1862709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329" name="直線コネクタ 328"/>
        <xdr:cNvCxnSpPr/>
      </xdr:nvCxnSpPr>
      <xdr:spPr>
        <a:xfrm>
          <a:off x="11205845" y="18308139"/>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330" name="テキスト ボックス 329"/>
        <xdr:cNvSpPr txBox="1"/>
      </xdr:nvSpPr>
      <xdr:spPr>
        <a:xfrm>
          <a:off x="1093739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331" name="直線コネクタ 330"/>
        <xdr:cNvCxnSpPr/>
      </xdr:nvCxnSpPr>
      <xdr:spPr>
        <a:xfrm>
          <a:off x="11205845" y="17989187"/>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332" name="テキスト ボックス 331"/>
        <xdr:cNvSpPr txBox="1"/>
      </xdr:nvSpPr>
      <xdr:spPr>
        <a:xfrm>
          <a:off x="1087327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333" name="直線コネクタ 332"/>
        <xdr:cNvCxnSpPr/>
      </xdr:nvCxnSpPr>
      <xdr:spPr>
        <a:xfrm>
          <a:off x="11205845" y="17670236"/>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334" name="テキスト ボックス 333"/>
        <xdr:cNvSpPr txBox="1"/>
      </xdr:nvSpPr>
      <xdr:spPr>
        <a:xfrm>
          <a:off x="1087327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335" name="直線コネクタ 334"/>
        <xdr:cNvCxnSpPr/>
      </xdr:nvCxnSpPr>
      <xdr:spPr>
        <a:xfrm>
          <a:off x="11205845" y="17351284"/>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336" name="テキスト ボックス 335"/>
        <xdr:cNvSpPr txBox="1"/>
      </xdr:nvSpPr>
      <xdr:spPr>
        <a:xfrm>
          <a:off x="1087327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337" name="直線コネクタ 336"/>
        <xdr:cNvCxnSpPr/>
      </xdr:nvCxnSpPr>
      <xdr:spPr>
        <a:xfrm>
          <a:off x="11205845" y="17032333"/>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338" name="テキスト ボックス 337"/>
        <xdr:cNvSpPr txBox="1"/>
      </xdr:nvSpPr>
      <xdr:spPr>
        <a:xfrm>
          <a:off x="1087327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339" name="直線コネクタ 338"/>
        <xdr:cNvCxnSpPr/>
      </xdr:nvCxnSpPr>
      <xdr:spPr>
        <a:xfrm>
          <a:off x="11205845" y="16713381"/>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340" name="テキスト ボックス 339"/>
        <xdr:cNvSpPr txBox="1"/>
      </xdr:nvSpPr>
      <xdr:spPr>
        <a:xfrm>
          <a:off x="1080915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1" name="直線コネクタ 340"/>
        <xdr:cNvCxnSpPr/>
      </xdr:nvCxnSpPr>
      <xdr:spPr>
        <a:xfrm>
          <a:off x="11205845" y="16394430"/>
          <a:ext cx="42443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2" name="テキスト ボックス 341"/>
        <xdr:cNvSpPr txBox="1"/>
      </xdr:nvSpPr>
      <xdr:spPr>
        <a:xfrm>
          <a:off x="1080915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3" name="【庁舎】&#10;有形固定資産減価償却率グラフ枠"/>
        <xdr:cNvSpPr/>
      </xdr:nvSpPr>
      <xdr:spPr>
        <a:xfrm>
          <a:off x="11205845" y="16394430"/>
          <a:ext cx="42443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40277</xdr:rowOff>
    </xdr:to>
    <xdr:cxnSp macro="">
      <xdr:nvCxnSpPr>
        <xdr:cNvPr id="344" name="直線コネクタ 343"/>
        <xdr:cNvCxnSpPr/>
      </xdr:nvCxnSpPr>
      <xdr:spPr>
        <a:xfrm flipV="1">
          <a:off x="14735809" y="16872857"/>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44104</xdr:rowOff>
    </xdr:from>
    <xdr:ext cx="405111" cy="259045"/>
    <xdr:sp macro="" textlink="">
      <xdr:nvSpPr>
        <xdr:cNvPr id="345" name="【庁舎】&#10;有形固定資産減価償却率最小値テキスト"/>
        <xdr:cNvSpPr txBox="1"/>
      </xdr:nvSpPr>
      <xdr:spPr>
        <a:xfrm>
          <a:off x="14825345" y="18149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108</xdr:row>
      <xdr:rowOff>40277</xdr:rowOff>
    </xdr:from>
    <xdr:to>
      <xdr:col>23</xdr:col>
      <xdr:colOff>606425</xdr:colOff>
      <xdr:row>108</xdr:row>
      <xdr:rowOff>40277</xdr:rowOff>
    </xdr:to>
    <xdr:cxnSp macro="">
      <xdr:nvCxnSpPr>
        <xdr:cNvPr id="346" name="直線コネクタ 345"/>
        <xdr:cNvCxnSpPr/>
      </xdr:nvCxnSpPr>
      <xdr:spPr>
        <a:xfrm>
          <a:off x="14647545" y="18145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347" name="【庁舎】&#10;有形固定資産減価償却率最大値テキスト"/>
        <xdr:cNvSpPr txBox="1"/>
      </xdr:nvSpPr>
      <xdr:spPr>
        <a:xfrm>
          <a:off x="14825345" y="16651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348" name="直線コネクタ 347"/>
        <xdr:cNvCxnSpPr/>
      </xdr:nvCxnSpPr>
      <xdr:spPr>
        <a:xfrm>
          <a:off x="14647545" y="16872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15257</xdr:rowOff>
    </xdr:from>
    <xdr:ext cx="405111" cy="259045"/>
    <xdr:sp macro="" textlink="">
      <xdr:nvSpPr>
        <xdr:cNvPr id="349" name="【庁舎】&#10;有形固定資産減価償却率平均値テキスト"/>
        <xdr:cNvSpPr txBox="1"/>
      </xdr:nvSpPr>
      <xdr:spPr>
        <a:xfrm>
          <a:off x="14825345" y="1728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350" name="フローチャート : 判断 349"/>
        <xdr:cNvSpPr/>
      </xdr:nvSpPr>
      <xdr:spPr>
        <a:xfrm>
          <a:off x="14685645" y="1730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1" name="テキスト ボックス 350"/>
        <xdr:cNvSpPr txBox="1"/>
      </xdr:nvSpPr>
      <xdr:spPr>
        <a:xfrm>
          <a:off x="145459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2" name="テキスト ボックス 351"/>
        <xdr:cNvSpPr txBox="1"/>
      </xdr:nvSpPr>
      <xdr:spPr>
        <a:xfrm>
          <a:off x="137763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3" name="テキスト ボックス 352"/>
        <xdr:cNvSpPr txBox="1"/>
      </xdr:nvSpPr>
      <xdr:spPr>
        <a:xfrm>
          <a:off x="129863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4" name="テキスト ボックス 353"/>
        <xdr:cNvSpPr txBox="1"/>
      </xdr:nvSpPr>
      <xdr:spPr>
        <a:xfrm>
          <a:off x="122040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5" name="テキスト ボックス 354"/>
        <xdr:cNvSpPr txBox="1"/>
      </xdr:nvSpPr>
      <xdr:spPr>
        <a:xfrm>
          <a:off x="113836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100</xdr:row>
      <xdr:rowOff>58057</xdr:rowOff>
    </xdr:from>
    <xdr:to>
      <xdr:col>23</xdr:col>
      <xdr:colOff>568325</xdr:colOff>
      <xdr:row>100</xdr:row>
      <xdr:rowOff>159657</xdr:rowOff>
    </xdr:to>
    <xdr:sp macro="" textlink="">
      <xdr:nvSpPr>
        <xdr:cNvPr id="356" name="円/楕円 355"/>
        <xdr:cNvSpPr/>
      </xdr:nvSpPr>
      <xdr:spPr>
        <a:xfrm>
          <a:off x="14685645" y="1682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11084</xdr:rowOff>
    </xdr:from>
    <xdr:ext cx="405111" cy="259045"/>
    <xdr:sp macro="" textlink="">
      <xdr:nvSpPr>
        <xdr:cNvPr id="357" name="【庁舎】&#10;有形固定資産減価償却率該当値テキスト"/>
        <xdr:cNvSpPr txBox="1"/>
      </xdr:nvSpPr>
      <xdr:spPr>
        <a:xfrm>
          <a:off x="14825345" y="16775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58" name="正方形/長方形 357"/>
        <xdr:cNvSpPr/>
      </xdr:nvSpPr>
      <xdr:spPr>
        <a:xfrm>
          <a:off x="16499205" y="15274290"/>
          <a:ext cx="420624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59" name="正方形/長方形 358"/>
        <xdr:cNvSpPr/>
      </xdr:nvSpPr>
      <xdr:spPr>
        <a:xfrm>
          <a:off x="16626205" y="15923260"/>
          <a:ext cx="13182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0" name="正方形/長方形 359"/>
        <xdr:cNvSpPr/>
      </xdr:nvSpPr>
      <xdr:spPr>
        <a:xfrm>
          <a:off x="16626205" y="16118840"/>
          <a:ext cx="13182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1" name="正方形/長方形 360"/>
        <xdr:cNvSpPr/>
      </xdr:nvSpPr>
      <xdr:spPr>
        <a:xfrm>
          <a:off x="17505045" y="1592326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2" name="正方形/長方形 361"/>
        <xdr:cNvSpPr/>
      </xdr:nvSpPr>
      <xdr:spPr>
        <a:xfrm>
          <a:off x="17505045" y="1611884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3" name="正方形/長方形 362"/>
        <xdr:cNvSpPr/>
      </xdr:nvSpPr>
      <xdr:spPr>
        <a:xfrm>
          <a:off x="18541365" y="15923260"/>
          <a:ext cx="1356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4" name="正方形/長方形 363"/>
        <xdr:cNvSpPr/>
      </xdr:nvSpPr>
      <xdr:spPr>
        <a:xfrm>
          <a:off x="18541365" y="16118840"/>
          <a:ext cx="13563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0.533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5" name="正方形/長方形 364"/>
        <xdr:cNvSpPr/>
      </xdr:nvSpPr>
      <xdr:spPr>
        <a:xfrm>
          <a:off x="16499205" y="16394430"/>
          <a:ext cx="420624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6" name="テキスト ボックス 365"/>
        <xdr:cNvSpPr txBox="1"/>
      </xdr:nvSpPr>
      <xdr:spPr>
        <a:xfrm>
          <a:off x="16461105"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7" name="直線コネクタ 366"/>
        <xdr:cNvCxnSpPr/>
      </xdr:nvCxnSpPr>
      <xdr:spPr>
        <a:xfrm>
          <a:off x="16499205" y="1862709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68" name="直線コネクタ 367"/>
        <xdr:cNvCxnSpPr/>
      </xdr:nvCxnSpPr>
      <xdr:spPr>
        <a:xfrm>
          <a:off x="16499205" y="1818132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69" name="テキスト ボックス 368"/>
        <xdr:cNvSpPr txBox="1"/>
      </xdr:nvSpPr>
      <xdr:spPr>
        <a:xfrm>
          <a:off x="16070126"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70" name="直線コネクタ 369"/>
        <xdr:cNvCxnSpPr/>
      </xdr:nvCxnSpPr>
      <xdr:spPr>
        <a:xfrm>
          <a:off x="16499205" y="1773555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71" name="テキスト ボックス 370"/>
        <xdr:cNvSpPr txBox="1"/>
      </xdr:nvSpPr>
      <xdr:spPr>
        <a:xfrm>
          <a:off x="16070126"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72" name="直線コネクタ 371"/>
        <xdr:cNvCxnSpPr/>
      </xdr:nvCxnSpPr>
      <xdr:spPr>
        <a:xfrm>
          <a:off x="16499205" y="1728597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73" name="テキスト ボックス 372"/>
        <xdr:cNvSpPr txBox="1"/>
      </xdr:nvSpPr>
      <xdr:spPr>
        <a:xfrm>
          <a:off x="16070126"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74" name="直線コネクタ 373"/>
        <xdr:cNvCxnSpPr/>
      </xdr:nvCxnSpPr>
      <xdr:spPr>
        <a:xfrm>
          <a:off x="16499205" y="1684020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75" name="テキスト ボックス 374"/>
        <xdr:cNvSpPr txBox="1"/>
      </xdr:nvSpPr>
      <xdr:spPr>
        <a:xfrm>
          <a:off x="16070126"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76" name="直線コネクタ 375"/>
        <xdr:cNvCxnSpPr/>
      </xdr:nvCxnSpPr>
      <xdr:spPr>
        <a:xfrm>
          <a:off x="16499205" y="16394430"/>
          <a:ext cx="42062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77" name="テキスト ボックス 376"/>
        <xdr:cNvSpPr txBox="1"/>
      </xdr:nvSpPr>
      <xdr:spPr>
        <a:xfrm>
          <a:off x="16070126"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78" name="【庁舎】&#10;一人当たり面積グラフ枠"/>
        <xdr:cNvSpPr/>
      </xdr:nvSpPr>
      <xdr:spPr>
        <a:xfrm>
          <a:off x="16499205" y="16394430"/>
          <a:ext cx="420624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2591</xdr:rowOff>
    </xdr:from>
    <xdr:to>
      <xdr:col>32</xdr:col>
      <xdr:colOff>186689</xdr:colOff>
      <xdr:row>107</xdr:row>
      <xdr:rowOff>169698</xdr:rowOff>
    </xdr:to>
    <xdr:cxnSp macro="">
      <xdr:nvCxnSpPr>
        <xdr:cNvPr id="379" name="直線コネクタ 378"/>
        <xdr:cNvCxnSpPr/>
      </xdr:nvCxnSpPr>
      <xdr:spPr>
        <a:xfrm flipV="1">
          <a:off x="19960589" y="16766591"/>
          <a:ext cx="0" cy="1340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2075</xdr:rowOff>
    </xdr:from>
    <xdr:ext cx="469744" cy="259045"/>
    <xdr:sp macro="" textlink="">
      <xdr:nvSpPr>
        <xdr:cNvPr id="380" name="【庁舎】&#10;一人当たり面積最小値テキスト"/>
        <xdr:cNvSpPr txBox="1"/>
      </xdr:nvSpPr>
      <xdr:spPr>
        <a:xfrm>
          <a:off x="20050125" y="18107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0.341</a:t>
          </a:r>
          <a:endParaRPr kumimoji="1" lang="ja-JP" altLang="en-US" sz="1000" b="1">
            <a:latin typeface="ＭＳ Ｐゴシック"/>
          </a:endParaRPr>
        </a:p>
      </xdr:txBody>
    </xdr:sp>
    <xdr:clientData/>
  </xdr:oneCellAnchor>
  <xdr:twoCellAnchor>
    <xdr:from>
      <xdr:col>32</xdr:col>
      <xdr:colOff>98425</xdr:colOff>
      <xdr:row>107</xdr:row>
      <xdr:rowOff>169698</xdr:rowOff>
    </xdr:from>
    <xdr:to>
      <xdr:col>32</xdr:col>
      <xdr:colOff>276225</xdr:colOff>
      <xdr:row>107</xdr:row>
      <xdr:rowOff>169698</xdr:rowOff>
    </xdr:to>
    <xdr:cxnSp macro="">
      <xdr:nvCxnSpPr>
        <xdr:cNvPr id="381" name="直線コネクタ 380"/>
        <xdr:cNvCxnSpPr/>
      </xdr:nvCxnSpPr>
      <xdr:spPr>
        <a:xfrm>
          <a:off x="19872325" y="18107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120718</xdr:rowOff>
    </xdr:from>
    <xdr:ext cx="469744" cy="259045"/>
    <xdr:sp macro="" textlink="">
      <xdr:nvSpPr>
        <xdr:cNvPr id="382" name="【庁舎】&#10;一人当たり面積最大値テキスト"/>
        <xdr:cNvSpPr txBox="1"/>
      </xdr:nvSpPr>
      <xdr:spPr>
        <a:xfrm>
          <a:off x="20050125" y="1654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6.322</a:t>
          </a:r>
          <a:endParaRPr kumimoji="1" lang="ja-JP" altLang="en-US" sz="1000" b="1">
            <a:latin typeface="ＭＳ Ｐゴシック"/>
          </a:endParaRPr>
        </a:p>
      </xdr:txBody>
    </xdr:sp>
    <xdr:clientData/>
  </xdr:oneCellAnchor>
  <xdr:twoCellAnchor>
    <xdr:from>
      <xdr:col>32</xdr:col>
      <xdr:colOff>98425</xdr:colOff>
      <xdr:row>100</xdr:row>
      <xdr:rowOff>2591</xdr:rowOff>
    </xdr:from>
    <xdr:to>
      <xdr:col>32</xdr:col>
      <xdr:colOff>276225</xdr:colOff>
      <xdr:row>100</xdr:row>
      <xdr:rowOff>2591</xdr:rowOff>
    </xdr:to>
    <xdr:cxnSp macro="">
      <xdr:nvCxnSpPr>
        <xdr:cNvPr id="383" name="直線コネクタ 382"/>
        <xdr:cNvCxnSpPr/>
      </xdr:nvCxnSpPr>
      <xdr:spPr>
        <a:xfrm>
          <a:off x="19872325" y="1676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126916</xdr:rowOff>
    </xdr:from>
    <xdr:ext cx="469744" cy="259045"/>
    <xdr:sp macro="" textlink="">
      <xdr:nvSpPr>
        <xdr:cNvPr id="384" name="【庁舎】&#10;一人当たり面積平均値テキスト"/>
        <xdr:cNvSpPr txBox="1"/>
      </xdr:nvSpPr>
      <xdr:spPr>
        <a:xfrm>
          <a:off x="20050125" y="17729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104039</xdr:rowOff>
    </xdr:from>
    <xdr:to>
      <xdr:col>32</xdr:col>
      <xdr:colOff>238125</xdr:colOff>
      <xdr:row>107</xdr:row>
      <xdr:rowOff>34189</xdr:rowOff>
    </xdr:to>
    <xdr:sp macro="" textlink="">
      <xdr:nvSpPr>
        <xdr:cNvPr id="385" name="フローチャート : 判断 384"/>
        <xdr:cNvSpPr/>
      </xdr:nvSpPr>
      <xdr:spPr>
        <a:xfrm>
          <a:off x="19910425" y="178738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86" name="テキスト ボックス 385"/>
        <xdr:cNvSpPr txBox="1"/>
      </xdr:nvSpPr>
      <xdr:spPr>
        <a:xfrm>
          <a:off x="1977072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87" name="テキスト ボックス 386"/>
        <xdr:cNvSpPr txBox="1"/>
      </xdr:nvSpPr>
      <xdr:spPr>
        <a:xfrm>
          <a:off x="1906968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88" name="テキスト ボックス 387"/>
        <xdr:cNvSpPr txBox="1"/>
      </xdr:nvSpPr>
      <xdr:spPr>
        <a:xfrm>
          <a:off x="1824926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89" name="テキスト ボックス 388"/>
        <xdr:cNvSpPr txBox="1"/>
      </xdr:nvSpPr>
      <xdr:spPr>
        <a:xfrm>
          <a:off x="1742884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0" name="テキスト ボックス 389"/>
        <xdr:cNvSpPr txBox="1"/>
      </xdr:nvSpPr>
      <xdr:spPr>
        <a:xfrm>
          <a:off x="16677005"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73406</xdr:rowOff>
    </xdr:from>
    <xdr:to>
      <xdr:col>32</xdr:col>
      <xdr:colOff>238125</xdr:colOff>
      <xdr:row>108</xdr:row>
      <xdr:rowOff>3556</xdr:rowOff>
    </xdr:to>
    <xdr:sp macro="" textlink="">
      <xdr:nvSpPr>
        <xdr:cNvPr id="391" name="円/楕円 390"/>
        <xdr:cNvSpPr/>
      </xdr:nvSpPr>
      <xdr:spPr>
        <a:xfrm>
          <a:off x="19910425" y="18010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159783</xdr:rowOff>
    </xdr:from>
    <xdr:ext cx="469744" cy="259045"/>
    <xdr:sp macro="" textlink="">
      <xdr:nvSpPr>
        <xdr:cNvPr id="392" name="【庁舎】&#10;一人当たり面積該当値テキスト"/>
        <xdr:cNvSpPr txBox="1"/>
      </xdr:nvSpPr>
      <xdr:spPr>
        <a:xfrm>
          <a:off x="20050125" y="1792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0.540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3" name="正方形/長方形 392"/>
        <xdr:cNvSpPr/>
      </xdr:nvSpPr>
      <xdr:spPr>
        <a:xfrm>
          <a:off x="691515" y="19000470"/>
          <a:ext cx="2001393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4" name="正方形/長方形 393"/>
        <xdr:cNvSpPr/>
      </xdr:nvSpPr>
      <xdr:spPr>
        <a:xfrm>
          <a:off x="691515" y="19063970"/>
          <a:ext cx="35052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95" name="テキスト ボックス 394"/>
        <xdr:cNvSpPr txBox="1"/>
      </xdr:nvSpPr>
      <xdr:spPr>
        <a:xfrm>
          <a:off x="716915" y="19310350"/>
          <a:ext cx="1996313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福祉施設については、対象施設が１施設で新しいことから減価償却率も低く、１人当りの面積も小さくなっている。</a:t>
          </a:r>
          <a:endParaRPr kumimoji="1" lang="en-US" altLang="ja-JP" sz="1300">
            <a:latin typeface="ＭＳ Ｐゴシック"/>
          </a:endParaRPr>
        </a:p>
        <a:p>
          <a:r>
            <a:rPr kumimoji="1" lang="ja-JP" altLang="en-US" sz="1300">
              <a:latin typeface="ＭＳ Ｐゴシック"/>
            </a:rPr>
            <a:t>一般廃棄物処理施設については、対象施設が１施設で減価償却率は類似団体に比較しても平均的である。また、基礎数値となる人口が少ないことから１人当りの固定資産の額は高くなっている。</a:t>
          </a:r>
          <a:endParaRPr kumimoji="1" lang="en-US" altLang="ja-JP" sz="1300">
            <a:latin typeface="ＭＳ Ｐゴシック"/>
          </a:endParaRPr>
        </a:p>
        <a:p>
          <a:r>
            <a:rPr kumimoji="1" lang="ja-JP" altLang="en-US" sz="1300">
              <a:latin typeface="ＭＳ Ｐゴシック"/>
            </a:rPr>
            <a:t>保健センター・保健所については、対象２施設のうち１施設が昭和５５年の取得となっていることから、減価償却率が高くなっている。また、基礎数値となる人口が少ないことから１人当りの面積は大きくなっている。</a:t>
          </a:r>
          <a:endParaRPr kumimoji="1" lang="en-US" altLang="ja-JP" sz="1300">
            <a:latin typeface="ＭＳ Ｐゴシック"/>
          </a:endParaRPr>
        </a:p>
        <a:p>
          <a:r>
            <a:rPr kumimoji="1" lang="ja-JP" altLang="en-US" sz="1300">
              <a:latin typeface="ＭＳ Ｐゴシック"/>
            </a:rPr>
            <a:t>庁舎については、取得が昭和４４年と更新の老朽化が著しく建替を計画している現状であることから減価償却率は非常に高くなっている。また、庁舎としては業務に必要な面積を十分に確保できないほど手狭であることから１人当りの面積については小さくなっている。</a:t>
          </a:r>
          <a:endParaRPr kumimoji="1" lang="en-US" altLang="ja-JP"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
1,485
28.96
5,525,432
5,190,179
203,802
1,471,164
2,489,778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の減少や全国平均に並ぶ高齢化率に伴い、当町の主要産業である第一次産業の生産が低迷していることと、順調に推移していた観光産業においても、近年伸び悩んでいる状況等により、財政基盤が依然不安定であることから財政力指数は、類似団体を下回り、昨年度より０．０１ポイント低下した０．１３ポイントとなっている。</a:t>
          </a:r>
          <a:endParaRPr kumimoji="1" lang="en-US" altLang="ja-JP" sz="1300">
            <a:latin typeface="ＭＳ Ｐゴシック"/>
          </a:endParaRPr>
        </a:p>
        <a:p>
          <a:r>
            <a:rPr kumimoji="1" lang="ja-JP" altLang="en-US" sz="1300">
              <a:latin typeface="ＭＳ Ｐゴシック"/>
            </a:rPr>
            <a:t>陸上自衛隊配備による関連工事が開始されたことによる、島内の経済効果への影響は、今後徐々に反映されると思われるが、農林水産業、観光業等の振興による財政基盤の安定化は重要な課題となっている。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132927</xdr:rowOff>
    </xdr:from>
    <xdr:to>
      <xdr:col>7</xdr:col>
      <xdr:colOff>152400</xdr:colOff>
      <xdr:row>44</xdr:row>
      <xdr:rowOff>140970</xdr:rowOff>
    </xdr:to>
    <xdr:cxnSp macro="">
      <xdr:nvCxnSpPr>
        <xdr:cNvPr id="67" name="直線コネクタ 66"/>
        <xdr:cNvCxnSpPr/>
      </xdr:nvCxnSpPr>
      <xdr:spPr>
        <a:xfrm>
          <a:off x="4114800" y="76767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132927</xdr:rowOff>
    </xdr:from>
    <xdr:to>
      <xdr:col>6</xdr:col>
      <xdr:colOff>0</xdr:colOff>
      <xdr:row>44</xdr:row>
      <xdr:rowOff>132927</xdr:rowOff>
    </xdr:to>
    <xdr:cxnSp macro="">
      <xdr:nvCxnSpPr>
        <xdr:cNvPr id="70" name="直線コネクタ 69"/>
        <xdr:cNvCxnSpPr/>
      </xdr:nvCxnSpPr>
      <xdr:spPr>
        <a:xfrm>
          <a:off x="3225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132927</xdr:rowOff>
    </xdr:from>
    <xdr:to>
      <xdr:col>4</xdr:col>
      <xdr:colOff>482600</xdr:colOff>
      <xdr:row>44</xdr:row>
      <xdr:rowOff>132927</xdr:rowOff>
    </xdr:to>
    <xdr:cxnSp macro="">
      <xdr:nvCxnSpPr>
        <xdr:cNvPr id="73" name="直線コネクタ 72"/>
        <xdr:cNvCxnSpPr/>
      </xdr:nvCxnSpPr>
      <xdr:spPr>
        <a:xfrm>
          <a:off x="2336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132927</xdr:rowOff>
    </xdr:from>
    <xdr:to>
      <xdr:col>3</xdr:col>
      <xdr:colOff>279400</xdr:colOff>
      <xdr:row>44</xdr:row>
      <xdr:rowOff>132927</xdr:rowOff>
    </xdr:to>
    <xdr:cxnSp macro="">
      <xdr:nvCxnSpPr>
        <xdr:cNvPr id="76" name="直線コネクタ 75"/>
        <xdr:cNvCxnSpPr/>
      </xdr:nvCxnSpPr>
      <xdr:spPr>
        <a:xfrm>
          <a:off x="1447800" y="76767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82127</xdr:rowOff>
    </xdr:from>
    <xdr:to>
      <xdr:col>6</xdr:col>
      <xdr:colOff>50800</xdr:colOff>
      <xdr:row>45</xdr:row>
      <xdr:rowOff>12277</xdr:rowOff>
    </xdr:to>
    <xdr:sp macro="" textlink="">
      <xdr:nvSpPr>
        <xdr:cNvPr id="88" name="円/楕円 87"/>
        <xdr:cNvSpPr/>
      </xdr:nvSpPr>
      <xdr:spPr>
        <a:xfrm>
          <a:off x="4064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168504</xdr:rowOff>
    </xdr:from>
    <xdr:ext cx="736600" cy="259045"/>
    <xdr:sp macro="" textlink="">
      <xdr:nvSpPr>
        <xdr:cNvPr id="89" name="テキスト ボックス 88"/>
        <xdr:cNvSpPr txBox="1"/>
      </xdr:nvSpPr>
      <xdr:spPr>
        <a:xfrm>
          <a:off x="3733800" y="7712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82127</xdr:rowOff>
    </xdr:from>
    <xdr:to>
      <xdr:col>4</xdr:col>
      <xdr:colOff>533400</xdr:colOff>
      <xdr:row>45</xdr:row>
      <xdr:rowOff>12277</xdr:rowOff>
    </xdr:to>
    <xdr:sp macro="" textlink="">
      <xdr:nvSpPr>
        <xdr:cNvPr id="90" name="円/楕円 89"/>
        <xdr:cNvSpPr/>
      </xdr:nvSpPr>
      <xdr:spPr>
        <a:xfrm>
          <a:off x="3175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168504</xdr:rowOff>
    </xdr:from>
    <xdr:ext cx="762000" cy="259045"/>
    <xdr:sp macro="" textlink="">
      <xdr:nvSpPr>
        <xdr:cNvPr id="91" name="テキスト ボックス 90"/>
        <xdr:cNvSpPr txBox="1"/>
      </xdr:nvSpPr>
      <xdr:spPr>
        <a:xfrm>
          <a:off x="2844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82127</xdr:rowOff>
    </xdr:from>
    <xdr:to>
      <xdr:col>3</xdr:col>
      <xdr:colOff>330200</xdr:colOff>
      <xdr:row>45</xdr:row>
      <xdr:rowOff>12277</xdr:rowOff>
    </xdr:to>
    <xdr:sp macro="" textlink="">
      <xdr:nvSpPr>
        <xdr:cNvPr id="92" name="円/楕円 91"/>
        <xdr:cNvSpPr/>
      </xdr:nvSpPr>
      <xdr:spPr>
        <a:xfrm>
          <a:off x="2286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168504</xdr:rowOff>
    </xdr:from>
    <xdr:ext cx="762000" cy="259045"/>
    <xdr:sp macro="" textlink="">
      <xdr:nvSpPr>
        <xdr:cNvPr id="93" name="テキスト ボックス 92"/>
        <xdr:cNvSpPr txBox="1"/>
      </xdr:nvSpPr>
      <xdr:spPr>
        <a:xfrm>
          <a:off x="1955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82127</xdr:rowOff>
    </xdr:from>
    <xdr:to>
      <xdr:col>2</xdr:col>
      <xdr:colOff>127000</xdr:colOff>
      <xdr:row>45</xdr:row>
      <xdr:rowOff>12277</xdr:rowOff>
    </xdr:to>
    <xdr:sp macro="" textlink="">
      <xdr:nvSpPr>
        <xdr:cNvPr id="94" name="円/楕円 93"/>
        <xdr:cNvSpPr/>
      </xdr:nvSpPr>
      <xdr:spPr>
        <a:xfrm>
          <a:off x="1397000" y="762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168504</xdr:rowOff>
    </xdr:from>
    <xdr:ext cx="762000" cy="259045"/>
    <xdr:sp macro="" textlink="">
      <xdr:nvSpPr>
        <xdr:cNvPr id="95" name="テキスト ボックス 94"/>
        <xdr:cNvSpPr txBox="1"/>
      </xdr:nvSpPr>
      <xdr:spPr>
        <a:xfrm>
          <a:off x="1066800" y="7712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[81.7%]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経常収支比率は、</a:t>
          </a:r>
          <a:r>
            <a:rPr kumimoji="1" lang="en-US" altLang="ja-JP" sz="1300">
              <a:latin typeface="ＭＳ Ｐゴシック"/>
            </a:rPr>
            <a:t>H</a:t>
          </a:r>
          <a:r>
            <a:rPr kumimoji="1" lang="ja-JP" altLang="en-US" sz="1300">
              <a:latin typeface="ＭＳ Ｐゴシック"/>
            </a:rPr>
            <a:t>２５以降減少傾向にあり今年度は、８１．７ポイントと沖縄県平均も下回る厳しい状況となっている。</a:t>
          </a:r>
          <a:endParaRPr kumimoji="1" lang="en-US" altLang="ja-JP" sz="1300">
            <a:latin typeface="ＭＳ Ｐゴシック"/>
          </a:endParaRPr>
        </a:p>
        <a:p>
          <a:r>
            <a:rPr kumimoji="1" lang="ja-JP" altLang="en-US" sz="1300">
              <a:latin typeface="ＭＳ Ｐゴシック"/>
            </a:rPr>
            <a:t>自主財源の少なさから、財政は地方交付税に依存する割合が非常に大きく、離島における様々な課題を抱える現状から、社会福祉費への経常的な財政負担は年々増加傾向にあるため今後も厳しい状況が予想される。</a:t>
          </a:r>
          <a:endParaRPr kumimoji="1" lang="en-US" altLang="ja-JP" sz="1300">
            <a:latin typeface="ＭＳ Ｐゴシック"/>
          </a:endParaRPr>
        </a:p>
        <a:p>
          <a:r>
            <a:rPr kumimoji="1" lang="ja-JP" altLang="en-US" sz="1300">
              <a:latin typeface="ＭＳ Ｐゴシック"/>
            </a:rPr>
            <a:t>改善へ向けては、自主財源の確保が最大の課題である。産業の活性化はもちろんであるが、ふるさと納税など新たな施策による取組みが必要となっている。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104521</xdr:rowOff>
    </xdr:from>
    <xdr:to>
      <xdr:col>7</xdr:col>
      <xdr:colOff>152400</xdr:colOff>
      <xdr:row>65</xdr:row>
      <xdr:rowOff>34417</xdr:rowOff>
    </xdr:to>
    <xdr:cxnSp macro="">
      <xdr:nvCxnSpPr>
        <xdr:cNvPr id="128" name="直線コネクタ 127"/>
        <xdr:cNvCxnSpPr/>
      </xdr:nvCxnSpPr>
      <xdr:spPr>
        <a:xfrm flipV="1">
          <a:off x="4114800" y="11077321"/>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12336</xdr:rowOff>
    </xdr:from>
    <xdr:ext cx="762000" cy="259045"/>
    <xdr:sp macro="" textlink="">
      <xdr:nvSpPr>
        <xdr:cNvPr id="129" name="財政構造の弾力性平均値テキスト"/>
        <xdr:cNvSpPr txBox="1"/>
      </xdr:nvSpPr>
      <xdr:spPr>
        <a:xfrm>
          <a:off x="5041900" y="10813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34417</xdr:rowOff>
    </xdr:from>
    <xdr:to>
      <xdr:col>6</xdr:col>
      <xdr:colOff>0</xdr:colOff>
      <xdr:row>65</xdr:row>
      <xdr:rowOff>111633</xdr:rowOff>
    </xdr:to>
    <xdr:cxnSp macro="">
      <xdr:nvCxnSpPr>
        <xdr:cNvPr id="131" name="直線コネクタ 130"/>
        <xdr:cNvCxnSpPr/>
      </xdr:nvCxnSpPr>
      <xdr:spPr>
        <a:xfrm flipV="1">
          <a:off x="3225800" y="11178667"/>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97155</xdr:rowOff>
    </xdr:from>
    <xdr:to>
      <xdr:col>4</xdr:col>
      <xdr:colOff>482600</xdr:colOff>
      <xdr:row>65</xdr:row>
      <xdr:rowOff>111633</xdr:rowOff>
    </xdr:to>
    <xdr:cxnSp macro="">
      <xdr:nvCxnSpPr>
        <xdr:cNvPr id="134" name="直線コネクタ 133"/>
        <xdr:cNvCxnSpPr/>
      </xdr:nvCxnSpPr>
      <xdr:spPr>
        <a:xfrm>
          <a:off x="2336800" y="11241405"/>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131716</xdr:rowOff>
    </xdr:from>
    <xdr:ext cx="762000" cy="259045"/>
    <xdr:sp macro="" textlink="">
      <xdr:nvSpPr>
        <xdr:cNvPr id="136" name="テキスト ボックス 135"/>
        <xdr:cNvSpPr txBox="1"/>
      </xdr:nvSpPr>
      <xdr:spPr>
        <a:xfrm>
          <a:off x="2844800" y="10761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48895</xdr:rowOff>
    </xdr:from>
    <xdr:to>
      <xdr:col>3</xdr:col>
      <xdr:colOff>279400</xdr:colOff>
      <xdr:row>65</xdr:row>
      <xdr:rowOff>97155</xdr:rowOff>
    </xdr:to>
    <xdr:cxnSp macro="">
      <xdr:nvCxnSpPr>
        <xdr:cNvPr id="137" name="直線コネクタ 136"/>
        <xdr:cNvCxnSpPr/>
      </xdr:nvCxnSpPr>
      <xdr:spPr>
        <a:xfrm>
          <a:off x="1447800" y="1119314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141368</xdr:rowOff>
    </xdr:from>
    <xdr:ext cx="762000" cy="259045"/>
    <xdr:sp macro="" textlink="">
      <xdr:nvSpPr>
        <xdr:cNvPr id="139" name="テキスト ボックス 138"/>
        <xdr:cNvSpPr txBox="1"/>
      </xdr:nvSpPr>
      <xdr:spPr>
        <a:xfrm>
          <a:off x="1955800" y="10771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53721</xdr:rowOff>
    </xdr:from>
    <xdr:to>
      <xdr:col>7</xdr:col>
      <xdr:colOff>203200</xdr:colOff>
      <xdr:row>64</xdr:row>
      <xdr:rowOff>155321</xdr:rowOff>
    </xdr:to>
    <xdr:sp macro="" textlink="">
      <xdr:nvSpPr>
        <xdr:cNvPr id="147" name="円/楕円 146"/>
        <xdr:cNvSpPr/>
      </xdr:nvSpPr>
      <xdr:spPr>
        <a:xfrm>
          <a:off x="4902200" y="11026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25798</xdr:rowOff>
    </xdr:from>
    <xdr:ext cx="762000" cy="259045"/>
    <xdr:sp macro="" textlink="">
      <xdr:nvSpPr>
        <xdr:cNvPr id="148" name="財政構造の弾力性該当値テキスト"/>
        <xdr:cNvSpPr txBox="1"/>
      </xdr:nvSpPr>
      <xdr:spPr>
        <a:xfrm>
          <a:off x="5041900" y="1099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81.7</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155067</xdr:rowOff>
    </xdr:from>
    <xdr:to>
      <xdr:col>6</xdr:col>
      <xdr:colOff>50800</xdr:colOff>
      <xdr:row>65</xdr:row>
      <xdr:rowOff>85217</xdr:rowOff>
    </xdr:to>
    <xdr:sp macro="" textlink="">
      <xdr:nvSpPr>
        <xdr:cNvPr id="149" name="円/楕円 148"/>
        <xdr:cNvSpPr/>
      </xdr:nvSpPr>
      <xdr:spPr>
        <a:xfrm>
          <a:off x="4064000" y="1112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69994</xdr:rowOff>
    </xdr:from>
    <xdr:ext cx="736600" cy="259045"/>
    <xdr:sp macro="" textlink="">
      <xdr:nvSpPr>
        <xdr:cNvPr id="150" name="テキスト ボックス 149"/>
        <xdr:cNvSpPr txBox="1"/>
      </xdr:nvSpPr>
      <xdr:spPr>
        <a:xfrm>
          <a:off x="3733800" y="11214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60833</xdr:rowOff>
    </xdr:from>
    <xdr:to>
      <xdr:col>4</xdr:col>
      <xdr:colOff>533400</xdr:colOff>
      <xdr:row>65</xdr:row>
      <xdr:rowOff>162433</xdr:rowOff>
    </xdr:to>
    <xdr:sp macro="" textlink="">
      <xdr:nvSpPr>
        <xdr:cNvPr id="151" name="円/楕円 150"/>
        <xdr:cNvSpPr/>
      </xdr:nvSpPr>
      <xdr:spPr>
        <a:xfrm>
          <a:off x="3175000" y="1120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147210</xdr:rowOff>
    </xdr:from>
    <xdr:ext cx="762000" cy="259045"/>
    <xdr:sp macro="" textlink="">
      <xdr:nvSpPr>
        <xdr:cNvPr id="152" name="テキスト ボックス 151"/>
        <xdr:cNvSpPr txBox="1"/>
      </xdr:nvSpPr>
      <xdr:spPr>
        <a:xfrm>
          <a:off x="2844800" y="1129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46355</xdr:rowOff>
    </xdr:from>
    <xdr:to>
      <xdr:col>3</xdr:col>
      <xdr:colOff>330200</xdr:colOff>
      <xdr:row>65</xdr:row>
      <xdr:rowOff>147955</xdr:rowOff>
    </xdr:to>
    <xdr:sp macro="" textlink="">
      <xdr:nvSpPr>
        <xdr:cNvPr id="153" name="円/楕円 152"/>
        <xdr:cNvSpPr/>
      </xdr:nvSpPr>
      <xdr:spPr>
        <a:xfrm>
          <a:off x="2286000" y="1119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132732</xdr:rowOff>
    </xdr:from>
    <xdr:ext cx="762000" cy="259045"/>
    <xdr:sp macro="" textlink="">
      <xdr:nvSpPr>
        <xdr:cNvPr id="154" name="テキスト ボックス 153"/>
        <xdr:cNvSpPr txBox="1"/>
      </xdr:nvSpPr>
      <xdr:spPr>
        <a:xfrm>
          <a:off x="1955800" y="1127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169545</xdr:rowOff>
    </xdr:from>
    <xdr:to>
      <xdr:col>2</xdr:col>
      <xdr:colOff>127000</xdr:colOff>
      <xdr:row>65</xdr:row>
      <xdr:rowOff>99695</xdr:rowOff>
    </xdr:to>
    <xdr:sp macro="" textlink="">
      <xdr:nvSpPr>
        <xdr:cNvPr id="155" name="円/楕円 154"/>
        <xdr:cNvSpPr/>
      </xdr:nvSpPr>
      <xdr:spPr>
        <a:xfrm>
          <a:off x="1397000" y="111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84472</xdr:rowOff>
    </xdr:from>
    <xdr:ext cx="762000" cy="259045"/>
    <xdr:sp macro="" textlink="">
      <xdr:nvSpPr>
        <xdr:cNvPr id="156" name="テキスト ボックス 155"/>
        <xdr:cNvSpPr txBox="1"/>
      </xdr:nvSpPr>
      <xdr:spPr>
        <a:xfrm>
          <a:off x="1066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[683,691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122,119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人口１人当りの人件費・物件費等の決算額は、沖縄県平均を大きく上回る６８３</a:t>
          </a:r>
          <a:r>
            <a:rPr kumimoji="1" lang="en-US" altLang="ja-JP" sz="1300">
              <a:latin typeface="ＭＳ Ｐゴシック"/>
            </a:rPr>
            <a:t>,</a:t>
          </a:r>
          <a:r>
            <a:rPr kumimoji="1" lang="ja-JP" altLang="en-US" sz="1300">
              <a:latin typeface="ＭＳ Ｐゴシック"/>
            </a:rPr>
            <a:t>６９１円と前年度より更に増加している状況である。</a:t>
          </a:r>
          <a:endParaRPr kumimoji="1" lang="en-US" altLang="ja-JP" sz="1300">
            <a:latin typeface="ＭＳ Ｐゴシック"/>
          </a:endParaRPr>
        </a:p>
        <a:p>
          <a:r>
            <a:rPr kumimoji="1" lang="ja-JP" altLang="en-US" sz="1300">
              <a:latin typeface="ＭＳ Ｐゴシック"/>
            </a:rPr>
            <a:t>島内の特殊事情により、保育所、幼稚園における職員数が多いことと、各小中学校において学習支援員を増員したことが要因となり人件費・物件費が増加していると思われる。</a:t>
          </a:r>
          <a:endParaRPr kumimoji="1" lang="en-US" altLang="ja-JP" sz="1300">
            <a:latin typeface="ＭＳ Ｐゴシック"/>
          </a:endParaRPr>
        </a:p>
        <a:p>
          <a:r>
            <a:rPr kumimoji="1" lang="ja-JP" altLang="en-US" sz="1300">
              <a:latin typeface="ＭＳ Ｐゴシック"/>
            </a:rPr>
            <a:t>本庁舎においては、退職者が多いことから職員数が足りない状況にあり、実情としては厳しい状況である。</a:t>
          </a: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91529</xdr:rowOff>
    </xdr:from>
    <xdr:to>
      <xdr:col>7</xdr:col>
      <xdr:colOff>152400</xdr:colOff>
      <xdr:row>83</xdr:row>
      <xdr:rowOff>120231</xdr:rowOff>
    </xdr:to>
    <xdr:cxnSp macro="">
      <xdr:nvCxnSpPr>
        <xdr:cNvPr id="190" name="直線コネクタ 189"/>
        <xdr:cNvCxnSpPr/>
      </xdr:nvCxnSpPr>
      <xdr:spPr>
        <a:xfrm>
          <a:off x="4114800" y="14321879"/>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91529</xdr:rowOff>
    </xdr:from>
    <xdr:to>
      <xdr:col>6</xdr:col>
      <xdr:colOff>0</xdr:colOff>
      <xdr:row>83</xdr:row>
      <xdr:rowOff>126371</xdr:rowOff>
    </xdr:to>
    <xdr:cxnSp macro="">
      <xdr:nvCxnSpPr>
        <xdr:cNvPr id="193" name="直線コネクタ 192"/>
        <xdr:cNvCxnSpPr/>
      </xdr:nvCxnSpPr>
      <xdr:spPr>
        <a:xfrm flipV="1">
          <a:off x="3225800" y="14321879"/>
          <a:ext cx="889000" cy="3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53742</xdr:rowOff>
    </xdr:from>
    <xdr:to>
      <xdr:col>4</xdr:col>
      <xdr:colOff>482600</xdr:colOff>
      <xdr:row>83</xdr:row>
      <xdr:rowOff>126371</xdr:rowOff>
    </xdr:to>
    <xdr:cxnSp macro="">
      <xdr:nvCxnSpPr>
        <xdr:cNvPr id="196" name="直線コネクタ 195"/>
        <xdr:cNvCxnSpPr/>
      </xdr:nvCxnSpPr>
      <xdr:spPr>
        <a:xfrm>
          <a:off x="2336800" y="14284092"/>
          <a:ext cx="889000" cy="7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53742</xdr:rowOff>
    </xdr:from>
    <xdr:to>
      <xdr:col>3</xdr:col>
      <xdr:colOff>279400</xdr:colOff>
      <xdr:row>83</xdr:row>
      <xdr:rowOff>89508</xdr:rowOff>
    </xdr:to>
    <xdr:cxnSp macro="">
      <xdr:nvCxnSpPr>
        <xdr:cNvPr id="199" name="直線コネクタ 198"/>
        <xdr:cNvCxnSpPr/>
      </xdr:nvCxnSpPr>
      <xdr:spPr>
        <a:xfrm flipV="1">
          <a:off x="1447800" y="14284092"/>
          <a:ext cx="889000" cy="35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69431</xdr:rowOff>
    </xdr:from>
    <xdr:to>
      <xdr:col>7</xdr:col>
      <xdr:colOff>203200</xdr:colOff>
      <xdr:row>83</xdr:row>
      <xdr:rowOff>171031</xdr:rowOff>
    </xdr:to>
    <xdr:sp macro="" textlink="">
      <xdr:nvSpPr>
        <xdr:cNvPr id="209" name="円/楕円 208"/>
        <xdr:cNvSpPr/>
      </xdr:nvSpPr>
      <xdr:spPr>
        <a:xfrm>
          <a:off x="4902200" y="1429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41508</xdr:rowOff>
    </xdr:from>
    <xdr:ext cx="762000" cy="259045"/>
    <xdr:sp macro="" textlink="">
      <xdr:nvSpPr>
        <xdr:cNvPr id="210" name="人件費・物件費等の状況該当値テキスト"/>
        <xdr:cNvSpPr txBox="1"/>
      </xdr:nvSpPr>
      <xdr:spPr>
        <a:xfrm>
          <a:off x="5041900" y="1427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683,691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40729</xdr:rowOff>
    </xdr:from>
    <xdr:to>
      <xdr:col>6</xdr:col>
      <xdr:colOff>50800</xdr:colOff>
      <xdr:row>83</xdr:row>
      <xdr:rowOff>142329</xdr:rowOff>
    </xdr:to>
    <xdr:sp macro="" textlink="">
      <xdr:nvSpPr>
        <xdr:cNvPr id="211" name="円/楕円 210"/>
        <xdr:cNvSpPr/>
      </xdr:nvSpPr>
      <xdr:spPr>
        <a:xfrm>
          <a:off x="4064000" y="1427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127106</xdr:rowOff>
    </xdr:from>
    <xdr:ext cx="736600" cy="259045"/>
    <xdr:sp macro="" textlink="">
      <xdr:nvSpPr>
        <xdr:cNvPr id="212" name="テキスト ボックス 211"/>
        <xdr:cNvSpPr txBox="1"/>
      </xdr:nvSpPr>
      <xdr:spPr>
        <a:xfrm>
          <a:off x="3733800" y="14357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648,005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75571</xdr:rowOff>
    </xdr:from>
    <xdr:to>
      <xdr:col>4</xdr:col>
      <xdr:colOff>533400</xdr:colOff>
      <xdr:row>84</xdr:row>
      <xdr:rowOff>5721</xdr:rowOff>
    </xdr:to>
    <xdr:sp macro="" textlink="">
      <xdr:nvSpPr>
        <xdr:cNvPr id="213" name="円/楕円 212"/>
        <xdr:cNvSpPr/>
      </xdr:nvSpPr>
      <xdr:spPr>
        <a:xfrm>
          <a:off x="3175000" y="14305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161948</xdr:rowOff>
    </xdr:from>
    <xdr:ext cx="762000" cy="259045"/>
    <xdr:sp macro="" textlink="">
      <xdr:nvSpPr>
        <xdr:cNvPr id="214" name="テキスト ボックス 213"/>
        <xdr:cNvSpPr txBox="1"/>
      </xdr:nvSpPr>
      <xdr:spPr>
        <a:xfrm>
          <a:off x="2844800" y="1439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691,322</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2942</xdr:rowOff>
    </xdr:from>
    <xdr:to>
      <xdr:col>3</xdr:col>
      <xdr:colOff>330200</xdr:colOff>
      <xdr:row>83</xdr:row>
      <xdr:rowOff>104542</xdr:rowOff>
    </xdr:to>
    <xdr:sp macro="" textlink="">
      <xdr:nvSpPr>
        <xdr:cNvPr id="215" name="円/楕円 214"/>
        <xdr:cNvSpPr/>
      </xdr:nvSpPr>
      <xdr:spPr>
        <a:xfrm>
          <a:off x="2286000" y="142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89319</xdr:rowOff>
    </xdr:from>
    <xdr:ext cx="762000" cy="259045"/>
    <xdr:sp macro="" textlink="">
      <xdr:nvSpPr>
        <xdr:cNvPr id="216" name="テキスト ボックス 215"/>
        <xdr:cNvSpPr txBox="1"/>
      </xdr:nvSpPr>
      <xdr:spPr>
        <a:xfrm>
          <a:off x="1955800" y="143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601,026</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38708</xdr:rowOff>
    </xdr:from>
    <xdr:to>
      <xdr:col>2</xdr:col>
      <xdr:colOff>127000</xdr:colOff>
      <xdr:row>83</xdr:row>
      <xdr:rowOff>140308</xdr:rowOff>
    </xdr:to>
    <xdr:sp macro="" textlink="">
      <xdr:nvSpPr>
        <xdr:cNvPr id="217" name="円/楕円 216"/>
        <xdr:cNvSpPr/>
      </xdr:nvSpPr>
      <xdr:spPr>
        <a:xfrm>
          <a:off x="1397000" y="1426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125085</xdr:rowOff>
    </xdr:from>
    <xdr:ext cx="762000" cy="259045"/>
    <xdr:sp macro="" textlink="">
      <xdr:nvSpPr>
        <xdr:cNvPr id="218" name="テキスト ボックス 217"/>
        <xdr:cNvSpPr txBox="1"/>
      </xdr:nvSpPr>
      <xdr:spPr>
        <a:xfrm>
          <a:off x="1066800" y="14355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645,492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ラスパイレス指数は、昨年度より０．４ポイント改善し８２．６ポイントとなったが、依然として低水準である。</a:t>
          </a:r>
          <a:endParaRPr kumimoji="1" lang="en-US" altLang="ja-JP" sz="1300">
            <a:latin typeface="ＭＳ Ｐゴシック"/>
          </a:endParaRPr>
        </a:p>
        <a:p>
          <a:r>
            <a:rPr kumimoji="1" lang="ja-JP" altLang="en-US" sz="1300">
              <a:latin typeface="ＭＳ Ｐゴシック"/>
            </a:rPr>
            <a:t>財政状況の厳しさから人件費を抑制することが最大の手段であることからも、必要な対応となっている。</a:t>
          </a:r>
          <a:endParaRPr kumimoji="1" lang="en-US" altLang="ja-JP" sz="1300">
            <a:latin typeface="ＭＳ Ｐゴシック"/>
          </a:endParaRPr>
        </a:p>
        <a:p>
          <a:r>
            <a:rPr kumimoji="1" lang="ja-JP" altLang="en-US" sz="1300">
              <a:latin typeface="ＭＳ Ｐゴシック"/>
            </a:rPr>
            <a:t>しかしながら、全国平均を極端に下回る状況を踏まえて、ある程度の緩和策は必要かと思われる。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90</xdr:row>
      <xdr:rowOff>67311</xdr:rowOff>
    </xdr:to>
    <xdr:cxnSp macro="">
      <xdr:nvCxnSpPr>
        <xdr:cNvPr id="247" name="直線コネクタ 246"/>
        <xdr:cNvCxnSpPr/>
      </xdr:nvCxnSpPr>
      <xdr:spPr>
        <a:xfrm flipV="1">
          <a:off x="17018000" y="14009793"/>
          <a:ext cx="0" cy="14880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39388</xdr:rowOff>
    </xdr:from>
    <xdr:ext cx="762000" cy="259045"/>
    <xdr:sp macro="" textlink="">
      <xdr:nvSpPr>
        <xdr:cNvPr id="248" name="給与水準   （国との比較）最小値テキスト"/>
        <xdr:cNvSpPr txBox="1"/>
      </xdr:nvSpPr>
      <xdr:spPr>
        <a:xfrm>
          <a:off x="17106900" y="15469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90</xdr:row>
      <xdr:rowOff>67311</xdr:rowOff>
    </xdr:from>
    <xdr:to>
      <xdr:col>24</xdr:col>
      <xdr:colOff>647700</xdr:colOff>
      <xdr:row>90</xdr:row>
      <xdr:rowOff>67311</xdr:rowOff>
    </xdr:to>
    <xdr:cxnSp macro="">
      <xdr:nvCxnSpPr>
        <xdr:cNvPr id="249" name="直線コネクタ 248"/>
        <xdr:cNvCxnSpPr/>
      </xdr:nvCxnSpPr>
      <xdr:spPr>
        <a:xfrm>
          <a:off x="16929100" y="1549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90170</xdr:rowOff>
    </xdr:from>
    <xdr:to>
      <xdr:col>24</xdr:col>
      <xdr:colOff>558800</xdr:colOff>
      <xdr:row>81</xdr:row>
      <xdr:rowOff>122343</xdr:rowOff>
    </xdr:to>
    <xdr:cxnSp macro="">
      <xdr:nvCxnSpPr>
        <xdr:cNvPr id="252" name="直線コネクタ 251"/>
        <xdr:cNvCxnSpPr/>
      </xdr:nvCxnSpPr>
      <xdr:spPr>
        <a:xfrm>
          <a:off x="16179800" y="1397762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143527</xdr:rowOff>
    </xdr:from>
    <xdr:ext cx="762000" cy="259045"/>
    <xdr:sp macro="" textlink="">
      <xdr:nvSpPr>
        <xdr:cNvPr id="253" name="給与水準   （国との比較）平均値テキスト"/>
        <xdr:cNvSpPr txBox="1"/>
      </xdr:nvSpPr>
      <xdr:spPr>
        <a:xfrm>
          <a:off x="17106900" y="1488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0</xdr:rowOff>
    </xdr:from>
    <xdr:to>
      <xdr:col>24</xdr:col>
      <xdr:colOff>609600</xdr:colOff>
      <xdr:row>87</xdr:row>
      <xdr:rowOff>101600</xdr:rowOff>
    </xdr:to>
    <xdr:sp macro="" textlink="">
      <xdr:nvSpPr>
        <xdr:cNvPr id="254" name="フローチャート : 判断 253"/>
        <xdr:cNvSpPr/>
      </xdr:nvSpPr>
      <xdr:spPr>
        <a:xfrm>
          <a:off x="169672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17780</xdr:rowOff>
    </xdr:from>
    <xdr:to>
      <xdr:col>23</xdr:col>
      <xdr:colOff>406400</xdr:colOff>
      <xdr:row>81</xdr:row>
      <xdr:rowOff>90170</xdr:rowOff>
    </xdr:to>
    <xdr:cxnSp macro="">
      <xdr:nvCxnSpPr>
        <xdr:cNvPr id="255" name="直線コネクタ 254"/>
        <xdr:cNvCxnSpPr/>
      </xdr:nvCxnSpPr>
      <xdr:spPr>
        <a:xfrm>
          <a:off x="15290800" y="139052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91016</xdr:rowOff>
    </xdr:from>
    <xdr:to>
      <xdr:col>23</xdr:col>
      <xdr:colOff>457200</xdr:colOff>
      <xdr:row>87</xdr:row>
      <xdr:rowOff>21166</xdr:rowOff>
    </xdr:to>
    <xdr:sp macro="" textlink="">
      <xdr:nvSpPr>
        <xdr:cNvPr id="256" name="フローチャート : 判断 255"/>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57" name="テキスト ボックス 256"/>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17780</xdr:rowOff>
    </xdr:from>
    <xdr:to>
      <xdr:col>22</xdr:col>
      <xdr:colOff>203200</xdr:colOff>
      <xdr:row>85</xdr:row>
      <xdr:rowOff>7620</xdr:rowOff>
    </xdr:to>
    <xdr:cxnSp macro="">
      <xdr:nvCxnSpPr>
        <xdr:cNvPr id="258" name="直線コネクタ 257"/>
        <xdr:cNvCxnSpPr/>
      </xdr:nvCxnSpPr>
      <xdr:spPr>
        <a:xfrm flipV="1">
          <a:off x="14401800" y="13905230"/>
          <a:ext cx="889000" cy="675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82973</xdr:rowOff>
    </xdr:from>
    <xdr:to>
      <xdr:col>22</xdr:col>
      <xdr:colOff>254000</xdr:colOff>
      <xdr:row>87</xdr:row>
      <xdr:rowOff>13123</xdr:rowOff>
    </xdr:to>
    <xdr:sp macro="" textlink="">
      <xdr:nvSpPr>
        <xdr:cNvPr id="259" name="フローチャート : 判断 258"/>
        <xdr:cNvSpPr/>
      </xdr:nvSpPr>
      <xdr:spPr>
        <a:xfrm>
          <a:off x="152400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169350</xdr:rowOff>
    </xdr:from>
    <xdr:ext cx="762000" cy="259045"/>
    <xdr:sp macro="" textlink="">
      <xdr:nvSpPr>
        <xdr:cNvPr id="260" name="テキスト ボックス 259"/>
        <xdr:cNvSpPr txBox="1"/>
      </xdr:nvSpPr>
      <xdr:spPr>
        <a:xfrm>
          <a:off x="14909800" y="1491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87</xdr:row>
      <xdr:rowOff>10584</xdr:rowOff>
    </xdr:to>
    <xdr:cxnSp macro="">
      <xdr:nvCxnSpPr>
        <xdr:cNvPr id="261" name="直線コネクタ 260"/>
        <xdr:cNvCxnSpPr/>
      </xdr:nvCxnSpPr>
      <xdr:spPr>
        <a:xfrm flipV="1">
          <a:off x="13512800" y="14580870"/>
          <a:ext cx="8890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423</xdr:rowOff>
    </xdr:from>
    <xdr:to>
      <xdr:col>21</xdr:col>
      <xdr:colOff>50800</xdr:colOff>
      <xdr:row>90</xdr:row>
      <xdr:rowOff>102023</xdr:rowOff>
    </xdr:to>
    <xdr:sp macro="" textlink="">
      <xdr:nvSpPr>
        <xdr:cNvPr id="262" name="フローチャート : 判断 261"/>
        <xdr:cNvSpPr/>
      </xdr:nvSpPr>
      <xdr:spPr>
        <a:xfrm>
          <a:off x="14351000" y="1543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86800</xdr:rowOff>
    </xdr:from>
    <xdr:ext cx="762000" cy="259045"/>
    <xdr:sp macro="" textlink="">
      <xdr:nvSpPr>
        <xdr:cNvPr id="263" name="テキスト ボックス 262"/>
        <xdr:cNvSpPr txBox="1"/>
      </xdr:nvSpPr>
      <xdr:spPr>
        <a:xfrm>
          <a:off x="14020800" y="15517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155787</xdr:rowOff>
    </xdr:from>
    <xdr:to>
      <xdr:col>19</xdr:col>
      <xdr:colOff>533400</xdr:colOff>
      <xdr:row>90</xdr:row>
      <xdr:rowOff>85937</xdr:rowOff>
    </xdr:to>
    <xdr:sp macro="" textlink="">
      <xdr:nvSpPr>
        <xdr:cNvPr id="264" name="フローチャート : 判断 263"/>
        <xdr:cNvSpPr/>
      </xdr:nvSpPr>
      <xdr:spPr>
        <a:xfrm>
          <a:off x="13462000" y="15414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70714</xdr:rowOff>
    </xdr:from>
    <xdr:ext cx="762000" cy="259045"/>
    <xdr:sp macro="" textlink="">
      <xdr:nvSpPr>
        <xdr:cNvPr id="265" name="テキスト ボックス 264"/>
        <xdr:cNvSpPr txBox="1"/>
      </xdr:nvSpPr>
      <xdr:spPr>
        <a:xfrm>
          <a:off x="13131800" y="1550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81</xdr:row>
      <xdr:rowOff>71543</xdr:rowOff>
    </xdr:from>
    <xdr:to>
      <xdr:col>24</xdr:col>
      <xdr:colOff>609600</xdr:colOff>
      <xdr:row>82</xdr:row>
      <xdr:rowOff>1693</xdr:rowOff>
    </xdr:to>
    <xdr:sp macro="" textlink="">
      <xdr:nvSpPr>
        <xdr:cNvPr id="271" name="円/楕円 270"/>
        <xdr:cNvSpPr/>
      </xdr:nvSpPr>
      <xdr:spPr>
        <a:xfrm>
          <a:off x="16967200" y="1395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164270</xdr:rowOff>
    </xdr:from>
    <xdr:ext cx="762000" cy="259045"/>
    <xdr:sp macro="" textlink="">
      <xdr:nvSpPr>
        <xdr:cNvPr id="272" name="給与水準   （国との比較）該当値テキスト"/>
        <xdr:cNvSpPr txBox="1"/>
      </xdr:nvSpPr>
      <xdr:spPr>
        <a:xfrm>
          <a:off x="17106900" y="13880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39370</xdr:rowOff>
    </xdr:from>
    <xdr:to>
      <xdr:col>23</xdr:col>
      <xdr:colOff>457200</xdr:colOff>
      <xdr:row>81</xdr:row>
      <xdr:rowOff>140970</xdr:rowOff>
    </xdr:to>
    <xdr:sp macro="" textlink="">
      <xdr:nvSpPr>
        <xdr:cNvPr id="273" name="円/楕円 272"/>
        <xdr:cNvSpPr/>
      </xdr:nvSpPr>
      <xdr:spPr>
        <a:xfrm>
          <a:off x="16129000" y="1392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151147</xdr:rowOff>
    </xdr:from>
    <xdr:ext cx="736600" cy="259045"/>
    <xdr:sp macro="" textlink="">
      <xdr:nvSpPr>
        <xdr:cNvPr id="274" name="テキスト ボックス 273"/>
        <xdr:cNvSpPr txBox="1"/>
      </xdr:nvSpPr>
      <xdr:spPr>
        <a:xfrm>
          <a:off x="15798800" y="13695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138430</xdr:rowOff>
    </xdr:from>
    <xdr:to>
      <xdr:col>22</xdr:col>
      <xdr:colOff>254000</xdr:colOff>
      <xdr:row>81</xdr:row>
      <xdr:rowOff>68580</xdr:rowOff>
    </xdr:to>
    <xdr:sp macro="" textlink="">
      <xdr:nvSpPr>
        <xdr:cNvPr id="275" name="円/楕円 274"/>
        <xdr:cNvSpPr/>
      </xdr:nvSpPr>
      <xdr:spPr>
        <a:xfrm>
          <a:off x="15240000" y="1385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78757</xdr:rowOff>
    </xdr:from>
    <xdr:ext cx="762000" cy="259045"/>
    <xdr:sp macro="" textlink="">
      <xdr:nvSpPr>
        <xdr:cNvPr id="276" name="テキスト ボックス 275"/>
        <xdr:cNvSpPr txBox="1"/>
      </xdr:nvSpPr>
      <xdr:spPr>
        <a:xfrm>
          <a:off x="14909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128270</xdr:rowOff>
    </xdr:from>
    <xdr:to>
      <xdr:col>21</xdr:col>
      <xdr:colOff>50800</xdr:colOff>
      <xdr:row>85</xdr:row>
      <xdr:rowOff>58420</xdr:rowOff>
    </xdr:to>
    <xdr:sp macro="" textlink="">
      <xdr:nvSpPr>
        <xdr:cNvPr id="277" name="円/楕円 276"/>
        <xdr:cNvSpPr/>
      </xdr:nvSpPr>
      <xdr:spPr>
        <a:xfrm>
          <a:off x="14351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68597</xdr:rowOff>
    </xdr:from>
    <xdr:ext cx="762000" cy="259045"/>
    <xdr:sp macro="" textlink="">
      <xdr:nvSpPr>
        <xdr:cNvPr id="278" name="テキスト ボックス 277"/>
        <xdr:cNvSpPr txBox="1"/>
      </xdr:nvSpPr>
      <xdr:spPr>
        <a:xfrm>
          <a:off x="14020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131234</xdr:rowOff>
    </xdr:from>
    <xdr:to>
      <xdr:col>19</xdr:col>
      <xdr:colOff>533400</xdr:colOff>
      <xdr:row>87</xdr:row>
      <xdr:rowOff>61384</xdr:rowOff>
    </xdr:to>
    <xdr:sp macro="" textlink="">
      <xdr:nvSpPr>
        <xdr:cNvPr id="279" name="円/楕円 278"/>
        <xdr:cNvSpPr/>
      </xdr:nvSpPr>
      <xdr:spPr>
        <a:xfrm>
          <a:off x="13462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71561</xdr:rowOff>
    </xdr:from>
    <xdr:ext cx="762000" cy="259045"/>
    <xdr:sp macro="" textlink="">
      <xdr:nvSpPr>
        <xdr:cNvPr id="280" name="テキスト ボックス 279"/>
        <xdr:cNvSpPr txBox="1"/>
      </xdr:nvSpPr>
      <xdr:spPr>
        <a:xfrm>
          <a:off x="13131800" y="14644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[41.61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人口</a:t>
          </a:r>
          <a:r>
            <a:rPr kumimoji="1" lang="ja-JP" altLang="en-US" sz="1300">
              <a:solidFill>
                <a:schemeClr val="dk1"/>
              </a:solidFill>
              <a:effectLst/>
              <a:latin typeface="+mn-lt"/>
              <a:ea typeface="+mn-ea"/>
              <a:cs typeface="+mn-cs"/>
            </a:rPr>
            <a:t>千人当りの職員数は、</a:t>
          </a:r>
          <a:r>
            <a:rPr kumimoji="1" lang="ja-JP" altLang="ja-JP" sz="1300">
              <a:solidFill>
                <a:schemeClr val="dk1"/>
              </a:solidFill>
              <a:effectLst/>
              <a:latin typeface="+mn-lt"/>
              <a:ea typeface="+mn-ea"/>
              <a:cs typeface="+mn-cs"/>
            </a:rPr>
            <a:t>沖縄県平均を大きく上回る</a:t>
          </a:r>
          <a:r>
            <a:rPr kumimoji="1" lang="ja-JP" altLang="en-US" sz="1300">
              <a:solidFill>
                <a:schemeClr val="dk1"/>
              </a:solidFill>
              <a:effectLst/>
              <a:latin typeface="+mn-lt"/>
              <a:ea typeface="+mn-ea"/>
              <a:cs typeface="+mn-cs"/>
            </a:rPr>
            <a:t>４１．６１人となっている。</a:t>
          </a:r>
          <a:endParaRPr lang="ja-JP" altLang="ja-JP" sz="1300">
            <a:effectLst/>
          </a:endParaRPr>
        </a:p>
        <a:p>
          <a:r>
            <a:rPr kumimoji="1" lang="ja-JP" altLang="ja-JP" sz="1300">
              <a:solidFill>
                <a:schemeClr val="dk1"/>
              </a:solidFill>
              <a:effectLst/>
              <a:latin typeface="+mn-lt"/>
              <a:ea typeface="+mn-ea"/>
              <a:cs typeface="+mn-cs"/>
            </a:rPr>
            <a:t>島内の特殊事情により、保育所、幼稚園</a:t>
          </a:r>
          <a:r>
            <a:rPr kumimoji="1" lang="ja-JP" altLang="en-US" sz="1300">
              <a:solidFill>
                <a:schemeClr val="dk1"/>
              </a:solidFill>
              <a:effectLst/>
              <a:latin typeface="+mn-lt"/>
              <a:ea typeface="+mn-ea"/>
              <a:cs typeface="+mn-cs"/>
            </a:rPr>
            <a:t>、空港管理事務所、給食共同調理場等の単純に</a:t>
          </a:r>
          <a:r>
            <a:rPr kumimoji="1" lang="ja-JP" altLang="ja-JP" sz="1300">
              <a:solidFill>
                <a:schemeClr val="dk1"/>
              </a:solidFill>
              <a:effectLst/>
              <a:latin typeface="+mn-lt"/>
              <a:ea typeface="+mn-ea"/>
              <a:cs typeface="+mn-cs"/>
            </a:rPr>
            <a:t>職員</a:t>
          </a:r>
          <a:r>
            <a:rPr kumimoji="1" lang="ja-JP" altLang="en-US" sz="1300">
              <a:solidFill>
                <a:schemeClr val="dk1"/>
              </a:solidFill>
              <a:effectLst/>
              <a:latin typeface="+mn-lt"/>
              <a:ea typeface="+mn-ea"/>
              <a:cs typeface="+mn-cs"/>
            </a:rPr>
            <a:t>数を削減することが出来ない業務を多く抱えていることが要因である。数値としては、沖縄県平均値とは大きく上回っているが、</a:t>
          </a:r>
          <a:r>
            <a:rPr kumimoji="1" lang="ja-JP" altLang="ja-JP" sz="1300">
              <a:solidFill>
                <a:schemeClr val="dk1"/>
              </a:solidFill>
              <a:effectLst/>
              <a:latin typeface="+mn-lt"/>
              <a:ea typeface="+mn-ea"/>
              <a:cs typeface="+mn-cs"/>
            </a:rPr>
            <a:t>実情としては</a:t>
          </a:r>
          <a:r>
            <a:rPr kumimoji="1" lang="ja-JP" altLang="en-US" sz="1300">
              <a:solidFill>
                <a:schemeClr val="dk1"/>
              </a:solidFill>
              <a:effectLst/>
              <a:latin typeface="+mn-lt"/>
              <a:ea typeface="+mn-ea"/>
              <a:cs typeface="+mn-cs"/>
            </a:rPr>
            <a:t>行政サービスを維持するために一定の職員数は必要であり、定員を整理することは</a:t>
          </a:r>
          <a:r>
            <a:rPr kumimoji="1" lang="ja-JP" altLang="ja-JP" sz="1300">
              <a:solidFill>
                <a:schemeClr val="dk1"/>
              </a:solidFill>
              <a:effectLst/>
              <a:latin typeface="+mn-lt"/>
              <a:ea typeface="+mn-ea"/>
              <a:cs typeface="+mn-cs"/>
            </a:rPr>
            <a:t>厳しい状況である</a:t>
          </a:r>
          <a:r>
            <a:rPr kumimoji="1" lang="ja-JP" altLang="en-US" sz="13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9" name="直線コネクタ 308"/>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10"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11" name="直線コネクタ 310"/>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2"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3" name="直線コネクタ 312"/>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26025</xdr:rowOff>
    </xdr:from>
    <xdr:to>
      <xdr:col>24</xdr:col>
      <xdr:colOff>558800</xdr:colOff>
      <xdr:row>63</xdr:row>
      <xdr:rowOff>89366</xdr:rowOff>
    </xdr:to>
    <xdr:cxnSp macro="">
      <xdr:nvCxnSpPr>
        <xdr:cNvPr id="314" name="直線コネクタ 313"/>
        <xdr:cNvCxnSpPr/>
      </xdr:nvCxnSpPr>
      <xdr:spPr>
        <a:xfrm flipV="1">
          <a:off x="16179800" y="10827375"/>
          <a:ext cx="838200" cy="6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5"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6" name="フローチャート : 判断 315"/>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57996</xdr:rowOff>
    </xdr:from>
    <xdr:to>
      <xdr:col>23</xdr:col>
      <xdr:colOff>406400</xdr:colOff>
      <xdr:row>63</xdr:row>
      <xdr:rowOff>89366</xdr:rowOff>
    </xdr:to>
    <xdr:cxnSp macro="">
      <xdr:nvCxnSpPr>
        <xdr:cNvPr id="317" name="直線コネクタ 316"/>
        <xdr:cNvCxnSpPr/>
      </xdr:nvCxnSpPr>
      <xdr:spPr>
        <a:xfrm>
          <a:off x="15290800" y="10859346"/>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8" name="フローチャート : 判断 317"/>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9" name="テキスト ボックス 318"/>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57996</xdr:rowOff>
    </xdr:from>
    <xdr:to>
      <xdr:col>22</xdr:col>
      <xdr:colOff>203200</xdr:colOff>
      <xdr:row>63</xdr:row>
      <xdr:rowOff>93790</xdr:rowOff>
    </xdr:to>
    <xdr:cxnSp macro="">
      <xdr:nvCxnSpPr>
        <xdr:cNvPr id="320" name="直線コネクタ 319"/>
        <xdr:cNvCxnSpPr/>
      </xdr:nvCxnSpPr>
      <xdr:spPr>
        <a:xfrm flipV="1">
          <a:off x="14401800" y="10859346"/>
          <a:ext cx="889000" cy="35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21" name="フローチャート : 判断 320"/>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2" name="テキスト ボックス 321"/>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42312</xdr:rowOff>
    </xdr:from>
    <xdr:to>
      <xdr:col>21</xdr:col>
      <xdr:colOff>0</xdr:colOff>
      <xdr:row>63</xdr:row>
      <xdr:rowOff>93790</xdr:rowOff>
    </xdr:to>
    <xdr:cxnSp macro="">
      <xdr:nvCxnSpPr>
        <xdr:cNvPr id="323" name="直線コネクタ 322"/>
        <xdr:cNvCxnSpPr/>
      </xdr:nvCxnSpPr>
      <xdr:spPr>
        <a:xfrm>
          <a:off x="13512800" y="10843662"/>
          <a:ext cx="889000" cy="51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4" name="フローチャート : 判断 323"/>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5" name="テキスト ボックス 324"/>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6" name="フローチャート : 判断 325"/>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7" name="テキスト ボックス 326"/>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62</xdr:row>
      <xdr:rowOff>146675</xdr:rowOff>
    </xdr:from>
    <xdr:to>
      <xdr:col>24</xdr:col>
      <xdr:colOff>609600</xdr:colOff>
      <xdr:row>63</xdr:row>
      <xdr:rowOff>76825</xdr:rowOff>
    </xdr:to>
    <xdr:sp macro="" textlink="">
      <xdr:nvSpPr>
        <xdr:cNvPr id="333" name="円/楕円 332"/>
        <xdr:cNvSpPr/>
      </xdr:nvSpPr>
      <xdr:spPr>
        <a:xfrm>
          <a:off x="16967200" y="1077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118752</xdr:rowOff>
    </xdr:from>
    <xdr:ext cx="762000" cy="259045"/>
    <xdr:sp macro="" textlink="">
      <xdr:nvSpPr>
        <xdr:cNvPr id="334" name="定員管理の状況該当値テキスト"/>
        <xdr:cNvSpPr txBox="1"/>
      </xdr:nvSpPr>
      <xdr:spPr>
        <a:xfrm>
          <a:off x="17106900" y="10748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41.61</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38566</xdr:rowOff>
    </xdr:from>
    <xdr:to>
      <xdr:col>23</xdr:col>
      <xdr:colOff>457200</xdr:colOff>
      <xdr:row>63</xdr:row>
      <xdr:rowOff>140166</xdr:rowOff>
    </xdr:to>
    <xdr:sp macro="" textlink="">
      <xdr:nvSpPr>
        <xdr:cNvPr id="335" name="円/楕円 334"/>
        <xdr:cNvSpPr/>
      </xdr:nvSpPr>
      <xdr:spPr>
        <a:xfrm>
          <a:off x="16129000" y="10839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124943</xdr:rowOff>
    </xdr:from>
    <xdr:ext cx="736600" cy="259045"/>
    <xdr:sp macro="" textlink="">
      <xdr:nvSpPr>
        <xdr:cNvPr id="336" name="テキスト ボックス 335"/>
        <xdr:cNvSpPr txBox="1"/>
      </xdr:nvSpPr>
      <xdr:spPr>
        <a:xfrm>
          <a:off x="15798800" y="10926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44.76</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7196</xdr:rowOff>
    </xdr:from>
    <xdr:to>
      <xdr:col>22</xdr:col>
      <xdr:colOff>254000</xdr:colOff>
      <xdr:row>63</xdr:row>
      <xdr:rowOff>108796</xdr:rowOff>
    </xdr:to>
    <xdr:sp macro="" textlink="">
      <xdr:nvSpPr>
        <xdr:cNvPr id="337" name="円/楕円 336"/>
        <xdr:cNvSpPr/>
      </xdr:nvSpPr>
      <xdr:spPr>
        <a:xfrm>
          <a:off x="15240000" y="1080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93573</xdr:rowOff>
    </xdr:from>
    <xdr:ext cx="762000" cy="259045"/>
    <xdr:sp macro="" textlink="">
      <xdr:nvSpPr>
        <xdr:cNvPr id="338" name="テキスト ボックス 337"/>
        <xdr:cNvSpPr txBox="1"/>
      </xdr:nvSpPr>
      <xdr:spPr>
        <a:xfrm>
          <a:off x="14909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43.20</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42990</xdr:rowOff>
    </xdr:from>
    <xdr:to>
      <xdr:col>21</xdr:col>
      <xdr:colOff>50800</xdr:colOff>
      <xdr:row>63</xdr:row>
      <xdr:rowOff>144590</xdr:rowOff>
    </xdr:to>
    <xdr:sp macro="" textlink="">
      <xdr:nvSpPr>
        <xdr:cNvPr id="339" name="円/楕円 338"/>
        <xdr:cNvSpPr/>
      </xdr:nvSpPr>
      <xdr:spPr>
        <a:xfrm>
          <a:off x="14351000" y="1084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129367</xdr:rowOff>
    </xdr:from>
    <xdr:ext cx="762000" cy="259045"/>
    <xdr:sp macro="" textlink="">
      <xdr:nvSpPr>
        <xdr:cNvPr id="340" name="テキスト ボックス 339"/>
        <xdr:cNvSpPr txBox="1"/>
      </xdr:nvSpPr>
      <xdr:spPr>
        <a:xfrm>
          <a:off x="14020800" y="1093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44.98</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162962</xdr:rowOff>
    </xdr:from>
    <xdr:to>
      <xdr:col>19</xdr:col>
      <xdr:colOff>533400</xdr:colOff>
      <xdr:row>63</xdr:row>
      <xdr:rowOff>93112</xdr:rowOff>
    </xdr:to>
    <xdr:sp macro="" textlink="">
      <xdr:nvSpPr>
        <xdr:cNvPr id="341" name="円/楕円 340"/>
        <xdr:cNvSpPr/>
      </xdr:nvSpPr>
      <xdr:spPr>
        <a:xfrm>
          <a:off x="13462000" y="10792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77889</xdr:rowOff>
    </xdr:from>
    <xdr:ext cx="762000" cy="259045"/>
    <xdr:sp macro="" textlink="">
      <xdr:nvSpPr>
        <xdr:cNvPr id="342" name="テキスト ボックス 341"/>
        <xdr:cNvSpPr txBox="1"/>
      </xdr:nvSpPr>
      <xdr:spPr>
        <a:xfrm>
          <a:off x="13131800" y="1087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実質公債費比率は、昨年度より更に改善し６．４ポイントとなっている。</a:t>
          </a:r>
          <a:endParaRPr kumimoji="1" lang="en-US" altLang="ja-JP" sz="1300">
            <a:latin typeface="ＭＳ Ｐゴシック"/>
          </a:endParaRPr>
        </a:p>
        <a:p>
          <a:r>
            <a:rPr kumimoji="1" lang="ja-JP" altLang="en-US" sz="1300">
              <a:latin typeface="ＭＳ Ｐゴシック"/>
            </a:rPr>
            <a:t>各年度の起債額を抑えてきたことで、公債費が抑制されている状況にあることが、大きな要因であると思われる。</a:t>
          </a:r>
          <a:endParaRPr kumimoji="1" lang="en-US" altLang="ja-JP" sz="1300">
            <a:latin typeface="ＭＳ Ｐゴシック"/>
          </a:endParaRPr>
        </a:p>
        <a:p>
          <a:r>
            <a:rPr kumimoji="1" lang="ja-JP" altLang="en-US" sz="1300">
              <a:latin typeface="ＭＳ Ｐゴシック"/>
            </a:rPr>
            <a:t>しかしながら、次々と老朽化が進んでいる公共施設の更新や維持管理にかかる経費が年々増加していることから、地方債に依存する割合は明らかに増加すると思われる。そのためにも、地方債計画等の策定による対策が重要となっている。</a:t>
          </a: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2" name="直線コネクタ 371"/>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3"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4" name="直線コネクタ 373"/>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5"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6" name="直線コネクタ 375"/>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51163</xdr:rowOff>
    </xdr:from>
    <xdr:to>
      <xdr:col>24</xdr:col>
      <xdr:colOff>558800</xdr:colOff>
      <xdr:row>40</xdr:row>
      <xdr:rowOff>106317</xdr:rowOff>
    </xdr:to>
    <xdr:cxnSp macro="">
      <xdr:nvCxnSpPr>
        <xdr:cNvPr id="377" name="直線コネクタ 376"/>
        <xdr:cNvCxnSpPr/>
      </xdr:nvCxnSpPr>
      <xdr:spPr>
        <a:xfrm flipV="1">
          <a:off x="16179800" y="6909163"/>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16890</xdr:rowOff>
    </xdr:from>
    <xdr:ext cx="762000" cy="259045"/>
    <xdr:sp macro="" textlink="">
      <xdr:nvSpPr>
        <xdr:cNvPr id="378" name="公債費負担の状況平均値テキスト"/>
        <xdr:cNvSpPr txBox="1"/>
      </xdr:nvSpPr>
      <xdr:spPr>
        <a:xfrm>
          <a:off x="17106900" y="670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9" name="フローチャート : 判断 378"/>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106317</xdr:rowOff>
    </xdr:from>
    <xdr:to>
      <xdr:col>23</xdr:col>
      <xdr:colOff>406400</xdr:colOff>
      <xdr:row>40</xdr:row>
      <xdr:rowOff>161472</xdr:rowOff>
    </xdr:to>
    <xdr:cxnSp macro="">
      <xdr:nvCxnSpPr>
        <xdr:cNvPr id="380" name="直線コネクタ 379"/>
        <xdr:cNvCxnSpPr/>
      </xdr:nvCxnSpPr>
      <xdr:spPr>
        <a:xfrm flipV="1">
          <a:off x="15290800" y="6964317"/>
          <a:ext cx="889000" cy="5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81" name="フローチャート : 判断 380"/>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2" name="テキスト ボックス 381"/>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41</xdr:row>
      <xdr:rowOff>38281</xdr:rowOff>
    </xdr:to>
    <xdr:cxnSp macro="">
      <xdr:nvCxnSpPr>
        <xdr:cNvPr id="383" name="直線コネクタ 382"/>
        <xdr:cNvCxnSpPr/>
      </xdr:nvCxnSpPr>
      <xdr:spPr>
        <a:xfrm flipV="1">
          <a:off x="14401800" y="701947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4" name="フローチャート : 判断 383"/>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5" name="テキスト ボックス 384"/>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38281</xdr:rowOff>
    </xdr:from>
    <xdr:to>
      <xdr:col>21</xdr:col>
      <xdr:colOff>0</xdr:colOff>
      <xdr:row>41</xdr:row>
      <xdr:rowOff>38281</xdr:rowOff>
    </xdr:to>
    <xdr:cxnSp macro="">
      <xdr:nvCxnSpPr>
        <xdr:cNvPr id="386" name="直線コネクタ 385"/>
        <xdr:cNvCxnSpPr/>
      </xdr:nvCxnSpPr>
      <xdr:spPr>
        <a:xfrm>
          <a:off x="13512800" y="70677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7" name="フローチャート : 判断 386"/>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8" name="テキスト ボックス 387"/>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9" name="フローチャート : 判断 388"/>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90" name="テキスト ボックス 389"/>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96" name="円/楕円 395"/>
        <xdr:cNvSpPr/>
      </xdr:nvSpPr>
      <xdr:spPr>
        <a:xfrm>
          <a:off x="169672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143890</xdr:rowOff>
    </xdr:from>
    <xdr:ext cx="762000" cy="259045"/>
    <xdr:sp macro="" textlink="">
      <xdr:nvSpPr>
        <xdr:cNvPr id="397" name="公債費負担の状況該当値テキスト"/>
        <xdr:cNvSpPr txBox="1"/>
      </xdr:nvSpPr>
      <xdr:spPr>
        <a:xfrm>
          <a:off x="17106900" y="6830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55517</xdr:rowOff>
    </xdr:from>
    <xdr:to>
      <xdr:col>23</xdr:col>
      <xdr:colOff>457200</xdr:colOff>
      <xdr:row>40</xdr:row>
      <xdr:rowOff>157117</xdr:rowOff>
    </xdr:to>
    <xdr:sp macro="" textlink="">
      <xdr:nvSpPr>
        <xdr:cNvPr id="398" name="円/楕円 397"/>
        <xdr:cNvSpPr/>
      </xdr:nvSpPr>
      <xdr:spPr>
        <a:xfrm>
          <a:off x="16129000" y="691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167294</xdr:rowOff>
    </xdr:from>
    <xdr:ext cx="736600" cy="259045"/>
    <xdr:sp macro="" textlink="">
      <xdr:nvSpPr>
        <xdr:cNvPr id="399" name="テキスト ボックス 398"/>
        <xdr:cNvSpPr txBox="1"/>
      </xdr:nvSpPr>
      <xdr:spPr>
        <a:xfrm>
          <a:off x="15798800" y="6682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400" name="円/楕円 399"/>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50999</xdr:rowOff>
    </xdr:from>
    <xdr:ext cx="762000" cy="259045"/>
    <xdr:sp macro="" textlink="">
      <xdr:nvSpPr>
        <xdr:cNvPr id="401" name="テキスト ボックス 400"/>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158931</xdr:rowOff>
    </xdr:from>
    <xdr:to>
      <xdr:col>21</xdr:col>
      <xdr:colOff>50800</xdr:colOff>
      <xdr:row>41</xdr:row>
      <xdr:rowOff>89081</xdr:rowOff>
    </xdr:to>
    <xdr:sp macro="" textlink="">
      <xdr:nvSpPr>
        <xdr:cNvPr id="402" name="円/楕円 401"/>
        <xdr:cNvSpPr/>
      </xdr:nvSpPr>
      <xdr:spPr>
        <a:xfrm>
          <a:off x="14351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99258</xdr:rowOff>
    </xdr:from>
    <xdr:ext cx="762000" cy="259045"/>
    <xdr:sp macro="" textlink="">
      <xdr:nvSpPr>
        <xdr:cNvPr id="403" name="テキスト ボックス 402"/>
        <xdr:cNvSpPr txBox="1"/>
      </xdr:nvSpPr>
      <xdr:spPr>
        <a:xfrm>
          <a:off x="14020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158931</xdr:rowOff>
    </xdr:from>
    <xdr:to>
      <xdr:col>19</xdr:col>
      <xdr:colOff>533400</xdr:colOff>
      <xdr:row>41</xdr:row>
      <xdr:rowOff>89081</xdr:rowOff>
    </xdr:to>
    <xdr:sp macro="" textlink="">
      <xdr:nvSpPr>
        <xdr:cNvPr id="404" name="円/楕円 403"/>
        <xdr:cNvSpPr/>
      </xdr:nvSpPr>
      <xdr:spPr>
        <a:xfrm>
          <a:off x="13462000" y="701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99258</xdr:rowOff>
    </xdr:from>
    <xdr:ext cx="762000" cy="259045"/>
    <xdr:sp macro="" textlink="">
      <xdr:nvSpPr>
        <xdr:cNvPr id="405" name="テキスト ボックス 404"/>
        <xdr:cNvSpPr txBox="1"/>
      </xdr:nvSpPr>
      <xdr:spPr>
        <a:xfrm>
          <a:off x="13131800" y="6785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将来負担比率は、前年度同様に類似団体を大きく下回る結果となっている。</a:t>
          </a:r>
          <a:endParaRPr kumimoji="1" lang="en-US" altLang="ja-JP" sz="1300">
            <a:latin typeface="ＭＳ Ｐゴシック"/>
          </a:endParaRPr>
        </a:p>
        <a:p>
          <a:r>
            <a:rPr kumimoji="1" lang="ja-JP" altLang="en-US" sz="1300">
              <a:latin typeface="ＭＳ Ｐゴシック"/>
            </a:rPr>
            <a:t>しかしながら、本年度は、さとうきび新製糖工建設事業等の普通建設事業費が大幅に増えたことから、起債額も増額となっている。そのことからも、今後、公債費が年々増えることが予想される。</a:t>
          </a:r>
          <a:endParaRPr kumimoji="1" lang="en-US" altLang="ja-JP" sz="1300">
            <a:latin typeface="ＭＳ Ｐゴシック"/>
          </a:endParaRPr>
        </a:p>
        <a:p>
          <a:r>
            <a:rPr kumimoji="1" lang="ja-JP" altLang="en-US" sz="1300">
              <a:latin typeface="ＭＳ Ｐゴシック"/>
            </a:rPr>
            <a:t>財政の健全化を維持するため、今後も計画的な財政調整基金の上積みなどの対策が重要となっている。</a:t>
          </a: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2" name="直線コネクタ 42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3" name="テキスト ボックス 42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4" name="直線コネクタ 42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5" name="テキスト ボックス 42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6" name="直線コネクタ 42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7" name="テキスト ボックス 42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8" name="直線コネクタ 42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9" name="テキスト ボックス 42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2" name="直線コネクタ 431"/>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3"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4" name="直線コネクタ 433"/>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5"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6" name="直線コネクタ 43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482600</xdr:colOff>
      <xdr:row>15</xdr:row>
      <xdr:rowOff>156845</xdr:rowOff>
    </xdr:from>
    <xdr:to>
      <xdr:col>21</xdr:col>
      <xdr:colOff>0</xdr:colOff>
      <xdr:row>16</xdr:row>
      <xdr:rowOff>28346</xdr:rowOff>
    </xdr:to>
    <xdr:cxnSp macro="">
      <xdr:nvCxnSpPr>
        <xdr:cNvPr id="437" name="直線コネクタ 436"/>
        <xdr:cNvCxnSpPr/>
      </xdr:nvCxnSpPr>
      <xdr:spPr>
        <a:xfrm>
          <a:off x="13512800" y="2728595"/>
          <a:ext cx="889000" cy="42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8"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9" name="フローチャート : 判断 438"/>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40" name="フローチャート : 判断 439"/>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1" name="テキスト ボックス 440"/>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42" name="フローチャート : 判断 441"/>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3" name="テキスト ボックス 442"/>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4" name="フローチャート : 判断 443"/>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5" name="テキスト ボックス 444"/>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6" name="フローチャート : 判断 445"/>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7" name="テキスト ボックス 446"/>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20</xdr:col>
      <xdr:colOff>635000</xdr:colOff>
      <xdr:row>15</xdr:row>
      <xdr:rowOff>148996</xdr:rowOff>
    </xdr:from>
    <xdr:to>
      <xdr:col>21</xdr:col>
      <xdr:colOff>50800</xdr:colOff>
      <xdr:row>16</xdr:row>
      <xdr:rowOff>79146</xdr:rowOff>
    </xdr:to>
    <xdr:sp macro="" textlink="">
      <xdr:nvSpPr>
        <xdr:cNvPr id="453" name="円/楕円 452"/>
        <xdr:cNvSpPr/>
      </xdr:nvSpPr>
      <xdr:spPr>
        <a:xfrm>
          <a:off x="14351000" y="27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63923</xdr:rowOff>
    </xdr:from>
    <xdr:ext cx="762000" cy="259045"/>
    <xdr:sp macro="" textlink="">
      <xdr:nvSpPr>
        <xdr:cNvPr id="454" name="テキスト ボックス 453"/>
        <xdr:cNvSpPr txBox="1"/>
      </xdr:nvSpPr>
      <xdr:spPr>
        <a:xfrm>
          <a:off x="14020800" y="280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66.4</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106045</xdr:rowOff>
    </xdr:from>
    <xdr:to>
      <xdr:col>19</xdr:col>
      <xdr:colOff>533400</xdr:colOff>
      <xdr:row>16</xdr:row>
      <xdr:rowOff>36195</xdr:rowOff>
    </xdr:to>
    <xdr:sp macro="" textlink="">
      <xdr:nvSpPr>
        <xdr:cNvPr id="455" name="円/楕円 454"/>
        <xdr:cNvSpPr/>
      </xdr:nvSpPr>
      <xdr:spPr>
        <a:xfrm>
          <a:off x="13462000" y="26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20972</xdr:rowOff>
    </xdr:from>
    <xdr:ext cx="762000" cy="259045"/>
    <xdr:sp macro="" textlink="">
      <xdr:nvSpPr>
        <xdr:cNvPr id="456" name="テキスト ボックス 455"/>
        <xdr:cNvSpPr txBox="1"/>
      </xdr:nvSpPr>
      <xdr:spPr>
        <a:xfrm>
          <a:off x="13131800" y="2764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
1,485
28.96
5,525,432
5,190,179
203,802
1,471,164
2,489,778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類似団体と比較して、人件費に係る経常収支比率は３２．１ポイントと高い水準にある。</a:t>
          </a:r>
          <a:endParaRPr lang="ja-JP" altLang="ja-JP" sz="1300">
            <a:effectLst/>
          </a:endParaRPr>
        </a:p>
        <a:p>
          <a:r>
            <a:rPr kumimoji="1" lang="ja-JP" altLang="ja-JP" sz="1300">
              <a:solidFill>
                <a:schemeClr val="dk1"/>
              </a:solidFill>
              <a:effectLst/>
              <a:latin typeface="+mn-lt"/>
              <a:ea typeface="+mn-ea"/>
              <a:cs typeface="+mn-cs"/>
            </a:rPr>
            <a:t>地域</a:t>
          </a:r>
          <a:r>
            <a:rPr kumimoji="1" lang="ja-JP" altLang="en-US" sz="1300">
              <a:solidFill>
                <a:schemeClr val="dk1"/>
              </a:solidFill>
              <a:effectLst/>
              <a:latin typeface="+mn-lt"/>
              <a:ea typeface="+mn-ea"/>
              <a:cs typeface="+mn-cs"/>
            </a:rPr>
            <a:t>の</a:t>
          </a:r>
          <a:r>
            <a:rPr kumimoji="1" lang="ja-JP" altLang="ja-JP" sz="1300">
              <a:solidFill>
                <a:schemeClr val="dk1"/>
              </a:solidFill>
              <a:effectLst/>
              <a:latin typeface="+mn-lt"/>
              <a:ea typeface="+mn-ea"/>
              <a:cs typeface="+mn-cs"/>
            </a:rPr>
            <a:t>特殊事情から行政が担う住民サービスの範囲は広く、住民サービスの維持には一定の職員数が必要な</a:t>
          </a:r>
          <a:r>
            <a:rPr kumimoji="1" lang="ja-JP" altLang="en-US" sz="1300">
              <a:solidFill>
                <a:schemeClr val="dk1"/>
              </a:solidFill>
              <a:effectLst/>
              <a:latin typeface="+mn-lt"/>
              <a:ea typeface="+mn-ea"/>
              <a:cs typeface="+mn-cs"/>
            </a:rPr>
            <a:t>ため</a:t>
          </a:r>
          <a:r>
            <a:rPr kumimoji="1" lang="ja-JP" altLang="ja-JP" sz="1300">
              <a:solidFill>
                <a:schemeClr val="dk1"/>
              </a:solidFill>
              <a:effectLst/>
              <a:latin typeface="+mn-lt"/>
              <a:ea typeface="+mn-ea"/>
              <a:cs typeface="+mn-cs"/>
            </a:rPr>
            <a:t>、安易な職員数の削減ができない</a:t>
          </a:r>
          <a:r>
            <a:rPr kumimoji="1" lang="ja-JP" altLang="en-US" sz="1300">
              <a:solidFill>
                <a:schemeClr val="dk1"/>
              </a:solidFill>
              <a:effectLst/>
              <a:latin typeface="+mn-lt"/>
              <a:ea typeface="+mn-ea"/>
              <a:cs typeface="+mn-cs"/>
            </a:rPr>
            <a:t>状況である。</a:t>
          </a:r>
          <a:endParaRPr lang="ja-JP" altLang="ja-JP" sz="1300">
            <a:effectLst/>
          </a:endParaRPr>
        </a:p>
        <a:p>
          <a:r>
            <a:rPr kumimoji="1" lang="ja-JP" altLang="en-US" sz="1300">
              <a:solidFill>
                <a:schemeClr val="dk1"/>
              </a:solidFill>
              <a:effectLst/>
              <a:latin typeface="+mn-lt"/>
              <a:ea typeface="+mn-ea"/>
              <a:cs typeface="+mn-cs"/>
            </a:rPr>
            <a:t>今後</a:t>
          </a:r>
          <a:r>
            <a:rPr kumimoji="1" lang="ja-JP" altLang="ja-JP" sz="1300">
              <a:solidFill>
                <a:schemeClr val="dk1"/>
              </a:solidFill>
              <a:effectLst/>
              <a:latin typeface="+mn-lt"/>
              <a:ea typeface="+mn-ea"/>
              <a:cs typeface="+mn-cs"/>
            </a:rPr>
            <a:t>、民間でも実施可能なサービスについては、指定管理者制度等の活用により委託化を進め、人件費の削減に努める。</a:t>
          </a:r>
          <a:endParaRPr lang="ja-JP" altLang="ja-JP" sz="13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130266</xdr:rowOff>
    </xdr:from>
    <xdr:to>
      <xdr:col>7</xdr:col>
      <xdr:colOff>15875</xdr:colOff>
      <xdr:row>40</xdr:row>
      <xdr:rowOff>2903</xdr:rowOff>
    </xdr:to>
    <xdr:cxnSp macro="">
      <xdr:nvCxnSpPr>
        <xdr:cNvPr id="67" name="直線コネクタ 66"/>
        <xdr:cNvCxnSpPr/>
      </xdr:nvCxnSpPr>
      <xdr:spPr>
        <a:xfrm flipV="1">
          <a:off x="3987800" y="6645366"/>
          <a:ext cx="838200" cy="215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15983</xdr:rowOff>
    </xdr:from>
    <xdr:ext cx="762000" cy="259045"/>
    <xdr:sp macro="" textlink="">
      <xdr:nvSpPr>
        <xdr:cNvPr id="68" name="人件費平均値テキスト"/>
        <xdr:cNvSpPr txBox="1"/>
      </xdr:nvSpPr>
      <xdr:spPr>
        <a:xfrm>
          <a:off x="4914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2903</xdr:rowOff>
    </xdr:from>
    <xdr:to>
      <xdr:col>5</xdr:col>
      <xdr:colOff>549275</xdr:colOff>
      <xdr:row>40</xdr:row>
      <xdr:rowOff>45357</xdr:rowOff>
    </xdr:to>
    <xdr:cxnSp macro="">
      <xdr:nvCxnSpPr>
        <xdr:cNvPr id="70" name="直線コネクタ 69"/>
        <xdr:cNvCxnSpPr/>
      </xdr:nvCxnSpPr>
      <xdr:spPr>
        <a:xfrm flipV="1">
          <a:off x="3098800" y="686090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45357</xdr:rowOff>
    </xdr:from>
    <xdr:to>
      <xdr:col>4</xdr:col>
      <xdr:colOff>346075</xdr:colOff>
      <xdr:row>40</xdr:row>
      <xdr:rowOff>74749</xdr:rowOff>
    </xdr:to>
    <xdr:cxnSp macro="">
      <xdr:nvCxnSpPr>
        <xdr:cNvPr id="73" name="直線コネクタ 72"/>
        <xdr:cNvCxnSpPr/>
      </xdr:nvCxnSpPr>
      <xdr:spPr>
        <a:xfrm flipV="1">
          <a:off x="2209800" y="69033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5" name="テキスト ボックス 74"/>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141696</xdr:rowOff>
    </xdr:from>
    <xdr:to>
      <xdr:col>3</xdr:col>
      <xdr:colOff>142875</xdr:colOff>
      <xdr:row>40</xdr:row>
      <xdr:rowOff>74749</xdr:rowOff>
    </xdr:to>
    <xdr:cxnSp macro="">
      <xdr:nvCxnSpPr>
        <xdr:cNvPr id="76" name="直線コネクタ 75"/>
        <xdr:cNvCxnSpPr/>
      </xdr:nvCxnSpPr>
      <xdr:spPr>
        <a:xfrm>
          <a:off x="1320800" y="6828246"/>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121030</xdr:rowOff>
    </xdr:from>
    <xdr:ext cx="762000" cy="259045"/>
    <xdr:sp macro="" textlink="">
      <xdr:nvSpPr>
        <xdr:cNvPr id="78" name="テキスト ボックス 77"/>
        <xdr:cNvSpPr txBox="1"/>
      </xdr:nvSpPr>
      <xdr:spPr>
        <a:xfrm>
          <a:off x="1828800" y="6121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156953</xdr:rowOff>
    </xdr:from>
    <xdr:ext cx="762000" cy="259045"/>
    <xdr:sp macro="" textlink="">
      <xdr:nvSpPr>
        <xdr:cNvPr id="80" name="テキスト ボックス 79"/>
        <xdr:cNvSpPr txBox="1"/>
      </xdr:nvSpPr>
      <xdr:spPr>
        <a:xfrm>
          <a:off x="939800" y="615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79466</xdr:rowOff>
    </xdr:from>
    <xdr:to>
      <xdr:col>7</xdr:col>
      <xdr:colOff>66675</xdr:colOff>
      <xdr:row>39</xdr:row>
      <xdr:rowOff>9616</xdr:rowOff>
    </xdr:to>
    <xdr:sp macro="" textlink="">
      <xdr:nvSpPr>
        <xdr:cNvPr id="86" name="円/楕円 85"/>
        <xdr:cNvSpPr/>
      </xdr:nvSpPr>
      <xdr:spPr>
        <a:xfrm>
          <a:off x="4775200" y="6594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51543</xdr:rowOff>
    </xdr:from>
    <xdr:ext cx="762000" cy="259045"/>
    <xdr:sp macro="" textlink="">
      <xdr:nvSpPr>
        <xdr:cNvPr id="87" name="人件費該当値テキスト"/>
        <xdr:cNvSpPr txBox="1"/>
      </xdr:nvSpPr>
      <xdr:spPr>
        <a:xfrm>
          <a:off x="4914900" y="656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123553</xdr:rowOff>
    </xdr:from>
    <xdr:to>
      <xdr:col>5</xdr:col>
      <xdr:colOff>600075</xdr:colOff>
      <xdr:row>40</xdr:row>
      <xdr:rowOff>53703</xdr:rowOff>
    </xdr:to>
    <xdr:sp macro="" textlink="">
      <xdr:nvSpPr>
        <xdr:cNvPr id="88" name="円/楕円 87"/>
        <xdr:cNvSpPr/>
      </xdr:nvSpPr>
      <xdr:spPr>
        <a:xfrm>
          <a:off x="3937000" y="681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38480</xdr:rowOff>
    </xdr:from>
    <xdr:ext cx="736600" cy="259045"/>
    <xdr:sp macro="" textlink="">
      <xdr:nvSpPr>
        <xdr:cNvPr id="89" name="テキスト ボックス 88"/>
        <xdr:cNvSpPr txBox="1"/>
      </xdr:nvSpPr>
      <xdr:spPr>
        <a:xfrm>
          <a:off x="3606800" y="68964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166007</xdr:rowOff>
    </xdr:from>
    <xdr:to>
      <xdr:col>4</xdr:col>
      <xdr:colOff>396875</xdr:colOff>
      <xdr:row>40</xdr:row>
      <xdr:rowOff>96157</xdr:rowOff>
    </xdr:to>
    <xdr:sp macro="" textlink="">
      <xdr:nvSpPr>
        <xdr:cNvPr id="90" name="円/楕円 89"/>
        <xdr:cNvSpPr/>
      </xdr:nvSpPr>
      <xdr:spPr>
        <a:xfrm>
          <a:off x="3048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80934</xdr:rowOff>
    </xdr:from>
    <xdr:ext cx="762000" cy="259045"/>
    <xdr:sp macro="" textlink="">
      <xdr:nvSpPr>
        <xdr:cNvPr id="91" name="テキスト ボックス 90"/>
        <xdr:cNvSpPr txBox="1"/>
      </xdr:nvSpPr>
      <xdr:spPr>
        <a:xfrm>
          <a:off x="2717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40.0</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23949</xdr:rowOff>
    </xdr:from>
    <xdr:to>
      <xdr:col>3</xdr:col>
      <xdr:colOff>193675</xdr:colOff>
      <xdr:row>40</xdr:row>
      <xdr:rowOff>125549</xdr:rowOff>
    </xdr:to>
    <xdr:sp macro="" textlink="">
      <xdr:nvSpPr>
        <xdr:cNvPr id="92" name="円/楕円 91"/>
        <xdr:cNvSpPr/>
      </xdr:nvSpPr>
      <xdr:spPr>
        <a:xfrm>
          <a:off x="2159000" y="6881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110326</xdr:rowOff>
    </xdr:from>
    <xdr:ext cx="762000" cy="259045"/>
    <xdr:sp macro="" textlink="">
      <xdr:nvSpPr>
        <xdr:cNvPr id="93" name="テキスト ボックス 92"/>
        <xdr:cNvSpPr txBox="1"/>
      </xdr:nvSpPr>
      <xdr:spPr>
        <a:xfrm>
          <a:off x="1828800" y="6968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40.9</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90896</xdr:rowOff>
    </xdr:from>
    <xdr:to>
      <xdr:col>1</xdr:col>
      <xdr:colOff>676275</xdr:colOff>
      <xdr:row>40</xdr:row>
      <xdr:rowOff>21046</xdr:rowOff>
    </xdr:to>
    <xdr:sp macro="" textlink="">
      <xdr:nvSpPr>
        <xdr:cNvPr id="94" name="円/楕円 93"/>
        <xdr:cNvSpPr/>
      </xdr:nvSpPr>
      <xdr:spPr>
        <a:xfrm>
          <a:off x="1270000" y="677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5823</xdr:rowOff>
    </xdr:from>
    <xdr:ext cx="762000" cy="259045"/>
    <xdr:sp macro="" textlink="">
      <xdr:nvSpPr>
        <xdr:cNvPr id="95" name="テキスト ボックス 94"/>
        <xdr:cNvSpPr txBox="1"/>
      </xdr:nvSpPr>
      <xdr:spPr>
        <a:xfrm>
          <a:off x="939800" y="6863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物件費については</a:t>
          </a:r>
          <a:r>
            <a:rPr kumimoji="1" lang="ja-JP" altLang="en-US" sz="1300">
              <a:solidFill>
                <a:schemeClr val="dk1"/>
              </a:solidFill>
              <a:effectLst/>
              <a:latin typeface="+mn-lt"/>
              <a:ea typeface="+mn-ea"/>
              <a:cs typeface="+mn-cs"/>
            </a:rPr>
            <a:t>、</a:t>
          </a:r>
          <a:r>
            <a:rPr kumimoji="1" lang="ja-JP" altLang="ja-JP" sz="1300">
              <a:solidFill>
                <a:schemeClr val="dk1"/>
              </a:solidFill>
              <a:effectLst/>
              <a:latin typeface="+mn-lt"/>
              <a:ea typeface="+mn-ea"/>
              <a:cs typeface="+mn-cs"/>
            </a:rPr>
            <a:t>類似団体平均を上回る状況の１８．５ポイントとなった。</a:t>
          </a:r>
          <a:endParaRPr lang="ja-JP" altLang="ja-JP" sz="1300">
            <a:effectLst/>
          </a:endParaRPr>
        </a:p>
        <a:p>
          <a:r>
            <a:rPr kumimoji="1" lang="ja-JP" altLang="en-US" sz="1300">
              <a:solidFill>
                <a:schemeClr val="dk1"/>
              </a:solidFill>
              <a:effectLst/>
              <a:latin typeface="+mn-lt"/>
              <a:ea typeface="+mn-ea"/>
              <a:cs typeface="+mn-cs"/>
            </a:rPr>
            <a:t>全体に占める</a:t>
          </a:r>
          <a:r>
            <a:rPr kumimoji="1" lang="ja-JP" altLang="ja-JP" sz="1300">
              <a:solidFill>
                <a:schemeClr val="dk1"/>
              </a:solidFill>
              <a:effectLst/>
              <a:latin typeface="+mn-lt"/>
              <a:ea typeface="+mn-ea"/>
              <a:cs typeface="+mn-cs"/>
            </a:rPr>
            <a:t>物件費</a:t>
          </a:r>
          <a:r>
            <a:rPr kumimoji="1" lang="ja-JP" altLang="en-US" sz="1300">
              <a:solidFill>
                <a:schemeClr val="dk1"/>
              </a:solidFill>
              <a:effectLst/>
              <a:latin typeface="+mn-lt"/>
              <a:ea typeface="+mn-ea"/>
              <a:cs typeface="+mn-cs"/>
            </a:rPr>
            <a:t>の割合は、</a:t>
          </a:r>
          <a:r>
            <a:rPr kumimoji="1" lang="ja-JP" altLang="ja-JP" sz="1300">
              <a:solidFill>
                <a:schemeClr val="dk1"/>
              </a:solidFill>
              <a:effectLst/>
              <a:latin typeface="+mn-lt"/>
              <a:ea typeface="+mn-ea"/>
              <a:cs typeface="+mn-cs"/>
            </a:rPr>
            <a:t>昨年度より</a:t>
          </a:r>
          <a:r>
            <a:rPr kumimoji="1" lang="ja-JP" altLang="en-US" sz="1300">
              <a:solidFill>
                <a:schemeClr val="dk1"/>
              </a:solidFill>
              <a:effectLst/>
              <a:latin typeface="+mn-lt"/>
              <a:ea typeface="+mn-ea"/>
              <a:cs typeface="+mn-cs"/>
            </a:rPr>
            <a:t>低下したが、沖縄振興特別推進市町村交付金等を活用した各</a:t>
          </a:r>
          <a:r>
            <a:rPr kumimoji="1" lang="ja-JP" altLang="ja-JP" sz="1300">
              <a:solidFill>
                <a:schemeClr val="dk1"/>
              </a:solidFill>
              <a:effectLst/>
              <a:latin typeface="+mn-lt"/>
              <a:ea typeface="+mn-ea"/>
              <a:cs typeface="+mn-cs"/>
            </a:rPr>
            <a:t>施策を実施するため</a:t>
          </a:r>
          <a:r>
            <a:rPr kumimoji="1" lang="ja-JP" altLang="en-US" sz="1300">
              <a:solidFill>
                <a:schemeClr val="dk1"/>
              </a:solidFill>
              <a:effectLst/>
              <a:latin typeface="+mn-lt"/>
              <a:ea typeface="+mn-ea"/>
              <a:cs typeface="+mn-cs"/>
            </a:rPr>
            <a:t>の物件費が増加している状況である。</a:t>
          </a:r>
          <a:endParaRPr kumimoji="1" lang="en-US" altLang="ja-JP" sz="1300">
            <a:solidFill>
              <a:schemeClr val="dk1"/>
            </a:solidFill>
            <a:effectLst/>
            <a:latin typeface="+mn-lt"/>
            <a:ea typeface="+mn-ea"/>
            <a:cs typeface="+mn-cs"/>
          </a:endParaRPr>
        </a:p>
        <a:p>
          <a:r>
            <a:rPr lang="ja-JP" altLang="en-US" sz="1300">
              <a:effectLst/>
            </a:rPr>
            <a:t>今後も一定割合の経費が必要となることから、効果と効率を重視した経費抑制に努める。</a:t>
          </a:r>
          <a:endParaRPr lang="ja-JP" altLang="ja-JP" sz="13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49276</xdr:rowOff>
    </xdr:from>
    <xdr:to>
      <xdr:col>24</xdr:col>
      <xdr:colOff>31750</xdr:colOff>
      <xdr:row>18</xdr:row>
      <xdr:rowOff>58420</xdr:rowOff>
    </xdr:to>
    <xdr:cxnSp macro="">
      <xdr:nvCxnSpPr>
        <xdr:cNvPr id="125" name="直線コネクタ 124"/>
        <xdr:cNvCxnSpPr/>
      </xdr:nvCxnSpPr>
      <xdr:spPr>
        <a:xfrm>
          <a:off x="15671800" y="31353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49276</xdr:rowOff>
    </xdr:from>
    <xdr:to>
      <xdr:col>22</xdr:col>
      <xdr:colOff>565150</xdr:colOff>
      <xdr:row>18</xdr:row>
      <xdr:rowOff>81280</xdr:rowOff>
    </xdr:to>
    <xdr:cxnSp macro="">
      <xdr:nvCxnSpPr>
        <xdr:cNvPr id="128" name="直線コネクタ 127"/>
        <xdr:cNvCxnSpPr/>
      </xdr:nvCxnSpPr>
      <xdr:spPr>
        <a:xfrm flipV="1">
          <a:off x="14782800" y="313537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106426</xdr:rowOff>
    </xdr:from>
    <xdr:to>
      <xdr:col>21</xdr:col>
      <xdr:colOff>361950</xdr:colOff>
      <xdr:row>18</xdr:row>
      <xdr:rowOff>81280</xdr:rowOff>
    </xdr:to>
    <xdr:cxnSp macro="">
      <xdr:nvCxnSpPr>
        <xdr:cNvPr id="131" name="直線コネクタ 130"/>
        <xdr:cNvCxnSpPr/>
      </xdr:nvCxnSpPr>
      <xdr:spPr>
        <a:xfrm>
          <a:off x="13893800" y="3021076"/>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106426</xdr:rowOff>
    </xdr:from>
    <xdr:to>
      <xdr:col>20</xdr:col>
      <xdr:colOff>158750</xdr:colOff>
      <xdr:row>17</xdr:row>
      <xdr:rowOff>156718</xdr:rowOff>
    </xdr:to>
    <xdr:cxnSp macro="">
      <xdr:nvCxnSpPr>
        <xdr:cNvPr id="134" name="直線コネクタ 133"/>
        <xdr:cNvCxnSpPr/>
      </xdr:nvCxnSpPr>
      <xdr:spPr>
        <a:xfrm flipV="1">
          <a:off x="13004800" y="302107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18</xdr:row>
      <xdr:rowOff>7620</xdr:rowOff>
    </xdr:from>
    <xdr:to>
      <xdr:col>24</xdr:col>
      <xdr:colOff>82550</xdr:colOff>
      <xdr:row>18</xdr:row>
      <xdr:rowOff>109220</xdr:rowOff>
    </xdr:to>
    <xdr:sp macro="" textlink="">
      <xdr:nvSpPr>
        <xdr:cNvPr id="144" name="円/楕円 143"/>
        <xdr:cNvSpPr/>
      </xdr:nvSpPr>
      <xdr:spPr>
        <a:xfrm>
          <a:off x="164592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151147</xdr:rowOff>
    </xdr:from>
    <xdr:ext cx="762000" cy="259045"/>
    <xdr:sp macro="" textlink="">
      <xdr:nvSpPr>
        <xdr:cNvPr id="145" name="物件費該当値テキスト"/>
        <xdr:cNvSpPr txBox="1"/>
      </xdr:nvSpPr>
      <xdr:spPr>
        <a:xfrm>
          <a:off x="165989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169926</xdr:rowOff>
    </xdr:from>
    <xdr:to>
      <xdr:col>22</xdr:col>
      <xdr:colOff>615950</xdr:colOff>
      <xdr:row>18</xdr:row>
      <xdr:rowOff>100076</xdr:rowOff>
    </xdr:to>
    <xdr:sp macro="" textlink="">
      <xdr:nvSpPr>
        <xdr:cNvPr id="146" name="円/楕円 145"/>
        <xdr:cNvSpPr/>
      </xdr:nvSpPr>
      <xdr:spPr>
        <a:xfrm>
          <a:off x="15621000" y="3084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84853</xdr:rowOff>
    </xdr:from>
    <xdr:ext cx="736600" cy="259045"/>
    <xdr:sp macro="" textlink="">
      <xdr:nvSpPr>
        <xdr:cNvPr id="147" name="テキスト ボックス 146"/>
        <xdr:cNvSpPr txBox="1"/>
      </xdr:nvSpPr>
      <xdr:spPr>
        <a:xfrm>
          <a:off x="15290800" y="31709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30480</xdr:rowOff>
    </xdr:from>
    <xdr:to>
      <xdr:col>21</xdr:col>
      <xdr:colOff>412750</xdr:colOff>
      <xdr:row>18</xdr:row>
      <xdr:rowOff>132080</xdr:rowOff>
    </xdr:to>
    <xdr:sp macro="" textlink="">
      <xdr:nvSpPr>
        <xdr:cNvPr id="148" name="円/楕円 147"/>
        <xdr:cNvSpPr/>
      </xdr:nvSpPr>
      <xdr:spPr>
        <a:xfrm>
          <a:off x="14732000" y="311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116857</xdr:rowOff>
    </xdr:from>
    <xdr:ext cx="762000" cy="259045"/>
    <xdr:sp macro="" textlink="">
      <xdr:nvSpPr>
        <xdr:cNvPr id="149" name="テキスト ボックス 148"/>
        <xdr:cNvSpPr txBox="1"/>
      </xdr:nvSpPr>
      <xdr:spPr>
        <a:xfrm>
          <a:off x="14401800" y="320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55626</xdr:rowOff>
    </xdr:from>
    <xdr:to>
      <xdr:col>20</xdr:col>
      <xdr:colOff>209550</xdr:colOff>
      <xdr:row>17</xdr:row>
      <xdr:rowOff>157226</xdr:rowOff>
    </xdr:to>
    <xdr:sp macro="" textlink="">
      <xdr:nvSpPr>
        <xdr:cNvPr id="150" name="円/楕円 149"/>
        <xdr:cNvSpPr/>
      </xdr:nvSpPr>
      <xdr:spPr>
        <a:xfrm>
          <a:off x="138430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142003</xdr:rowOff>
    </xdr:from>
    <xdr:ext cx="762000" cy="259045"/>
    <xdr:sp macro="" textlink="">
      <xdr:nvSpPr>
        <xdr:cNvPr id="151" name="テキスト ボックス 150"/>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105918</xdr:rowOff>
    </xdr:from>
    <xdr:to>
      <xdr:col>19</xdr:col>
      <xdr:colOff>6350</xdr:colOff>
      <xdr:row>18</xdr:row>
      <xdr:rowOff>36068</xdr:rowOff>
    </xdr:to>
    <xdr:sp macro="" textlink="">
      <xdr:nvSpPr>
        <xdr:cNvPr id="152" name="円/楕円 151"/>
        <xdr:cNvSpPr/>
      </xdr:nvSpPr>
      <xdr:spPr>
        <a:xfrm>
          <a:off x="12954000" y="302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20845</xdr:rowOff>
    </xdr:from>
    <xdr:ext cx="762000" cy="259045"/>
    <xdr:sp macro="" textlink="">
      <xdr:nvSpPr>
        <xdr:cNvPr id="153" name="テキスト ボックス 152"/>
        <xdr:cNvSpPr txBox="1"/>
      </xdr:nvSpPr>
      <xdr:spPr>
        <a:xfrm>
          <a:off x="12623800" y="310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扶助費については、類似団体平均と同水準の２．１ポイントとなった。人口減少に歯止めをかけるためにも、住民が安心・安全に子供を産み育てる環境の充実に努める必要がある。</a:t>
          </a:r>
          <a:endParaRPr lang="ja-JP" altLang="ja-JP" sz="1300">
            <a:effectLst/>
          </a:endParaRPr>
        </a:p>
        <a:p>
          <a:r>
            <a:rPr kumimoji="1" lang="ja-JP" altLang="ja-JP" sz="1300">
              <a:solidFill>
                <a:schemeClr val="dk1"/>
              </a:solidFill>
              <a:effectLst/>
              <a:latin typeface="+mn-lt"/>
              <a:ea typeface="+mn-ea"/>
              <a:cs typeface="+mn-cs"/>
            </a:rPr>
            <a:t>そのため、継続的な施策の実施は重要でありその経費負担は必要である。</a:t>
          </a:r>
          <a:endParaRPr lang="ja-JP" altLang="ja-JP" sz="1300">
            <a:effectLst/>
          </a:endParaRPr>
        </a:p>
        <a:p>
          <a:r>
            <a:rPr kumimoji="1" lang="ja-JP" altLang="ja-JP" sz="1300">
              <a:solidFill>
                <a:schemeClr val="dk1"/>
              </a:solidFill>
              <a:effectLst/>
              <a:latin typeface="+mn-lt"/>
              <a:ea typeface="+mn-ea"/>
              <a:cs typeface="+mn-cs"/>
            </a:rPr>
            <a:t>扶助費に係る経費は、今後も一定の割合で必要となるが、より効果的な施策の実施に取り組み経費の抑制に努める。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50800</xdr:rowOff>
    </xdr:from>
    <xdr:to>
      <xdr:col>7</xdr:col>
      <xdr:colOff>15875</xdr:colOff>
      <xdr:row>55</xdr:row>
      <xdr:rowOff>146050</xdr:rowOff>
    </xdr:to>
    <xdr:cxnSp macro="">
      <xdr:nvCxnSpPr>
        <xdr:cNvPr id="185" name="直線コネクタ 184"/>
        <xdr:cNvCxnSpPr/>
      </xdr:nvCxnSpPr>
      <xdr:spPr>
        <a:xfrm flipV="1">
          <a:off x="3987800" y="94805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107950</xdr:rowOff>
    </xdr:to>
    <xdr:cxnSp macro="">
      <xdr:nvCxnSpPr>
        <xdr:cNvPr id="188" name="直線コネクタ 187"/>
        <xdr:cNvCxnSpPr/>
      </xdr:nvCxnSpPr>
      <xdr:spPr>
        <a:xfrm flipV="1">
          <a:off x="3098800" y="95758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107950</xdr:rowOff>
    </xdr:to>
    <xdr:cxnSp macro="">
      <xdr:nvCxnSpPr>
        <xdr:cNvPr id="191" name="直線コネクタ 190"/>
        <xdr:cNvCxnSpPr/>
      </xdr:nvCxnSpPr>
      <xdr:spPr>
        <a:xfrm>
          <a:off x="2209800" y="96329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3" name="テキスト ボックス 192"/>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56</xdr:row>
      <xdr:rowOff>31750</xdr:rowOff>
    </xdr:to>
    <xdr:cxnSp macro="">
      <xdr:nvCxnSpPr>
        <xdr:cNvPr id="194" name="直線コネクタ 193"/>
        <xdr:cNvCxnSpPr/>
      </xdr:nvCxnSpPr>
      <xdr:spPr>
        <a:xfrm>
          <a:off x="1320800" y="94996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16527</xdr:rowOff>
    </xdr:from>
    <xdr:ext cx="762000" cy="259045"/>
    <xdr:sp macro="" textlink="">
      <xdr:nvSpPr>
        <xdr:cNvPr id="196" name="テキスト ボックス 195"/>
        <xdr:cNvSpPr txBox="1"/>
      </xdr:nvSpPr>
      <xdr:spPr>
        <a:xfrm>
          <a:off x="1828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0</xdr:rowOff>
    </xdr:from>
    <xdr:to>
      <xdr:col>7</xdr:col>
      <xdr:colOff>66675</xdr:colOff>
      <xdr:row>55</xdr:row>
      <xdr:rowOff>101600</xdr:rowOff>
    </xdr:to>
    <xdr:sp macro="" textlink="">
      <xdr:nvSpPr>
        <xdr:cNvPr id="204" name="円/楕円 203"/>
        <xdr:cNvSpPr/>
      </xdr:nvSpPr>
      <xdr:spPr>
        <a:xfrm>
          <a:off x="47752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16527</xdr:rowOff>
    </xdr:from>
    <xdr:ext cx="762000" cy="259045"/>
    <xdr:sp macro="" textlink="">
      <xdr:nvSpPr>
        <xdr:cNvPr id="205" name="扶助費該当値テキスト"/>
        <xdr:cNvSpPr txBox="1"/>
      </xdr:nvSpPr>
      <xdr:spPr>
        <a:xfrm>
          <a:off x="49149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6" name="円/楕円 205"/>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207" name="テキスト ボックス 206"/>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57150</xdr:rowOff>
    </xdr:from>
    <xdr:to>
      <xdr:col>4</xdr:col>
      <xdr:colOff>396875</xdr:colOff>
      <xdr:row>56</xdr:row>
      <xdr:rowOff>158750</xdr:rowOff>
    </xdr:to>
    <xdr:sp macro="" textlink="">
      <xdr:nvSpPr>
        <xdr:cNvPr id="208" name="円/楕円 207"/>
        <xdr:cNvSpPr/>
      </xdr:nvSpPr>
      <xdr:spPr>
        <a:xfrm>
          <a:off x="3048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143527</xdr:rowOff>
    </xdr:from>
    <xdr:ext cx="762000" cy="259045"/>
    <xdr:sp macro="" textlink="">
      <xdr:nvSpPr>
        <xdr:cNvPr id="209" name="テキスト ボックス 208"/>
        <xdr:cNvSpPr txBox="1"/>
      </xdr:nvSpPr>
      <xdr:spPr>
        <a:xfrm>
          <a:off x="2717800" y="974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0" name="円/楕円 209"/>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1" name="テキスト ボックス 210"/>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2" name="円/楕円 211"/>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3" name="テキスト ボックス 212"/>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その他の経費については、昨年度より４．２ポイント上昇して　　１０．８ポイントとなり、類似団体平均と同じ程度となっている。</a:t>
          </a:r>
          <a:endParaRPr lang="ja-JP" altLang="ja-JP" sz="1300">
            <a:effectLst/>
          </a:endParaRPr>
        </a:p>
        <a:p>
          <a:r>
            <a:rPr kumimoji="1" lang="ja-JP" altLang="ja-JP" sz="1300">
              <a:solidFill>
                <a:schemeClr val="dk1"/>
              </a:solidFill>
              <a:effectLst/>
              <a:latin typeface="+mn-lt"/>
              <a:ea typeface="+mn-ea"/>
              <a:cs typeface="+mn-cs"/>
            </a:rPr>
            <a:t>主な要因としては、</a:t>
          </a:r>
          <a:r>
            <a:rPr kumimoji="1" lang="en-US" altLang="ja-JP" sz="1300">
              <a:solidFill>
                <a:schemeClr val="dk1"/>
              </a:solidFill>
              <a:effectLst/>
              <a:latin typeface="+mn-lt"/>
              <a:ea typeface="+mn-ea"/>
              <a:cs typeface="+mn-cs"/>
            </a:rPr>
            <a:t>H</a:t>
          </a:r>
          <a:r>
            <a:rPr kumimoji="1" lang="ja-JP" altLang="en-US" sz="1300">
              <a:solidFill>
                <a:schemeClr val="dk1"/>
              </a:solidFill>
              <a:effectLst/>
              <a:latin typeface="+mn-lt"/>
              <a:ea typeface="+mn-ea"/>
              <a:cs typeface="+mn-cs"/>
            </a:rPr>
            <a:t>２７の</a:t>
          </a:r>
          <a:r>
            <a:rPr kumimoji="1" lang="ja-JP" altLang="ja-JP" sz="1300">
              <a:solidFill>
                <a:schemeClr val="dk1"/>
              </a:solidFill>
              <a:effectLst/>
              <a:latin typeface="+mn-lt"/>
              <a:ea typeface="+mn-ea"/>
              <a:cs typeface="+mn-cs"/>
            </a:rPr>
            <a:t>台風２１号によ</a:t>
          </a:r>
          <a:r>
            <a:rPr kumimoji="1" lang="ja-JP" altLang="en-US" sz="1300">
              <a:solidFill>
                <a:schemeClr val="dk1"/>
              </a:solidFill>
              <a:effectLst/>
              <a:latin typeface="+mn-lt"/>
              <a:ea typeface="+mn-ea"/>
              <a:cs typeface="+mn-cs"/>
            </a:rPr>
            <a:t>り島内に多大な被害があったことへの対応に必要となった</a:t>
          </a:r>
          <a:r>
            <a:rPr kumimoji="1" lang="ja-JP" altLang="ja-JP" sz="1300">
              <a:solidFill>
                <a:schemeClr val="dk1"/>
              </a:solidFill>
              <a:effectLst/>
              <a:latin typeface="+mn-lt"/>
              <a:ea typeface="+mn-ea"/>
              <a:cs typeface="+mn-cs"/>
            </a:rPr>
            <a:t>災害復旧費の増加による。</a:t>
          </a:r>
          <a:endParaRPr kumimoji="1" lang="en-US" altLang="ja-JP" sz="1300">
            <a:solidFill>
              <a:schemeClr val="dk1"/>
            </a:solidFill>
            <a:effectLst/>
            <a:latin typeface="+mn-lt"/>
            <a:ea typeface="+mn-ea"/>
            <a:cs typeface="+mn-cs"/>
          </a:endParaRPr>
        </a:p>
        <a:p>
          <a:r>
            <a:rPr lang="ja-JP" altLang="en-US" sz="1300">
              <a:effectLst/>
            </a:rPr>
            <a:t>増加した経費の殆どが臨時的経費であったことから、今後は通常の値に収束すると思われる。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28702</xdr:rowOff>
    </xdr:from>
    <xdr:to>
      <xdr:col>24</xdr:col>
      <xdr:colOff>31750</xdr:colOff>
      <xdr:row>56</xdr:row>
      <xdr:rowOff>49276</xdr:rowOff>
    </xdr:to>
    <xdr:cxnSp macro="">
      <xdr:nvCxnSpPr>
        <xdr:cNvPr id="243" name="直線コネクタ 242"/>
        <xdr:cNvCxnSpPr/>
      </xdr:nvCxnSpPr>
      <xdr:spPr>
        <a:xfrm>
          <a:off x="15671800" y="9458452"/>
          <a:ext cx="8382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1287</xdr:rowOff>
    </xdr:from>
    <xdr:ext cx="762000" cy="259045"/>
    <xdr:sp macro="" textlink="">
      <xdr:nvSpPr>
        <xdr:cNvPr id="244" name="その他平均値テキスト"/>
        <xdr:cNvSpPr txBox="1"/>
      </xdr:nvSpPr>
      <xdr:spPr>
        <a:xfrm>
          <a:off x="16598900" y="9431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28702</xdr:rowOff>
    </xdr:from>
    <xdr:to>
      <xdr:col>22</xdr:col>
      <xdr:colOff>565150</xdr:colOff>
      <xdr:row>55</xdr:row>
      <xdr:rowOff>78994</xdr:rowOff>
    </xdr:to>
    <xdr:cxnSp macro="">
      <xdr:nvCxnSpPr>
        <xdr:cNvPr id="246" name="直線コネクタ 245"/>
        <xdr:cNvCxnSpPr/>
      </xdr:nvCxnSpPr>
      <xdr:spPr>
        <a:xfrm flipV="1">
          <a:off x="14782800" y="945845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154432</xdr:rowOff>
    </xdr:from>
    <xdr:to>
      <xdr:col>21</xdr:col>
      <xdr:colOff>361950</xdr:colOff>
      <xdr:row>55</xdr:row>
      <xdr:rowOff>78994</xdr:rowOff>
    </xdr:to>
    <xdr:cxnSp macro="">
      <xdr:nvCxnSpPr>
        <xdr:cNvPr id="249" name="直線コネクタ 248"/>
        <xdr:cNvCxnSpPr/>
      </xdr:nvCxnSpPr>
      <xdr:spPr>
        <a:xfrm>
          <a:off x="13893800" y="9412732"/>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154432</xdr:rowOff>
    </xdr:from>
    <xdr:to>
      <xdr:col>20</xdr:col>
      <xdr:colOff>158750</xdr:colOff>
      <xdr:row>55</xdr:row>
      <xdr:rowOff>60706</xdr:rowOff>
    </xdr:to>
    <xdr:cxnSp macro="">
      <xdr:nvCxnSpPr>
        <xdr:cNvPr id="252" name="直線コネクタ 251"/>
        <xdr:cNvCxnSpPr/>
      </xdr:nvCxnSpPr>
      <xdr:spPr>
        <a:xfrm flipV="1">
          <a:off x="13004800" y="941273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169926</xdr:rowOff>
    </xdr:from>
    <xdr:to>
      <xdr:col>24</xdr:col>
      <xdr:colOff>82550</xdr:colOff>
      <xdr:row>56</xdr:row>
      <xdr:rowOff>100076</xdr:rowOff>
    </xdr:to>
    <xdr:sp macro="" textlink="">
      <xdr:nvSpPr>
        <xdr:cNvPr id="262" name="円/楕円 261"/>
        <xdr:cNvSpPr/>
      </xdr:nvSpPr>
      <xdr:spPr>
        <a:xfrm>
          <a:off x="164592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142003</xdr:rowOff>
    </xdr:from>
    <xdr:ext cx="762000" cy="259045"/>
    <xdr:sp macro="" textlink="">
      <xdr:nvSpPr>
        <xdr:cNvPr id="263" name="その他該当値テキスト"/>
        <xdr:cNvSpPr txBox="1"/>
      </xdr:nvSpPr>
      <xdr:spPr>
        <a:xfrm>
          <a:off x="16598900" y="957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149352</xdr:rowOff>
    </xdr:from>
    <xdr:to>
      <xdr:col>22</xdr:col>
      <xdr:colOff>615950</xdr:colOff>
      <xdr:row>55</xdr:row>
      <xdr:rowOff>79502</xdr:rowOff>
    </xdr:to>
    <xdr:sp macro="" textlink="">
      <xdr:nvSpPr>
        <xdr:cNvPr id="264" name="円/楕円 263"/>
        <xdr:cNvSpPr/>
      </xdr:nvSpPr>
      <xdr:spPr>
        <a:xfrm>
          <a:off x="15621000" y="940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89679</xdr:rowOff>
    </xdr:from>
    <xdr:ext cx="736600" cy="259045"/>
    <xdr:sp macro="" textlink="">
      <xdr:nvSpPr>
        <xdr:cNvPr id="265" name="テキスト ボックス 264"/>
        <xdr:cNvSpPr txBox="1"/>
      </xdr:nvSpPr>
      <xdr:spPr>
        <a:xfrm>
          <a:off x="15290800" y="9176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28194</xdr:rowOff>
    </xdr:from>
    <xdr:to>
      <xdr:col>21</xdr:col>
      <xdr:colOff>412750</xdr:colOff>
      <xdr:row>55</xdr:row>
      <xdr:rowOff>129794</xdr:rowOff>
    </xdr:to>
    <xdr:sp macro="" textlink="">
      <xdr:nvSpPr>
        <xdr:cNvPr id="266" name="円/楕円 265"/>
        <xdr:cNvSpPr/>
      </xdr:nvSpPr>
      <xdr:spPr>
        <a:xfrm>
          <a:off x="14732000" y="9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139971</xdr:rowOff>
    </xdr:from>
    <xdr:ext cx="762000" cy="259045"/>
    <xdr:sp macro="" textlink="">
      <xdr:nvSpPr>
        <xdr:cNvPr id="267" name="テキスト ボックス 266"/>
        <xdr:cNvSpPr txBox="1"/>
      </xdr:nvSpPr>
      <xdr:spPr>
        <a:xfrm>
          <a:off x="14401800" y="9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103632</xdr:rowOff>
    </xdr:from>
    <xdr:to>
      <xdr:col>20</xdr:col>
      <xdr:colOff>209550</xdr:colOff>
      <xdr:row>55</xdr:row>
      <xdr:rowOff>33782</xdr:rowOff>
    </xdr:to>
    <xdr:sp macro="" textlink="">
      <xdr:nvSpPr>
        <xdr:cNvPr id="268" name="円/楕円 267"/>
        <xdr:cNvSpPr/>
      </xdr:nvSpPr>
      <xdr:spPr>
        <a:xfrm>
          <a:off x="13843000" y="9361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43959</xdr:rowOff>
    </xdr:from>
    <xdr:ext cx="762000" cy="259045"/>
    <xdr:sp macro="" textlink="">
      <xdr:nvSpPr>
        <xdr:cNvPr id="269" name="テキスト ボックス 268"/>
        <xdr:cNvSpPr txBox="1"/>
      </xdr:nvSpPr>
      <xdr:spPr>
        <a:xfrm>
          <a:off x="13512800" y="9130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9906</xdr:rowOff>
    </xdr:from>
    <xdr:to>
      <xdr:col>19</xdr:col>
      <xdr:colOff>6350</xdr:colOff>
      <xdr:row>55</xdr:row>
      <xdr:rowOff>111506</xdr:rowOff>
    </xdr:to>
    <xdr:sp macro="" textlink="">
      <xdr:nvSpPr>
        <xdr:cNvPr id="270" name="円/楕円 269"/>
        <xdr:cNvSpPr/>
      </xdr:nvSpPr>
      <xdr:spPr>
        <a:xfrm>
          <a:off x="12954000" y="94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121683</xdr:rowOff>
    </xdr:from>
    <xdr:ext cx="762000" cy="259045"/>
    <xdr:sp macro="" textlink="">
      <xdr:nvSpPr>
        <xdr:cNvPr id="271" name="テキスト ボックス 270"/>
        <xdr:cNvSpPr txBox="1"/>
      </xdr:nvSpPr>
      <xdr:spPr>
        <a:xfrm>
          <a:off x="12623800" y="920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補助費</a:t>
          </a:r>
          <a:r>
            <a:rPr kumimoji="1" lang="ja-JP" altLang="en-US" sz="1300">
              <a:solidFill>
                <a:schemeClr val="dk1"/>
              </a:solidFill>
              <a:effectLst/>
              <a:latin typeface="+mn-lt"/>
              <a:ea typeface="+mn-ea"/>
              <a:cs typeface="+mn-cs"/>
            </a:rPr>
            <a:t>等</a:t>
          </a:r>
          <a:r>
            <a:rPr kumimoji="1" lang="ja-JP" altLang="ja-JP" sz="1300">
              <a:solidFill>
                <a:schemeClr val="dk1"/>
              </a:solidFill>
              <a:effectLst/>
              <a:latin typeface="+mn-lt"/>
              <a:ea typeface="+mn-ea"/>
              <a:cs typeface="+mn-cs"/>
            </a:rPr>
            <a:t>については、類似団体平均を下回</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昨年度より１．２ポイント下がり３．５ポイントとなっている。</a:t>
          </a:r>
          <a:endParaRPr lang="ja-JP" altLang="ja-JP" sz="1300">
            <a:effectLst/>
          </a:endParaRPr>
        </a:p>
        <a:p>
          <a:r>
            <a:rPr kumimoji="1" lang="ja-JP" altLang="en-US" sz="1300">
              <a:solidFill>
                <a:schemeClr val="dk1"/>
              </a:solidFill>
              <a:effectLst/>
              <a:latin typeface="+mn-lt"/>
              <a:ea typeface="+mn-ea"/>
              <a:cs typeface="+mn-cs"/>
            </a:rPr>
            <a:t>社会福祉に係る施策として、安心・安全のまちづくりのための</a:t>
          </a:r>
          <a:r>
            <a:rPr kumimoji="1" lang="ja-JP" altLang="ja-JP" sz="1300">
              <a:solidFill>
                <a:schemeClr val="dk1"/>
              </a:solidFill>
              <a:effectLst/>
              <a:latin typeface="+mn-lt"/>
              <a:ea typeface="+mn-ea"/>
              <a:cs typeface="+mn-cs"/>
            </a:rPr>
            <a:t>補助費</a:t>
          </a:r>
          <a:r>
            <a:rPr kumimoji="1" lang="ja-JP" altLang="en-US" sz="1300">
              <a:solidFill>
                <a:schemeClr val="dk1"/>
              </a:solidFill>
              <a:effectLst/>
              <a:latin typeface="+mn-lt"/>
              <a:ea typeface="+mn-ea"/>
              <a:cs typeface="+mn-cs"/>
            </a:rPr>
            <a:t>等の経費は、重要な施策であることから</a:t>
          </a:r>
          <a:r>
            <a:rPr kumimoji="1" lang="ja-JP" altLang="ja-JP" sz="1300">
              <a:solidFill>
                <a:schemeClr val="dk1"/>
              </a:solidFill>
              <a:effectLst/>
              <a:latin typeface="+mn-lt"/>
              <a:ea typeface="+mn-ea"/>
              <a:cs typeface="+mn-cs"/>
            </a:rPr>
            <a:t>将来的な展開も視野に入れ、より効果的な</a:t>
          </a:r>
          <a:r>
            <a:rPr kumimoji="1" lang="ja-JP" altLang="en-US" sz="1300">
              <a:solidFill>
                <a:schemeClr val="dk1"/>
              </a:solidFill>
              <a:effectLst/>
              <a:latin typeface="+mn-lt"/>
              <a:ea typeface="+mn-ea"/>
              <a:cs typeface="+mn-cs"/>
            </a:rPr>
            <a:t>執行</a:t>
          </a:r>
          <a:r>
            <a:rPr kumimoji="1" lang="ja-JP" altLang="ja-JP" sz="1300">
              <a:solidFill>
                <a:schemeClr val="dk1"/>
              </a:solidFill>
              <a:effectLst/>
              <a:latin typeface="+mn-lt"/>
              <a:ea typeface="+mn-ea"/>
              <a:cs typeface="+mn-cs"/>
            </a:rPr>
            <a:t>に努める。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58420</xdr:rowOff>
    </xdr:from>
    <xdr:to>
      <xdr:col>24</xdr:col>
      <xdr:colOff>31750</xdr:colOff>
      <xdr:row>34</xdr:row>
      <xdr:rowOff>113284</xdr:rowOff>
    </xdr:to>
    <xdr:cxnSp macro="">
      <xdr:nvCxnSpPr>
        <xdr:cNvPr id="301" name="直線コネクタ 300"/>
        <xdr:cNvCxnSpPr/>
      </xdr:nvCxnSpPr>
      <xdr:spPr>
        <a:xfrm flipV="1">
          <a:off x="15671800" y="588772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48277</xdr:rowOff>
    </xdr:from>
    <xdr:ext cx="762000" cy="259045"/>
    <xdr:sp macro="" textlink="">
      <xdr:nvSpPr>
        <xdr:cNvPr id="302" name="補助費等平均値テキスト"/>
        <xdr:cNvSpPr txBox="1"/>
      </xdr:nvSpPr>
      <xdr:spPr>
        <a:xfrm>
          <a:off x="16598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72136</xdr:rowOff>
    </xdr:from>
    <xdr:to>
      <xdr:col>22</xdr:col>
      <xdr:colOff>565150</xdr:colOff>
      <xdr:row>34</xdr:row>
      <xdr:rowOff>113284</xdr:rowOff>
    </xdr:to>
    <xdr:cxnSp macro="">
      <xdr:nvCxnSpPr>
        <xdr:cNvPr id="304" name="直線コネクタ 303"/>
        <xdr:cNvCxnSpPr/>
      </xdr:nvCxnSpPr>
      <xdr:spPr>
        <a:xfrm>
          <a:off x="14782800" y="590143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06" name="テキスト ボックス 305"/>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72136</xdr:rowOff>
    </xdr:from>
    <xdr:to>
      <xdr:col>21</xdr:col>
      <xdr:colOff>361950</xdr:colOff>
      <xdr:row>35</xdr:row>
      <xdr:rowOff>28702</xdr:rowOff>
    </xdr:to>
    <xdr:cxnSp macro="">
      <xdr:nvCxnSpPr>
        <xdr:cNvPr id="307" name="直線コネクタ 306"/>
        <xdr:cNvCxnSpPr/>
      </xdr:nvCxnSpPr>
      <xdr:spPr>
        <a:xfrm flipV="1">
          <a:off x="13893800" y="590143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144289</xdr:rowOff>
    </xdr:from>
    <xdr:ext cx="762000" cy="259045"/>
    <xdr:sp macro="" textlink="">
      <xdr:nvSpPr>
        <xdr:cNvPr id="309" name="テキスト ボックス 308"/>
        <xdr:cNvSpPr txBox="1"/>
      </xdr:nvSpPr>
      <xdr:spPr>
        <a:xfrm>
          <a:off x="14401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117856</xdr:rowOff>
    </xdr:from>
    <xdr:to>
      <xdr:col>20</xdr:col>
      <xdr:colOff>158750</xdr:colOff>
      <xdr:row>35</xdr:row>
      <xdr:rowOff>28702</xdr:rowOff>
    </xdr:to>
    <xdr:cxnSp macro="">
      <xdr:nvCxnSpPr>
        <xdr:cNvPr id="310" name="直線コネクタ 309"/>
        <xdr:cNvCxnSpPr/>
      </xdr:nvCxnSpPr>
      <xdr:spPr>
        <a:xfrm>
          <a:off x="13004800" y="594715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139717</xdr:rowOff>
    </xdr:from>
    <xdr:ext cx="762000" cy="259045"/>
    <xdr:sp macro="" textlink="">
      <xdr:nvSpPr>
        <xdr:cNvPr id="312" name="テキスト ボックス 311"/>
        <xdr:cNvSpPr txBox="1"/>
      </xdr:nvSpPr>
      <xdr:spPr>
        <a:xfrm>
          <a:off x="13512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153433</xdr:rowOff>
    </xdr:from>
    <xdr:ext cx="762000" cy="259045"/>
    <xdr:sp macro="" textlink="">
      <xdr:nvSpPr>
        <xdr:cNvPr id="314" name="テキスト ボックス 313"/>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7620</xdr:rowOff>
    </xdr:from>
    <xdr:to>
      <xdr:col>24</xdr:col>
      <xdr:colOff>82550</xdr:colOff>
      <xdr:row>34</xdr:row>
      <xdr:rowOff>109220</xdr:rowOff>
    </xdr:to>
    <xdr:sp macro="" textlink="">
      <xdr:nvSpPr>
        <xdr:cNvPr id="320" name="円/楕円 319"/>
        <xdr:cNvSpPr/>
      </xdr:nvSpPr>
      <xdr:spPr>
        <a:xfrm>
          <a:off x="164592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87647</xdr:rowOff>
    </xdr:from>
    <xdr:ext cx="762000" cy="259045"/>
    <xdr:sp macro="" textlink="">
      <xdr:nvSpPr>
        <xdr:cNvPr id="321" name="補助費等該当値テキスト"/>
        <xdr:cNvSpPr txBox="1"/>
      </xdr:nvSpPr>
      <xdr:spPr>
        <a:xfrm>
          <a:off x="16598900" y="574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62484</xdr:rowOff>
    </xdr:from>
    <xdr:to>
      <xdr:col>22</xdr:col>
      <xdr:colOff>615950</xdr:colOff>
      <xdr:row>34</xdr:row>
      <xdr:rowOff>164084</xdr:rowOff>
    </xdr:to>
    <xdr:sp macro="" textlink="">
      <xdr:nvSpPr>
        <xdr:cNvPr id="322" name="円/楕円 321"/>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2811</xdr:rowOff>
    </xdr:from>
    <xdr:ext cx="736600" cy="259045"/>
    <xdr:sp macro="" textlink="">
      <xdr:nvSpPr>
        <xdr:cNvPr id="323" name="テキスト ボックス 322"/>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21336</xdr:rowOff>
    </xdr:from>
    <xdr:to>
      <xdr:col>21</xdr:col>
      <xdr:colOff>412750</xdr:colOff>
      <xdr:row>34</xdr:row>
      <xdr:rowOff>122936</xdr:rowOff>
    </xdr:to>
    <xdr:sp macro="" textlink="">
      <xdr:nvSpPr>
        <xdr:cNvPr id="324" name="円/楕円 323"/>
        <xdr:cNvSpPr/>
      </xdr:nvSpPr>
      <xdr:spPr>
        <a:xfrm>
          <a:off x="14732000" y="585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133113</xdr:rowOff>
    </xdr:from>
    <xdr:ext cx="762000" cy="259045"/>
    <xdr:sp macro="" textlink="">
      <xdr:nvSpPr>
        <xdr:cNvPr id="325" name="テキスト ボックス 324"/>
        <xdr:cNvSpPr txBox="1"/>
      </xdr:nvSpPr>
      <xdr:spPr>
        <a:xfrm>
          <a:off x="14401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149352</xdr:rowOff>
    </xdr:from>
    <xdr:to>
      <xdr:col>20</xdr:col>
      <xdr:colOff>209550</xdr:colOff>
      <xdr:row>35</xdr:row>
      <xdr:rowOff>79502</xdr:rowOff>
    </xdr:to>
    <xdr:sp macro="" textlink="">
      <xdr:nvSpPr>
        <xdr:cNvPr id="326" name="円/楕円 325"/>
        <xdr:cNvSpPr/>
      </xdr:nvSpPr>
      <xdr:spPr>
        <a:xfrm>
          <a:off x="13843000" y="5978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89679</xdr:rowOff>
    </xdr:from>
    <xdr:ext cx="762000" cy="259045"/>
    <xdr:sp macro="" textlink="">
      <xdr:nvSpPr>
        <xdr:cNvPr id="327" name="テキスト ボックス 326"/>
        <xdr:cNvSpPr txBox="1"/>
      </xdr:nvSpPr>
      <xdr:spPr>
        <a:xfrm>
          <a:off x="13512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67056</xdr:rowOff>
    </xdr:from>
    <xdr:to>
      <xdr:col>19</xdr:col>
      <xdr:colOff>6350</xdr:colOff>
      <xdr:row>34</xdr:row>
      <xdr:rowOff>168656</xdr:rowOff>
    </xdr:to>
    <xdr:sp macro="" textlink="">
      <xdr:nvSpPr>
        <xdr:cNvPr id="328" name="円/楕円 327"/>
        <xdr:cNvSpPr/>
      </xdr:nvSpPr>
      <xdr:spPr>
        <a:xfrm>
          <a:off x="12954000" y="5896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7383</xdr:rowOff>
    </xdr:from>
    <xdr:ext cx="762000" cy="259045"/>
    <xdr:sp macro="" textlink="">
      <xdr:nvSpPr>
        <xdr:cNvPr id="329" name="テキスト ボックス 328"/>
        <xdr:cNvSpPr txBox="1"/>
      </xdr:nvSpPr>
      <xdr:spPr>
        <a:xfrm>
          <a:off x="12623800" y="5665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公債費については、昨年度より０．３ポイント下がり１４．７ポイントとなった。類似団体平均と比較しても低くなっている。</a:t>
          </a:r>
          <a:endParaRPr lang="ja-JP" altLang="ja-JP" sz="1300">
            <a:effectLst/>
          </a:endParaRPr>
        </a:p>
        <a:p>
          <a:r>
            <a:rPr kumimoji="1" lang="ja-JP" altLang="ja-JP" sz="1300">
              <a:solidFill>
                <a:schemeClr val="dk1"/>
              </a:solidFill>
              <a:effectLst/>
              <a:latin typeface="+mn-lt"/>
              <a:ea typeface="+mn-ea"/>
              <a:cs typeface="+mn-cs"/>
            </a:rPr>
            <a:t>年度ごとの</a:t>
          </a:r>
          <a:r>
            <a:rPr kumimoji="1" lang="ja-JP" altLang="en-US" sz="1300">
              <a:solidFill>
                <a:schemeClr val="dk1"/>
              </a:solidFill>
              <a:effectLst/>
              <a:latin typeface="+mn-lt"/>
              <a:ea typeface="+mn-ea"/>
              <a:cs typeface="+mn-cs"/>
            </a:rPr>
            <a:t>起債</a:t>
          </a:r>
          <a:r>
            <a:rPr kumimoji="1" lang="ja-JP" altLang="ja-JP" sz="1300">
              <a:solidFill>
                <a:schemeClr val="dk1"/>
              </a:solidFill>
              <a:effectLst/>
              <a:latin typeface="+mn-lt"/>
              <a:ea typeface="+mn-ea"/>
              <a:cs typeface="+mn-cs"/>
            </a:rPr>
            <a:t>額を抑制したことで、公債費も平均化され安定した財政運営が行えるようになっ</a:t>
          </a:r>
          <a:r>
            <a:rPr kumimoji="1" lang="ja-JP" altLang="en-US" sz="1300">
              <a:solidFill>
                <a:schemeClr val="dk1"/>
              </a:solidFill>
              <a:effectLst/>
              <a:latin typeface="+mn-lt"/>
              <a:ea typeface="+mn-ea"/>
              <a:cs typeface="+mn-cs"/>
            </a:rPr>
            <a:t>ている。</a:t>
          </a:r>
          <a:endParaRPr lang="ja-JP" altLang="ja-JP" sz="1300">
            <a:effectLst/>
          </a:endParaRPr>
        </a:p>
        <a:p>
          <a:r>
            <a:rPr kumimoji="1" lang="ja-JP" altLang="ja-JP" sz="1300">
              <a:solidFill>
                <a:schemeClr val="dk1"/>
              </a:solidFill>
              <a:effectLst/>
              <a:latin typeface="+mn-lt"/>
              <a:ea typeface="+mn-ea"/>
              <a:cs typeface="+mn-cs"/>
            </a:rPr>
            <a:t>しかしながら、保有する建物の老朽化比率は約５</a:t>
          </a:r>
          <a:r>
            <a:rPr kumimoji="1" lang="ja-JP" altLang="en-US" sz="1300">
              <a:solidFill>
                <a:schemeClr val="dk1"/>
              </a:solidFill>
              <a:effectLst/>
              <a:latin typeface="+mn-lt"/>
              <a:ea typeface="+mn-ea"/>
              <a:cs typeface="+mn-cs"/>
            </a:rPr>
            <a:t>２</a:t>
          </a:r>
          <a:r>
            <a:rPr kumimoji="1" lang="ja-JP" altLang="ja-JP" sz="1300">
              <a:solidFill>
                <a:schemeClr val="dk1"/>
              </a:solidFill>
              <a:effectLst/>
              <a:latin typeface="+mn-lt"/>
              <a:ea typeface="+mn-ea"/>
              <a:cs typeface="+mn-cs"/>
            </a:rPr>
            <a:t>％に近いことから、今後の状況次第では、急激な悪化も懸念されるため、中長期的な事業計画や財政計画の作成に取り組み財政の安定化に努める</a:t>
          </a:r>
          <a:r>
            <a:rPr kumimoji="1" lang="ja-JP" altLang="en-US" sz="1300">
              <a:solidFill>
                <a:schemeClr val="dk1"/>
              </a:solidFill>
              <a:effectLst/>
              <a:latin typeface="+mn-lt"/>
              <a:ea typeface="+mn-ea"/>
              <a:cs typeface="+mn-cs"/>
            </a:rPr>
            <a:t>ことが重要となっている。</a:t>
          </a:r>
          <a:endParaRPr lang="ja-JP" altLang="ja-JP" sz="13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39370</xdr:rowOff>
    </xdr:from>
    <xdr:to>
      <xdr:col>7</xdr:col>
      <xdr:colOff>15875</xdr:colOff>
      <xdr:row>76</xdr:row>
      <xdr:rowOff>50800</xdr:rowOff>
    </xdr:to>
    <xdr:cxnSp macro="">
      <xdr:nvCxnSpPr>
        <xdr:cNvPr id="361" name="直線コネクタ 360"/>
        <xdr:cNvCxnSpPr/>
      </xdr:nvCxnSpPr>
      <xdr:spPr>
        <a:xfrm flipV="1">
          <a:off x="3987800" y="130695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50800</xdr:rowOff>
    </xdr:from>
    <xdr:to>
      <xdr:col>5</xdr:col>
      <xdr:colOff>549275</xdr:colOff>
      <xdr:row>76</xdr:row>
      <xdr:rowOff>62230</xdr:rowOff>
    </xdr:to>
    <xdr:cxnSp macro="">
      <xdr:nvCxnSpPr>
        <xdr:cNvPr id="364" name="直線コネクタ 363"/>
        <xdr:cNvCxnSpPr/>
      </xdr:nvCxnSpPr>
      <xdr:spPr>
        <a:xfrm flipV="1">
          <a:off x="3098800" y="13081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62230</xdr:rowOff>
    </xdr:from>
    <xdr:to>
      <xdr:col>4</xdr:col>
      <xdr:colOff>346075</xdr:colOff>
      <xdr:row>76</xdr:row>
      <xdr:rowOff>115570</xdr:rowOff>
    </xdr:to>
    <xdr:cxnSp macro="">
      <xdr:nvCxnSpPr>
        <xdr:cNvPr id="367" name="直線コネクタ 366"/>
        <xdr:cNvCxnSpPr/>
      </xdr:nvCxnSpPr>
      <xdr:spPr>
        <a:xfrm flipV="1">
          <a:off x="2209800" y="130924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115570</xdr:rowOff>
    </xdr:from>
    <xdr:to>
      <xdr:col>3</xdr:col>
      <xdr:colOff>142875</xdr:colOff>
      <xdr:row>76</xdr:row>
      <xdr:rowOff>149861</xdr:rowOff>
    </xdr:to>
    <xdr:cxnSp macro="">
      <xdr:nvCxnSpPr>
        <xdr:cNvPr id="370" name="直線コネクタ 369"/>
        <xdr:cNvCxnSpPr/>
      </xdr:nvCxnSpPr>
      <xdr:spPr>
        <a:xfrm flipV="1">
          <a:off x="1320800" y="1314577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44466</xdr:rowOff>
    </xdr:from>
    <xdr:ext cx="762000" cy="259045"/>
    <xdr:sp macro="" textlink="">
      <xdr:nvSpPr>
        <xdr:cNvPr id="372" name="テキスト ボックス 371"/>
        <xdr:cNvSpPr txBox="1"/>
      </xdr:nvSpPr>
      <xdr:spPr>
        <a:xfrm>
          <a:off x="1828800" y="13246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74" name="テキスト ボックス 373"/>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160020</xdr:rowOff>
    </xdr:from>
    <xdr:to>
      <xdr:col>7</xdr:col>
      <xdr:colOff>66675</xdr:colOff>
      <xdr:row>76</xdr:row>
      <xdr:rowOff>90170</xdr:rowOff>
    </xdr:to>
    <xdr:sp macro="" textlink="">
      <xdr:nvSpPr>
        <xdr:cNvPr id="380" name="円/楕円 379"/>
        <xdr:cNvSpPr/>
      </xdr:nvSpPr>
      <xdr:spPr>
        <a:xfrm>
          <a:off x="47752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5097</xdr:rowOff>
    </xdr:from>
    <xdr:ext cx="762000" cy="259045"/>
    <xdr:sp macro="" textlink="">
      <xdr:nvSpPr>
        <xdr:cNvPr id="381" name="公債費該当値テキスト"/>
        <xdr:cNvSpPr txBox="1"/>
      </xdr:nvSpPr>
      <xdr:spPr>
        <a:xfrm>
          <a:off x="49149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0</xdr:rowOff>
    </xdr:from>
    <xdr:to>
      <xdr:col>5</xdr:col>
      <xdr:colOff>600075</xdr:colOff>
      <xdr:row>76</xdr:row>
      <xdr:rowOff>101600</xdr:rowOff>
    </xdr:to>
    <xdr:sp macro="" textlink="">
      <xdr:nvSpPr>
        <xdr:cNvPr id="382" name="円/楕円 381"/>
        <xdr:cNvSpPr/>
      </xdr:nvSpPr>
      <xdr:spPr>
        <a:xfrm>
          <a:off x="3937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111777</xdr:rowOff>
    </xdr:from>
    <xdr:ext cx="736600" cy="259045"/>
    <xdr:sp macro="" textlink="">
      <xdr:nvSpPr>
        <xdr:cNvPr id="383" name="テキスト ボックス 382"/>
        <xdr:cNvSpPr txBox="1"/>
      </xdr:nvSpPr>
      <xdr:spPr>
        <a:xfrm>
          <a:off x="3606800" y="1279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11430</xdr:rowOff>
    </xdr:from>
    <xdr:to>
      <xdr:col>4</xdr:col>
      <xdr:colOff>396875</xdr:colOff>
      <xdr:row>76</xdr:row>
      <xdr:rowOff>113030</xdr:rowOff>
    </xdr:to>
    <xdr:sp macro="" textlink="">
      <xdr:nvSpPr>
        <xdr:cNvPr id="384" name="円/楕円 383"/>
        <xdr:cNvSpPr/>
      </xdr:nvSpPr>
      <xdr:spPr>
        <a:xfrm>
          <a:off x="3048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123207</xdr:rowOff>
    </xdr:from>
    <xdr:ext cx="762000" cy="259045"/>
    <xdr:sp macro="" textlink="">
      <xdr:nvSpPr>
        <xdr:cNvPr id="385" name="テキスト ボックス 384"/>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64770</xdr:rowOff>
    </xdr:from>
    <xdr:to>
      <xdr:col>3</xdr:col>
      <xdr:colOff>193675</xdr:colOff>
      <xdr:row>76</xdr:row>
      <xdr:rowOff>166370</xdr:rowOff>
    </xdr:to>
    <xdr:sp macro="" textlink="">
      <xdr:nvSpPr>
        <xdr:cNvPr id="386" name="円/楕円 385"/>
        <xdr:cNvSpPr/>
      </xdr:nvSpPr>
      <xdr:spPr>
        <a:xfrm>
          <a:off x="2159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5097</xdr:rowOff>
    </xdr:from>
    <xdr:ext cx="762000" cy="259045"/>
    <xdr:sp macro="" textlink="">
      <xdr:nvSpPr>
        <xdr:cNvPr id="387" name="テキスト ボックス 386"/>
        <xdr:cNvSpPr txBox="1"/>
      </xdr:nvSpPr>
      <xdr:spPr>
        <a:xfrm>
          <a:off x="1828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8" name="円/楕円 387"/>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89" name="テキスト ボックス 388"/>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lt"/>
              <a:ea typeface="+mn-ea"/>
              <a:cs typeface="+mn-cs"/>
            </a:rPr>
            <a:t>公債費以外の経費については、類似団体平均を上回る６７．０ポイントとなっている。</a:t>
          </a:r>
          <a:endParaRPr lang="ja-JP" altLang="ja-JP" sz="13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当該経費については主に人件費、扶助費からなっているが、</a:t>
          </a:r>
          <a:r>
            <a:rPr kumimoji="1" lang="ja-JP" altLang="en-US" sz="1300">
              <a:solidFill>
                <a:schemeClr val="dk1"/>
              </a:solidFill>
              <a:effectLst/>
              <a:latin typeface="+mn-lt"/>
              <a:ea typeface="+mn-ea"/>
              <a:cs typeface="+mn-cs"/>
            </a:rPr>
            <a:t>両経費とも、</a:t>
          </a:r>
          <a:r>
            <a:rPr kumimoji="1" lang="ja-JP" altLang="ja-JP" sz="1300">
              <a:solidFill>
                <a:schemeClr val="dk1"/>
              </a:solidFill>
              <a:effectLst/>
              <a:latin typeface="+mn-lt"/>
              <a:ea typeface="+mn-ea"/>
              <a:cs typeface="+mn-cs"/>
            </a:rPr>
            <a:t>類似団体と比較して</a:t>
          </a:r>
          <a:r>
            <a:rPr kumimoji="1" lang="ja-JP" altLang="en-US" sz="1300">
              <a:solidFill>
                <a:schemeClr val="dk1"/>
              </a:solidFill>
              <a:effectLst/>
              <a:latin typeface="+mn-lt"/>
              <a:ea typeface="+mn-ea"/>
              <a:cs typeface="+mn-cs"/>
            </a:rPr>
            <a:t>高い</a:t>
          </a:r>
          <a:r>
            <a:rPr kumimoji="1" lang="ja-JP" altLang="ja-JP" sz="1300">
              <a:solidFill>
                <a:schemeClr val="dk1"/>
              </a:solidFill>
              <a:effectLst/>
              <a:latin typeface="+mn-lt"/>
              <a:ea typeface="+mn-ea"/>
              <a:cs typeface="+mn-cs"/>
            </a:rPr>
            <a:t>水準となっている</a:t>
          </a:r>
          <a:r>
            <a:rPr kumimoji="1" lang="ja-JP" altLang="en-US" sz="1300">
              <a:solidFill>
                <a:schemeClr val="dk1"/>
              </a:solidFill>
              <a:effectLst/>
              <a:latin typeface="+mn-lt"/>
              <a:ea typeface="+mn-ea"/>
              <a:cs typeface="+mn-cs"/>
            </a:rPr>
            <a:t>ことが影響していると思われる。給与水準としては低いが地域の特殊事情による人件費の割合は大きいことから、今後も予算の効率的な執行に努める。</a:t>
          </a:r>
          <a:endParaRPr lang="ja-JP" altLang="ja-JP" sz="1300">
            <a:effectLst/>
          </a:endParaRPr>
        </a:p>
        <a:p>
          <a:endParaRPr lang="ja-JP" altLang="ja-JP" sz="13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118836</xdr:rowOff>
    </xdr:from>
    <xdr:to>
      <xdr:col>24</xdr:col>
      <xdr:colOff>31750</xdr:colOff>
      <xdr:row>80</xdr:row>
      <xdr:rowOff>74749</xdr:rowOff>
    </xdr:to>
    <xdr:cxnSp macro="">
      <xdr:nvCxnSpPr>
        <xdr:cNvPr id="424" name="直線コネクタ 423"/>
        <xdr:cNvCxnSpPr/>
      </xdr:nvCxnSpPr>
      <xdr:spPr>
        <a:xfrm flipV="1">
          <a:off x="15671800" y="13663386"/>
          <a:ext cx="838200" cy="127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144978</xdr:rowOff>
    </xdr:from>
    <xdr:ext cx="762000" cy="259045"/>
    <xdr:sp macro="" textlink="">
      <xdr:nvSpPr>
        <xdr:cNvPr id="425" name="公債費以外平均値テキスト"/>
        <xdr:cNvSpPr txBox="1"/>
      </xdr:nvSpPr>
      <xdr:spPr>
        <a:xfrm>
          <a:off x="16598900" y="13346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74749</xdr:rowOff>
    </xdr:from>
    <xdr:to>
      <xdr:col>22</xdr:col>
      <xdr:colOff>565150</xdr:colOff>
      <xdr:row>80</xdr:row>
      <xdr:rowOff>169455</xdr:rowOff>
    </xdr:to>
    <xdr:cxnSp macro="">
      <xdr:nvCxnSpPr>
        <xdr:cNvPr id="427" name="直線コネクタ 426"/>
        <xdr:cNvCxnSpPr/>
      </xdr:nvCxnSpPr>
      <xdr:spPr>
        <a:xfrm flipV="1">
          <a:off x="14782800" y="13790749"/>
          <a:ext cx="8890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104139</xdr:rowOff>
    </xdr:from>
    <xdr:to>
      <xdr:col>21</xdr:col>
      <xdr:colOff>361950</xdr:colOff>
      <xdr:row>80</xdr:row>
      <xdr:rowOff>169455</xdr:rowOff>
    </xdr:to>
    <xdr:cxnSp macro="">
      <xdr:nvCxnSpPr>
        <xdr:cNvPr id="430" name="直線コネクタ 429"/>
        <xdr:cNvCxnSpPr/>
      </xdr:nvCxnSpPr>
      <xdr:spPr>
        <a:xfrm>
          <a:off x="13893800" y="13820139"/>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36121</xdr:rowOff>
    </xdr:from>
    <xdr:ext cx="762000" cy="259045"/>
    <xdr:sp macro="" textlink="">
      <xdr:nvSpPr>
        <xdr:cNvPr id="432" name="テキスト ボックス 431"/>
        <xdr:cNvSpPr txBox="1"/>
      </xdr:nvSpPr>
      <xdr:spPr>
        <a:xfrm>
          <a:off x="14401800" y="1323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9434</xdr:rowOff>
    </xdr:from>
    <xdr:to>
      <xdr:col>20</xdr:col>
      <xdr:colOff>158750</xdr:colOff>
      <xdr:row>80</xdr:row>
      <xdr:rowOff>104139</xdr:rowOff>
    </xdr:to>
    <xdr:cxnSp macro="">
      <xdr:nvCxnSpPr>
        <xdr:cNvPr id="433" name="直線コネクタ 432"/>
        <xdr:cNvCxnSpPr/>
      </xdr:nvCxnSpPr>
      <xdr:spPr>
        <a:xfrm>
          <a:off x="13004800" y="13725434"/>
          <a:ext cx="8890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26325</xdr:rowOff>
    </xdr:from>
    <xdr:ext cx="762000" cy="259045"/>
    <xdr:sp macro="" textlink="">
      <xdr:nvSpPr>
        <xdr:cNvPr id="435" name="テキスト ボックス 434"/>
        <xdr:cNvSpPr txBox="1"/>
      </xdr:nvSpPr>
      <xdr:spPr>
        <a:xfrm>
          <a:off x="13512800" y="1322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52450</xdr:rowOff>
    </xdr:from>
    <xdr:ext cx="762000" cy="259045"/>
    <xdr:sp macro="" textlink="">
      <xdr:nvSpPr>
        <xdr:cNvPr id="437" name="テキスト ボックス 436"/>
        <xdr:cNvSpPr txBox="1"/>
      </xdr:nvSpPr>
      <xdr:spPr>
        <a:xfrm>
          <a:off x="12623800" y="13254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79</xdr:row>
      <xdr:rowOff>68036</xdr:rowOff>
    </xdr:from>
    <xdr:to>
      <xdr:col>24</xdr:col>
      <xdr:colOff>82550</xdr:colOff>
      <xdr:row>79</xdr:row>
      <xdr:rowOff>169636</xdr:rowOff>
    </xdr:to>
    <xdr:sp macro="" textlink="">
      <xdr:nvSpPr>
        <xdr:cNvPr id="443" name="円/楕円 442"/>
        <xdr:cNvSpPr/>
      </xdr:nvSpPr>
      <xdr:spPr>
        <a:xfrm>
          <a:off x="16459200" y="13612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40113</xdr:rowOff>
    </xdr:from>
    <xdr:ext cx="762000" cy="259045"/>
    <xdr:sp macro="" textlink="">
      <xdr:nvSpPr>
        <xdr:cNvPr id="444" name="公債費以外該当値テキスト"/>
        <xdr:cNvSpPr txBox="1"/>
      </xdr:nvSpPr>
      <xdr:spPr>
        <a:xfrm>
          <a:off x="16598900" y="13584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23949</xdr:rowOff>
    </xdr:from>
    <xdr:to>
      <xdr:col>22</xdr:col>
      <xdr:colOff>615950</xdr:colOff>
      <xdr:row>80</xdr:row>
      <xdr:rowOff>125549</xdr:rowOff>
    </xdr:to>
    <xdr:sp macro="" textlink="">
      <xdr:nvSpPr>
        <xdr:cNvPr id="445" name="円/楕円 444"/>
        <xdr:cNvSpPr/>
      </xdr:nvSpPr>
      <xdr:spPr>
        <a:xfrm>
          <a:off x="15621000" y="1373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110326</xdr:rowOff>
    </xdr:from>
    <xdr:ext cx="736600" cy="259045"/>
    <xdr:sp macro="" textlink="">
      <xdr:nvSpPr>
        <xdr:cNvPr id="446" name="テキスト ボックス 445"/>
        <xdr:cNvSpPr txBox="1"/>
      </xdr:nvSpPr>
      <xdr:spPr>
        <a:xfrm>
          <a:off x="15290800" y="13826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70.9</a:t>
          </a:r>
          <a:endParaRPr kumimoji="1" lang="ja-JP" altLang="en-US" sz="1000" b="1">
            <a:solidFill>
              <a:srgbClr val="FF0000"/>
            </a:solidFill>
            <a:latin typeface="ＭＳ Ｐゴシック"/>
          </a:endParaRPr>
        </a:p>
      </xdr:txBody>
    </xdr:sp>
    <xdr:clientData/>
  </xdr:oneCellAnchor>
  <xdr:twoCellAnchor>
    <xdr:from>
      <xdr:col>21</xdr:col>
      <xdr:colOff>311150</xdr:colOff>
      <xdr:row>80</xdr:row>
      <xdr:rowOff>118655</xdr:rowOff>
    </xdr:from>
    <xdr:to>
      <xdr:col>21</xdr:col>
      <xdr:colOff>412750</xdr:colOff>
      <xdr:row>81</xdr:row>
      <xdr:rowOff>48805</xdr:rowOff>
    </xdr:to>
    <xdr:sp macro="" textlink="">
      <xdr:nvSpPr>
        <xdr:cNvPr id="447" name="円/楕円 446"/>
        <xdr:cNvSpPr/>
      </xdr:nvSpPr>
      <xdr:spPr>
        <a:xfrm>
          <a:off x="14732000" y="13834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81</xdr:row>
      <xdr:rowOff>33582</xdr:rowOff>
    </xdr:from>
    <xdr:ext cx="762000" cy="259045"/>
    <xdr:sp macro="" textlink="">
      <xdr:nvSpPr>
        <xdr:cNvPr id="448" name="テキスト ボックス 447"/>
        <xdr:cNvSpPr txBox="1"/>
      </xdr:nvSpPr>
      <xdr:spPr>
        <a:xfrm>
          <a:off x="14401800" y="1392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53339</xdr:rowOff>
    </xdr:from>
    <xdr:to>
      <xdr:col>20</xdr:col>
      <xdr:colOff>209550</xdr:colOff>
      <xdr:row>80</xdr:row>
      <xdr:rowOff>154939</xdr:rowOff>
    </xdr:to>
    <xdr:sp macro="" textlink="">
      <xdr:nvSpPr>
        <xdr:cNvPr id="449" name="円/楕円 448"/>
        <xdr:cNvSpPr/>
      </xdr:nvSpPr>
      <xdr:spPr>
        <a:xfrm>
          <a:off x="13843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139716</xdr:rowOff>
    </xdr:from>
    <xdr:ext cx="762000" cy="259045"/>
    <xdr:sp macro="" textlink="">
      <xdr:nvSpPr>
        <xdr:cNvPr id="450" name="テキスト ボックス 449"/>
        <xdr:cNvSpPr txBox="1"/>
      </xdr:nvSpPr>
      <xdr:spPr>
        <a:xfrm>
          <a:off x="13512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130084</xdr:rowOff>
    </xdr:from>
    <xdr:to>
      <xdr:col>19</xdr:col>
      <xdr:colOff>6350</xdr:colOff>
      <xdr:row>80</xdr:row>
      <xdr:rowOff>60234</xdr:rowOff>
    </xdr:to>
    <xdr:sp macro="" textlink="">
      <xdr:nvSpPr>
        <xdr:cNvPr id="451" name="円/楕円 450"/>
        <xdr:cNvSpPr/>
      </xdr:nvSpPr>
      <xdr:spPr>
        <a:xfrm>
          <a:off x="12954000" y="1367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45011</xdr:rowOff>
    </xdr:from>
    <xdr:ext cx="762000" cy="259045"/>
    <xdr:sp macro="" textlink="">
      <xdr:nvSpPr>
        <xdr:cNvPr id="452" name="テキスト ボックス 451"/>
        <xdr:cNvSpPr txBox="1"/>
      </xdr:nvSpPr>
      <xdr:spPr>
        <a:xfrm>
          <a:off x="12623800" y="1376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沖縄県与那国町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41370</xdr:rowOff>
    </xdr:from>
    <xdr:to>
      <xdr:col>4</xdr:col>
      <xdr:colOff>1117600</xdr:colOff>
      <xdr:row>16</xdr:row>
      <xdr:rowOff>45049</xdr:rowOff>
    </xdr:to>
    <xdr:cxnSp macro="">
      <xdr:nvCxnSpPr>
        <xdr:cNvPr id="49" name="直線コネクタ 48"/>
        <xdr:cNvCxnSpPr/>
      </xdr:nvCxnSpPr>
      <xdr:spPr bwMode="auto">
        <a:xfrm flipV="1">
          <a:off x="5003800" y="2832195"/>
          <a:ext cx="647700" cy="36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45049</xdr:rowOff>
    </xdr:from>
    <xdr:to>
      <xdr:col>4</xdr:col>
      <xdr:colOff>469900</xdr:colOff>
      <xdr:row>16</xdr:row>
      <xdr:rowOff>75292</xdr:rowOff>
    </xdr:to>
    <xdr:cxnSp macro="">
      <xdr:nvCxnSpPr>
        <xdr:cNvPr id="52" name="直線コネクタ 51"/>
        <xdr:cNvCxnSpPr/>
      </xdr:nvCxnSpPr>
      <xdr:spPr bwMode="auto">
        <a:xfrm flipV="1">
          <a:off x="4305300" y="2835874"/>
          <a:ext cx="698500" cy="30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75098</xdr:rowOff>
    </xdr:from>
    <xdr:to>
      <xdr:col>3</xdr:col>
      <xdr:colOff>904875</xdr:colOff>
      <xdr:row>16</xdr:row>
      <xdr:rowOff>75292</xdr:rowOff>
    </xdr:to>
    <xdr:cxnSp macro="">
      <xdr:nvCxnSpPr>
        <xdr:cNvPr id="55" name="直線コネクタ 54"/>
        <xdr:cNvCxnSpPr/>
      </xdr:nvCxnSpPr>
      <xdr:spPr bwMode="auto">
        <a:xfrm>
          <a:off x="3606800" y="2865923"/>
          <a:ext cx="698500" cy="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46584</xdr:rowOff>
    </xdr:from>
    <xdr:to>
      <xdr:col>3</xdr:col>
      <xdr:colOff>206375</xdr:colOff>
      <xdr:row>16</xdr:row>
      <xdr:rowOff>75098</xdr:rowOff>
    </xdr:to>
    <xdr:cxnSp macro="">
      <xdr:nvCxnSpPr>
        <xdr:cNvPr id="58" name="直線コネクタ 57"/>
        <xdr:cNvCxnSpPr/>
      </xdr:nvCxnSpPr>
      <xdr:spPr bwMode="auto">
        <a:xfrm>
          <a:off x="2908300" y="2837409"/>
          <a:ext cx="698500" cy="285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162020</xdr:rowOff>
    </xdr:from>
    <xdr:to>
      <xdr:col>5</xdr:col>
      <xdr:colOff>34925</xdr:colOff>
      <xdr:row>16</xdr:row>
      <xdr:rowOff>92170</xdr:rowOff>
    </xdr:to>
    <xdr:sp macro="" textlink="">
      <xdr:nvSpPr>
        <xdr:cNvPr id="68" name="円/楕円 67"/>
        <xdr:cNvSpPr/>
      </xdr:nvSpPr>
      <xdr:spPr bwMode="auto">
        <a:xfrm>
          <a:off x="5600700" y="27813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7097</xdr:rowOff>
    </xdr:from>
    <xdr:ext cx="762000" cy="259045"/>
    <xdr:sp macro="" textlink="">
      <xdr:nvSpPr>
        <xdr:cNvPr id="69" name="人口1人当たり決算額の推移該当値テキスト130"/>
        <xdr:cNvSpPr txBox="1"/>
      </xdr:nvSpPr>
      <xdr:spPr>
        <a:xfrm>
          <a:off x="5740400" y="2626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379,950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165699</xdr:rowOff>
    </xdr:from>
    <xdr:to>
      <xdr:col>4</xdr:col>
      <xdr:colOff>520700</xdr:colOff>
      <xdr:row>16</xdr:row>
      <xdr:rowOff>95849</xdr:rowOff>
    </xdr:to>
    <xdr:sp macro="" textlink="">
      <xdr:nvSpPr>
        <xdr:cNvPr id="70" name="円/楕円 69"/>
        <xdr:cNvSpPr/>
      </xdr:nvSpPr>
      <xdr:spPr bwMode="auto">
        <a:xfrm>
          <a:off x="4953000" y="2785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106026</xdr:rowOff>
    </xdr:from>
    <xdr:ext cx="736600" cy="259045"/>
    <xdr:sp macro="" textlink="">
      <xdr:nvSpPr>
        <xdr:cNvPr id="71" name="テキスト ボックス 70"/>
        <xdr:cNvSpPr txBox="1"/>
      </xdr:nvSpPr>
      <xdr:spPr>
        <a:xfrm>
          <a:off x="4622800" y="2553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378,019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24492</xdr:rowOff>
    </xdr:from>
    <xdr:to>
      <xdr:col>3</xdr:col>
      <xdr:colOff>955675</xdr:colOff>
      <xdr:row>16</xdr:row>
      <xdr:rowOff>126092</xdr:rowOff>
    </xdr:to>
    <xdr:sp macro="" textlink="">
      <xdr:nvSpPr>
        <xdr:cNvPr id="72" name="円/楕円 71"/>
        <xdr:cNvSpPr/>
      </xdr:nvSpPr>
      <xdr:spPr bwMode="auto">
        <a:xfrm>
          <a:off x="4254500" y="28153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136269</xdr:rowOff>
    </xdr:from>
    <xdr:ext cx="762000" cy="259045"/>
    <xdr:sp macro="" textlink="">
      <xdr:nvSpPr>
        <xdr:cNvPr id="73" name="テキスト ボックス 72"/>
        <xdr:cNvSpPr txBox="1"/>
      </xdr:nvSpPr>
      <xdr:spPr>
        <a:xfrm>
          <a:off x="3924300" y="2584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362,143</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24298</xdr:rowOff>
    </xdr:from>
    <xdr:to>
      <xdr:col>3</xdr:col>
      <xdr:colOff>257175</xdr:colOff>
      <xdr:row>16</xdr:row>
      <xdr:rowOff>125898</xdr:rowOff>
    </xdr:to>
    <xdr:sp macro="" textlink="">
      <xdr:nvSpPr>
        <xdr:cNvPr id="74" name="円/楕円 73"/>
        <xdr:cNvSpPr/>
      </xdr:nvSpPr>
      <xdr:spPr bwMode="auto">
        <a:xfrm>
          <a:off x="3556000" y="2815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136075</xdr:rowOff>
    </xdr:from>
    <xdr:ext cx="762000" cy="259045"/>
    <xdr:sp macro="" textlink="">
      <xdr:nvSpPr>
        <xdr:cNvPr id="75" name="テキスト ボックス 74"/>
        <xdr:cNvSpPr txBox="1"/>
      </xdr:nvSpPr>
      <xdr:spPr>
        <a:xfrm>
          <a:off x="3225800" y="2584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362,245</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167234</xdr:rowOff>
    </xdr:from>
    <xdr:to>
      <xdr:col>2</xdr:col>
      <xdr:colOff>692150</xdr:colOff>
      <xdr:row>16</xdr:row>
      <xdr:rowOff>97384</xdr:rowOff>
    </xdr:to>
    <xdr:sp macro="" textlink="">
      <xdr:nvSpPr>
        <xdr:cNvPr id="76" name="円/楕円 75"/>
        <xdr:cNvSpPr/>
      </xdr:nvSpPr>
      <xdr:spPr bwMode="auto">
        <a:xfrm>
          <a:off x="2857500" y="27866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107561</xdr:rowOff>
    </xdr:from>
    <xdr:ext cx="762000" cy="259045"/>
    <xdr:sp macro="" textlink="">
      <xdr:nvSpPr>
        <xdr:cNvPr id="77" name="テキスト ボックス 76"/>
        <xdr:cNvSpPr txBox="1"/>
      </xdr:nvSpPr>
      <xdr:spPr>
        <a:xfrm>
          <a:off x="2527300" y="255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377,213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174169</xdr:rowOff>
    </xdr:from>
    <xdr:to>
      <xdr:col>4</xdr:col>
      <xdr:colOff>1117600</xdr:colOff>
      <xdr:row>35</xdr:row>
      <xdr:rowOff>200930</xdr:rowOff>
    </xdr:to>
    <xdr:cxnSp macro="">
      <xdr:nvCxnSpPr>
        <xdr:cNvPr id="108" name="直線コネクタ 107"/>
        <xdr:cNvCxnSpPr/>
      </xdr:nvCxnSpPr>
      <xdr:spPr bwMode="auto">
        <a:xfrm>
          <a:off x="5003800" y="6784519"/>
          <a:ext cx="647700" cy="26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185706</xdr:rowOff>
    </xdr:from>
    <xdr:ext cx="762000" cy="259045"/>
    <xdr:sp macro="" textlink="">
      <xdr:nvSpPr>
        <xdr:cNvPr id="109" name="人口1人当たり決算額の推移平均値テキスト445"/>
        <xdr:cNvSpPr txBox="1"/>
      </xdr:nvSpPr>
      <xdr:spPr>
        <a:xfrm>
          <a:off x="5740400" y="67960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164316</xdr:rowOff>
    </xdr:from>
    <xdr:to>
      <xdr:col>4</xdr:col>
      <xdr:colOff>469900</xdr:colOff>
      <xdr:row>35</xdr:row>
      <xdr:rowOff>174169</xdr:rowOff>
    </xdr:to>
    <xdr:cxnSp macro="">
      <xdr:nvCxnSpPr>
        <xdr:cNvPr id="111" name="直線コネクタ 110"/>
        <xdr:cNvCxnSpPr/>
      </xdr:nvCxnSpPr>
      <xdr:spPr bwMode="auto">
        <a:xfrm>
          <a:off x="4305300" y="6774666"/>
          <a:ext cx="698500" cy="9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267486</xdr:rowOff>
    </xdr:from>
    <xdr:ext cx="736600" cy="259045"/>
    <xdr:sp macro="" textlink="">
      <xdr:nvSpPr>
        <xdr:cNvPr id="113" name="テキスト ボックス 112"/>
        <xdr:cNvSpPr txBox="1"/>
      </xdr:nvSpPr>
      <xdr:spPr>
        <a:xfrm>
          <a:off x="4622800" y="68778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139559</xdr:rowOff>
    </xdr:from>
    <xdr:to>
      <xdr:col>3</xdr:col>
      <xdr:colOff>904875</xdr:colOff>
      <xdr:row>35</xdr:row>
      <xdr:rowOff>164316</xdr:rowOff>
    </xdr:to>
    <xdr:cxnSp macro="">
      <xdr:nvCxnSpPr>
        <xdr:cNvPr id="114" name="直線コネクタ 113"/>
        <xdr:cNvCxnSpPr/>
      </xdr:nvCxnSpPr>
      <xdr:spPr bwMode="auto">
        <a:xfrm>
          <a:off x="3606800" y="6749909"/>
          <a:ext cx="698500" cy="24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243524</xdr:rowOff>
    </xdr:from>
    <xdr:ext cx="762000" cy="259045"/>
    <xdr:sp macro="" textlink="">
      <xdr:nvSpPr>
        <xdr:cNvPr id="116" name="テキスト ボックス 115"/>
        <xdr:cNvSpPr txBox="1"/>
      </xdr:nvSpPr>
      <xdr:spPr>
        <a:xfrm>
          <a:off x="3924300" y="6853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96464</xdr:rowOff>
    </xdr:from>
    <xdr:to>
      <xdr:col>3</xdr:col>
      <xdr:colOff>206375</xdr:colOff>
      <xdr:row>35</xdr:row>
      <xdr:rowOff>139559</xdr:rowOff>
    </xdr:to>
    <xdr:cxnSp macro="">
      <xdr:nvCxnSpPr>
        <xdr:cNvPr id="117" name="直線コネクタ 116"/>
        <xdr:cNvCxnSpPr/>
      </xdr:nvCxnSpPr>
      <xdr:spPr bwMode="auto">
        <a:xfrm>
          <a:off x="2908300" y="6706814"/>
          <a:ext cx="698500" cy="43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220573</xdr:rowOff>
    </xdr:from>
    <xdr:ext cx="762000" cy="259045"/>
    <xdr:sp macro="" textlink="">
      <xdr:nvSpPr>
        <xdr:cNvPr id="119" name="テキスト ボックス 118"/>
        <xdr:cNvSpPr txBox="1"/>
      </xdr:nvSpPr>
      <xdr:spPr>
        <a:xfrm>
          <a:off x="3225800" y="6830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201283</xdr:rowOff>
    </xdr:from>
    <xdr:ext cx="762000" cy="259045"/>
    <xdr:sp macro="" textlink="">
      <xdr:nvSpPr>
        <xdr:cNvPr id="121" name="テキスト ボックス 120"/>
        <xdr:cNvSpPr txBox="1"/>
      </xdr:nvSpPr>
      <xdr:spPr>
        <a:xfrm>
          <a:off x="2527300" y="681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150130</xdr:rowOff>
    </xdr:from>
    <xdr:to>
      <xdr:col>5</xdr:col>
      <xdr:colOff>34925</xdr:colOff>
      <xdr:row>35</xdr:row>
      <xdr:rowOff>251730</xdr:rowOff>
    </xdr:to>
    <xdr:sp macro="" textlink="">
      <xdr:nvSpPr>
        <xdr:cNvPr id="127" name="円/楕円 126"/>
        <xdr:cNvSpPr/>
      </xdr:nvSpPr>
      <xdr:spPr bwMode="auto">
        <a:xfrm>
          <a:off x="5600700" y="67604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338107</xdr:rowOff>
    </xdr:from>
    <xdr:ext cx="762000" cy="259045"/>
    <xdr:sp macro="" textlink="">
      <xdr:nvSpPr>
        <xdr:cNvPr id="128" name="人口1人当たり決算額の推移該当値テキスト445"/>
        <xdr:cNvSpPr txBox="1"/>
      </xdr:nvSpPr>
      <xdr:spPr>
        <a:xfrm>
          <a:off x="5740400" y="660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46,330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123369</xdr:rowOff>
    </xdr:from>
    <xdr:to>
      <xdr:col>4</xdr:col>
      <xdr:colOff>520700</xdr:colOff>
      <xdr:row>35</xdr:row>
      <xdr:rowOff>224969</xdr:rowOff>
    </xdr:to>
    <xdr:sp macro="" textlink="">
      <xdr:nvSpPr>
        <xdr:cNvPr id="129" name="円/楕円 128"/>
        <xdr:cNvSpPr/>
      </xdr:nvSpPr>
      <xdr:spPr bwMode="auto">
        <a:xfrm>
          <a:off x="4953000" y="673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235146</xdr:rowOff>
    </xdr:from>
    <xdr:ext cx="736600" cy="259045"/>
    <xdr:sp macro="" textlink="">
      <xdr:nvSpPr>
        <xdr:cNvPr id="130" name="テキスト ボックス 129"/>
        <xdr:cNvSpPr txBox="1"/>
      </xdr:nvSpPr>
      <xdr:spPr>
        <a:xfrm>
          <a:off x="4622800" y="6502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113516</xdr:rowOff>
    </xdr:from>
    <xdr:to>
      <xdr:col>3</xdr:col>
      <xdr:colOff>955675</xdr:colOff>
      <xdr:row>35</xdr:row>
      <xdr:rowOff>215116</xdr:rowOff>
    </xdr:to>
    <xdr:sp macro="" textlink="">
      <xdr:nvSpPr>
        <xdr:cNvPr id="131" name="円/楕円 130"/>
        <xdr:cNvSpPr/>
      </xdr:nvSpPr>
      <xdr:spPr bwMode="auto">
        <a:xfrm>
          <a:off x="4254500" y="67238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225293</xdr:rowOff>
    </xdr:from>
    <xdr:ext cx="762000" cy="259045"/>
    <xdr:sp macro="" textlink="">
      <xdr:nvSpPr>
        <xdr:cNvPr id="132" name="テキスト ボックス 131"/>
        <xdr:cNvSpPr txBox="1"/>
      </xdr:nvSpPr>
      <xdr:spPr>
        <a:xfrm>
          <a:off x="3924300" y="649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54,338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88759</xdr:rowOff>
    </xdr:from>
    <xdr:to>
      <xdr:col>3</xdr:col>
      <xdr:colOff>257175</xdr:colOff>
      <xdr:row>35</xdr:row>
      <xdr:rowOff>190359</xdr:rowOff>
    </xdr:to>
    <xdr:sp macro="" textlink="">
      <xdr:nvSpPr>
        <xdr:cNvPr id="133" name="円/楕円 132"/>
        <xdr:cNvSpPr/>
      </xdr:nvSpPr>
      <xdr:spPr bwMode="auto">
        <a:xfrm>
          <a:off x="3556000" y="66991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200536</xdr:rowOff>
    </xdr:from>
    <xdr:ext cx="762000" cy="259045"/>
    <xdr:sp macro="" textlink="">
      <xdr:nvSpPr>
        <xdr:cNvPr id="134" name="テキスト ボックス 133"/>
        <xdr:cNvSpPr txBox="1"/>
      </xdr:nvSpPr>
      <xdr:spPr>
        <a:xfrm>
          <a:off x="3225800" y="6467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59,753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45664</xdr:rowOff>
    </xdr:from>
    <xdr:to>
      <xdr:col>2</xdr:col>
      <xdr:colOff>692150</xdr:colOff>
      <xdr:row>35</xdr:row>
      <xdr:rowOff>147264</xdr:rowOff>
    </xdr:to>
    <xdr:sp macro="" textlink="">
      <xdr:nvSpPr>
        <xdr:cNvPr id="135" name="円/楕円 134"/>
        <xdr:cNvSpPr/>
      </xdr:nvSpPr>
      <xdr:spPr bwMode="auto">
        <a:xfrm>
          <a:off x="2857500" y="6656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157440</xdr:rowOff>
    </xdr:from>
    <xdr:ext cx="762000" cy="259045"/>
    <xdr:sp macro="" textlink="">
      <xdr:nvSpPr>
        <xdr:cNvPr id="136" name="テキスト ボックス 135"/>
        <xdr:cNvSpPr txBox="1"/>
      </xdr:nvSpPr>
      <xdr:spPr>
        <a:xfrm>
          <a:off x="2527300" y="642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
1,485
28.96
5,525,432
5,190,179
203,802
1,471,164
2,489,778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64,025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160611</xdr:rowOff>
    </xdr:from>
    <xdr:to>
      <xdr:col>6</xdr:col>
      <xdr:colOff>511175</xdr:colOff>
      <xdr:row>35</xdr:row>
      <xdr:rowOff>15806</xdr:rowOff>
    </xdr:to>
    <xdr:cxnSp macro="">
      <xdr:nvCxnSpPr>
        <xdr:cNvPr id="60" name="直線コネクタ 59"/>
        <xdr:cNvCxnSpPr/>
      </xdr:nvCxnSpPr>
      <xdr:spPr>
        <a:xfrm>
          <a:off x="3797300" y="5989911"/>
          <a:ext cx="838200" cy="26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160611</xdr:rowOff>
    </xdr:from>
    <xdr:to>
      <xdr:col>5</xdr:col>
      <xdr:colOff>358775</xdr:colOff>
      <xdr:row>35</xdr:row>
      <xdr:rowOff>10943</xdr:rowOff>
    </xdr:to>
    <xdr:cxnSp macro="">
      <xdr:nvCxnSpPr>
        <xdr:cNvPr id="63" name="直線コネクタ 62"/>
        <xdr:cNvCxnSpPr/>
      </xdr:nvCxnSpPr>
      <xdr:spPr>
        <a:xfrm flipV="1">
          <a:off x="2908300" y="5989911"/>
          <a:ext cx="889000" cy="2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170816</xdr:rowOff>
    </xdr:from>
    <xdr:to>
      <xdr:col>4</xdr:col>
      <xdr:colOff>155575</xdr:colOff>
      <xdr:row>35</xdr:row>
      <xdr:rowOff>10943</xdr:rowOff>
    </xdr:to>
    <xdr:cxnSp macro="">
      <xdr:nvCxnSpPr>
        <xdr:cNvPr id="66" name="直線コネクタ 65"/>
        <xdr:cNvCxnSpPr/>
      </xdr:nvCxnSpPr>
      <xdr:spPr>
        <a:xfrm>
          <a:off x="2019300" y="6000116"/>
          <a:ext cx="889000" cy="11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159038</xdr:rowOff>
    </xdr:from>
    <xdr:to>
      <xdr:col>2</xdr:col>
      <xdr:colOff>638175</xdr:colOff>
      <xdr:row>34</xdr:row>
      <xdr:rowOff>170816</xdr:rowOff>
    </xdr:to>
    <xdr:cxnSp macro="">
      <xdr:nvCxnSpPr>
        <xdr:cNvPr id="69" name="直線コネクタ 68"/>
        <xdr:cNvCxnSpPr/>
      </xdr:nvCxnSpPr>
      <xdr:spPr>
        <a:xfrm>
          <a:off x="1130300" y="5988338"/>
          <a:ext cx="889000" cy="1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136456</xdr:rowOff>
    </xdr:from>
    <xdr:to>
      <xdr:col>6</xdr:col>
      <xdr:colOff>561975</xdr:colOff>
      <xdr:row>35</xdr:row>
      <xdr:rowOff>66606</xdr:rowOff>
    </xdr:to>
    <xdr:sp macro="" textlink="">
      <xdr:nvSpPr>
        <xdr:cNvPr id="79" name="円/楕円 78"/>
        <xdr:cNvSpPr/>
      </xdr:nvSpPr>
      <xdr:spPr>
        <a:xfrm>
          <a:off x="4584700" y="596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159333</xdr:rowOff>
    </xdr:from>
    <xdr:ext cx="599010" cy="259045"/>
    <xdr:sp macro="" textlink="">
      <xdr:nvSpPr>
        <xdr:cNvPr id="80" name="人件費該当値テキスト"/>
        <xdr:cNvSpPr txBox="1"/>
      </xdr:nvSpPr>
      <xdr:spPr>
        <a:xfrm>
          <a:off x="4686300" y="5817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375,036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109811</xdr:rowOff>
    </xdr:from>
    <xdr:to>
      <xdr:col>5</xdr:col>
      <xdr:colOff>409575</xdr:colOff>
      <xdr:row>35</xdr:row>
      <xdr:rowOff>39961</xdr:rowOff>
    </xdr:to>
    <xdr:sp macro="" textlink="">
      <xdr:nvSpPr>
        <xdr:cNvPr id="81" name="円/楕円 80"/>
        <xdr:cNvSpPr/>
      </xdr:nvSpPr>
      <xdr:spPr>
        <a:xfrm>
          <a:off x="3746500" y="593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33</xdr:row>
      <xdr:rowOff>56488</xdr:rowOff>
    </xdr:from>
    <xdr:ext cx="599010" cy="259045"/>
    <xdr:sp macro="" textlink="">
      <xdr:nvSpPr>
        <xdr:cNvPr id="82" name="テキスト ボックス 81"/>
        <xdr:cNvSpPr txBox="1"/>
      </xdr:nvSpPr>
      <xdr:spPr>
        <a:xfrm>
          <a:off x="3497794" y="5714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389,023</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131593</xdr:rowOff>
    </xdr:from>
    <xdr:to>
      <xdr:col>4</xdr:col>
      <xdr:colOff>206375</xdr:colOff>
      <xdr:row>35</xdr:row>
      <xdr:rowOff>61743</xdr:rowOff>
    </xdr:to>
    <xdr:sp macro="" textlink="">
      <xdr:nvSpPr>
        <xdr:cNvPr id="83" name="円/楕円 82"/>
        <xdr:cNvSpPr/>
      </xdr:nvSpPr>
      <xdr:spPr>
        <a:xfrm>
          <a:off x="2857500" y="596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33</xdr:row>
      <xdr:rowOff>78270</xdr:rowOff>
    </xdr:from>
    <xdr:ext cx="599010" cy="259045"/>
    <xdr:sp macro="" textlink="">
      <xdr:nvSpPr>
        <xdr:cNvPr id="84" name="テキスト ボックス 83"/>
        <xdr:cNvSpPr txBox="1"/>
      </xdr:nvSpPr>
      <xdr:spPr>
        <a:xfrm>
          <a:off x="2608794" y="5736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377,589</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120016</xdr:rowOff>
    </xdr:from>
    <xdr:to>
      <xdr:col>3</xdr:col>
      <xdr:colOff>3175</xdr:colOff>
      <xdr:row>35</xdr:row>
      <xdr:rowOff>50166</xdr:rowOff>
    </xdr:to>
    <xdr:sp macro="" textlink="">
      <xdr:nvSpPr>
        <xdr:cNvPr id="85" name="円/楕円 84"/>
        <xdr:cNvSpPr/>
      </xdr:nvSpPr>
      <xdr:spPr>
        <a:xfrm>
          <a:off x="1968500" y="594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33</xdr:row>
      <xdr:rowOff>66693</xdr:rowOff>
    </xdr:from>
    <xdr:ext cx="599010" cy="259045"/>
    <xdr:sp macro="" textlink="">
      <xdr:nvSpPr>
        <xdr:cNvPr id="86" name="テキスト ボックス 85"/>
        <xdr:cNvSpPr txBox="1"/>
      </xdr:nvSpPr>
      <xdr:spPr>
        <a:xfrm>
          <a:off x="1719794" y="5724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383,666</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108238</xdr:rowOff>
    </xdr:from>
    <xdr:to>
      <xdr:col>1</xdr:col>
      <xdr:colOff>485775</xdr:colOff>
      <xdr:row>35</xdr:row>
      <xdr:rowOff>38388</xdr:rowOff>
    </xdr:to>
    <xdr:sp macro="" textlink="">
      <xdr:nvSpPr>
        <xdr:cNvPr id="87" name="円/楕円 86"/>
        <xdr:cNvSpPr/>
      </xdr:nvSpPr>
      <xdr:spPr>
        <a:xfrm>
          <a:off x="1079500" y="5937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33</xdr:row>
      <xdr:rowOff>54915</xdr:rowOff>
    </xdr:from>
    <xdr:ext cx="599010" cy="259045"/>
    <xdr:sp macro="" textlink="">
      <xdr:nvSpPr>
        <xdr:cNvPr id="88" name="テキスト ボックス 87"/>
        <xdr:cNvSpPr txBox="1"/>
      </xdr:nvSpPr>
      <xdr:spPr>
        <a:xfrm>
          <a:off x="830794" y="5712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389,849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59,587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127693</xdr:rowOff>
    </xdr:from>
    <xdr:to>
      <xdr:col>6</xdr:col>
      <xdr:colOff>511175</xdr:colOff>
      <xdr:row>57</xdr:row>
      <xdr:rowOff>155509</xdr:rowOff>
    </xdr:to>
    <xdr:cxnSp macro="">
      <xdr:nvCxnSpPr>
        <xdr:cNvPr id="117" name="直線コネクタ 116"/>
        <xdr:cNvCxnSpPr/>
      </xdr:nvCxnSpPr>
      <xdr:spPr>
        <a:xfrm flipV="1">
          <a:off x="3797300" y="9900343"/>
          <a:ext cx="838200" cy="27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120371</xdr:rowOff>
    </xdr:from>
    <xdr:to>
      <xdr:col>5</xdr:col>
      <xdr:colOff>358775</xdr:colOff>
      <xdr:row>57</xdr:row>
      <xdr:rowOff>155509</xdr:rowOff>
    </xdr:to>
    <xdr:cxnSp macro="">
      <xdr:nvCxnSpPr>
        <xdr:cNvPr id="120" name="直線コネクタ 119"/>
        <xdr:cNvCxnSpPr/>
      </xdr:nvCxnSpPr>
      <xdr:spPr>
        <a:xfrm>
          <a:off x="2908300" y="9893021"/>
          <a:ext cx="889000" cy="35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120371</xdr:rowOff>
    </xdr:from>
    <xdr:to>
      <xdr:col>4</xdr:col>
      <xdr:colOff>155575</xdr:colOff>
      <xdr:row>58</xdr:row>
      <xdr:rowOff>5214</xdr:rowOff>
    </xdr:to>
    <xdr:cxnSp macro="">
      <xdr:nvCxnSpPr>
        <xdr:cNvPr id="123" name="直線コネクタ 122"/>
        <xdr:cNvCxnSpPr/>
      </xdr:nvCxnSpPr>
      <xdr:spPr>
        <a:xfrm flipV="1">
          <a:off x="2019300" y="9893021"/>
          <a:ext cx="889000" cy="56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5214</xdr:rowOff>
    </xdr:from>
    <xdr:to>
      <xdr:col>2</xdr:col>
      <xdr:colOff>638175</xdr:colOff>
      <xdr:row>58</xdr:row>
      <xdr:rowOff>6660</xdr:rowOff>
    </xdr:to>
    <xdr:cxnSp macro="">
      <xdr:nvCxnSpPr>
        <xdr:cNvPr id="126" name="直線コネクタ 125"/>
        <xdr:cNvCxnSpPr/>
      </xdr:nvCxnSpPr>
      <xdr:spPr>
        <a:xfrm flipV="1">
          <a:off x="1130300" y="9949314"/>
          <a:ext cx="889000" cy="1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76893</xdr:rowOff>
    </xdr:from>
    <xdr:to>
      <xdr:col>6</xdr:col>
      <xdr:colOff>561975</xdr:colOff>
      <xdr:row>58</xdr:row>
      <xdr:rowOff>7043</xdr:rowOff>
    </xdr:to>
    <xdr:sp macro="" textlink="">
      <xdr:nvSpPr>
        <xdr:cNvPr id="136" name="円/楕円 135"/>
        <xdr:cNvSpPr/>
      </xdr:nvSpPr>
      <xdr:spPr>
        <a:xfrm>
          <a:off x="4584700" y="984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99770</xdr:rowOff>
    </xdr:from>
    <xdr:ext cx="599010" cy="259045"/>
    <xdr:sp macro="" textlink="">
      <xdr:nvSpPr>
        <xdr:cNvPr id="137" name="物件費該当値テキスト"/>
        <xdr:cNvSpPr txBox="1"/>
      </xdr:nvSpPr>
      <xdr:spPr>
        <a:xfrm>
          <a:off x="4686300" y="970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340,757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104709</xdr:rowOff>
    </xdr:from>
    <xdr:to>
      <xdr:col>5</xdr:col>
      <xdr:colOff>409575</xdr:colOff>
      <xdr:row>58</xdr:row>
      <xdr:rowOff>34859</xdr:rowOff>
    </xdr:to>
    <xdr:sp macro="" textlink="">
      <xdr:nvSpPr>
        <xdr:cNvPr id="138" name="円/楕円 137"/>
        <xdr:cNvSpPr/>
      </xdr:nvSpPr>
      <xdr:spPr>
        <a:xfrm>
          <a:off x="3746500" y="9877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51386</xdr:rowOff>
    </xdr:from>
    <xdr:ext cx="599010" cy="259045"/>
    <xdr:sp macro="" textlink="">
      <xdr:nvSpPr>
        <xdr:cNvPr id="139" name="テキスト ボックス 138"/>
        <xdr:cNvSpPr txBox="1"/>
      </xdr:nvSpPr>
      <xdr:spPr>
        <a:xfrm>
          <a:off x="3497794" y="9652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304,253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69571</xdr:rowOff>
    </xdr:from>
    <xdr:to>
      <xdr:col>4</xdr:col>
      <xdr:colOff>206375</xdr:colOff>
      <xdr:row>57</xdr:row>
      <xdr:rowOff>171171</xdr:rowOff>
    </xdr:to>
    <xdr:sp macro="" textlink="">
      <xdr:nvSpPr>
        <xdr:cNvPr id="140" name="円/楕円 139"/>
        <xdr:cNvSpPr/>
      </xdr:nvSpPr>
      <xdr:spPr>
        <a:xfrm>
          <a:off x="2857500" y="984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16248</xdr:rowOff>
    </xdr:from>
    <xdr:ext cx="599010" cy="259045"/>
    <xdr:sp macro="" textlink="">
      <xdr:nvSpPr>
        <xdr:cNvPr id="141" name="テキスト ボックス 140"/>
        <xdr:cNvSpPr txBox="1"/>
      </xdr:nvSpPr>
      <xdr:spPr>
        <a:xfrm>
          <a:off x="2608794" y="9617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350,366</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125864</xdr:rowOff>
    </xdr:from>
    <xdr:to>
      <xdr:col>3</xdr:col>
      <xdr:colOff>3175</xdr:colOff>
      <xdr:row>58</xdr:row>
      <xdr:rowOff>56014</xdr:rowOff>
    </xdr:to>
    <xdr:sp macro="" textlink="">
      <xdr:nvSpPr>
        <xdr:cNvPr id="142" name="円/楕円 141"/>
        <xdr:cNvSpPr/>
      </xdr:nvSpPr>
      <xdr:spPr>
        <a:xfrm>
          <a:off x="1968500" y="989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72541</xdr:rowOff>
    </xdr:from>
    <xdr:ext cx="599010" cy="259045"/>
    <xdr:sp macro="" textlink="">
      <xdr:nvSpPr>
        <xdr:cNvPr id="143" name="テキスト ボックス 142"/>
        <xdr:cNvSpPr txBox="1"/>
      </xdr:nvSpPr>
      <xdr:spPr>
        <a:xfrm>
          <a:off x="1719794" y="967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276,490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127310</xdr:rowOff>
    </xdr:from>
    <xdr:to>
      <xdr:col>1</xdr:col>
      <xdr:colOff>485775</xdr:colOff>
      <xdr:row>58</xdr:row>
      <xdr:rowOff>57460</xdr:rowOff>
    </xdr:to>
    <xdr:sp macro="" textlink="">
      <xdr:nvSpPr>
        <xdr:cNvPr id="144" name="円/楕円 143"/>
        <xdr:cNvSpPr/>
      </xdr:nvSpPr>
      <xdr:spPr>
        <a:xfrm>
          <a:off x="1079500" y="989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73987</xdr:rowOff>
    </xdr:from>
    <xdr:ext cx="599010" cy="259045"/>
    <xdr:sp macro="" textlink="">
      <xdr:nvSpPr>
        <xdr:cNvPr id="145" name="テキスト ボックス 144"/>
        <xdr:cNvSpPr txBox="1"/>
      </xdr:nvSpPr>
      <xdr:spPr>
        <a:xfrm>
          <a:off x="830794" y="9675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274,593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56893</xdr:rowOff>
    </xdr:from>
    <xdr:to>
      <xdr:col>6</xdr:col>
      <xdr:colOff>511175</xdr:colOff>
      <xdr:row>78</xdr:row>
      <xdr:rowOff>80246</xdr:rowOff>
    </xdr:to>
    <xdr:cxnSp macro="">
      <xdr:nvCxnSpPr>
        <xdr:cNvPr id="172" name="直線コネクタ 171"/>
        <xdr:cNvCxnSpPr/>
      </xdr:nvCxnSpPr>
      <xdr:spPr>
        <a:xfrm>
          <a:off x="3797300" y="13429993"/>
          <a:ext cx="838200" cy="2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20851</xdr:rowOff>
    </xdr:from>
    <xdr:to>
      <xdr:col>5</xdr:col>
      <xdr:colOff>358775</xdr:colOff>
      <xdr:row>78</xdr:row>
      <xdr:rowOff>56893</xdr:rowOff>
    </xdr:to>
    <xdr:cxnSp macro="">
      <xdr:nvCxnSpPr>
        <xdr:cNvPr id="175" name="直線コネクタ 174"/>
        <xdr:cNvCxnSpPr/>
      </xdr:nvCxnSpPr>
      <xdr:spPr>
        <a:xfrm>
          <a:off x="2908300" y="13393951"/>
          <a:ext cx="889000" cy="36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20851</xdr:rowOff>
    </xdr:from>
    <xdr:to>
      <xdr:col>4</xdr:col>
      <xdr:colOff>155575</xdr:colOff>
      <xdr:row>78</xdr:row>
      <xdr:rowOff>91766</xdr:rowOff>
    </xdr:to>
    <xdr:cxnSp macro="">
      <xdr:nvCxnSpPr>
        <xdr:cNvPr id="178" name="直線コネクタ 177"/>
        <xdr:cNvCxnSpPr/>
      </xdr:nvCxnSpPr>
      <xdr:spPr>
        <a:xfrm flipV="1">
          <a:off x="2019300" y="13393951"/>
          <a:ext cx="889000" cy="70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78</xdr:row>
      <xdr:rowOff>102782</xdr:rowOff>
    </xdr:from>
    <xdr:ext cx="534377" cy="259045"/>
    <xdr:sp macro="" textlink="">
      <xdr:nvSpPr>
        <xdr:cNvPr id="180" name="テキスト ボックス 179"/>
        <xdr:cNvSpPr txBox="1"/>
      </xdr:nvSpPr>
      <xdr:spPr>
        <a:xfrm>
          <a:off x="2641111" y="1347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12452</xdr:rowOff>
    </xdr:from>
    <xdr:to>
      <xdr:col>2</xdr:col>
      <xdr:colOff>638175</xdr:colOff>
      <xdr:row>78</xdr:row>
      <xdr:rowOff>91766</xdr:rowOff>
    </xdr:to>
    <xdr:cxnSp macro="">
      <xdr:nvCxnSpPr>
        <xdr:cNvPr id="181" name="直線コネクタ 180"/>
        <xdr:cNvCxnSpPr/>
      </xdr:nvCxnSpPr>
      <xdr:spPr>
        <a:xfrm>
          <a:off x="1130300" y="13385552"/>
          <a:ext cx="889000" cy="7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78</xdr:row>
      <xdr:rowOff>114391</xdr:rowOff>
    </xdr:from>
    <xdr:ext cx="534377" cy="259045"/>
    <xdr:sp macro="" textlink="">
      <xdr:nvSpPr>
        <xdr:cNvPr id="185" name="テキスト ボックス 184"/>
        <xdr:cNvSpPr txBox="1"/>
      </xdr:nvSpPr>
      <xdr:spPr>
        <a:xfrm>
          <a:off x="863111" y="13487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29446</xdr:rowOff>
    </xdr:from>
    <xdr:to>
      <xdr:col>6</xdr:col>
      <xdr:colOff>561975</xdr:colOff>
      <xdr:row>78</xdr:row>
      <xdr:rowOff>131046</xdr:rowOff>
    </xdr:to>
    <xdr:sp macro="" textlink="">
      <xdr:nvSpPr>
        <xdr:cNvPr id="191" name="円/楕円 190"/>
        <xdr:cNvSpPr/>
      </xdr:nvSpPr>
      <xdr:spPr>
        <a:xfrm>
          <a:off x="4584700" y="13402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155526</xdr:rowOff>
    </xdr:from>
    <xdr:ext cx="534377" cy="259045"/>
    <xdr:sp macro="" textlink="">
      <xdr:nvSpPr>
        <xdr:cNvPr id="192" name="維持補修費該当値テキスト"/>
        <xdr:cNvSpPr txBox="1"/>
      </xdr:nvSpPr>
      <xdr:spPr>
        <a:xfrm>
          <a:off x="4686300" y="13357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13,004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6093</xdr:rowOff>
    </xdr:from>
    <xdr:to>
      <xdr:col>5</xdr:col>
      <xdr:colOff>409575</xdr:colOff>
      <xdr:row>78</xdr:row>
      <xdr:rowOff>107693</xdr:rowOff>
    </xdr:to>
    <xdr:sp macro="" textlink="">
      <xdr:nvSpPr>
        <xdr:cNvPr id="193" name="円/楕円 192"/>
        <xdr:cNvSpPr/>
      </xdr:nvSpPr>
      <xdr:spPr>
        <a:xfrm>
          <a:off x="3746500" y="1337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78</xdr:row>
      <xdr:rowOff>98820</xdr:rowOff>
    </xdr:from>
    <xdr:ext cx="534377" cy="259045"/>
    <xdr:sp macro="" textlink="">
      <xdr:nvSpPr>
        <xdr:cNvPr id="194" name="テキスト ボックス 193"/>
        <xdr:cNvSpPr txBox="1"/>
      </xdr:nvSpPr>
      <xdr:spPr>
        <a:xfrm>
          <a:off x="3530111" y="1347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18,112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141501</xdr:rowOff>
    </xdr:from>
    <xdr:to>
      <xdr:col>4</xdr:col>
      <xdr:colOff>206375</xdr:colOff>
      <xdr:row>78</xdr:row>
      <xdr:rowOff>71651</xdr:rowOff>
    </xdr:to>
    <xdr:sp macro="" textlink="">
      <xdr:nvSpPr>
        <xdr:cNvPr id="195" name="円/楕円 194"/>
        <xdr:cNvSpPr/>
      </xdr:nvSpPr>
      <xdr:spPr>
        <a:xfrm>
          <a:off x="2857500" y="13343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88178</xdr:rowOff>
    </xdr:from>
    <xdr:ext cx="534377" cy="259045"/>
    <xdr:sp macro="" textlink="">
      <xdr:nvSpPr>
        <xdr:cNvPr id="196" name="テキスト ボックス 195"/>
        <xdr:cNvSpPr txBox="1"/>
      </xdr:nvSpPr>
      <xdr:spPr>
        <a:xfrm>
          <a:off x="2641111" y="1311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40966</xdr:rowOff>
    </xdr:from>
    <xdr:to>
      <xdr:col>3</xdr:col>
      <xdr:colOff>3175</xdr:colOff>
      <xdr:row>78</xdr:row>
      <xdr:rowOff>142566</xdr:rowOff>
    </xdr:to>
    <xdr:sp macro="" textlink="">
      <xdr:nvSpPr>
        <xdr:cNvPr id="197" name="円/楕円 196"/>
        <xdr:cNvSpPr/>
      </xdr:nvSpPr>
      <xdr:spPr>
        <a:xfrm>
          <a:off x="1968500" y="134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133693</xdr:rowOff>
    </xdr:from>
    <xdr:ext cx="534377" cy="259045"/>
    <xdr:sp macro="" textlink="">
      <xdr:nvSpPr>
        <xdr:cNvPr id="198" name="テキスト ボックス 197"/>
        <xdr:cNvSpPr txBox="1"/>
      </xdr:nvSpPr>
      <xdr:spPr>
        <a:xfrm>
          <a:off x="1752111" y="1350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10,484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133102</xdr:rowOff>
    </xdr:from>
    <xdr:to>
      <xdr:col>1</xdr:col>
      <xdr:colOff>485775</xdr:colOff>
      <xdr:row>78</xdr:row>
      <xdr:rowOff>63252</xdr:rowOff>
    </xdr:to>
    <xdr:sp macro="" textlink="">
      <xdr:nvSpPr>
        <xdr:cNvPr id="199" name="円/楕円 198"/>
        <xdr:cNvSpPr/>
      </xdr:nvSpPr>
      <xdr:spPr>
        <a:xfrm>
          <a:off x="1079500" y="1333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79779</xdr:rowOff>
    </xdr:from>
    <xdr:ext cx="534377" cy="259045"/>
    <xdr:sp macro="" textlink="">
      <xdr:nvSpPr>
        <xdr:cNvPr id="200" name="テキスト ボックス 199"/>
        <xdr:cNvSpPr txBox="1"/>
      </xdr:nvSpPr>
      <xdr:spPr>
        <a:xfrm>
          <a:off x="863111" y="1310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126,988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130708</xdr:rowOff>
    </xdr:from>
    <xdr:to>
      <xdr:col>6</xdr:col>
      <xdr:colOff>511175</xdr:colOff>
      <xdr:row>95</xdr:row>
      <xdr:rowOff>14035</xdr:rowOff>
    </xdr:to>
    <xdr:cxnSp macro="">
      <xdr:nvCxnSpPr>
        <xdr:cNvPr id="231" name="直線コネクタ 230"/>
        <xdr:cNvCxnSpPr/>
      </xdr:nvCxnSpPr>
      <xdr:spPr>
        <a:xfrm>
          <a:off x="3797300" y="16247008"/>
          <a:ext cx="838200" cy="5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35813</xdr:rowOff>
    </xdr:from>
    <xdr:ext cx="534377" cy="259045"/>
    <xdr:sp macro="" textlink="">
      <xdr:nvSpPr>
        <xdr:cNvPr id="232" name="扶助費平均値テキスト"/>
        <xdr:cNvSpPr txBox="1"/>
      </xdr:nvSpPr>
      <xdr:spPr>
        <a:xfrm>
          <a:off x="4686300" y="16323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130708</xdr:rowOff>
    </xdr:from>
    <xdr:to>
      <xdr:col>5</xdr:col>
      <xdr:colOff>358775</xdr:colOff>
      <xdr:row>94</xdr:row>
      <xdr:rowOff>158314</xdr:rowOff>
    </xdr:to>
    <xdr:cxnSp macro="">
      <xdr:nvCxnSpPr>
        <xdr:cNvPr id="234" name="直線コネクタ 233"/>
        <xdr:cNvCxnSpPr/>
      </xdr:nvCxnSpPr>
      <xdr:spPr>
        <a:xfrm flipV="1">
          <a:off x="2908300" y="16247008"/>
          <a:ext cx="889000" cy="2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148404</xdr:rowOff>
    </xdr:from>
    <xdr:ext cx="534377" cy="259045"/>
    <xdr:sp macro="" textlink="">
      <xdr:nvSpPr>
        <xdr:cNvPr id="236" name="テキスト ボックス 235"/>
        <xdr:cNvSpPr txBox="1"/>
      </xdr:nvSpPr>
      <xdr:spPr>
        <a:xfrm>
          <a:off x="3530111" y="1643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158314</xdr:rowOff>
    </xdr:from>
    <xdr:to>
      <xdr:col>4</xdr:col>
      <xdr:colOff>155575</xdr:colOff>
      <xdr:row>94</xdr:row>
      <xdr:rowOff>160372</xdr:rowOff>
    </xdr:to>
    <xdr:cxnSp macro="">
      <xdr:nvCxnSpPr>
        <xdr:cNvPr id="237" name="直線コネクタ 236"/>
        <xdr:cNvCxnSpPr/>
      </xdr:nvCxnSpPr>
      <xdr:spPr>
        <a:xfrm flipV="1">
          <a:off x="2019300" y="16274614"/>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33146</xdr:rowOff>
    </xdr:from>
    <xdr:ext cx="534377" cy="259045"/>
    <xdr:sp macro="" textlink="">
      <xdr:nvSpPr>
        <xdr:cNvPr id="239" name="テキスト ボックス 238"/>
        <xdr:cNvSpPr txBox="1"/>
      </xdr:nvSpPr>
      <xdr:spPr>
        <a:xfrm>
          <a:off x="2641111" y="1649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160372</xdr:rowOff>
    </xdr:from>
    <xdr:to>
      <xdr:col>2</xdr:col>
      <xdr:colOff>638175</xdr:colOff>
      <xdr:row>95</xdr:row>
      <xdr:rowOff>38071</xdr:rowOff>
    </xdr:to>
    <xdr:cxnSp macro="">
      <xdr:nvCxnSpPr>
        <xdr:cNvPr id="240" name="直線コネクタ 239"/>
        <xdr:cNvCxnSpPr/>
      </xdr:nvCxnSpPr>
      <xdr:spPr>
        <a:xfrm flipV="1">
          <a:off x="1130300" y="16276672"/>
          <a:ext cx="889000" cy="49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40070</xdr:rowOff>
    </xdr:from>
    <xdr:ext cx="534377" cy="259045"/>
    <xdr:sp macro="" textlink="">
      <xdr:nvSpPr>
        <xdr:cNvPr id="242" name="テキスト ボックス 241"/>
        <xdr:cNvSpPr txBox="1"/>
      </xdr:nvSpPr>
      <xdr:spPr>
        <a:xfrm>
          <a:off x="1752111" y="1649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86420</xdr:rowOff>
    </xdr:from>
    <xdr:ext cx="534377" cy="259045"/>
    <xdr:sp macro="" textlink="">
      <xdr:nvSpPr>
        <xdr:cNvPr id="244" name="テキスト ボックス 243"/>
        <xdr:cNvSpPr txBox="1"/>
      </xdr:nvSpPr>
      <xdr:spPr>
        <a:xfrm>
          <a:off x="863111" y="1654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94</xdr:row>
      <xdr:rowOff>134685</xdr:rowOff>
    </xdr:from>
    <xdr:to>
      <xdr:col>6</xdr:col>
      <xdr:colOff>561975</xdr:colOff>
      <xdr:row>95</xdr:row>
      <xdr:rowOff>64835</xdr:rowOff>
    </xdr:to>
    <xdr:sp macro="" textlink="">
      <xdr:nvSpPr>
        <xdr:cNvPr id="250" name="円/楕円 249"/>
        <xdr:cNvSpPr/>
      </xdr:nvSpPr>
      <xdr:spPr>
        <a:xfrm>
          <a:off x="4584700" y="1625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93</xdr:row>
      <xdr:rowOff>157562</xdr:rowOff>
    </xdr:from>
    <xdr:ext cx="534377" cy="259045"/>
    <xdr:sp macro="" textlink="">
      <xdr:nvSpPr>
        <xdr:cNvPr id="251" name="扶助費該当値テキスト"/>
        <xdr:cNvSpPr txBox="1"/>
      </xdr:nvSpPr>
      <xdr:spPr>
        <a:xfrm>
          <a:off x="4686300" y="1610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70,794</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79908</xdr:rowOff>
    </xdr:from>
    <xdr:to>
      <xdr:col>5</xdr:col>
      <xdr:colOff>409575</xdr:colOff>
      <xdr:row>95</xdr:row>
      <xdr:rowOff>10058</xdr:rowOff>
    </xdr:to>
    <xdr:sp macro="" textlink="">
      <xdr:nvSpPr>
        <xdr:cNvPr id="252" name="円/楕円 251"/>
        <xdr:cNvSpPr/>
      </xdr:nvSpPr>
      <xdr:spPr>
        <a:xfrm>
          <a:off x="3746500" y="161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26585</xdr:rowOff>
    </xdr:from>
    <xdr:ext cx="534377" cy="259045"/>
    <xdr:sp macro="" textlink="">
      <xdr:nvSpPr>
        <xdr:cNvPr id="253" name="テキスト ボックス 252"/>
        <xdr:cNvSpPr txBox="1"/>
      </xdr:nvSpPr>
      <xdr:spPr>
        <a:xfrm>
          <a:off x="3530111" y="15971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75,826</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107514</xdr:rowOff>
    </xdr:from>
    <xdr:to>
      <xdr:col>4</xdr:col>
      <xdr:colOff>206375</xdr:colOff>
      <xdr:row>95</xdr:row>
      <xdr:rowOff>37664</xdr:rowOff>
    </xdr:to>
    <xdr:sp macro="" textlink="">
      <xdr:nvSpPr>
        <xdr:cNvPr id="254" name="円/楕円 253"/>
        <xdr:cNvSpPr/>
      </xdr:nvSpPr>
      <xdr:spPr>
        <a:xfrm>
          <a:off x="2857500" y="162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54191</xdr:rowOff>
    </xdr:from>
    <xdr:ext cx="534377" cy="259045"/>
    <xdr:sp macro="" textlink="">
      <xdr:nvSpPr>
        <xdr:cNvPr id="255" name="テキスト ボックス 254"/>
        <xdr:cNvSpPr txBox="1"/>
      </xdr:nvSpPr>
      <xdr:spPr>
        <a:xfrm>
          <a:off x="2641111" y="15999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73,290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109572</xdr:rowOff>
    </xdr:from>
    <xdr:to>
      <xdr:col>3</xdr:col>
      <xdr:colOff>3175</xdr:colOff>
      <xdr:row>95</xdr:row>
      <xdr:rowOff>39722</xdr:rowOff>
    </xdr:to>
    <xdr:sp macro="" textlink="">
      <xdr:nvSpPr>
        <xdr:cNvPr id="256" name="円/楕円 255"/>
        <xdr:cNvSpPr/>
      </xdr:nvSpPr>
      <xdr:spPr>
        <a:xfrm>
          <a:off x="1968500" y="162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56249</xdr:rowOff>
    </xdr:from>
    <xdr:ext cx="534377" cy="259045"/>
    <xdr:sp macro="" textlink="">
      <xdr:nvSpPr>
        <xdr:cNvPr id="257" name="テキスト ボックス 256"/>
        <xdr:cNvSpPr txBox="1"/>
      </xdr:nvSpPr>
      <xdr:spPr>
        <a:xfrm>
          <a:off x="1752111" y="1600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73,101</a:t>
          </a:r>
          <a:endParaRPr kumimoji="1" lang="ja-JP" altLang="en-US" sz="1000" b="1">
            <a:solidFill>
              <a:srgbClr val="FF0000"/>
            </a:solidFill>
            <a:latin typeface="ＭＳ Ｐゴシック"/>
          </a:endParaRPr>
        </a:p>
      </xdr:txBody>
    </xdr:sp>
    <xdr:clientData/>
  </xdr:oneCellAnchor>
  <xdr:twoCellAnchor>
    <xdr:from>
      <xdr:col>1</xdr:col>
      <xdr:colOff>384175</xdr:colOff>
      <xdr:row>94</xdr:row>
      <xdr:rowOff>158721</xdr:rowOff>
    </xdr:from>
    <xdr:to>
      <xdr:col>1</xdr:col>
      <xdr:colOff>485775</xdr:colOff>
      <xdr:row>95</xdr:row>
      <xdr:rowOff>88871</xdr:rowOff>
    </xdr:to>
    <xdr:sp macro="" textlink="">
      <xdr:nvSpPr>
        <xdr:cNvPr id="258" name="円/楕円 257"/>
        <xdr:cNvSpPr/>
      </xdr:nvSpPr>
      <xdr:spPr>
        <a:xfrm>
          <a:off x="1079500" y="1627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105398</xdr:rowOff>
    </xdr:from>
    <xdr:ext cx="534377" cy="259045"/>
    <xdr:sp macro="" textlink="">
      <xdr:nvSpPr>
        <xdr:cNvPr id="259" name="テキスト ボックス 258"/>
        <xdr:cNvSpPr txBox="1"/>
      </xdr:nvSpPr>
      <xdr:spPr>
        <a:xfrm>
          <a:off x="863111" y="16050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68,586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37,597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34</xdr:row>
      <xdr:rowOff>71496</xdr:rowOff>
    </xdr:from>
    <xdr:to>
      <xdr:col>15</xdr:col>
      <xdr:colOff>180975</xdr:colOff>
      <xdr:row>36</xdr:row>
      <xdr:rowOff>98225</xdr:rowOff>
    </xdr:to>
    <xdr:cxnSp macro="">
      <xdr:nvCxnSpPr>
        <xdr:cNvPr id="290" name="直線コネクタ 289"/>
        <xdr:cNvCxnSpPr/>
      </xdr:nvCxnSpPr>
      <xdr:spPr>
        <a:xfrm>
          <a:off x="9639300" y="5900796"/>
          <a:ext cx="838200" cy="369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25503</xdr:rowOff>
    </xdr:from>
    <xdr:ext cx="599010" cy="259045"/>
    <xdr:sp macro="" textlink="">
      <xdr:nvSpPr>
        <xdr:cNvPr id="291" name="補助費等平均値テキスト"/>
        <xdr:cNvSpPr txBox="1"/>
      </xdr:nvSpPr>
      <xdr:spPr>
        <a:xfrm>
          <a:off x="10528300" y="6026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71496</xdr:rowOff>
    </xdr:from>
    <xdr:to>
      <xdr:col>14</xdr:col>
      <xdr:colOff>28575</xdr:colOff>
      <xdr:row>36</xdr:row>
      <xdr:rowOff>144324</xdr:rowOff>
    </xdr:to>
    <xdr:cxnSp macro="">
      <xdr:nvCxnSpPr>
        <xdr:cNvPr id="293" name="直線コネクタ 292"/>
        <xdr:cNvCxnSpPr/>
      </xdr:nvCxnSpPr>
      <xdr:spPr>
        <a:xfrm flipV="1">
          <a:off x="8750300" y="5900796"/>
          <a:ext cx="889000" cy="4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9267</xdr:rowOff>
    </xdr:from>
    <xdr:to>
      <xdr:col>12</xdr:col>
      <xdr:colOff>511175</xdr:colOff>
      <xdr:row>36</xdr:row>
      <xdr:rowOff>144324</xdr:rowOff>
    </xdr:to>
    <xdr:cxnSp macro="">
      <xdr:nvCxnSpPr>
        <xdr:cNvPr id="296" name="直線コネクタ 295"/>
        <xdr:cNvCxnSpPr/>
      </xdr:nvCxnSpPr>
      <xdr:spPr>
        <a:xfrm>
          <a:off x="7861300" y="6181467"/>
          <a:ext cx="889000" cy="13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37572</xdr:rowOff>
    </xdr:from>
    <xdr:ext cx="599010" cy="259045"/>
    <xdr:sp macro="" textlink="">
      <xdr:nvSpPr>
        <xdr:cNvPr id="298" name="テキスト ボックス 297"/>
        <xdr:cNvSpPr txBox="1"/>
      </xdr:nvSpPr>
      <xdr:spPr>
        <a:xfrm>
          <a:off x="8450794" y="6038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9267</xdr:rowOff>
    </xdr:from>
    <xdr:to>
      <xdr:col>11</xdr:col>
      <xdr:colOff>307975</xdr:colOff>
      <xdr:row>38</xdr:row>
      <xdr:rowOff>8973</xdr:rowOff>
    </xdr:to>
    <xdr:cxnSp macro="">
      <xdr:nvCxnSpPr>
        <xdr:cNvPr id="299" name="直線コネクタ 298"/>
        <xdr:cNvCxnSpPr/>
      </xdr:nvCxnSpPr>
      <xdr:spPr>
        <a:xfrm flipV="1">
          <a:off x="6972300" y="6181467"/>
          <a:ext cx="889000" cy="34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35</xdr:row>
      <xdr:rowOff>70951</xdr:rowOff>
    </xdr:from>
    <xdr:ext cx="599010" cy="259045"/>
    <xdr:sp macro="" textlink="">
      <xdr:nvSpPr>
        <xdr:cNvPr id="303" name="テキスト ボックス 302"/>
        <xdr:cNvSpPr txBox="1"/>
      </xdr:nvSpPr>
      <xdr:spPr>
        <a:xfrm>
          <a:off x="6672794" y="6071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47425</xdr:rowOff>
    </xdr:from>
    <xdr:to>
      <xdr:col>15</xdr:col>
      <xdr:colOff>231775</xdr:colOff>
      <xdr:row>36</xdr:row>
      <xdr:rowOff>149025</xdr:rowOff>
    </xdr:to>
    <xdr:sp macro="" textlink="">
      <xdr:nvSpPr>
        <xdr:cNvPr id="309" name="円/楕円 308"/>
        <xdr:cNvSpPr/>
      </xdr:nvSpPr>
      <xdr:spPr>
        <a:xfrm>
          <a:off x="10426700" y="621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25852</xdr:rowOff>
    </xdr:from>
    <xdr:ext cx="599010" cy="259045"/>
    <xdr:sp macro="" textlink="">
      <xdr:nvSpPr>
        <xdr:cNvPr id="310" name="補助費等該当値テキスト"/>
        <xdr:cNvSpPr txBox="1"/>
      </xdr:nvSpPr>
      <xdr:spPr>
        <a:xfrm>
          <a:off x="10528300" y="6198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157,700</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20696</xdr:rowOff>
    </xdr:from>
    <xdr:to>
      <xdr:col>14</xdr:col>
      <xdr:colOff>79375</xdr:colOff>
      <xdr:row>34</xdr:row>
      <xdr:rowOff>122296</xdr:rowOff>
    </xdr:to>
    <xdr:sp macro="" textlink="">
      <xdr:nvSpPr>
        <xdr:cNvPr id="311" name="円/楕円 310"/>
        <xdr:cNvSpPr/>
      </xdr:nvSpPr>
      <xdr:spPr>
        <a:xfrm>
          <a:off x="9588500" y="584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138823</xdr:rowOff>
    </xdr:from>
    <xdr:ext cx="599010" cy="259045"/>
    <xdr:sp macro="" textlink="">
      <xdr:nvSpPr>
        <xdr:cNvPr id="312" name="テキスト ボックス 311"/>
        <xdr:cNvSpPr txBox="1"/>
      </xdr:nvSpPr>
      <xdr:spPr>
        <a:xfrm>
          <a:off x="9339794" y="562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270,885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93524</xdr:rowOff>
    </xdr:from>
    <xdr:to>
      <xdr:col>12</xdr:col>
      <xdr:colOff>561975</xdr:colOff>
      <xdr:row>37</xdr:row>
      <xdr:rowOff>23674</xdr:rowOff>
    </xdr:to>
    <xdr:sp macro="" textlink="">
      <xdr:nvSpPr>
        <xdr:cNvPr id="313" name="円/楕円 312"/>
        <xdr:cNvSpPr/>
      </xdr:nvSpPr>
      <xdr:spPr>
        <a:xfrm>
          <a:off x="8699500" y="626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14801</xdr:rowOff>
    </xdr:from>
    <xdr:ext cx="599010" cy="259045"/>
    <xdr:sp macro="" textlink="">
      <xdr:nvSpPr>
        <xdr:cNvPr id="314" name="テキスト ボックス 313"/>
        <xdr:cNvSpPr txBox="1"/>
      </xdr:nvSpPr>
      <xdr:spPr>
        <a:xfrm>
          <a:off x="8450794" y="6358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143,584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129917</xdr:rowOff>
    </xdr:from>
    <xdr:to>
      <xdr:col>11</xdr:col>
      <xdr:colOff>358775</xdr:colOff>
      <xdr:row>36</xdr:row>
      <xdr:rowOff>60067</xdr:rowOff>
    </xdr:to>
    <xdr:sp macro="" textlink="">
      <xdr:nvSpPr>
        <xdr:cNvPr id="315" name="円/楕円 314"/>
        <xdr:cNvSpPr/>
      </xdr:nvSpPr>
      <xdr:spPr>
        <a:xfrm>
          <a:off x="7810500" y="613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76594</xdr:rowOff>
    </xdr:from>
    <xdr:ext cx="599010" cy="259045"/>
    <xdr:sp macro="" textlink="">
      <xdr:nvSpPr>
        <xdr:cNvPr id="316" name="テキスト ボックス 315"/>
        <xdr:cNvSpPr txBox="1"/>
      </xdr:nvSpPr>
      <xdr:spPr>
        <a:xfrm>
          <a:off x="7561794" y="590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184,940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129623</xdr:rowOff>
    </xdr:from>
    <xdr:to>
      <xdr:col>10</xdr:col>
      <xdr:colOff>155575</xdr:colOff>
      <xdr:row>38</xdr:row>
      <xdr:rowOff>59773</xdr:rowOff>
    </xdr:to>
    <xdr:sp macro="" textlink="">
      <xdr:nvSpPr>
        <xdr:cNvPr id="317" name="円/楕円 316"/>
        <xdr:cNvSpPr/>
      </xdr:nvSpPr>
      <xdr:spPr>
        <a:xfrm>
          <a:off x="6921500" y="6473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50900</xdr:rowOff>
    </xdr:from>
    <xdr:ext cx="534377" cy="259045"/>
    <xdr:sp macro="" textlink="">
      <xdr:nvSpPr>
        <xdr:cNvPr id="318" name="テキスト ボックス 317"/>
        <xdr:cNvSpPr txBox="1"/>
      </xdr:nvSpPr>
      <xdr:spPr>
        <a:xfrm>
          <a:off x="6705111" y="656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80,030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102,885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52</xdr:row>
      <xdr:rowOff>7096</xdr:rowOff>
    </xdr:from>
    <xdr:to>
      <xdr:col>15</xdr:col>
      <xdr:colOff>180975</xdr:colOff>
      <xdr:row>54</xdr:row>
      <xdr:rowOff>82895</xdr:rowOff>
    </xdr:to>
    <xdr:cxnSp macro="">
      <xdr:nvCxnSpPr>
        <xdr:cNvPr id="343" name="直線コネクタ 342"/>
        <xdr:cNvCxnSpPr/>
      </xdr:nvCxnSpPr>
      <xdr:spPr>
        <a:xfrm flipV="1">
          <a:off x="9639300" y="8922496"/>
          <a:ext cx="838200" cy="41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82895</xdr:rowOff>
    </xdr:from>
    <xdr:to>
      <xdr:col>14</xdr:col>
      <xdr:colOff>28575</xdr:colOff>
      <xdr:row>56</xdr:row>
      <xdr:rowOff>45279</xdr:rowOff>
    </xdr:to>
    <xdr:cxnSp macro="">
      <xdr:nvCxnSpPr>
        <xdr:cNvPr id="346" name="直線コネクタ 345"/>
        <xdr:cNvCxnSpPr/>
      </xdr:nvCxnSpPr>
      <xdr:spPr>
        <a:xfrm flipV="1">
          <a:off x="8750300" y="9341195"/>
          <a:ext cx="889000" cy="305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45279</xdr:rowOff>
    </xdr:from>
    <xdr:to>
      <xdr:col>12</xdr:col>
      <xdr:colOff>511175</xdr:colOff>
      <xdr:row>57</xdr:row>
      <xdr:rowOff>49033</xdr:rowOff>
    </xdr:to>
    <xdr:cxnSp macro="">
      <xdr:nvCxnSpPr>
        <xdr:cNvPr id="349" name="直線コネクタ 348"/>
        <xdr:cNvCxnSpPr/>
      </xdr:nvCxnSpPr>
      <xdr:spPr>
        <a:xfrm flipV="1">
          <a:off x="7861300" y="9646479"/>
          <a:ext cx="889000" cy="17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96499</xdr:rowOff>
    </xdr:from>
    <xdr:to>
      <xdr:col>11</xdr:col>
      <xdr:colOff>307975</xdr:colOff>
      <xdr:row>57</xdr:row>
      <xdr:rowOff>49033</xdr:rowOff>
    </xdr:to>
    <xdr:cxnSp macro="">
      <xdr:nvCxnSpPr>
        <xdr:cNvPr id="352" name="直線コネクタ 351"/>
        <xdr:cNvCxnSpPr/>
      </xdr:nvCxnSpPr>
      <xdr:spPr>
        <a:xfrm>
          <a:off x="6972300" y="9697699"/>
          <a:ext cx="889000" cy="12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51</xdr:row>
      <xdr:rowOff>127746</xdr:rowOff>
    </xdr:from>
    <xdr:to>
      <xdr:col>15</xdr:col>
      <xdr:colOff>231775</xdr:colOff>
      <xdr:row>52</xdr:row>
      <xdr:rowOff>57896</xdr:rowOff>
    </xdr:to>
    <xdr:sp macro="" textlink="">
      <xdr:nvSpPr>
        <xdr:cNvPr id="362" name="円/楕円 361"/>
        <xdr:cNvSpPr/>
      </xdr:nvSpPr>
      <xdr:spPr>
        <a:xfrm>
          <a:off x="10426700" y="8871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50</xdr:row>
      <xdr:rowOff>150623</xdr:rowOff>
    </xdr:from>
    <xdr:ext cx="690189" cy="259045"/>
    <xdr:sp macro="" textlink="">
      <xdr:nvSpPr>
        <xdr:cNvPr id="363" name="普通建設事業費該当値テキスト"/>
        <xdr:cNvSpPr txBox="1"/>
      </xdr:nvSpPr>
      <xdr:spPr>
        <a:xfrm>
          <a:off x="10528300" y="87231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1,832,029</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32095</xdr:rowOff>
    </xdr:from>
    <xdr:to>
      <xdr:col>14</xdr:col>
      <xdr:colOff>79375</xdr:colOff>
      <xdr:row>54</xdr:row>
      <xdr:rowOff>133695</xdr:rowOff>
    </xdr:to>
    <xdr:sp macro="" textlink="">
      <xdr:nvSpPr>
        <xdr:cNvPr id="364" name="円/楕円 363"/>
        <xdr:cNvSpPr/>
      </xdr:nvSpPr>
      <xdr:spPr>
        <a:xfrm>
          <a:off x="9588500" y="92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52</xdr:row>
      <xdr:rowOff>150222</xdr:rowOff>
    </xdr:from>
    <xdr:ext cx="690189" cy="259045"/>
    <xdr:sp macro="" textlink="">
      <xdr:nvSpPr>
        <xdr:cNvPr id="365" name="テキスト ボックス 364"/>
        <xdr:cNvSpPr txBox="1"/>
      </xdr:nvSpPr>
      <xdr:spPr>
        <a:xfrm>
          <a:off x="9294204" y="90656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1,099,397</a:t>
          </a:r>
          <a:endParaRPr kumimoji="1" lang="ja-JP" altLang="en-US" sz="1000" b="1">
            <a:solidFill>
              <a:srgbClr val="FF0000"/>
            </a:solidFill>
            <a:latin typeface="ＭＳ Ｐゴシック"/>
          </a:endParaRPr>
        </a:p>
      </xdr:txBody>
    </xdr:sp>
    <xdr:clientData/>
  </xdr:oneCellAnchor>
  <xdr:twoCellAnchor>
    <xdr:from>
      <xdr:col>12</xdr:col>
      <xdr:colOff>460375</xdr:colOff>
      <xdr:row>55</xdr:row>
      <xdr:rowOff>165929</xdr:rowOff>
    </xdr:from>
    <xdr:to>
      <xdr:col>12</xdr:col>
      <xdr:colOff>561975</xdr:colOff>
      <xdr:row>56</xdr:row>
      <xdr:rowOff>96079</xdr:rowOff>
    </xdr:to>
    <xdr:sp macro="" textlink="">
      <xdr:nvSpPr>
        <xdr:cNvPr id="366" name="円/楕円 365"/>
        <xdr:cNvSpPr/>
      </xdr:nvSpPr>
      <xdr:spPr>
        <a:xfrm>
          <a:off x="8699500" y="959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112606</xdr:rowOff>
    </xdr:from>
    <xdr:ext cx="599010" cy="259045"/>
    <xdr:sp macro="" textlink="">
      <xdr:nvSpPr>
        <xdr:cNvPr id="367" name="テキスト ボックス 366"/>
        <xdr:cNvSpPr txBox="1"/>
      </xdr:nvSpPr>
      <xdr:spPr>
        <a:xfrm>
          <a:off x="8450794" y="9370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565,215</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169683</xdr:rowOff>
    </xdr:from>
    <xdr:to>
      <xdr:col>11</xdr:col>
      <xdr:colOff>358775</xdr:colOff>
      <xdr:row>57</xdr:row>
      <xdr:rowOff>99833</xdr:rowOff>
    </xdr:to>
    <xdr:sp macro="" textlink="">
      <xdr:nvSpPr>
        <xdr:cNvPr id="368" name="円/楕円 367"/>
        <xdr:cNvSpPr/>
      </xdr:nvSpPr>
      <xdr:spPr>
        <a:xfrm>
          <a:off x="7810500" y="9770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116360</xdr:rowOff>
    </xdr:from>
    <xdr:ext cx="599010" cy="259045"/>
    <xdr:sp macro="" textlink="">
      <xdr:nvSpPr>
        <xdr:cNvPr id="369" name="テキスト ボックス 368"/>
        <xdr:cNvSpPr txBox="1"/>
      </xdr:nvSpPr>
      <xdr:spPr>
        <a:xfrm>
          <a:off x="7561794" y="954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258,647</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45699</xdr:rowOff>
    </xdr:from>
    <xdr:to>
      <xdr:col>10</xdr:col>
      <xdr:colOff>155575</xdr:colOff>
      <xdr:row>56</xdr:row>
      <xdr:rowOff>147299</xdr:rowOff>
    </xdr:to>
    <xdr:sp macro="" textlink="">
      <xdr:nvSpPr>
        <xdr:cNvPr id="370" name="円/楕円 369"/>
        <xdr:cNvSpPr/>
      </xdr:nvSpPr>
      <xdr:spPr>
        <a:xfrm>
          <a:off x="6921500" y="964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54</xdr:row>
      <xdr:rowOff>163826</xdr:rowOff>
    </xdr:from>
    <xdr:ext cx="599010" cy="259045"/>
    <xdr:sp macro="" textlink="">
      <xdr:nvSpPr>
        <xdr:cNvPr id="371" name="テキスト ボックス 370"/>
        <xdr:cNvSpPr txBox="1"/>
      </xdr:nvSpPr>
      <xdr:spPr>
        <a:xfrm>
          <a:off x="6672794" y="9422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475,593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42,501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110229</xdr:rowOff>
    </xdr:from>
    <xdr:to>
      <xdr:col>15</xdr:col>
      <xdr:colOff>180975</xdr:colOff>
      <xdr:row>78</xdr:row>
      <xdr:rowOff>147549</xdr:rowOff>
    </xdr:to>
    <xdr:cxnSp macro="">
      <xdr:nvCxnSpPr>
        <xdr:cNvPr id="400" name="直線コネクタ 399"/>
        <xdr:cNvCxnSpPr/>
      </xdr:nvCxnSpPr>
      <xdr:spPr>
        <a:xfrm flipV="1">
          <a:off x="9639300" y="13311879"/>
          <a:ext cx="838200" cy="20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158370</xdr:rowOff>
    </xdr:from>
    <xdr:ext cx="599010" cy="259045"/>
    <xdr:sp macro="" textlink="">
      <xdr:nvSpPr>
        <xdr:cNvPr id="401" name="普通建設事業費 （ うち新規整備　）平均値テキスト"/>
        <xdr:cNvSpPr txBox="1"/>
      </xdr:nvSpPr>
      <xdr:spPr>
        <a:xfrm>
          <a:off x="10528300" y="13360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59429</xdr:rowOff>
    </xdr:from>
    <xdr:to>
      <xdr:col>15</xdr:col>
      <xdr:colOff>231775</xdr:colOff>
      <xdr:row>77</xdr:row>
      <xdr:rowOff>161029</xdr:rowOff>
    </xdr:to>
    <xdr:sp macro="" textlink="">
      <xdr:nvSpPr>
        <xdr:cNvPr id="410" name="円/楕円 409"/>
        <xdr:cNvSpPr/>
      </xdr:nvSpPr>
      <xdr:spPr>
        <a:xfrm>
          <a:off x="10426700" y="13261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82306</xdr:rowOff>
    </xdr:from>
    <xdr:ext cx="599010" cy="259045"/>
    <xdr:sp macro="" textlink="">
      <xdr:nvSpPr>
        <xdr:cNvPr id="411" name="普通建設事業費 （ うち新規整備　）該当値テキスト"/>
        <xdr:cNvSpPr txBox="1"/>
      </xdr:nvSpPr>
      <xdr:spPr>
        <a:xfrm>
          <a:off x="10528300" y="13112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218,205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96749</xdr:rowOff>
    </xdr:from>
    <xdr:to>
      <xdr:col>14</xdr:col>
      <xdr:colOff>79375</xdr:colOff>
      <xdr:row>79</xdr:row>
      <xdr:rowOff>26899</xdr:rowOff>
    </xdr:to>
    <xdr:sp macro="" textlink="">
      <xdr:nvSpPr>
        <xdr:cNvPr id="412" name="円/楕円 411"/>
        <xdr:cNvSpPr/>
      </xdr:nvSpPr>
      <xdr:spPr>
        <a:xfrm>
          <a:off x="9588500" y="1346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18026</xdr:rowOff>
    </xdr:from>
    <xdr:ext cx="534377" cy="259045"/>
    <xdr:sp macro="" textlink="">
      <xdr:nvSpPr>
        <xdr:cNvPr id="413" name="テキスト ボックス 412"/>
        <xdr:cNvSpPr txBox="1"/>
      </xdr:nvSpPr>
      <xdr:spPr>
        <a:xfrm>
          <a:off x="9372111" y="13562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40,626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90</xdr:row>
      <xdr:rowOff>74051</xdr:rowOff>
    </xdr:from>
    <xdr:to>
      <xdr:col>15</xdr:col>
      <xdr:colOff>180975</xdr:colOff>
      <xdr:row>93</xdr:row>
      <xdr:rowOff>48445</xdr:rowOff>
    </xdr:to>
    <xdr:cxnSp macro="">
      <xdr:nvCxnSpPr>
        <xdr:cNvPr id="440" name="直線コネクタ 439"/>
        <xdr:cNvCxnSpPr/>
      </xdr:nvCxnSpPr>
      <xdr:spPr>
        <a:xfrm flipV="1">
          <a:off x="9639300" y="15504551"/>
          <a:ext cx="838200" cy="488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90</xdr:row>
      <xdr:rowOff>23251</xdr:rowOff>
    </xdr:from>
    <xdr:to>
      <xdr:col>15</xdr:col>
      <xdr:colOff>231775</xdr:colOff>
      <xdr:row>90</xdr:row>
      <xdr:rowOff>124851</xdr:rowOff>
    </xdr:to>
    <xdr:sp macro="" textlink="">
      <xdr:nvSpPr>
        <xdr:cNvPr id="450" name="円/楕円 449"/>
        <xdr:cNvSpPr/>
      </xdr:nvSpPr>
      <xdr:spPr>
        <a:xfrm>
          <a:off x="10426700" y="1545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89</xdr:row>
      <xdr:rowOff>147728</xdr:rowOff>
    </xdr:from>
    <xdr:ext cx="690189" cy="259045"/>
    <xdr:sp macro="" textlink="">
      <xdr:nvSpPr>
        <xdr:cNvPr id="451" name="普通建設事業費 （ うち更新整備　）該当値テキスト"/>
        <xdr:cNvSpPr txBox="1"/>
      </xdr:nvSpPr>
      <xdr:spPr>
        <a:xfrm>
          <a:off x="10528300" y="15406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1,571,795</a:t>
          </a:r>
          <a:endParaRPr kumimoji="1" lang="ja-JP" altLang="en-US" sz="1000" b="1">
            <a:solidFill>
              <a:srgbClr val="FF0000"/>
            </a:solidFill>
            <a:latin typeface="ＭＳ Ｐゴシック"/>
          </a:endParaRPr>
        </a:p>
      </xdr:txBody>
    </xdr:sp>
    <xdr:clientData/>
  </xdr:oneCellAnchor>
  <xdr:twoCellAnchor>
    <xdr:from>
      <xdr:col>13</xdr:col>
      <xdr:colOff>663575</xdr:colOff>
      <xdr:row>92</xdr:row>
      <xdr:rowOff>169095</xdr:rowOff>
    </xdr:from>
    <xdr:to>
      <xdr:col>14</xdr:col>
      <xdr:colOff>79375</xdr:colOff>
      <xdr:row>93</xdr:row>
      <xdr:rowOff>99245</xdr:rowOff>
    </xdr:to>
    <xdr:sp macro="" textlink="">
      <xdr:nvSpPr>
        <xdr:cNvPr id="452" name="円/楕円 451"/>
        <xdr:cNvSpPr/>
      </xdr:nvSpPr>
      <xdr:spPr>
        <a:xfrm>
          <a:off x="9588500" y="1594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91</xdr:row>
      <xdr:rowOff>115772</xdr:rowOff>
    </xdr:from>
    <xdr:ext cx="690189" cy="259045"/>
    <xdr:sp macro="" textlink="">
      <xdr:nvSpPr>
        <xdr:cNvPr id="453" name="テキスト ボックス 452"/>
        <xdr:cNvSpPr txBox="1"/>
      </xdr:nvSpPr>
      <xdr:spPr>
        <a:xfrm>
          <a:off x="9294204" y="157177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1,037,297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14033</xdr:rowOff>
    </xdr:from>
    <xdr:to>
      <xdr:col>23</xdr:col>
      <xdr:colOff>517525</xdr:colOff>
      <xdr:row>39</xdr:row>
      <xdr:rowOff>44450</xdr:rowOff>
    </xdr:to>
    <xdr:cxnSp macro="">
      <xdr:nvCxnSpPr>
        <xdr:cNvPr id="482" name="直線コネクタ 481"/>
        <xdr:cNvCxnSpPr/>
      </xdr:nvCxnSpPr>
      <xdr:spPr>
        <a:xfrm flipV="1">
          <a:off x="15481300" y="6700583"/>
          <a:ext cx="8382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122093</xdr:rowOff>
    </xdr:from>
    <xdr:ext cx="534377" cy="259045"/>
    <xdr:sp macro="" textlink="">
      <xdr:nvSpPr>
        <xdr:cNvPr id="483" name="災害復旧事業費平均値テキスト"/>
        <xdr:cNvSpPr txBox="1"/>
      </xdr:nvSpPr>
      <xdr:spPr>
        <a:xfrm>
          <a:off x="16370300" y="663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85" name="直線コネクタ 48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488" name="直線コネクタ 48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41882</xdr:rowOff>
    </xdr:from>
    <xdr:to>
      <xdr:col>19</xdr:col>
      <xdr:colOff>644525</xdr:colOff>
      <xdr:row>39</xdr:row>
      <xdr:rowOff>44450</xdr:rowOff>
    </xdr:to>
    <xdr:cxnSp macro="">
      <xdr:nvCxnSpPr>
        <xdr:cNvPr id="491" name="直線コネクタ 490"/>
        <xdr:cNvCxnSpPr/>
      </xdr:nvCxnSpPr>
      <xdr:spPr>
        <a:xfrm>
          <a:off x="12814300" y="6728432"/>
          <a:ext cx="889000" cy="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79982</xdr:rowOff>
    </xdr:from>
    <xdr:ext cx="534377" cy="259045"/>
    <xdr:sp macro="" textlink="">
      <xdr:nvSpPr>
        <xdr:cNvPr id="493" name="テキスト ボックス 492"/>
        <xdr:cNvSpPr txBox="1"/>
      </xdr:nvSpPr>
      <xdr:spPr>
        <a:xfrm>
          <a:off x="13436111" y="6423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91809</xdr:rowOff>
    </xdr:from>
    <xdr:ext cx="534377" cy="259045"/>
    <xdr:sp macro="" textlink="">
      <xdr:nvSpPr>
        <xdr:cNvPr id="495" name="テキスト ボックス 494"/>
        <xdr:cNvSpPr txBox="1"/>
      </xdr:nvSpPr>
      <xdr:spPr>
        <a:xfrm>
          <a:off x="12547111" y="643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134683</xdr:rowOff>
    </xdr:from>
    <xdr:to>
      <xdr:col>23</xdr:col>
      <xdr:colOff>568325</xdr:colOff>
      <xdr:row>39</xdr:row>
      <xdr:rowOff>64833</xdr:rowOff>
    </xdr:to>
    <xdr:sp macro="" textlink="">
      <xdr:nvSpPr>
        <xdr:cNvPr id="501" name="円/楕円 500"/>
        <xdr:cNvSpPr/>
      </xdr:nvSpPr>
      <xdr:spPr>
        <a:xfrm>
          <a:off x="16268700" y="6649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94061</xdr:rowOff>
    </xdr:from>
    <xdr:ext cx="534377" cy="259045"/>
    <xdr:sp macro="" textlink="">
      <xdr:nvSpPr>
        <xdr:cNvPr id="502" name="災害復旧事業費該当値テキスト"/>
        <xdr:cNvSpPr txBox="1"/>
      </xdr:nvSpPr>
      <xdr:spPr>
        <a:xfrm>
          <a:off x="16370300" y="643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03" name="円/楕円 50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04" name="テキスト ボックス 50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05" name="円/楕円 50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06" name="テキスト ボックス 50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07" name="円/楕円 50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08" name="テキスト ボックス 50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162532</xdr:rowOff>
    </xdr:from>
    <xdr:to>
      <xdr:col>18</xdr:col>
      <xdr:colOff>492125</xdr:colOff>
      <xdr:row>39</xdr:row>
      <xdr:rowOff>92682</xdr:rowOff>
    </xdr:to>
    <xdr:sp macro="" textlink="">
      <xdr:nvSpPr>
        <xdr:cNvPr id="509" name="円/楕円 508"/>
        <xdr:cNvSpPr/>
      </xdr:nvSpPr>
      <xdr:spPr>
        <a:xfrm>
          <a:off x="12763500" y="667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83809</xdr:rowOff>
    </xdr:from>
    <xdr:ext cx="469744" cy="259045"/>
    <xdr:sp macro="" textlink="">
      <xdr:nvSpPr>
        <xdr:cNvPr id="510" name="テキスト ボックス 509"/>
        <xdr:cNvSpPr txBox="1"/>
      </xdr:nvSpPr>
      <xdr:spPr>
        <a:xfrm>
          <a:off x="12579427" y="6770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96306</xdr:rowOff>
    </xdr:from>
    <xdr:to>
      <xdr:col>23</xdr:col>
      <xdr:colOff>517525</xdr:colOff>
      <xdr:row>77</xdr:row>
      <xdr:rowOff>123098</xdr:rowOff>
    </xdr:to>
    <xdr:cxnSp macro="">
      <xdr:nvCxnSpPr>
        <xdr:cNvPr id="596" name="直線コネクタ 595"/>
        <xdr:cNvCxnSpPr/>
      </xdr:nvCxnSpPr>
      <xdr:spPr>
        <a:xfrm flipV="1">
          <a:off x="15481300" y="13297956"/>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85734</xdr:rowOff>
    </xdr:from>
    <xdr:ext cx="599010" cy="259045"/>
    <xdr:sp macro="" textlink="">
      <xdr:nvSpPr>
        <xdr:cNvPr id="597" name="公債費平均値テキスト"/>
        <xdr:cNvSpPr txBox="1"/>
      </xdr:nvSpPr>
      <xdr:spPr>
        <a:xfrm>
          <a:off x="16370300" y="13287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123098</xdr:rowOff>
    </xdr:from>
    <xdr:to>
      <xdr:col>22</xdr:col>
      <xdr:colOff>365125</xdr:colOff>
      <xdr:row>77</xdr:row>
      <xdr:rowOff>124661</xdr:rowOff>
    </xdr:to>
    <xdr:cxnSp macro="">
      <xdr:nvCxnSpPr>
        <xdr:cNvPr id="599" name="直線コネクタ 598"/>
        <xdr:cNvCxnSpPr/>
      </xdr:nvCxnSpPr>
      <xdr:spPr>
        <a:xfrm flipV="1">
          <a:off x="14592300" y="13324748"/>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114700</xdr:rowOff>
    </xdr:from>
    <xdr:to>
      <xdr:col>21</xdr:col>
      <xdr:colOff>161925</xdr:colOff>
      <xdr:row>77</xdr:row>
      <xdr:rowOff>124661</xdr:rowOff>
    </xdr:to>
    <xdr:cxnSp macro="">
      <xdr:nvCxnSpPr>
        <xdr:cNvPr id="602" name="直線コネクタ 601"/>
        <xdr:cNvCxnSpPr/>
      </xdr:nvCxnSpPr>
      <xdr:spPr>
        <a:xfrm>
          <a:off x="13703300" y="13316350"/>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76</xdr:row>
      <xdr:rowOff>15651</xdr:rowOff>
    </xdr:from>
    <xdr:ext cx="599010" cy="259045"/>
    <xdr:sp macro="" textlink="">
      <xdr:nvSpPr>
        <xdr:cNvPr id="604" name="テキスト ボックス 603"/>
        <xdr:cNvSpPr txBox="1"/>
      </xdr:nvSpPr>
      <xdr:spPr>
        <a:xfrm>
          <a:off x="14292794" y="1304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87680</xdr:rowOff>
    </xdr:from>
    <xdr:to>
      <xdr:col>19</xdr:col>
      <xdr:colOff>644525</xdr:colOff>
      <xdr:row>77</xdr:row>
      <xdr:rowOff>114700</xdr:rowOff>
    </xdr:to>
    <xdr:cxnSp macro="">
      <xdr:nvCxnSpPr>
        <xdr:cNvPr id="605" name="直線コネクタ 604"/>
        <xdr:cNvCxnSpPr/>
      </xdr:nvCxnSpPr>
      <xdr:spPr>
        <a:xfrm>
          <a:off x="12814300" y="13289330"/>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76</xdr:row>
      <xdr:rowOff>2303</xdr:rowOff>
    </xdr:from>
    <xdr:ext cx="599010" cy="259045"/>
    <xdr:sp macro="" textlink="">
      <xdr:nvSpPr>
        <xdr:cNvPr id="607" name="テキスト ボックス 606"/>
        <xdr:cNvSpPr txBox="1"/>
      </xdr:nvSpPr>
      <xdr:spPr>
        <a:xfrm>
          <a:off x="13403794" y="13032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45506</xdr:rowOff>
    </xdr:from>
    <xdr:to>
      <xdr:col>23</xdr:col>
      <xdr:colOff>568325</xdr:colOff>
      <xdr:row>77</xdr:row>
      <xdr:rowOff>147106</xdr:rowOff>
    </xdr:to>
    <xdr:sp macro="" textlink="">
      <xdr:nvSpPr>
        <xdr:cNvPr id="615" name="円/楕円 614"/>
        <xdr:cNvSpPr/>
      </xdr:nvSpPr>
      <xdr:spPr>
        <a:xfrm>
          <a:off x="16268700" y="132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68383</xdr:rowOff>
    </xdr:from>
    <xdr:ext cx="599010" cy="259045"/>
    <xdr:sp macro="" textlink="">
      <xdr:nvSpPr>
        <xdr:cNvPr id="616" name="公債費該当値テキスト"/>
        <xdr:cNvSpPr txBox="1"/>
      </xdr:nvSpPr>
      <xdr:spPr>
        <a:xfrm>
          <a:off x="16370300" y="1309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152,779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72298</xdr:rowOff>
    </xdr:from>
    <xdr:to>
      <xdr:col>22</xdr:col>
      <xdr:colOff>415925</xdr:colOff>
      <xdr:row>78</xdr:row>
      <xdr:rowOff>2448</xdr:rowOff>
    </xdr:to>
    <xdr:sp macro="" textlink="">
      <xdr:nvSpPr>
        <xdr:cNvPr id="617" name="円/楕円 616"/>
        <xdr:cNvSpPr/>
      </xdr:nvSpPr>
      <xdr:spPr>
        <a:xfrm>
          <a:off x="15430500" y="1327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165025</xdr:rowOff>
    </xdr:from>
    <xdr:ext cx="599010" cy="259045"/>
    <xdr:sp macro="" textlink="">
      <xdr:nvSpPr>
        <xdr:cNvPr id="618" name="テキスト ボックス 617"/>
        <xdr:cNvSpPr txBox="1"/>
      </xdr:nvSpPr>
      <xdr:spPr>
        <a:xfrm>
          <a:off x="15181794" y="133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138,715</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73861</xdr:rowOff>
    </xdr:from>
    <xdr:to>
      <xdr:col>21</xdr:col>
      <xdr:colOff>212725</xdr:colOff>
      <xdr:row>78</xdr:row>
      <xdr:rowOff>4011</xdr:rowOff>
    </xdr:to>
    <xdr:sp macro="" textlink="">
      <xdr:nvSpPr>
        <xdr:cNvPr id="619" name="円/楕円 618"/>
        <xdr:cNvSpPr/>
      </xdr:nvSpPr>
      <xdr:spPr>
        <a:xfrm>
          <a:off x="14541500" y="1327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166588</xdr:rowOff>
    </xdr:from>
    <xdr:ext cx="599010" cy="259045"/>
    <xdr:sp macro="" textlink="">
      <xdr:nvSpPr>
        <xdr:cNvPr id="620" name="テキスト ボックス 619"/>
        <xdr:cNvSpPr txBox="1"/>
      </xdr:nvSpPr>
      <xdr:spPr>
        <a:xfrm>
          <a:off x="14292794" y="13368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63900</xdr:rowOff>
    </xdr:from>
    <xdr:to>
      <xdr:col>20</xdr:col>
      <xdr:colOff>9525</xdr:colOff>
      <xdr:row>77</xdr:row>
      <xdr:rowOff>165500</xdr:rowOff>
    </xdr:to>
    <xdr:sp macro="" textlink="">
      <xdr:nvSpPr>
        <xdr:cNvPr id="621" name="円/楕円 620"/>
        <xdr:cNvSpPr/>
      </xdr:nvSpPr>
      <xdr:spPr>
        <a:xfrm>
          <a:off x="13652500" y="1326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156627</xdr:rowOff>
    </xdr:from>
    <xdr:ext cx="599010" cy="259045"/>
    <xdr:sp macro="" textlink="">
      <xdr:nvSpPr>
        <xdr:cNvPr id="622" name="テキスト ボックス 621"/>
        <xdr:cNvSpPr txBox="1"/>
      </xdr:nvSpPr>
      <xdr:spPr>
        <a:xfrm>
          <a:off x="13403794" y="133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143,123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36880</xdr:rowOff>
    </xdr:from>
    <xdr:to>
      <xdr:col>18</xdr:col>
      <xdr:colOff>492125</xdr:colOff>
      <xdr:row>77</xdr:row>
      <xdr:rowOff>138480</xdr:rowOff>
    </xdr:to>
    <xdr:sp macro="" textlink="">
      <xdr:nvSpPr>
        <xdr:cNvPr id="623" name="円/楕円 622"/>
        <xdr:cNvSpPr/>
      </xdr:nvSpPr>
      <xdr:spPr>
        <a:xfrm>
          <a:off x="12763500" y="1323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155007</xdr:rowOff>
    </xdr:from>
    <xdr:ext cx="599010" cy="259045"/>
    <xdr:sp macro="" textlink="">
      <xdr:nvSpPr>
        <xdr:cNvPr id="624" name="テキスト ボックス 623"/>
        <xdr:cNvSpPr txBox="1"/>
      </xdr:nvSpPr>
      <xdr:spPr>
        <a:xfrm>
          <a:off x="12514794" y="13013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22,478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0" name="テキスト ボックス 63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2" name="テキスト ボックス 64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4" name="テキスト ボックス 64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92983</xdr:rowOff>
    </xdr:from>
    <xdr:to>
      <xdr:col>23</xdr:col>
      <xdr:colOff>516889</xdr:colOff>
      <xdr:row>99</xdr:row>
      <xdr:rowOff>44450</xdr:rowOff>
    </xdr:to>
    <xdr:cxnSp macro="">
      <xdr:nvCxnSpPr>
        <xdr:cNvPr id="648" name="直線コネクタ 647"/>
        <xdr:cNvCxnSpPr/>
      </xdr:nvCxnSpPr>
      <xdr:spPr>
        <a:xfrm flipV="1">
          <a:off x="16317595" y="15523483"/>
          <a:ext cx="1269" cy="1494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39660</xdr:rowOff>
    </xdr:from>
    <xdr:ext cx="599010" cy="259045"/>
    <xdr:sp macro="" textlink="">
      <xdr:nvSpPr>
        <xdr:cNvPr id="651" name="積立金最大値テキスト"/>
        <xdr:cNvSpPr txBox="1"/>
      </xdr:nvSpPr>
      <xdr:spPr>
        <a:xfrm>
          <a:off x="16370300" y="15298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90</xdr:row>
      <xdr:rowOff>92983</xdr:rowOff>
    </xdr:from>
    <xdr:to>
      <xdr:col>23</xdr:col>
      <xdr:colOff>606425</xdr:colOff>
      <xdr:row>90</xdr:row>
      <xdr:rowOff>92983</xdr:rowOff>
    </xdr:to>
    <xdr:cxnSp macro="">
      <xdr:nvCxnSpPr>
        <xdr:cNvPr id="652" name="直線コネクタ 651"/>
        <xdr:cNvCxnSpPr/>
      </xdr:nvCxnSpPr>
      <xdr:spPr>
        <a:xfrm>
          <a:off x="16230600" y="15523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145520</xdr:rowOff>
    </xdr:from>
    <xdr:to>
      <xdr:col>23</xdr:col>
      <xdr:colOff>517525</xdr:colOff>
      <xdr:row>97</xdr:row>
      <xdr:rowOff>93709</xdr:rowOff>
    </xdr:to>
    <xdr:cxnSp macro="">
      <xdr:nvCxnSpPr>
        <xdr:cNvPr id="653" name="直線コネクタ 652"/>
        <xdr:cNvCxnSpPr/>
      </xdr:nvCxnSpPr>
      <xdr:spPr>
        <a:xfrm flipV="1">
          <a:off x="15481300" y="16261820"/>
          <a:ext cx="838200" cy="46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168372</xdr:rowOff>
    </xdr:from>
    <xdr:ext cx="599010" cy="259045"/>
    <xdr:sp macro="" textlink="">
      <xdr:nvSpPr>
        <xdr:cNvPr id="654" name="積立金平均値テキスト"/>
        <xdr:cNvSpPr txBox="1"/>
      </xdr:nvSpPr>
      <xdr:spPr>
        <a:xfrm>
          <a:off x="16370300" y="166275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18495</xdr:rowOff>
    </xdr:from>
    <xdr:to>
      <xdr:col>23</xdr:col>
      <xdr:colOff>568325</xdr:colOff>
      <xdr:row>97</xdr:row>
      <xdr:rowOff>120095</xdr:rowOff>
    </xdr:to>
    <xdr:sp macro="" textlink="">
      <xdr:nvSpPr>
        <xdr:cNvPr id="655" name="フローチャート : 判断 654"/>
        <xdr:cNvSpPr/>
      </xdr:nvSpPr>
      <xdr:spPr>
        <a:xfrm>
          <a:off x="16268700" y="16649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28749</xdr:rowOff>
    </xdr:from>
    <xdr:to>
      <xdr:col>22</xdr:col>
      <xdr:colOff>365125</xdr:colOff>
      <xdr:row>97</xdr:row>
      <xdr:rowOff>93709</xdr:rowOff>
    </xdr:to>
    <xdr:cxnSp macro="">
      <xdr:nvCxnSpPr>
        <xdr:cNvPr id="656" name="直線コネクタ 655"/>
        <xdr:cNvCxnSpPr/>
      </xdr:nvCxnSpPr>
      <xdr:spPr>
        <a:xfrm>
          <a:off x="14592300" y="16487949"/>
          <a:ext cx="889000" cy="23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53859</xdr:rowOff>
    </xdr:from>
    <xdr:to>
      <xdr:col>22</xdr:col>
      <xdr:colOff>415925</xdr:colOff>
      <xdr:row>98</xdr:row>
      <xdr:rowOff>155459</xdr:rowOff>
    </xdr:to>
    <xdr:sp macro="" textlink="">
      <xdr:nvSpPr>
        <xdr:cNvPr id="657" name="フローチャート : 判断 656"/>
        <xdr:cNvSpPr/>
      </xdr:nvSpPr>
      <xdr:spPr>
        <a:xfrm>
          <a:off x="15430500" y="1685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146586</xdr:rowOff>
    </xdr:from>
    <xdr:ext cx="534377" cy="259045"/>
    <xdr:sp macro="" textlink="">
      <xdr:nvSpPr>
        <xdr:cNvPr id="658" name="テキスト ボックス 657"/>
        <xdr:cNvSpPr txBox="1"/>
      </xdr:nvSpPr>
      <xdr:spPr>
        <a:xfrm>
          <a:off x="15214111" y="1694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28749</xdr:rowOff>
    </xdr:from>
    <xdr:to>
      <xdr:col>21</xdr:col>
      <xdr:colOff>161925</xdr:colOff>
      <xdr:row>97</xdr:row>
      <xdr:rowOff>102622</xdr:rowOff>
    </xdr:to>
    <xdr:cxnSp macro="">
      <xdr:nvCxnSpPr>
        <xdr:cNvPr id="659" name="直線コネクタ 658"/>
        <xdr:cNvCxnSpPr/>
      </xdr:nvCxnSpPr>
      <xdr:spPr>
        <a:xfrm flipV="1">
          <a:off x="13703300" y="16487949"/>
          <a:ext cx="889000" cy="24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147534</xdr:rowOff>
    </xdr:from>
    <xdr:to>
      <xdr:col>21</xdr:col>
      <xdr:colOff>212725</xdr:colOff>
      <xdr:row>98</xdr:row>
      <xdr:rowOff>77684</xdr:rowOff>
    </xdr:to>
    <xdr:sp macro="" textlink="">
      <xdr:nvSpPr>
        <xdr:cNvPr id="660" name="フローチャート : 判断 659"/>
        <xdr:cNvSpPr/>
      </xdr:nvSpPr>
      <xdr:spPr>
        <a:xfrm>
          <a:off x="14541500" y="1677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68811</xdr:rowOff>
    </xdr:from>
    <xdr:ext cx="534377" cy="259045"/>
    <xdr:sp macro="" textlink="">
      <xdr:nvSpPr>
        <xdr:cNvPr id="661" name="テキスト ボックス 660"/>
        <xdr:cNvSpPr txBox="1"/>
      </xdr:nvSpPr>
      <xdr:spPr>
        <a:xfrm>
          <a:off x="14325111" y="1687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71112</xdr:rowOff>
    </xdr:from>
    <xdr:to>
      <xdr:col>19</xdr:col>
      <xdr:colOff>644525</xdr:colOff>
      <xdr:row>97</xdr:row>
      <xdr:rowOff>102622</xdr:rowOff>
    </xdr:to>
    <xdr:cxnSp macro="">
      <xdr:nvCxnSpPr>
        <xdr:cNvPr id="662" name="直線コネクタ 661"/>
        <xdr:cNvCxnSpPr/>
      </xdr:nvCxnSpPr>
      <xdr:spPr>
        <a:xfrm>
          <a:off x="12814300" y="16701762"/>
          <a:ext cx="889000" cy="3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121620</xdr:rowOff>
    </xdr:from>
    <xdr:to>
      <xdr:col>20</xdr:col>
      <xdr:colOff>9525</xdr:colOff>
      <xdr:row>98</xdr:row>
      <xdr:rowOff>51770</xdr:rowOff>
    </xdr:to>
    <xdr:sp macro="" textlink="">
      <xdr:nvSpPr>
        <xdr:cNvPr id="663" name="フローチャート : 判断 662"/>
        <xdr:cNvSpPr/>
      </xdr:nvSpPr>
      <xdr:spPr>
        <a:xfrm>
          <a:off x="13652500" y="167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98</xdr:row>
      <xdr:rowOff>42897</xdr:rowOff>
    </xdr:from>
    <xdr:ext cx="599010" cy="259045"/>
    <xdr:sp macro="" textlink="">
      <xdr:nvSpPr>
        <xdr:cNvPr id="664" name="テキスト ボックス 663"/>
        <xdr:cNvSpPr txBox="1"/>
      </xdr:nvSpPr>
      <xdr:spPr>
        <a:xfrm>
          <a:off x="13403794" y="16844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154904</xdr:rowOff>
    </xdr:from>
    <xdr:to>
      <xdr:col>18</xdr:col>
      <xdr:colOff>492125</xdr:colOff>
      <xdr:row>98</xdr:row>
      <xdr:rowOff>85054</xdr:rowOff>
    </xdr:to>
    <xdr:sp macro="" textlink="">
      <xdr:nvSpPr>
        <xdr:cNvPr id="665" name="フローチャート : 判断 664"/>
        <xdr:cNvSpPr/>
      </xdr:nvSpPr>
      <xdr:spPr>
        <a:xfrm>
          <a:off x="12763500" y="16785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76181</xdr:rowOff>
    </xdr:from>
    <xdr:ext cx="534377" cy="259045"/>
    <xdr:sp macro="" textlink="">
      <xdr:nvSpPr>
        <xdr:cNvPr id="666" name="テキスト ボックス 665"/>
        <xdr:cNvSpPr txBox="1"/>
      </xdr:nvSpPr>
      <xdr:spPr>
        <a:xfrm>
          <a:off x="12547111" y="1687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94</xdr:row>
      <xdr:rowOff>94720</xdr:rowOff>
    </xdr:from>
    <xdr:to>
      <xdr:col>23</xdr:col>
      <xdr:colOff>568325</xdr:colOff>
      <xdr:row>95</xdr:row>
      <xdr:rowOff>24870</xdr:rowOff>
    </xdr:to>
    <xdr:sp macro="" textlink="">
      <xdr:nvSpPr>
        <xdr:cNvPr id="672" name="円/楕円 671"/>
        <xdr:cNvSpPr/>
      </xdr:nvSpPr>
      <xdr:spPr>
        <a:xfrm>
          <a:off x="16268700" y="162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117597</xdr:rowOff>
    </xdr:from>
    <xdr:ext cx="599010" cy="259045"/>
    <xdr:sp macro="" textlink="">
      <xdr:nvSpPr>
        <xdr:cNvPr id="673" name="積立金該当値テキスト"/>
        <xdr:cNvSpPr txBox="1"/>
      </xdr:nvSpPr>
      <xdr:spPr>
        <a:xfrm>
          <a:off x="16370300" y="16062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396,945</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42909</xdr:rowOff>
    </xdr:from>
    <xdr:to>
      <xdr:col>22</xdr:col>
      <xdr:colOff>415925</xdr:colOff>
      <xdr:row>97</xdr:row>
      <xdr:rowOff>144509</xdr:rowOff>
    </xdr:to>
    <xdr:sp macro="" textlink="">
      <xdr:nvSpPr>
        <xdr:cNvPr id="674" name="円/楕円 673"/>
        <xdr:cNvSpPr/>
      </xdr:nvSpPr>
      <xdr:spPr>
        <a:xfrm>
          <a:off x="15430500" y="16673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161036</xdr:rowOff>
    </xdr:from>
    <xdr:ext cx="599010" cy="259045"/>
    <xdr:sp macro="" textlink="">
      <xdr:nvSpPr>
        <xdr:cNvPr id="675" name="テキスト ボックス 674"/>
        <xdr:cNvSpPr txBox="1"/>
      </xdr:nvSpPr>
      <xdr:spPr>
        <a:xfrm>
          <a:off x="15181794" y="16448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154,142</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149399</xdr:rowOff>
    </xdr:from>
    <xdr:to>
      <xdr:col>21</xdr:col>
      <xdr:colOff>212725</xdr:colOff>
      <xdr:row>96</xdr:row>
      <xdr:rowOff>79549</xdr:rowOff>
    </xdr:to>
    <xdr:sp macro="" textlink="">
      <xdr:nvSpPr>
        <xdr:cNvPr id="676" name="円/楕円 675"/>
        <xdr:cNvSpPr/>
      </xdr:nvSpPr>
      <xdr:spPr>
        <a:xfrm>
          <a:off x="14541500" y="1643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94</xdr:row>
      <xdr:rowOff>96076</xdr:rowOff>
    </xdr:from>
    <xdr:ext cx="599010" cy="259045"/>
    <xdr:sp macro="" textlink="">
      <xdr:nvSpPr>
        <xdr:cNvPr id="677" name="テキスト ボックス 676"/>
        <xdr:cNvSpPr txBox="1"/>
      </xdr:nvSpPr>
      <xdr:spPr>
        <a:xfrm>
          <a:off x="14292794" y="16212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278,242</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51822</xdr:rowOff>
    </xdr:from>
    <xdr:to>
      <xdr:col>20</xdr:col>
      <xdr:colOff>9525</xdr:colOff>
      <xdr:row>97</xdr:row>
      <xdr:rowOff>153422</xdr:rowOff>
    </xdr:to>
    <xdr:sp macro="" textlink="">
      <xdr:nvSpPr>
        <xdr:cNvPr id="678" name="円/楕円 677"/>
        <xdr:cNvSpPr/>
      </xdr:nvSpPr>
      <xdr:spPr>
        <a:xfrm>
          <a:off x="13652500" y="1668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169949</xdr:rowOff>
    </xdr:from>
    <xdr:ext cx="599010" cy="259045"/>
    <xdr:sp macro="" textlink="">
      <xdr:nvSpPr>
        <xdr:cNvPr id="679" name="テキスト ボックス 678"/>
        <xdr:cNvSpPr txBox="1"/>
      </xdr:nvSpPr>
      <xdr:spPr>
        <a:xfrm>
          <a:off x="13403794" y="16457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149,464</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20312</xdr:rowOff>
    </xdr:from>
    <xdr:to>
      <xdr:col>18</xdr:col>
      <xdr:colOff>492125</xdr:colOff>
      <xdr:row>97</xdr:row>
      <xdr:rowOff>121912</xdr:rowOff>
    </xdr:to>
    <xdr:sp macro="" textlink="">
      <xdr:nvSpPr>
        <xdr:cNvPr id="680" name="円/楕円 679"/>
        <xdr:cNvSpPr/>
      </xdr:nvSpPr>
      <xdr:spPr>
        <a:xfrm>
          <a:off x="12763500" y="1665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138439</xdr:rowOff>
    </xdr:from>
    <xdr:ext cx="599010" cy="259045"/>
    <xdr:sp macro="" textlink="">
      <xdr:nvSpPr>
        <xdr:cNvPr id="681" name="テキスト ボックス 680"/>
        <xdr:cNvSpPr txBox="1"/>
      </xdr:nvSpPr>
      <xdr:spPr>
        <a:xfrm>
          <a:off x="12514794" y="16426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166,004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93485</xdr:rowOff>
    </xdr:from>
    <xdr:to>
      <xdr:col>28</xdr:col>
      <xdr:colOff>314325</xdr:colOff>
      <xdr:row>39</xdr:row>
      <xdr:rowOff>44450</xdr:rowOff>
    </xdr:to>
    <xdr:cxnSp macro="">
      <xdr:nvCxnSpPr>
        <xdr:cNvPr id="719" name="直線コネクタ 718"/>
        <xdr:cNvCxnSpPr/>
      </xdr:nvCxnSpPr>
      <xdr:spPr>
        <a:xfrm>
          <a:off x="18656300" y="6608585"/>
          <a:ext cx="889000" cy="12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30167</xdr:rowOff>
    </xdr:from>
    <xdr:ext cx="469744" cy="259045"/>
    <xdr:sp macro="" textlink="">
      <xdr:nvSpPr>
        <xdr:cNvPr id="721" name="テキスト ボックス 720"/>
        <xdr:cNvSpPr txBox="1"/>
      </xdr:nvSpPr>
      <xdr:spPr>
        <a:xfrm>
          <a:off x="19310427" y="6373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58107</xdr:rowOff>
    </xdr:from>
    <xdr:ext cx="378565" cy="259045"/>
    <xdr:sp macro="" textlink="">
      <xdr:nvSpPr>
        <xdr:cNvPr id="723" name="テキスト ボックス 722"/>
        <xdr:cNvSpPr txBox="1"/>
      </xdr:nvSpPr>
      <xdr:spPr>
        <a:xfrm>
          <a:off x="18467017" y="6744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42685</xdr:rowOff>
    </xdr:from>
    <xdr:to>
      <xdr:col>27</xdr:col>
      <xdr:colOff>161925</xdr:colOff>
      <xdr:row>38</xdr:row>
      <xdr:rowOff>144285</xdr:rowOff>
    </xdr:to>
    <xdr:sp macro="" textlink="">
      <xdr:nvSpPr>
        <xdr:cNvPr id="737" name="円/楕円 736"/>
        <xdr:cNvSpPr/>
      </xdr:nvSpPr>
      <xdr:spPr>
        <a:xfrm>
          <a:off x="18605500" y="65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160812</xdr:rowOff>
    </xdr:from>
    <xdr:ext cx="469744" cy="259045"/>
    <xdr:sp macro="" textlink="">
      <xdr:nvSpPr>
        <xdr:cNvPr id="738" name="テキスト ボックス 737"/>
        <xdr:cNvSpPr txBox="1"/>
      </xdr:nvSpPr>
      <xdr:spPr>
        <a:xfrm>
          <a:off x="18421427" y="633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93889</xdr:rowOff>
    </xdr:from>
    <xdr:to>
      <xdr:col>32</xdr:col>
      <xdr:colOff>187325</xdr:colOff>
      <xdr:row>58</xdr:row>
      <xdr:rowOff>124338</xdr:rowOff>
    </xdr:to>
    <xdr:cxnSp macro="">
      <xdr:nvCxnSpPr>
        <xdr:cNvPr id="765" name="直線コネクタ 764"/>
        <xdr:cNvCxnSpPr/>
      </xdr:nvCxnSpPr>
      <xdr:spPr>
        <a:xfrm>
          <a:off x="21323300" y="10037989"/>
          <a:ext cx="838200" cy="30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93889</xdr:rowOff>
    </xdr:from>
    <xdr:to>
      <xdr:col>31</xdr:col>
      <xdr:colOff>34925</xdr:colOff>
      <xdr:row>58</xdr:row>
      <xdr:rowOff>124978</xdr:rowOff>
    </xdr:to>
    <xdr:cxnSp macro="">
      <xdr:nvCxnSpPr>
        <xdr:cNvPr id="768" name="直線コネクタ 767"/>
        <xdr:cNvCxnSpPr/>
      </xdr:nvCxnSpPr>
      <xdr:spPr>
        <a:xfrm flipV="1">
          <a:off x="20434300" y="10037989"/>
          <a:ext cx="889000" cy="3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94986</xdr:rowOff>
    </xdr:from>
    <xdr:to>
      <xdr:col>29</xdr:col>
      <xdr:colOff>517525</xdr:colOff>
      <xdr:row>58</xdr:row>
      <xdr:rowOff>124978</xdr:rowOff>
    </xdr:to>
    <xdr:cxnSp macro="">
      <xdr:nvCxnSpPr>
        <xdr:cNvPr id="771" name="直線コネクタ 770"/>
        <xdr:cNvCxnSpPr/>
      </xdr:nvCxnSpPr>
      <xdr:spPr>
        <a:xfrm>
          <a:off x="19545300" y="10039086"/>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94986</xdr:rowOff>
    </xdr:from>
    <xdr:to>
      <xdr:col>28</xdr:col>
      <xdr:colOff>314325</xdr:colOff>
      <xdr:row>58</xdr:row>
      <xdr:rowOff>125024</xdr:rowOff>
    </xdr:to>
    <xdr:cxnSp macro="">
      <xdr:nvCxnSpPr>
        <xdr:cNvPr id="774" name="直線コネクタ 773"/>
        <xdr:cNvCxnSpPr/>
      </xdr:nvCxnSpPr>
      <xdr:spPr>
        <a:xfrm flipV="1">
          <a:off x="18656300" y="10039086"/>
          <a:ext cx="889000" cy="30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73538</xdr:rowOff>
    </xdr:from>
    <xdr:to>
      <xdr:col>32</xdr:col>
      <xdr:colOff>238125</xdr:colOff>
      <xdr:row>59</xdr:row>
      <xdr:rowOff>3688</xdr:rowOff>
    </xdr:to>
    <xdr:sp macro="" textlink="">
      <xdr:nvSpPr>
        <xdr:cNvPr id="784" name="円/楕円 783"/>
        <xdr:cNvSpPr/>
      </xdr:nvSpPr>
      <xdr:spPr>
        <a:xfrm>
          <a:off x="22110700" y="100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159915</xdr:rowOff>
    </xdr:from>
    <xdr:ext cx="378565" cy="259045"/>
    <xdr:sp macro="" textlink="">
      <xdr:nvSpPr>
        <xdr:cNvPr id="785" name="貸付金該当値テキスト"/>
        <xdr:cNvSpPr txBox="1"/>
      </xdr:nvSpPr>
      <xdr:spPr>
        <a:xfrm>
          <a:off x="22212300" y="9932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336</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43089</xdr:rowOff>
    </xdr:from>
    <xdr:to>
      <xdr:col>31</xdr:col>
      <xdr:colOff>85725</xdr:colOff>
      <xdr:row>58</xdr:row>
      <xdr:rowOff>144689</xdr:rowOff>
    </xdr:to>
    <xdr:sp macro="" textlink="">
      <xdr:nvSpPr>
        <xdr:cNvPr id="786" name="円/楕円 785"/>
        <xdr:cNvSpPr/>
      </xdr:nvSpPr>
      <xdr:spPr>
        <a:xfrm>
          <a:off x="21272500" y="998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135816</xdr:rowOff>
    </xdr:from>
    <xdr:ext cx="469744" cy="259045"/>
    <xdr:sp macro="" textlink="">
      <xdr:nvSpPr>
        <xdr:cNvPr id="787" name="テキスト ボックス 786"/>
        <xdr:cNvSpPr txBox="1"/>
      </xdr:nvSpPr>
      <xdr:spPr>
        <a:xfrm>
          <a:off x="21088427" y="1007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74178</xdr:rowOff>
    </xdr:from>
    <xdr:to>
      <xdr:col>29</xdr:col>
      <xdr:colOff>568325</xdr:colOff>
      <xdr:row>59</xdr:row>
      <xdr:rowOff>4328</xdr:rowOff>
    </xdr:to>
    <xdr:sp macro="" textlink="">
      <xdr:nvSpPr>
        <xdr:cNvPr id="788" name="円/楕円 787"/>
        <xdr:cNvSpPr/>
      </xdr:nvSpPr>
      <xdr:spPr>
        <a:xfrm>
          <a:off x="20383500" y="10018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58</xdr:row>
      <xdr:rowOff>166905</xdr:rowOff>
    </xdr:from>
    <xdr:ext cx="378565" cy="259045"/>
    <xdr:sp macro="" textlink="">
      <xdr:nvSpPr>
        <xdr:cNvPr id="789" name="テキスト ボックス 788"/>
        <xdr:cNvSpPr txBox="1"/>
      </xdr:nvSpPr>
      <xdr:spPr>
        <a:xfrm>
          <a:off x="20245017" y="10111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44186</xdr:rowOff>
    </xdr:from>
    <xdr:to>
      <xdr:col>28</xdr:col>
      <xdr:colOff>365125</xdr:colOff>
      <xdr:row>58</xdr:row>
      <xdr:rowOff>145786</xdr:rowOff>
    </xdr:to>
    <xdr:sp macro="" textlink="">
      <xdr:nvSpPr>
        <xdr:cNvPr id="790" name="円/楕円 789"/>
        <xdr:cNvSpPr/>
      </xdr:nvSpPr>
      <xdr:spPr>
        <a:xfrm>
          <a:off x="19494500" y="9988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136913</xdr:rowOff>
    </xdr:from>
    <xdr:ext cx="378565" cy="259045"/>
    <xdr:sp macro="" textlink="">
      <xdr:nvSpPr>
        <xdr:cNvPr id="791" name="テキスト ボックス 790"/>
        <xdr:cNvSpPr txBox="1"/>
      </xdr:nvSpPr>
      <xdr:spPr>
        <a:xfrm>
          <a:off x="19356017" y="100810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74224</xdr:rowOff>
    </xdr:from>
    <xdr:to>
      <xdr:col>27</xdr:col>
      <xdr:colOff>161925</xdr:colOff>
      <xdr:row>59</xdr:row>
      <xdr:rowOff>4374</xdr:rowOff>
    </xdr:to>
    <xdr:sp macro="" textlink="">
      <xdr:nvSpPr>
        <xdr:cNvPr id="792" name="円/楕円 791"/>
        <xdr:cNvSpPr/>
      </xdr:nvSpPr>
      <xdr:spPr>
        <a:xfrm>
          <a:off x="18605500" y="1001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166951</xdr:rowOff>
    </xdr:from>
    <xdr:ext cx="378565" cy="259045"/>
    <xdr:sp macro="" textlink="">
      <xdr:nvSpPr>
        <xdr:cNvPr id="793" name="テキスト ボックス 792"/>
        <xdr:cNvSpPr txBox="1"/>
      </xdr:nvSpPr>
      <xdr:spPr>
        <a:xfrm>
          <a:off x="18467017" y="10111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46,351</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83418</xdr:rowOff>
    </xdr:from>
    <xdr:to>
      <xdr:col>32</xdr:col>
      <xdr:colOff>187325</xdr:colOff>
      <xdr:row>76</xdr:row>
      <xdr:rowOff>101555</xdr:rowOff>
    </xdr:to>
    <xdr:cxnSp macro="">
      <xdr:nvCxnSpPr>
        <xdr:cNvPr id="822" name="直線コネクタ 821"/>
        <xdr:cNvCxnSpPr/>
      </xdr:nvCxnSpPr>
      <xdr:spPr>
        <a:xfrm>
          <a:off x="21323300" y="13113618"/>
          <a:ext cx="838200" cy="1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83418</xdr:rowOff>
    </xdr:from>
    <xdr:to>
      <xdr:col>31</xdr:col>
      <xdr:colOff>34925</xdr:colOff>
      <xdr:row>76</xdr:row>
      <xdr:rowOff>130873</xdr:rowOff>
    </xdr:to>
    <xdr:cxnSp macro="">
      <xdr:nvCxnSpPr>
        <xdr:cNvPr id="825" name="直線コネクタ 824"/>
        <xdr:cNvCxnSpPr/>
      </xdr:nvCxnSpPr>
      <xdr:spPr>
        <a:xfrm flipV="1">
          <a:off x="20434300" y="13113618"/>
          <a:ext cx="889000" cy="4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130873</xdr:rowOff>
    </xdr:from>
    <xdr:to>
      <xdr:col>29</xdr:col>
      <xdr:colOff>517525</xdr:colOff>
      <xdr:row>77</xdr:row>
      <xdr:rowOff>6361</xdr:rowOff>
    </xdr:to>
    <xdr:cxnSp macro="">
      <xdr:nvCxnSpPr>
        <xdr:cNvPr id="828" name="直線コネクタ 827"/>
        <xdr:cNvCxnSpPr/>
      </xdr:nvCxnSpPr>
      <xdr:spPr>
        <a:xfrm flipV="1">
          <a:off x="19545300" y="13161073"/>
          <a:ext cx="889000" cy="4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107398</xdr:rowOff>
    </xdr:from>
    <xdr:to>
      <xdr:col>28</xdr:col>
      <xdr:colOff>314325</xdr:colOff>
      <xdr:row>77</xdr:row>
      <xdr:rowOff>6361</xdr:rowOff>
    </xdr:to>
    <xdr:cxnSp macro="">
      <xdr:nvCxnSpPr>
        <xdr:cNvPr id="831" name="直線コネクタ 830"/>
        <xdr:cNvCxnSpPr/>
      </xdr:nvCxnSpPr>
      <xdr:spPr>
        <a:xfrm>
          <a:off x="18656300" y="13137598"/>
          <a:ext cx="889000" cy="70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167060</xdr:rowOff>
    </xdr:from>
    <xdr:ext cx="599010" cy="259045"/>
    <xdr:sp macro="" textlink="">
      <xdr:nvSpPr>
        <xdr:cNvPr id="833" name="テキスト ボックス 832"/>
        <xdr:cNvSpPr txBox="1"/>
      </xdr:nvSpPr>
      <xdr:spPr>
        <a:xfrm>
          <a:off x="19245794" y="12854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50755</xdr:rowOff>
    </xdr:from>
    <xdr:to>
      <xdr:col>32</xdr:col>
      <xdr:colOff>238125</xdr:colOff>
      <xdr:row>76</xdr:row>
      <xdr:rowOff>152355</xdr:rowOff>
    </xdr:to>
    <xdr:sp macro="" textlink="">
      <xdr:nvSpPr>
        <xdr:cNvPr id="841" name="円/楕円 840"/>
        <xdr:cNvSpPr/>
      </xdr:nvSpPr>
      <xdr:spPr>
        <a:xfrm>
          <a:off x="22110700" y="1308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73631</xdr:rowOff>
    </xdr:from>
    <xdr:ext cx="599010" cy="259045"/>
    <xdr:sp macro="" textlink="">
      <xdr:nvSpPr>
        <xdr:cNvPr id="842" name="繰出金該当値テキスト"/>
        <xdr:cNvSpPr txBox="1"/>
      </xdr:nvSpPr>
      <xdr:spPr>
        <a:xfrm>
          <a:off x="22212300" y="12932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120,012</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32618</xdr:rowOff>
    </xdr:from>
    <xdr:to>
      <xdr:col>31</xdr:col>
      <xdr:colOff>85725</xdr:colOff>
      <xdr:row>76</xdr:row>
      <xdr:rowOff>134218</xdr:rowOff>
    </xdr:to>
    <xdr:sp macro="" textlink="">
      <xdr:nvSpPr>
        <xdr:cNvPr id="843" name="円/楕円 842"/>
        <xdr:cNvSpPr/>
      </xdr:nvSpPr>
      <xdr:spPr>
        <a:xfrm>
          <a:off x="21272500" y="13062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150746</xdr:rowOff>
    </xdr:from>
    <xdr:ext cx="599010" cy="259045"/>
    <xdr:sp macro="" textlink="">
      <xdr:nvSpPr>
        <xdr:cNvPr id="844" name="テキスト ボックス 843"/>
        <xdr:cNvSpPr txBox="1"/>
      </xdr:nvSpPr>
      <xdr:spPr>
        <a:xfrm>
          <a:off x="21023794" y="12838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124,772</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80073</xdr:rowOff>
    </xdr:from>
    <xdr:to>
      <xdr:col>29</xdr:col>
      <xdr:colOff>568325</xdr:colOff>
      <xdr:row>77</xdr:row>
      <xdr:rowOff>10223</xdr:rowOff>
    </xdr:to>
    <xdr:sp macro="" textlink="">
      <xdr:nvSpPr>
        <xdr:cNvPr id="845" name="円/楕円 844"/>
        <xdr:cNvSpPr/>
      </xdr:nvSpPr>
      <xdr:spPr>
        <a:xfrm>
          <a:off x="20383500" y="131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26749</xdr:rowOff>
    </xdr:from>
    <xdr:ext cx="599010" cy="259045"/>
    <xdr:sp macro="" textlink="">
      <xdr:nvSpPr>
        <xdr:cNvPr id="846" name="テキスト ボックス 845"/>
        <xdr:cNvSpPr txBox="1"/>
      </xdr:nvSpPr>
      <xdr:spPr>
        <a:xfrm>
          <a:off x="20134794" y="12885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112,317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127011</xdr:rowOff>
    </xdr:from>
    <xdr:to>
      <xdr:col>28</xdr:col>
      <xdr:colOff>365125</xdr:colOff>
      <xdr:row>77</xdr:row>
      <xdr:rowOff>57161</xdr:rowOff>
    </xdr:to>
    <xdr:sp macro="" textlink="">
      <xdr:nvSpPr>
        <xdr:cNvPr id="847" name="円/楕円 846"/>
        <xdr:cNvSpPr/>
      </xdr:nvSpPr>
      <xdr:spPr>
        <a:xfrm>
          <a:off x="19494500" y="1315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48288</xdr:rowOff>
    </xdr:from>
    <xdr:ext cx="534377" cy="259045"/>
    <xdr:sp macro="" textlink="">
      <xdr:nvSpPr>
        <xdr:cNvPr id="848" name="テキスト ボックス 847"/>
        <xdr:cNvSpPr txBox="1"/>
      </xdr:nvSpPr>
      <xdr:spPr>
        <a:xfrm>
          <a:off x="19278111" y="1324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99,997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56598</xdr:rowOff>
    </xdr:from>
    <xdr:to>
      <xdr:col>27</xdr:col>
      <xdr:colOff>161925</xdr:colOff>
      <xdr:row>76</xdr:row>
      <xdr:rowOff>158198</xdr:rowOff>
    </xdr:to>
    <xdr:sp macro="" textlink="">
      <xdr:nvSpPr>
        <xdr:cNvPr id="849" name="円/楕円 848"/>
        <xdr:cNvSpPr/>
      </xdr:nvSpPr>
      <xdr:spPr>
        <a:xfrm>
          <a:off x="18605500" y="1308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75</xdr:row>
      <xdr:rowOff>3276</xdr:rowOff>
    </xdr:from>
    <xdr:ext cx="599010" cy="259045"/>
    <xdr:sp macro="" textlink="">
      <xdr:nvSpPr>
        <xdr:cNvPr id="850" name="テキスト ボックス 849"/>
        <xdr:cNvSpPr txBox="1"/>
      </xdr:nvSpPr>
      <xdr:spPr>
        <a:xfrm>
          <a:off x="18356794" y="12862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118,478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おける性質別歳出の状況として、特に増減があった経費は、普通建設事業費（うち更新整備）であった。「さとうきび新製糖工場建設推進事業」による事業費が町の全体予算に対して大きな割合を占めたことで、極端に普通建設事業費が目立つ状況等となった。</a:t>
          </a:r>
          <a:endParaRPr kumimoji="1" lang="en-US" altLang="ja-JP" sz="1300">
            <a:latin typeface="ＭＳ Ｐゴシック"/>
          </a:endParaRPr>
        </a:p>
        <a:p>
          <a:r>
            <a:rPr kumimoji="1" lang="ja-JP" altLang="en-US" sz="1300">
              <a:latin typeface="ＭＳ Ｐゴシック"/>
            </a:rPr>
            <a:t>そのほかでは、平成２６年度に単独で実施していた「離島航路運航安定化支援事業」による補助事業が終了したことにで補助費等の経費が大きく減額となっている。</a:t>
          </a:r>
          <a:endParaRPr kumimoji="1" lang="en-US" altLang="ja-JP" sz="1300">
            <a:latin typeface="ＭＳ Ｐゴシック"/>
          </a:endParaRPr>
        </a:p>
        <a:p>
          <a:r>
            <a:rPr kumimoji="1" lang="ja-JP" altLang="en-US" sz="1300">
              <a:latin typeface="ＭＳ Ｐゴシック"/>
            </a:rPr>
            <a:t>また、庁舎建設に向けた対策として、財政調整基金及び庁舎建設基金への上積みの強化を図ったことで積立金が増額となっている。</a:t>
          </a:r>
          <a:endParaRPr kumimoji="1" lang="en-US" altLang="ja-JP" sz="1300">
            <a:latin typeface="ＭＳ Ｐゴシック"/>
          </a:endParaRPr>
        </a:p>
        <a:p>
          <a:r>
            <a:rPr kumimoji="1" lang="ja-JP" altLang="en-US" sz="1300">
              <a:latin typeface="ＭＳ Ｐゴシック"/>
            </a:rPr>
            <a:t>特に変動があった上記の経費以外においては、概ね前年度並みの執行状況であった。</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沖縄県与那国町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1,490
1,485
28.96
5,525,432
5,190,179
203,802
1,471,164
2,489,778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4,480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93654</xdr:rowOff>
    </xdr:from>
    <xdr:to>
      <xdr:col>6</xdr:col>
      <xdr:colOff>511175</xdr:colOff>
      <xdr:row>36</xdr:row>
      <xdr:rowOff>118979</xdr:rowOff>
    </xdr:to>
    <xdr:cxnSp macro="">
      <xdr:nvCxnSpPr>
        <xdr:cNvPr id="62" name="直線コネクタ 61"/>
        <xdr:cNvCxnSpPr/>
      </xdr:nvCxnSpPr>
      <xdr:spPr>
        <a:xfrm flipV="1">
          <a:off x="3797300" y="6265854"/>
          <a:ext cx="838200" cy="2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118979</xdr:rowOff>
    </xdr:from>
    <xdr:to>
      <xdr:col>5</xdr:col>
      <xdr:colOff>358775</xdr:colOff>
      <xdr:row>36</xdr:row>
      <xdr:rowOff>141415</xdr:rowOff>
    </xdr:to>
    <xdr:cxnSp macro="">
      <xdr:nvCxnSpPr>
        <xdr:cNvPr id="65" name="直線コネクタ 64"/>
        <xdr:cNvCxnSpPr/>
      </xdr:nvCxnSpPr>
      <xdr:spPr>
        <a:xfrm flipV="1">
          <a:off x="2908300" y="6291179"/>
          <a:ext cx="889000" cy="22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139749</xdr:rowOff>
    </xdr:from>
    <xdr:to>
      <xdr:col>4</xdr:col>
      <xdr:colOff>155575</xdr:colOff>
      <xdr:row>36</xdr:row>
      <xdr:rowOff>141415</xdr:rowOff>
    </xdr:to>
    <xdr:cxnSp macro="">
      <xdr:nvCxnSpPr>
        <xdr:cNvPr id="68" name="直線コネクタ 67"/>
        <xdr:cNvCxnSpPr/>
      </xdr:nvCxnSpPr>
      <xdr:spPr>
        <a:xfrm>
          <a:off x="2019300" y="6311949"/>
          <a:ext cx="889000" cy="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74598</xdr:rowOff>
    </xdr:from>
    <xdr:to>
      <xdr:col>2</xdr:col>
      <xdr:colOff>638175</xdr:colOff>
      <xdr:row>36</xdr:row>
      <xdr:rowOff>139749</xdr:rowOff>
    </xdr:to>
    <xdr:cxnSp macro="">
      <xdr:nvCxnSpPr>
        <xdr:cNvPr id="71" name="直線コネクタ 70"/>
        <xdr:cNvCxnSpPr/>
      </xdr:nvCxnSpPr>
      <xdr:spPr>
        <a:xfrm>
          <a:off x="1130300" y="6246798"/>
          <a:ext cx="889000" cy="65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42854</xdr:rowOff>
    </xdr:from>
    <xdr:to>
      <xdr:col>6</xdr:col>
      <xdr:colOff>561975</xdr:colOff>
      <xdr:row>36</xdr:row>
      <xdr:rowOff>144454</xdr:rowOff>
    </xdr:to>
    <xdr:sp macro="" textlink="">
      <xdr:nvSpPr>
        <xdr:cNvPr id="81" name="円/楕円 80"/>
        <xdr:cNvSpPr/>
      </xdr:nvSpPr>
      <xdr:spPr>
        <a:xfrm>
          <a:off x="4584700" y="621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65731</xdr:rowOff>
    </xdr:from>
    <xdr:ext cx="534377" cy="259045"/>
    <xdr:sp macro="" textlink="">
      <xdr:nvSpPr>
        <xdr:cNvPr id="82" name="議会費該当値テキスト"/>
        <xdr:cNvSpPr txBox="1"/>
      </xdr:nvSpPr>
      <xdr:spPr>
        <a:xfrm>
          <a:off x="4686300" y="606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31,820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68179</xdr:rowOff>
    </xdr:from>
    <xdr:to>
      <xdr:col>5</xdr:col>
      <xdr:colOff>409575</xdr:colOff>
      <xdr:row>36</xdr:row>
      <xdr:rowOff>169779</xdr:rowOff>
    </xdr:to>
    <xdr:sp macro="" textlink="">
      <xdr:nvSpPr>
        <xdr:cNvPr id="83" name="円/楕円 82"/>
        <xdr:cNvSpPr/>
      </xdr:nvSpPr>
      <xdr:spPr>
        <a:xfrm>
          <a:off x="3746500" y="624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14856</xdr:rowOff>
    </xdr:from>
    <xdr:ext cx="534377" cy="259045"/>
    <xdr:sp macro="" textlink="">
      <xdr:nvSpPr>
        <xdr:cNvPr id="84" name="テキスト ボックス 83"/>
        <xdr:cNvSpPr txBox="1"/>
      </xdr:nvSpPr>
      <xdr:spPr>
        <a:xfrm>
          <a:off x="3530111" y="601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30,269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90615</xdr:rowOff>
    </xdr:from>
    <xdr:to>
      <xdr:col>4</xdr:col>
      <xdr:colOff>206375</xdr:colOff>
      <xdr:row>37</xdr:row>
      <xdr:rowOff>20765</xdr:rowOff>
    </xdr:to>
    <xdr:sp macro="" textlink="">
      <xdr:nvSpPr>
        <xdr:cNvPr id="85" name="円/楕円 84"/>
        <xdr:cNvSpPr/>
      </xdr:nvSpPr>
      <xdr:spPr>
        <a:xfrm>
          <a:off x="2857500" y="626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37292</xdr:rowOff>
    </xdr:from>
    <xdr:ext cx="534377" cy="259045"/>
    <xdr:sp macro="" textlink="">
      <xdr:nvSpPr>
        <xdr:cNvPr id="86" name="テキスト ボックス 85"/>
        <xdr:cNvSpPr txBox="1"/>
      </xdr:nvSpPr>
      <xdr:spPr>
        <a:xfrm>
          <a:off x="2641111" y="603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28,895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88949</xdr:rowOff>
    </xdr:from>
    <xdr:to>
      <xdr:col>3</xdr:col>
      <xdr:colOff>3175</xdr:colOff>
      <xdr:row>37</xdr:row>
      <xdr:rowOff>19099</xdr:rowOff>
    </xdr:to>
    <xdr:sp macro="" textlink="">
      <xdr:nvSpPr>
        <xdr:cNvPr id="87" name="円/楕円 86"/>
        <xdr:cNvSpPr/>
      </xdr:nvSpPr>
      <xdr:spPr>
        <a:xfrm>
          <a:off x="1968500" y="6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35626</xdr:rowOff>
    </xdr:from>
    <xdr:ext cx="534377" cy="259045"/>
    <xdr:sp macro="" textlink="">
      <xdr:nvSpPr>
        <xdr:cNvPr id="88" name="テキスト ボックス 87"/>
        <xdr:cNvSpPr txBox="1"/>
      </xdr:nvSpPr>
      <xdr:spPr>
        <a:xfrm>
          <a:off x="1752111" y="60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28,997</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23798</xdr:rowOff>
    </xdr:from>
    <xdr:to>
      <xdr:col>1</xdr:col>
      <xdr:colOff>485775</xdr:colOff>
      <xdr:row>36</xdr:row>
      <xdr:rowOff>125398</xdr:rowOff>
    </xdr:to>
    <xdr:sp macro="" textlink="">
      <xdr:nvSpPr>
        <xdr:cNvPr id="89" name="円/楕円 88"/>
        <xdr:cNvSpPr/>
      </xdr:nvSpPr>
      <xdr:spPr>
        <a:xfrm>
          <a:off x="1079500" y="61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141925</xdr:rowOff>
    </xdr:from>
    <xdr:ext cx="534377" cy="259045"/>
    <xdr:sp macro="" textlink="">
      <xdr:nvSpPr>
        <xdr:cNvPr id="90" name="テキスト ボックス 89"/>
        <xdr:cNvSpPr txBox="1"/>
      </xdr:nvSpPr>
      <xdr:spPr>
        <a:xfrm>
          <a:off x="863111" y="597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32,987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76,630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103653</xdr:rowOff>
    </xdr:from>
    <xdr:to>
      <xdr:col>6</xdr:col>
      <xdr:colOff>511175</xdr:colOff>
      <xdr:row>56</xdr:row>
      <xdr:rowOff>45744</xdr:rowOff>
    </xdr:to>
    <xdr:cxnSp macro="">
      <xdr:nvCxnSpPr>
        <xdr:cNvPr id="115" name="直線コネクタ 114"/>
        <xdr:cNvCxnSpPr/>
      </xdr:nvCxnSpPr>
      <xdr:spPr>
        <a:xfrm flipV="1">
          <a:off x="3797300" y="9533403"/>
          <a:ext cx="838200" cy="11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34220</xdr:rowOff>
    </xdr:from>
    <xdr:to>
      <xdr:col>5</xdr:col>
      <xdr:colOff>358775</xdr:colOff>
      <xdr:row>56</xdr:row>
      <xdr:rowOff>45744</xdr:rowOff>
    </xdr:to>
    <xdr:cxnSp macro="">
      <xdr:nvCxnSpPr>
        <xdr:cNvPr id="118" name="直線コネクタ 117"/>
        <xdr:cNvCxnSpPr/>
      </xdr:nvCxnSpPr>
      <xdr:spPr>
        <a:xfrm>
          <a:off x="2908300" y="9635420"/>
          <a:ext cx="889000" cy="1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34220</xdr:rowOff>
    </xdr:from>
    <xdr:to>
      <xdr:col>4</xdr:col>
      <xdr:colOff>155575</xdr:colOff>
      <xdr:row>56</xdr:row>
      <xdr:rowOff>101588</xdr:rowOff>
    </xdr:to>
    <xdr:cxnSp macro="">
      <xdr:nvCxnSpPr>
        <xdr:cNvPr id="121" name="直線コネクタ 120"/>
        <xdr:cNvCxnSpPr/>
      </xdr:nvCxnSpPr>
      <xdr:spPr>
        <a:xfrm flipV="1">
          <a:off x="2019300" y="9635420"/>
          <a:ext cx="889000" cy="67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101588</xdr:rowOff>
    </xdr:from>
    <xdr:to>
      <xdr:col>2</xdr:col>
      <xdr:colOff>638175</xdr:colOff>
      <xdr:row>56</xdr:row>
      <xdr:rowOff>111515</xdr:rowOff>
    </xdr:to>
    <xdr:cxnSp macro="">
      <xdr:nvCxnSpPr>
        <xdr:cNvPr id="124" name="直線コネクタ 123"/>
        <xdr:cNvCxnSpPr/>
      </xdr:nvCxnSpPr>
      <xdr:spPr>
        <a:xfrm flipV="1">
          <a:off x="1130300" y="9702788"/>
          <a:ext cx="889000" cy="9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52853</xdr:rowOff>
    </xdr:from>
    <xdr:to>
      <xdr:col>6</xdr:col>
      <xdr:colOff>561975</xdr:colOff>
      <xdr:row>55</xdr:row>
      <xdr:rowOff>154453</xdr:rowOff>
    </xdr:to>
    <xdr:sp macro="" textlink="">
      <xdr:nvSpPr>
        <xdr:cNvPr id="134" name="円/楕円 133"/>
        <xdr:cNvSpPr/>
      </xdr:nvSpPr>
      <xdr:spPr>
        <a:xfrm>
          <a:off x="4584700" y="9482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75730</xdr:rowOff>
    </xdr:from>
    <xdr:ext cx="599010" cy="259045"/>
    <xdr:sp macro="" textlink="">
      <xdr:nvSpPr>
        <xdr:cNvPr id="135" name="総務費該当値テキスト"/>
        <xdr:cNvSpPr txBox="1"/>
      </xdr:nvSpPr>
      <xdr:spPr>
        <a:xfrm>
          <a:off x="4686300" y="9334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763,074</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166394</xdr:rowOff>
    </xdr:from>
    <xdr:to>
      <xdr:col>5</xdr:col>
      <xdr:colOff>409575</xdr:colOff>
      <xdr:row>56</xdr:row>
      <xdr:rowOff>96544</xdr:rowOff>
    </xdr:to>
    <xdr:sp macro="" textlink="">
      <xdr:nvSpPr>
        <xdr:cNvPr id="136" name="円/楕円 135"/>
        <xdr:cNvSpPr/>
      </xdr:nvSpPr>
      <xdr:spPr>
        <a:xfrm>
          <a:off x="3746500" y="959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113071</xdr:rowOff>
    </xdr:from>
    <xdr:ext cx="599010" cy="259045"/>
    <xdr:sp macro="" textlink="">
      <xdr:nvSpPr>
        <xdr:cNvPr id="137" name="テキスト ボックス 136"/>
        <xdr:cNvSpPr txBox="1"/>
      </xdr:nvSpPr>
      <xdr:spPr>
        <a:xfrm>
          <a:off x="3497794" y="9371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564,403</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154870</xdr:rowOff>
    </xdr:from>
    <xdr:to>
      <xdr:col>4</xdr:col>
      <xdr:colOff>206375</xdr:colOff>
      <xdr:row>56</xdr:row>
      <xdr:rowOff>85020</xdr:rowOff>
    </xdr:to>
    <xdr:sp macro="" textlink="">
      <xdr:nvSpPr>
        <xdr:cNvPr id="138" name="円/楕円 137"/>
        <xdr:cNvSpPr/>
      </xdr:nvSpPr>
      <xdr:spPr>
        <a:xfrm>
          <a:off x="2857500" y="95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101547</xdr:rowOff>
    </xdr:from>
    <xdr:ext cx="599010" cy="259045"/>
    <xdr:sp macro="" textlink="">
      <xdr:nvSpPr>
        <xdr:cNvPr id="139" name="テキスト ボックス 138"/>
        <xdr:cNvSpPr txBox="1"/>
      </xdr:nvSpPr>
      <xdr:spPr>
        <a:xfrm>
          <a:off x="2608794" y="9359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584,568</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50788</xdr:rowOff>
    </xdr:from>
    <xdr:to>
      <xdr:col>3</xdr:col>
      <xdr:colOff>3175</xdr:colOff>
      <xdr:row>56</xdr:row>
      <xdr:rowOff>152388</xdr:rowOff>
    </xdr:to>
    <xdr:sp macro="" textlink="">
      <xdr:nvSpPr>
        <xdr:cNvPr id="140" name="円/楕円 139"/>
        <xdr:cNvSpPr/>
      </xdr:nvSpPr>
      <xdr:spPr>
        <a:xfrm>
          <a:off x="1968500" y="965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168915</xdr:rowOff>
    </xdr:from>
    <xdr:ext cx="599010" cy="259045"/>
    <xdr:sp macro="" textlink="">
      <xdr:nvSpPr>
        <xdr:cNvPr id="141" name="テキスト ボックス 140"/>
        <xdr:cNvSpPr txBox="1"/>
      </xdr:nvSpPr>
      <xdr:spPr>
        <a:xfrm>
          <a:off x="1719794" y="942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466,689</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60715</xdr:rowOff>
    </xdr:from>
    <xdr:to>
      <xdr:col>1</xdr:col>
      <xdr:colOff>485775</xdr:colOff>
      <xdr:row>56</xdr:row>
      <xdr:rowOff>162315</xdr:rowOff>
    </xdr:to>
    <xdr:sp macro="" textlink="">
      <xdr:nvSpPr>
        <xdr:cNvPr id="142" name="円/楕円 141"/>
        <xdr:cNvSpPr/>
      </xdr:nvSpPr>
      <xdr:spPr>
        <a:xfrm>
          <a:off x="1079500" y="966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7392</xdr:rowOff>
    </xdr:from>
    <xdr:ext cx="599010" cy="259045"/>
    <xdr:sp macro="" textlink="">
      <xdr:nvSpPr>
        <xdr:cNvPr id="143" name="テキスト ボックス 142"/>
        <xdr:cNvSpPr txBox="1"/>
      </xdr:nvSpPr>
      <xdr:spPr>
        <a:xfrm>
          <a:off x="830794" y="9437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449,318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194,884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33995</xdr:rowOff>
    </xdr:from>
    <xdr:to>
      <xdr:col>6</xdr:col>
      <xdr:colOff>511175</xdr:colOff>
      <xdr:row>78</xdr:row>
      <xdr:rowOff>39522</xdr:rowOff>
    </xdr:to>
    <xdr:cxnSp macro="">
      <xdr:nvCxnSpPr>
        <xdr:cNvPr id="172" name="直線コネクタ 171"/>
        <xdr:cNvCxnSpPr/>
      </xdr:nvCxnSpPr>
      <xdr:spPr>
        <a:xfrm>
          <a:off x="3797300" y="13407095"/>
          <a:ext cx="838200" cy="5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115560</xdr:rowOff>
    </xdr:from>
    <xdr:to>
      <xdr:col>5</xdr:col>
      <xdr:colOff>358775</xdr:colOff>
      <xdr:row>78</xdr:row>
      <xdr:rowOff>33995</xdr:rowOff>
    </xdr:to>
    <xdr:cxnSp macro="">
      <xdr:nvCxnSpPr>
        <xdr:cNvPr id="175" name="直線コネクタ 174"/>
        <xdr:cNvCxnSpPr/>
      </xdr:nvCxnSpPr>
      <xdr:spPr>
        <a:xfrm>
          <a:off x="2908300" y="13317210"/>
          <a:ext cx="889000" cy="8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115560</xdr:rowOff>
    </xdr:from>
    <xdr:to>
      <xdr:col>4</xdr:col>
      <xdr:colOff>155575</xdr:colOff>
      <xdr:row>78</xdr:row>
      <xdr:rowOff>35404</xdr:rowOff>
    </xdr:to>
    <xdr:cxnSp macro="">
      <xdr:nvCxnSpPr>
        <xdr:cNvPr id="178" name="直線コネクタ 177"/>
        <xdr:cNvCxnSpPr/>
      </xdr:nvCxnSpPr>
      <xdr:spPr>
        <a:xfrm flipV="1">
          <a:off x="2019300" y="13317210"/>
          <a:ext cx="889000" cy="91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114259</xdr:rowOff>
    </xdr:from>
    <xdr:ext cx="599010" cy="259045"/>
    <xdr:sp macro="" textlink="">
      <xdr:nvSpPr>
        <xdr:cNvPr id="180" name="テキスト ボックス 179"/>
        <xdr:cNvSpPr txBox="1"/>
      </xdr:nvSpPr>
      <xdr:spPr>
        <a:xfrm>
          <a:off x="2608794" y="13487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35404</xdr:rowOff>
    </xdr:from>
    <xdr:to>
      <xdr:col>2</xdr:col>
      <xdr:colOff>638175</xdr:colOff>
      <xdr:row>78</xdr:row>
      <xdr:rowOff>63888</xdr:rowOff>
    </xdr:to>
    <xdr:cxnSp macro="">
      <xdr:nvCxnSpPr>
        <xdr:cNvPr id="181" name="直線コネクタ 180"/>
        <xdr:cNvCxnSpPr/>
      </xdr:nvCxnSpPr>
      <xdr:spPr>
        <a:xfrm flipV="1">
          <a:off x="1130300" y="13408504"/>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119150</xdr:rowOff>
    </xdr:from>
    <xdr:ext cx="599010" cy="259045"/>
    <xdr:sp macro="" textlink="">
      <xdr:nvSpPr>
        <xdr:cNvPr id="185" name="テキスト ボックス 184"/>
        <xdr:cNvSpPr txBox="1"/>
      </xdr:nvSpPr>
      <xdr:spPr>
        <a:xfrm>
          <a:off x="830794" y="13492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160172</xdr:rowOff>
    </xdr:from>
    <xdr:to>
      <xdr:col>6</xdr:col>
      <xdr:colOff>561975</xdr:colOff>
      <xdr:row>78</xdr:row>
      <xdr:rowOff>90322</xdr:rowOff>
    </xdr:to>
    <xdr:sp macro="" textlink="">
      <xdr:nvSpPr>
        <xdr:cNvPr id="191" name="円/楕円 190"/>
        <xdr:cNvSpPr/>
      </xdr:nvSpPr>
      <xdr:spPr>
        <a:xfrm>
          <a:off x="4584700" y="1336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114555</xdr:rowOff>
    </xdr:from>
    <xdr:ext cx="599010" cy="259045"/>
    <xdr:sp macro="" textlink="">
      <xdr:nvSpPr>
        <xdr:cNvPr id="192" name="民生費該当値テキスト"/>
        <xdr:cNvSpPr txBox="1"/>
      </xdr:nvSpPr>
      <xdr:spPr>
        <a:xfrm>
          <a:off x="4686300" y="133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231,468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154645</xdr:rowOff>
    </xdr:from>
    <xdr:to>
      <xdr:col>5</xdr:col>
      <xdr:colOff>409575</xdr:colOff>
      <xdr:row>78</xdr:row>
      <xdr:rowOff>84795</xdr:rowOff>
    </xdr:to>
    <xdr:sp macro="" textlink="">
      <xdr:nvSpPr>
        <xdr:cNvPr id="193" name="円/楕円 192"/>
        <xdr:cNvSpPr/>
      </xdr:nvSpPr>
      <xdr:spPr>
        <a:xfrm>
          <a:off x="3746500" y="1335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101322</xdr:rowOff>
    </xdr:from>
    <xdr:ext cx="599010" cy="259045"/>
    <xdr:sp macro="" textlink="">
      <xdr:nvSpPr>
        <xdr:cNvPr id="194" name="テキスト ボックス 193"/>
        <xdr:cNvSpPr txBox="1"/>
      </xdr:nvSpPr>
      <xdr:spPr>
        <a:xfrm>
          <a:off x="3497794" y="13131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238,721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64760</xdr:rowOff>
    </xdr:from>
    <xdr:to>
      <xdr:col>4</xdr:col>
      <xdr:colOff>206375</xdr:colOff>
      <xdr:row>77</xdr:row>
      <xdr:rowOff>166360</xdr:rowOff>
    </xdr:to>
    <xdr:sp macro="" textlink="">
      <xdr:nvSpPr>
        <xdr:cNvPr id="195" name="円/楕円 194"/>
        <xdr:cNvSpPr/>
      </xdr:nvSpPr>
      <xdr:spPr>
        <a:xfrm>
          <a:off x="2857500" y="1326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11437</xdr:rowOff>
    </xdr:from>
    <xdr:ext cx="599010" cy="259045"/>
    <xdr:sp macro="" textlink="">
      <xdr:nvSpPr>
        <xdr:cNvPr id="196" name="テキスト ボックス 195"/>
        <xdr:cNvSpPr txBox="1"/>
      </xdr:nvSpPr>
      <xdr:spPr>
        <a:xfrm>
          <a:off x="2608794" y="1304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356,679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156054</xdr:rowOff>
    </xdr:from>
    <xdr:to>
      <xdr:col>3</xdr:col>
      <xdr:colOff>3175</xdr:colOff>
      <xdr:row>78</xdr:row>
      <xdr:rowOff>86204</xdr:rowOff>
    </xdr:to>
    <xdr:sp macro="" textlink="">
      <xdr:nvSpPr>
        <xdr:cNvPr id="197" name="円/楕円 196"/>
        <xdr:cNvSpPr/>
      </xdr:nvSpPr>
      <xdr:spPr>
        <a:xfrm>
          <a:off x="1968500" y="1335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102731</xdr:rowOff>
    </xdr:from>
    <xdr:ext cx="599010" cy="259045"/>
    <xdr:sp macro="" textlink="">
      <xdr:nvSpPr>
        <xdr:cNvPr id="198" name="テキスト ボックス 197"/>
        <xdr:cNvSpPr txBox="1"/>
      </xdr:nvSpPr>
      <xdr:spPr>
        <a:xfrm>
          <a:off x="1719794" y="13132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236,871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13088</xdr:rowOff>
    </xdr:from>
    <xdr:to>
      <xdr:col>1</xdr:col>
      <xdr:colOff>485775</xdr:colOff>
      <xdr:row>78</xdr:row>
      <xdr:rowOff>114688</xdr:rowOff>
    </xdr:to>
    <xdr:sp macro="" textlink="">
      <xdr:nvSpPr>
        <xdr:cNvPr id="199" name="円/楕円 198"/>
        <xdr:cNvSpPr/>
      </xdr:nvSpPr>
      <xdr:spPr>
        <a:xfrm>
          <a:off x="1079500" y="13386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131215</xdr:rowOff>
    </xdr:from>
    <xdr:ext cx="599010" cy="259045"/>
    <xdr:sp macro="" textlink="">
      <xdr:nvSpPr>
        <xdr:cNvPr id="200" name="テキスト ボックス 199"/>
        <xdr:cNvSpPr txBox="1"/>
      </xdr:nvSpPr>
      <xdr:spPr>
        <a:xfrm>
          <a:off x="830794" y="1316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199,491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18052</xdr:rowOff>
    </xdr:from>
    <xdr:to>
      <xdr:col>6</xdr:col>
      <xdr:colOff>511175</xdr:colOff>
      <xdr:row>97</xdr:row>
      <xdr:rowOff>64226</xdr:rowOff>
    </xdr:to>
    <xdr:cxnSp macro="">
      <xdr:nvCxnSpPr>
        <xdr:cNvPr id="231" name="直線コネクタ 230"/>
        <xdr:cNvCxnSpPr/>
      </xdr:nvCxnSpPr>
      <xdr:spPr>
        <a:xfrm flipV="1">
          <a:off x="3797300" y="16648702"/>
          <a:ext cx="838200" cy="46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159159</xdr:rowOff>
    </xdr:from>
    <xdr:ext cx="599010" cy="259045"/>
    <xdr:sp macro="" textlink="">
      <xdr:nvSpPr>
        <xdr:cNvPr id="232" name="衛生費平均値テキスト"/>
        <xdr:cNvSpPr txBox="1"/>
      </xdr:nvSpPr>
      <xdr:spPr>
        <a:xfrm>
          <a:off x="4686300" y="16446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38147</xdr:rowOff>
    </xdr:from>
    <xdr:to>
      <xdr:col>5</xdr:col>
      <xdr:colOff>358775</xdr:colOff>
      <xdr:row>97</xdr:row>
      <xdr:rowOff>64226</xdr:rowOff>
    </xdr:to>
    <xdr:cxnSp macro="">
      <xdr:nvCxnSpPr>
        <xdr:cNvPr id="234" name="直線コネクタ 233"/>
        <xdr:cNvCxnSpPr/>
      </xdr:nvCxnSpPr>
      <xdr:spPr>
        <a:xfrm>
          <a:off x="2908300" y="16668797"/>
          <a:ext cx="889000" cy="26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108101</xdr:rowOff>
    </xdr:from>
    <xdr:ext cx="599010" cy="259045"/>
    <xdr:sp macro="" textlink="">
      <xdr:nvSpPr>
        <xdr:cNvPr id="236" name="テキスト ボックス 235"/>
        <xdr:cNvSpPr txBox="1"/>
      </xdr:nvSpPr>
      <xdr:spPr>
        <a:xfrm>
          <a:off x="3497794" y="16395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38147</xdr:rowOff>
    </xdr:from>
    <xdr:to>
      <xdr:col>4</xdr:col>
      <xdr:colOff>155575</xdr:colOff>
      <xdr:row>97</xdr:row>
      <xdr:rowOff>145712</xdr:rowOff>
    </xdr:to>
    <xdr:cxnSp macro="">
      <xdr:nvCxnSpPr>
        <xdr:cNvPr id="237" name="直線コネクタ 236"/>
        <xdr:cNvCxnSpPr/>
      </xdr:nvCxnSpPr>
      <xdr:spPr>
        <a:xfrm flipV="1">
          <a:off x="2019300" y="16668797"/>
          <a:ext cx="889000" cy="107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77048</xdr:rowOff>
    </xdr:from>
    <xdr:to>
      <xdr:col>2</xdr:col>
      <xdr:colOff>638175</xdr:colOff>
      <xdr:row>97</xdr:row>
      <xdr:rowOff>145712</xdr:rowOff>
    </xdr:to>
    <xdr:cxnSp macro="">
      <xdr:nvCxnSpPr>
        <xdr:cNvPr id="240" name="直線コネクタ 239"/>
        <xdr:cNvCxnSpPr/>
      </xdr:nvCxnSpPr>
      <xdr:spPr>
        <a:xfrm>
          <a:off x="1130300" y="16707698"/>
          <a:ext cx="889000" cy="6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95</xdr:row>
      <xdr:rowOff>150700</xdr:rowOff>
    </xdr:from>
    <xdr:ext cx="599010" cy="259045"/>
    <xdr:sp macro="" textlink="">
      <xdr:nvSpPr>
        <xdr:cNvPr id="242" name="テキスト ボックス 241"/>
        <xdr:cNvSpPr txBox="1"/>
      </xdr:nvSpPr>
      <xdr:spPr>
        <a:xfrm>
          <a:off x="1719794" y="164384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138702</xdr:rowOff>
    </xdr:from>
    <xdr:to>
      <xdr:col>6</xdr:col>
      <xdr:colOff>561975</xdr:colOff>
      <xdr:row>97</xdr:row>
      <xdr:rowOff>68852</xdr:rowOff>
    </xdr:to>
    <xdr:sp macro="" textlink="">
      <xdr:nvSpPr>
        <xdr:cNvPr id="250" name="円/楕円 249"/>
        <xdr:cNvSpPr/>
      </xdr:nvSpPr>
      <xdr:spPr>
        <a:xfrm>
          <a:off x="4584700" y="165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117129</xdr:rowOff>
    </xdr:from>
    <xdr:ext cx="599010" cy="259045"/>
    <xdr:sp macro="" textlink="">
      <xdr:nvSpPr>
        <xdr:cNvPr id="251" name="衛生費該当値テキスト"/>
        <xdr:cNvSpPr txBox="1"/>
      </xdr:nvSpPr>
      <xdr:spPr>
        <a:xfrm>
          <a:off x="4686300" y="16576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129,750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13426</xdr:rowOff>
    </xdr:from>
    <xdr:to>
      <xdr:col>5</xdr:col>
      <xdr:colOff>409575</xdr:colOff>
      <xdr:row>97</xdr:row>
      <xdr:rowOff>115026</xdr:rowOff>
    </xdr:to>
    <xdr:sp macro="" textlink="">
      <xdr:nvSpPr>
        <xdr:cNvPr id="252" name="円/楕円 251"/>
        <xdr:cNvSpPr/>
      </xdr:nvSpPr>
      <xdr:spPr>
        <a:xfrm>
          <a:off x="3746500" y="16644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106153</xdr:rowOff>
    </xdr:from>
    <xdr:ext cx="599010" cy="259045"/>
    <xdr:sp macro="" textlink="">
      <xdr:nvSpPr>
        <xdr:cNvPr id="253" name="テキスト ボックス 252"/>
        <xdr:cNvSpPr txBox="1"/>
      </xdr:nvSpPr>
      <xdr:spPr>
        <a:xfrm>
          <a:off x="3497794" y="16736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115,611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158797</xdr:rowOff>
    </xdr:from>
    <xdr:to>
      <xdr:col>4</xdr:col>
      <xdr:colOff>206375</xdr:colOff>
      <xdr:row>97</xdr:row>
      <xdr:rowOff>88947</xdr:rowOff>
    </xdr:to>
    <xdr:sp macro="" textlink="">
      <xdr:nvSpPr>
        <xdr:cNvPr id="254" name="円/楕円 253"/>
        <xdr:cNvSpPr/>
      </xdr:nvSpPr>
      <xdr:spPr>
        <a:xfrm>
          <a:off x="2857500" y="1661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105474</xdr:rowOff>
    </xdr:from>
    <xdr:ext cx="599010" cy="259045"/>
    <xdr:sp macro="" textlink="">
      <xdr:nvSpPr>
        <xdr:cNvPr id="255" name="テキスト ボックス 254"/>
        <xdr:cNvSpPr txBox="1"/>
      </xdr:nvSpPr>
      <xdr:spPr>
        <a:xfrm>
          <a:off x="2608794" y="1639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123,597</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94912</xdr:rowOff>
    </xdr:from>
    <xdr:to>
      <xdr:col>3</xdr:col>
      <xdr:colOff>3175</xdr:colOff>
      <xdr:row>98</xdr:row>
      <xdr:rowOff>25062</xdr:rowOff>
    </xdr:to>
    <xdr:sp macro="" textlink="">
      <xdr:nvSpPr>
        <xdr:cNvPr id="256" name="円/楕円 255"/>
        <xdr:cNvSpPr/>
      </xdr:nvSpPr>
      <xdr:spPr>
        <a:xfrm>
          <a:off x="1968500" y="167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16189</xdr:rowOff>
    </xdr:from>
    <xdr:ext cx="534377" cy="259045"/>
    <xdr:sp macro="" textlink="">
      <xdr:nvSpPr>
        <xdr:cNvPr id="257" name="テキスト ボックス 256"/>
        <xdr:cNvSpPr txBox="1"/>
      </xdr:nvSpPr>
      <xdr:spPr>
        <a:xfrm>
          <a:off x="1752111" y="16818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90,659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26248</xdr:rowOff>
    </xdr:from>
    <xdr:to>
      <xdr:col>1</xdr:col>
      <xdr:colOff>485775</xdr:colOff>
      <xdr:row>97</xdr:row>
      <xdr:rowOff>127848</xdr:rowOff>
    </xdr:to>
    <xdr:sp macro="" textlink="">
      <xdr:nvSpPr>
        <xdr:cNvPr id="258" name="円/楕円 257"/>
        <xdr:cNvSpPr/>
      </xdr:nvSpPr>
      <xdr:spPr>
        <a:xfrm>
          <a:off x="1079500" y="1665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95</xdr:row>
      <xdr:rowOff>144375</xdr:rowOff>
    </xdr:from>
    <xdr:ext cx="599010" cy="259045"/>
    <xdr:sp macro="" textlink="">
      <xdr:nvSpPr>
        <xdr:cNvPr id="259" name="テキスト ボックス 258"/>
        <xdr:cNvSpPr txBox="1"/>
      </xdr:nvSpPr>
      <xdr:spPr>
        <a:xfrm>
          <a:off x="830794" y="1643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111,685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131280</xdr:rowOff>
    </xdr:from>
    <xdr:to>
      <xdr:col>14</xdr:col>
      <xdr:colOff>28575</xdr:colOff>
      <xdr:row>39</xdr:row>
      <xdr:rowOff>44450</xdr:rowOff>
    </xdr:to>
    <xdr:cxnSp macro="">
      <xdr:nvCxnSpPr>
        <xdr:cNvPr id="291" name="直線コネクタ 290"/>
        <xdr:cNvCxnSpPr/>
      </xdr:nvCxnSpPr>
      <xdr:spPr>
        <a:xfrm>
          <a:off x="8750300" y="6303480"/>
          <a:ext cx="889000" cy="42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21823</xdr:rowOff>
    </xdr:from>
    <xdr:ext cx="469744" cy="259045"/>
    <xdr:sp macro="" textlink="">
      <xdr:nvSpPr>
        <xdr:cNvPr id="293" name="テキスト ボックス 292"/>
        <xdr:cNvSpPr txBox="1"/>
      </xdr:nvSpPr>
      <xdr:spPr>
        <a:xfrm>
          <a:off x="9404427" y="6365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131280</xdr:rowOff>
    </xdr:from>
    <xdr:to>
      <xdr:col>12</xdr:col>
      <xdr:colOff>511175</xdr:colOff>
      <xdr:row>37</xdr:row>
      <xdr:rowOff>79159</xdr:rowOff>
    </xdr:to>
    <xdr:cxnSp macro="">
      <xdr:nvCxnSpPr>
        <xdr:cNvPr id="294" name="直線コネクタ 293"/>
        <xdr:cNvCxnSpPr/>
      </xdr:nvCxnSpPr>
      <xdr:spPr>
        <a:xfrm flipV="1">
          <a:off x="7861300" y="6303480"/>
          <a:ext cx="889000" cy="119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121734</xdr:rowOff>
    </xdr:from>
    <xdr:ext cx="469744" cy="259045"/>
    <xdr:sp macro="" textlink="">
      <xdr:nvSpPr>
        <xdr:cNvPr id="296" name="テキスト ボックス 295"/>
        <xdr:cNvSpPr txBox="1"/>
      </xdr:nvSpPr>
      <xdr:spPr>
        <a:xfrm>
          <a:off x="8515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79159</xdr:rowOff>
    </xdr:from>
    <xdr:to>
      <xdr:col>11</xdr:col>
      <xdr:colOff>307975</xdr:colOff>
      <xdr:row>39</xdr:row>
      <xdr:rowOff>44450</xdr:rowOff>
    </xdr:to>
    <xdr:cxnSp macro="">
      <xdr:nvCxnSpPr>
        <xdr:cNvPr id="297" name="直線コネクタ 296"/>
        <xdr:cNvCxnSpPr/>
      </xdr:nvCxnSpPr>
      <xdr:spPr>
        <a:xfrm flipV="1">
          <a:off x="6972300" y="6422809"/>
          <a:ext cx="889000" cy="308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81767</xdr:rowOff>
    </xdr:from>
    <xdr:ext cx="469744" cy="259045"/>
    <xdr:sp macro="" textlink="">
      <xdr:nvSpPr>
        <xdr:cNvPr id="299" name="テキスト ボックス 298"/>
        <xdr:cNvSpPr txBox="1"/>
      </xdr:nvSpPr>
      <xdr:spPr>
        <a:xfrm>
          <a:off x="7626427" y="65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3611</xdr:rowOff>
    </xdr:from>
    <xdr:ext cx="469744" cy="259045"/>
    <xdr:sp macro="" textlink="">
      <xdr:nvSpPr>
        <xdr:cNvPr id="301" name="テキスト ボックス 300"/>
        <xdr:cNvSpPr txBox="1"/>
      </xdr:nvSpPr>
      <xdr:spPr>
        <a:xfrm>
          <a:off x="6737427" y="6175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07" name="円/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09" name="円/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0" name="テキスト ボックス 309"/>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80480</xdr:rowOff>
    </xdr:from>
    <xdr:to>
      <xdr:col>12</xdr:col>
      <xdr:colOff>561975</xdr:colOff>
      <xdr:row>37</xdr:row>
      <xdr:rowOff>10630</xdr:rowOff>
    </xdr:to>
    <xdr:sp macro="" textlink="">
      <xdr:nvSpPr>
        <xdr:cNvPr id="311" name="円/楕円 310"/>
        <xdr:cNvSpPr/>
      </xdr:nvSpPr>
      <xdr:spPr>
        <a:xfrm>
          <a:off x="8699500" y="625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27157</xdr:rowOff>
    </xdr:from>
    <xdr:ext cx="534377" cy="259045"/>
    <xdr:sp macro="" textlink="">
      <xdr:nvSpPr>
        <xdr:cNvPr id="312" name="テキスト ボックス 311"/>
        <xdr:cNvSpPr txBox="1"/>
      </xdr:nvSpPr>
      <xdr:spPr>
        <a:xfrm>
          <a:off x="8483111" y="602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28359</xdr:rowOff>
    </xdr:from>
    <xdr:to>
      <xdr:col>11</xdr:col>
      <xdr:colOff>358775</xdr:colOff>
      <xdr:row>37</xdr:row>
      <xdr:rowOff>129959</xdr:rowOff>
    </xdr:to>
    <xdr:sp macro="" textlink="">
      <xdr:nvSpPr>
        <xdr:cNvPr id="313" name="円/楕円 312"/>
        <xdr:cNvSpPr/>
      </xdr:nvSpPr>
      <xdr:spPr>
        <a:xfrm>
          <a:off x="7810500" y="637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146486</xdr:rowOff>
    </xdr:from>
    <xdr:ext cx="469744" cy="259045"/>
    <xdr:sp macro="" textlink="">
      <xdr:nvSpPr>
        <xdr:cNvPr id="314" name="テキスト ボックス 313"/>
        <xdr:cNvSpPr txBox="1"/>
      </xdr:nvSpPr>
      <xdr:spPr>
        <a:xfrm>
          <a:off x="7626427" y="614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8,089</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5" name="円/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6" name="テキスト ボックス 315"/>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50</xdr:row>
      <xdr:rowOff>47565</xdr:rowOff>
    </xdr:from>
    <xdr:to>
      <xdr:col>15</xdr:col>
      <xdr:colOff>180975</xdr:colOff>
      <xdr:row>53</xdr:row>
      <xdr:rowOff>53429</xdr:rowOff>
    </xdr:to>
    <xdr:cxnSp macro="">
      <xdr:nvCxnSpPr>
        <xdr:cNvPr id="343" name="直線コネクタ 342"/>
        <xdr:cNvCxnSpPr/>
      </xdr:nvCxnSpPr>
      <xdr:spPr>
        <a:xfrm flipV="1">
          <a:off x="9639300" y="8620065"/>
          <a:ext cx="838200" cy="52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53</xdr:row>
      <xdr:rowOff>53429</xdr:rowOff>
    </xdr:from>
    <xdr:to>
      <xdr:col>14</xdr:col>
      <xdr:colOff>28575</xdr:colOff>
      <xdr:row>56</xdr:row>
      <xdr:rowOff>100539</xdr:rowOff>
    </xdr:to>
    <xdr:cxnSp macro="">
      <xdr:nvCxnSpPr>
        <xdr:cNvPr id="346" name="直線コネクタ 345"/>
        <xdr:cNvCxnSpPr/>
      </xdr:nvCxnSpPr>
      <xdr:spPr>
        <a:xfrm flipV="1">
          <a:off x="8750300" y="9140279"/>
          <a:ext cx="889000" cy="56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100539</xdr:rowOff>
    </xdr:from>
    <xdr:to>
      <xdr:col>12</xdr:col>
      <xdr:colOff>511175</xdr:colOff>
      <xdr:row>57</xdr:row>
      <xdr:rowOff>50943</xdr:rowOff>
    </xdr:to>
    <xdr:cxnSp macro="">
      <xdr:nvCxnSpPr>
        <xdr:cNvPr id="349" name="直線コネクタ 348"/>
        <xdr:cNvCxnSpPr/>
      </xdr:nvCxnSpPr>
      <xdr:spPr>
        <a:xfrm flipV="1">
          <a:off x="7861300" y="9701739"/>
          <a:ext cx="889000" cy="121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50943</xdr:rowOff>
    </xdr:from>
    <xdr:to>
      <xdr:col>11</xdr:col>
      <xdr:colOff>307975</xdr:colOff>
      <xdr:row>57</xdr:row>
      <xdr:rowOff>148291</xdr:rowOff>
    </xdr:to>
    <xdr:cxnSp macro="">
      <xdr:nvCxnSpPr>
        <xdr:cNvPr id="352" name="直線コネクタ 351"/>
        <xdr:cNvCxnSpPr/>
      </xdr:nvCxnSpPr>
      <xdr:spPr>
        <a:xfrm flipV="1">
          <a:off x="6972300" y="9823593"/>
          <a:ext cx="889000" cy="9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49</xdr:row>
      <xdr:rowOff>168215</xdr:rowOff>
    </xdr:from>
    <xdr:to>
      <xdr:col>15</xdr:col>
      <xdr:colOff>231775</xdr:colOff>
      <xdr:row>50</xdr:row>
      <xdr:rowOff>98365</xdr:rowOff>
    </xdr:to>
    <xdr:sp macro="" textlink="">
      <xdr:nvSpPr>
        <xdr:cNvPr id="362" name="円/楕円 361"/>
        <xdr:cNvSpPr/>
      </xdr:nvSpPr>
      <xdr:spPr>
        <a:xfrm>
          <a:off x="10426700" y="856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49</xdr:row>
      <xdr:rowOff>121242</xdr:rowOff>
    </xdr:from>
    <xdr:ext cx="690189" cy="259045"/>
    <xdr:sp macro="" textlink="">
      <xdr:nvSpPr>
        <xdr:cNvPr id="363" name="農林水産業費該当値テキスト"/>
        <xdr:cNvSpPr txBox="1"/>
      </xdr:nvSpPr>
      <xdr:spPr>
        <a:xfrm>
          <a:off x="10528300" y="8522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1,600,760</a:t>
          </a:r>
          <a:endParaRPr kumimoji="1" lang="ja-JP" altLang="en-US" sz="1000" b="1">
            <a:solidFill>
              <a:srgbClr val="FF0000"/>
            </a:solidFill>
            <a:latin typeface="ＭＳ Ｐゴシック"/>
          </a:endParaRPr>
        </a:p>
      </xdr:txBody>
    </xdr:sp>
    <xdr:clientData/>
  </xdr:oneCellAnchor>
  <xdr:twoCellAnchor>
    <xdr:from>
      <xdr:col>13</xdr:col>
      <xdr:colOff>663575</xdr:colOff>
      <xdr:row>53</xdr:row>
      <xdr:rowOff>2629</xdr:rowOff>
    </xdr:from>
    <xdr:to>
      <xdr:col>14</xdr:col>
      <xdr:colOff>79375</xdr:colOff>
      <xdr:row>53</xdr:row>
      <xdr:rowOff>104229</xdr:rowOff>
    </xdr:to>
    <xdr:sp macro="" textlink="">
      <xdr:nvSpPr>
        <xdr:cNvPr id="364" name="円/楕円 363"/>
        <xdr:cNvSpPr/>
      </xdr:nvSpPr>
      <xdr:spPr>
        <a:xfrm>
          <a:off x="9588500" y="908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369279</xdr:colOff>
      <xdr:row>51</xdr:row>
      <xdr:rowOff>120756</xdr:rowOff>
    </xdr:from>
    <xdr:ext cx="690189" cy="259045"/>
    <xdr:sp macro="" textlink="">
      <xdr:nvSpPr>
        <xdr:cNvPr id="365" name="テキスト ボックス 364"/>
        <xdr:cNvSpPr txBox="1"/>
      </xdr:nvSpPr>
      <xdr:spPr>
        <a:xfrm>
          <a:off x="9294204" y="886470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1,031,848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49739</xdr:rowOff>
    </xdr:from>
    <xdr:to>
      <xdr:col>12</xdr:col>
      <xdr:colOff>561975</xdr:colOff>
      <xdr:row>56</xdr:row>
      <xdr:rowOff>151339</xdr:rowOff>
    </xdr:to>
    <xdr:sp macro="" textlink="">
      <xdr:nvSpPr>
        <xdr:cNvPr id="366" name="円/楕円 365"/>
        <xdr:cNvSpPr/>
      </xdr:nvSpPr>
      <xdr:spPr>
        <a:xfrm>
          <a:off x="8699500" y="96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167866</xdr:rowOff>
    </xdr:from>
    <xdr:ext cx="599010" cy="259045"/>
    <xdr:sp macro="" textlink="">
      <xdr:nvSpPr>
        <xdr:cNvPr id="367" name="テキスト ボックス 366"/>
        <xdr:cNvSpPr txBox="1"/>
      </xdr:nvSpPr>
      <xdr:spPr>
        <a:xfrm>
          <a:off x="8450794" y="9426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417,827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143</xdr:rowOff>
    </xdr:from>
    <xdr:to>
      <xdr:col>11</xdr:col>
      <xdr:colOff>358775</xdr:colOff>
      <xdr:row>57</xdr:row>
      <xdr:rowOff>101743</xdr:rowOff>
    </xdr:to>
    <xdr:sp macro="" textlink="">
      <xdr:nvSpPr>
        <xdr:cNvPr id="368" name="円/楕円 367"/>
        <xdr:cNvSpPr/>
      </xdr:nvSpPr>
      <xdr:spPr>
        <a:xfrm>
          <a:off x="7810500" y="9772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118270</xdr:rowOff>
    </xdr:from>
    <xdr:ext cx="599010" cy="259045"/>
    <xdr:sp macro="" textlink="">
      <xdr:nvSpPr>
        <xdr:cNvPr id="369" name="テキスト ボックス 368"/>
        <xdr:cNvSpPr txBox="1"/>
      </xdr:nvSpPr>
      <xdr:spPr>
        <a:xfrm>
          <a:off x="7561794" y="954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284,566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97491</xdr:rowOff>
    </xdr:from>
    <xdr:to>
      <xdr:col>10</xdr:col>
      <xdr:colOff>155575</xdr:colOff>
      <xdr:row>58</xdr:row>
      <xdr:rowOff>27641</xdr:rowOff>
    </xdr:to>
    <xdr:sp macro="" textlink="">
      <xdr:nvSpPr>
        <xdr:cNvPr id="370" name="円/楕円 369"/>
        <xdr:cNvSpPr/>
      </xdr:nvSpPr>
      <xdr:spPr>
        <a:xfrm>
          <a:off x="6921500" y="987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44168</xdr:rowOff>
    </xdr:from>
    <xdr:ext cx="599010" cy="259045"/>
    <xdr:sp macro="" textlink="">
      <xdr:nvSpPr>
        <xdr:cNvPr id="371" name="テキスト ボックス 370"/>
        <xdr:cNvSpPr txBox="1"/>
      </xdr:nvSpPr>
      <xdr:spPr>
        <a:xfrm>
          <a:off x="6672794" y="96453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178,105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8,346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88866</xdr:rowOff>
    </xdr:from>
    <xdr:to>
      <xdr:col>15</xdr:col>
      <xdr:colOff>180975</xdr:colOff>
      <xdr:row>78</xdr:row>
      <xdr:rowOff>144670</xdr:rowOff>
    </xdr:to>
    <xdr:cxnSp macro="">
      <xdr:nvCxnSpPr>
        <xdr:cNvPr id="402" name="直線コネクタ 401"/>
        <xdr:cNvCxnSpPr/>
      </xdr:nvCxnSpPr>
      <xdr:spPr>
        <a:xfrm>
          <a:off x="9639300" y="13461966"/>
          <a:ext cx="838200" cy="55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50041</xdr:rowOff>
    </xdr:from>
    <xdr:ext cx="534377" cy="259045"/>
    <xdr:sp macro="" textlink="">
      <xdr:nvSpPr>
        <xdr:cNvPr id="403" name="商工費平均値テキスト"/>
        <xdr:cNvSpPr txBox="1"/>
      </xdr:nvSpPr>
      <xdr:spPr>
        <a:xfrm>
          <a:off x="10528300" y="13251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88866</xdr:rowOff>
    </xdr:from>
    <xdr:to>
      <xdr:col>14</xdr:col>
      <xdr:colOff>28575</xdr:colOff>
      <xdr:row>78</xdr:row>
      <xdr:rowOff>99016</xdr:rowOff>
    </xdr:to>
    <xdr:cxnSp macro="">
      <xdr:nvCxnSpPr>
        <xdr:cNvPr id="405" name="直線コネクタ 404"/>
        <xdr:cNvCxnSpPr/>
      </xdr:nvCxnSpPr>
      <xdr:spPr>
        <a:xfrm flipV="1">
          <a:off x="8750300" y="13461966"/>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156069</xdr:rowOff>
    </xdr:from>
    <xdr:ext cx="534377" cy="259045"/>
    <xdr:sp macro="" textlink="">
      <xdr:nvSpPr>
        <xdr:cNvPr id="407" name="テキスト ボックス 406"/>
        <xdr:cNvSpPr txBox="1"/>
      </xdr:nvSpPr>
      <xdr:spPr>
        <a:xfrm>
          <a:off x="9372111" y="131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99016</xdr:rowOff>
    </xdr:from>
    <xdr:to>
      <xdr:col>12</xdr:col>
      <xdr:colOff>511175</xdr:colOff>
      <xdr:row>79</xdr:row>
      <xdr:rowOff>2825</xdr:rowOff>
    </xdr:to>
    <xdr:cxnSp macro="">
      <xdr:nvCxnSpPr>
        <xdr:cNvPr id="408" name="直線コネクタ 407"/>
        <xdr:cNvCxnSpPr/>
      </xdr:nvCxnSpPr>
      <xdr:spPr>
        <a:xfrm flipV="1">
          <a:off x="7861300" y="13472116"/>
          <a:ext cx="889000" cy="7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164664</xdr:rowOff>
    </xdr:from>
    <xdr:ext cx="534377" cy="259045"/>
    <xdr:sp macro="" textlink="">
      <xdr:nvSpPr>
        <xdr:cNvPr id="410" name="テキスト ボックス 409"/>
        <xdr:cNvSpPr txBox="1"/>
      </xdr:nvSpPr>
      <xdr:spPr>
        <a:xfrm>
          <a:off x="8483111" y="13194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144390</xdr:rowOff>
    </xdr:from>
    <xdr:to>
      <xdr:col>11</xdr:col>
      <xdr:colOff>307975</xdr:colOff>
      <xdr:row>79</xdr:row>
      <xdr:rowOff>2825</xdr:rowOff>
    </xdr:to>
    <xdr:cxnSp macro="">
      <xdr:nvCxnSpPr>
        <xdr:cNvPr id="411" name="直線コネクタ 410"/>
        <xdr:cNvCxnSpPr/>
      </xdr:nvCxnSpPr>
      <xdr:spPr>
        <a:xfrm>
          <a:off x="6972300" y="13517490"/>
          <a:ext cx="889000" cy="29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11668</xdr:rowOff>
    </xdr:from>
    <xdr:ext cx="534377" cy="259045"/>
    <xdr:sp macro="" textlink="">
      <xdr:nvSpPr>
        <xdr:cNvPr id="413" name="テキスト ボックス 412"/>
        <xdr:cNvSpPr txBox="1"/>
      </xdr:nvSpPr>
      <xdr:spPr>
        <a:xfrm>
          <a:off x="7594111" y="1321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16039</xdr:rowOff>
    </xdr:from>
    <xdr:ext cx="534377" cy="259045"/>
    <xdr:sp macro="" textlink="">
      <xdr:nvSpPr>
        <xdr:cNvPr id="415" name="テキスト ボックス 414"/>
        <xdr:cNvSpPr txBox="1"/>
      </xdr:nvSpPr>
      <xdr:spPr>
        <a:xfrm>
          <a:off x="6705111" y="13217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93870</xdr:rowOff>
    </xdr:from>
    <xdr:to>
      <xdr:col>15</xdr:col>
      <xdr:colOff>231775</xdr:colOff>
      <xdr:row>79</xdr:row>
      <xdr:rowOff>24020</xdr:rowOff>
    </xdr:to>
    <xdr:sp macro="" textlink="">
      <xdr:nvSpPr>
        <xdr:cNvPr id="421" name="円/楕円 420"/>
        <xdr:cNvSpPr/>
      </xdr:nvSpPr>
      <xdr:spPr>
        <a:xfrm>
          <a:off x="10426700" y="134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8797</xdr:rowOff>
    </xdr:from>
    <xdr:ext cx="534377" cy="259045"/>
    <xdr:sp macro="" textlink="">
      <xdr:nvSpPr>
        <xdr:cNvPr id="422" name="商工費該当値テキスト"/>
        <xdr:cNvSpPr txBox="1"/>
      </xdr:nvSpPr>
      <xdr:spPr>
        <a:xfrm>
          <a:off x="10528300" y="1338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38,478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38066</xdr:rowOff>
    </xdr:from>
    <xdr:to>
      <xdr:col>14</xdr:col>
      <xdr:colOff>79375</xdr:colOff>
      <xdr:row>78</xdr:row>
      <xdr:rowOff>139666</xdr:rowOff>
    </xdr:to>
    <xdr:sp macro="" textlink="">
      <xdr:nvSpPr>
        <xdr:cNvPr id="423" name="円/楕円 422"/>
        <xdr:cNvSpPr/>
      </xdr:nvSpPr>
      <xdr:spPr>
        <a:xfrm>
          <a:off x="9588500" y="1341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130793</xdr:rowOff>
    </xdr:from>
    <xdr:ext cx="534377" cy="259045"/>
    <xdr:sp macro="" textlink="">
      <xdr:nvSpPr>
        <xdr:cNvPr id="424" name="テキスト ボックス 423"/>
        <xdr:cNvSpPr txBox="1"/>
      </xdr:nvSpPr>
      <xdr:spPr>
        <a:xfrm>
          <a:off x="9372111" y="1350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55,566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48216</xdr:rowOff>
    </xdr:from>
    <xdr:to>
      <xdr:col>12</xdr:col>
      <xdr:colOff>561975</xdr:colOff>
      <xdr:row>78</xdr:row>
      <xdr:rowOff>149816</xdr:rowOff>
    </xdr:to>
    <xdr:sp macro="" textlink="">
      <xdr:nvSpPr>
        <xdr:cNvPr id="425" name="円/楕円 424"/>
        <xdr:cNvSpPr/>
      </xdr:nvSpPr>
      <xdr:spPr>
        <a:xfrm>
          <a:off x="8699500" y="134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140943</xdr:rowOff>
    </xdr:from>
    <xdr:ext cx="534377" cy="259045"/>
    <xdr:sp macro="" textlink="">
      <xdr:nvSpPr>
        <xdr:cNvPr id="426" name="テキスト ボックス 425"/>
        <xdr:cNvSpPr txBox="1"/>
      </xdr:nvSpPr>
      <xdr:spPr>
        <a:xfrm>
          <a:off x="8483111" y="1351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52,458</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123475</xdr:rowOff>
    </xdr:from>
    <xdr:to>
      <xdr:col>11</xdr:col>
      <xdr:colOff>358775</xdr:colOff>
      <xdr:row>79</xdr:row>
      <xdr:rowOff>53625</xdr:rowOff>
    </xdr:to>
    <xdr:sp macro="" textlink="">
      <xdr:nvSpPr>
        <xdr:cNvPr id="427" name="円/楕円 426"/>
        <xdr:cNvSpPr/>
      </xdr:nvSpPr>
      <xdr:spPr>
        <a:xfrm>
          <a:off x="7810500" y="13496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44752</xdr:rowOff>
    </xdr:from>
    <xdr:ext cx="534377" cy="259045"/>
    <xdr:sp macro="" textlink="">
      <xdr:nvSpPr>
        <xdr:cNvPr id="428" name="テキスト ボックス 427"/>
        <xdr:cNvSpPr txBox="1"/>
      </xdr:nvSpPr>
      <xdr:spPr>
        <a:xfrm>
          <a:off x="7594111" y="1358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29,413</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93590</xdr:rowOff>
    </xdr:from>
    <xdr:to>
      <xdr:col>10</xdr:col>
      <xdr:colOff>155575</xdr:colOff>
      <xdr:row>79</xdr:row>
      <xdr:rowOff>23740</xdr:rowOff>
    </xdr:to>
    <xdr:sp macro="" textlink="">
      <xdr:nvSpPr>
        <xdr:cNvPr id="429" name="円/楕円 428"/>
        <xdr:cNvSpPr/>
      </xdr:nvSpPr>
      <xdr:spPr>
        <a:xfrm>
          <a:off x="6921500" y="1346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14867</xdr:rowOff>
    </xdr:from>
    <xdr:ext cx="534377" cy="259045"/>
    <xdr:sp macro="" textlink="">
      <xdr:nvSpPr>
        <xdr:cNvPr id="430" name="テキスト ボックス 429"/>
        <xdr:cNvSpPr txBox="1"/>
      </xdr:nvSpPr>
      <xdr:spPr>
        <a:xfrm>
          <a:off x="6705111" y="1355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38,564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54,117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97951</xdr:rowOff>
    </xdr:from>
    <xdr:to>
      <xdr:col>15</xdr:col>
      <xdr:colOff>180975</xdr:colOff>
      <xdr:row>97</xdr:row>
      <xdr:rowOff>96557</xdr:rowOff>
    </xdr:to>
    <xdr:cxnSp macro="">
      <xdr:nvCxnSpPr>
        <xdr:cNvPr id="461" name="直線コネクタ 460"/>
        <xdr:cNvCxnSpPr/>
      </xdr:nvCxnSpPr>
      <xdr:spPr>
        <a:xfrm flipV="1">
          <a:off x="9639300" y="16557151"/>
          <a:ext cx="838200" cy="170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126134</xdr:rowOff>
    </xdr:from>
    <xdr:ext cx="599010" cy="259045"/>
    <xdr:sp macro="" textlink="">
      <xdr:nvSpPr>
        <xdr:cNvPr id="462" name="土木費平均値テキスト"/>
        <xdr:cNvSpPr txBox="1"/>
      </xdr:nvSpPr>
      <xdr:spPr>
        <a:xfrm>
          <a:off x="10528300" y="16756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96557</xdr:rowOff>
    </xdr:from>
    <xdr:to>
      <xdr:col>14</xdr:col>
      <xdr:colOff>28575</xdr:colOff>
      <xdr:row>97</xdr:row>
      <xdr:rowOff>167140</xdr:rowOff>
    </xdr:to>
    <xdr:cxnSp macro="">
      <xdr:nvCxnSpPr>
        <xdr:cNvPr id="464" name="直線コネクタ 463"/>
        <xdr:cNvCxnSpPr/>
      </xdr:nvCxnSpPr>
      <xdr:spPr>
        <a:xfrm flipV="1">
          <a:off x="8750300" y="16727207"/>
          <a:ext cx="889000" cy="7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69299</xdr:rowOff>
    </xdr:from>
    <xdr:ext cx="599010" cy="259045"/>
    <xdr:sp macro="" textlink="">
      <xdr:nvSpPr>
        <xdr:cNvPr id="466" name="テキスト ボックス 465"/>
        <xdr:cNvSpPr txBox="1"/>
      </xdr:nvSpPr>
      <xdr:spPr>
        <a:xfrm>
          <a:off x="9339794" y="16871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167140</xdr:rowOff>
    </xdr:from>
    <xdr:to>
      <xdr:col>12</xdr:col>
      <xdr:colOff>511175</xdr:colOff>
      <xdr:row>98</xdr:row>
      <xdr:rowOff>81697</xdr:rowOff>
    </xdr:to>
    <xdr:cxnSp macro="">
      <xdr:nvCxnSpPr>
        <xdr:cNvPr id="467" name="直線コネクタ 466"/>
        <xdr:cNvCxnSpPr/>
      </xdr:nvCxnSpPr>
      <xdr:spPr>
        <a:xfrm flipV="1">
          <a:off x="7861300" y="16797790"/>
          <a:ext cx="889000" cy="8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98</xdr:row>
      <xdr:rowOff>95194</xdr:rowOff>
    </xdr:from>
    <xdr:ext cx="599010" cy="259045"/>
    <xdr:sp macro="" textlink="">
      <xdr:nvSpPr>
        <xdr:cNvPr id="469" name="テキスト ボックス 468"/>
        <xdr:cNvSpPr txBox="1"/>
      </xdr:nvSpPr>
      <xdr:spPr>
        <a:xfrm>
          <a:off x="8450794" y="168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81697</xdr:rowOff>
    </xdr:from>
    <xdr:to>
      <xdr:col>11</xdr:col>
      <xdr:colOff>307975</xdr:colOff>
      <xdr:row>98</xdr:row>
      <xdr:rowOff>92258</xdr:rowOff>
    </xdr:to>
    <xdr:cxnSp macro="">
      <xdr:nvCxnSpPr>
        <xdr:cNvPr id="470" name="直線コネクタ 469"/>
        <xdr:cNvCxnSpPr/>
      </xdr:nvCxnSpPr>
      <xdr:spPr>
        <a:xfrm flipV="1">
          <a:off x="6972300" y="16883797"/>
          <a:ext cx="889000" cy="10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127331</xdr:rowOff>
    </xdr:from>
    <xdr:ext cx="599010" cy="259045"/>
    <xdr:sp macro="" textlink="">
      <xdr:nvSpPr>
        <xdr:cNvPr id="472" name="テキスト ボックス 471"/>
        <xdr:cNvSpPr txBox="1"/>
      </xdr:nvSpPr>
      <xdr:spPr>
        <a:xfrm>
          <a:off x="7561794" y="1692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96</xdr:row>
      <xdr:rowOff>47151</xdr:rowOff>
    </xdr:from>
    <xdr:to>
      <xdr:col>15</xdr:col>
      <xdr:colOff>231775</xdr:colOff>
      <xdr:row>96</xdr:row>
      <xdr:rowOff>148751</xdr:rowOff>
    </xdr:to>
    <xdr:sp macro="" textlink="">
      <xdr:nvSpPr>
        <xdr:cNvPr id="480" name="円/楕円 479"/>
        <xdr:cNvSpPr/>
      </xdr:nvSpPr>
      <xdr:spPr>
        <a:xfrm>
          <a:off x="10426700" y="165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70028</xdr:rowOff>
    </xdr:from>
    <xdr:ext cx="599010" cy="259045"/>
    <xdr:sp macro="" textlink="">
      <xdr:nvSpPr>
        <xdr:cNvPr id="481" name="土木費該当値テキスト"/>
        <xdr:cNvSpPr txBox="1"/>
      </xdr:nvSpPr>
      <xdr:spPr>
        <a:xfrm>
          <a:off x="10528300" y="16357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315,568</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45757</xdr:rowOff>
    </xdr:from>
    <xdr:to>
      <xdr:col>14</xdr:col>
      <xdr:colOff>79375</xdr:colOff>
      <xdr:row>97</xdr:row>
      <xdr:rowOff>147357</xdr:rowOff>
    </xdr:to>
    <xdr:sp macro="" textlink="">
      <xdr:nvSpPr>
        <xdr:cNvPr id="482" name="円/楕円 481"/>
        <xdr:cNvSpPr/>
      </xdr:nvSpPr>
      <xdr:spPr>
        <a:xfrm>
          <a:off x="9588500" y="1667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163884</xdr:rowOff>
    </xdr:from>
    <xdr:ext cx="599010" cy="259045"/>
    <xdr:sp macro="" textlink="">
      <xdr:nvSpPr>
        <xdr:cNvPr id="483" name="テキスト ボックス 482"/>
        <xdr:cNvSpPr txBox="1"/>
      </xdr:nvSpPr>
      <xdr:spPr>
        <a:xfrm>
          <a:off x="9339794" y="1645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211,422</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116340</xdr:rowOff>
    </xdr:from>
    <xdr:to>
      <xdr:col>12</xdr:col>
      <xdr:colOff>561975</xdr:colOff>
      <xdr:row>98</xdr:row>
      <xdr:rowOff>46490</xdr:rowOff>
    </xdr:to>
    <xdr:sp macro="" textlink="">
      <xdr:nvSpPr>
        <xdr:cNvPr id="484" name="円/楕円 483"/>
        <xdr:cNvSpPr/>
      </xdr:nvSpPr>
      <xdr:spPr>
        <a:xfrm>
          <a:off x="8699500" y="1674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63017</xdr:rowOff>
    </xdr:from>
    <xdr:ext cx="599010" cy="259045"/>
    <xdr:sp macro="" textlink="">
      <xdr:nvSpPr>
        <xdr:cNvPr id="485" name="テキスト ボックス 484"/>
        <xdr:cNvSpPr txBox="1"/>
      </xdr:nvSpPr>
      <xdr:spPr>
        <a:xfrm>
          <a:off x="8450794" y="16522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168,195</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30897</xdr:rowOff>
    </xdr:from>
    <xdr:to>
      <xdr:col>11</xdr:col>
      <xdr:colOff>358775</xdr:colOff>
      <xdr:row>98</xdr:row>
      <xdr:rowOff>132497</xdr:rowOff>
    </xdr:to>
    <xdr:sp macro="" textlink="">
      <xdr:nvSpPr>
        <xdr:cNvPr id="486" name="円/楕円 485"/>
        <xdr:cNvSpPr/>
      </xdr:nvSpPr>
      <xdr:spPr>
        <a:xfrm>
          <a:off x="7810500" y="16832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149024</xdr:rowOff>
    </xdr:from>
    <xdr:ext cx="599010" cy="259045"/>
    <xdr:sp macro="" textlink="">
      <xdr:nvSpPr>
        <xdr:cNvPr id="487" name="テキスト ボックス 486"/>
        <xdr:cNvSpPr txBox="1"/>
      </xdr:nvSpPr>
      <xdr:spPr>
        <a:xfrm>
          <a:off x="7561794" y="16608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115,522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41458</xdr:rowOff>
    </xdr:from>
    <xdr:to>
      <xdr:col>10</xdr:col>
      <xdr:colOff>155575</xdr:colOff>
      <xdr:row>98</xdr:row>
      <xdr:rowOff>143058</xdr:rowOff>
    </xdr:to>
    <xdr:sp macro="" textlink="">
      <xdr:nvSpPr>
        <xdr:cNvPr id="488" name="円/楕円 487"/>
        <xdr:cNvSpPr/>
      </xdr:nvSpPr>
      <xdr:spPr>
        <a:xfrm>
          <a:off x="6921500" y="1684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98</xdr:row>
      <xdr:rowOff>134185</xdr:rowOff>
    </xdr:from>
    <xdr:ext cx="599010" cy="259045"/>
    <xdr:sp macro="" textlink="">
      <xdr:nvSpPr>
        <xdr:cNvPr id="489" name="テキスト ボックス 488"/>
        <xdr:cNvSpPr txBox="1"/>
      </xdr:nvSpPr>
      <xdr:spPr>
        <a:xfrm>
          <a:off x="6672794" y="16936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74275</xdr:rowOff>
    </xdr:from>
    <xdr:to>
      <xdr:col>23</xdr:col>
      <xdr:colOff>517525</xdr:colOff>
      <xdr:row>39</xdr:row>
      <xdr:rowOff>85525</xdr:rowOff>
    </xdr:to>
    <xdr:cxnSp macro="">
      <xdr:nvCxnSpPr>
        <xdr:cNvPr id="520" name="直線コネクタ 519"/>
        <xdr:cNvCxnSpPr/>
      </xdr:nvCxnSpPr>
      <xdr:spPr>
        <a:xfrm flipV="1">
          <a:off x="15481300" y="6760825"/>
          <a:ext cx="838200" cy="11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24618</xdr:rowOff>
    </xdr:from>
    <xdr:ext cx="534377" cy="259045"/>
    <xdr:sp macro="" textlink="">
      <xdr:nvSpPr>
        <xdr:cNvPr id="521" name="消防費平均値テキスト"/>
        <xdr:cNvSpPr txBox="1"/>
      </xdr:nvSpPr>
      <xdr:spPr>
        <a:xfrm>
          <a:off x="16370300" y="6368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61839</xdr:rowOff>
    </xdr:from>
    <xdr:to>
      <xdr:col>22</xdr:col>
      <xdr:colOff>365125</xdr:colOff>
      <xdr:row>39</xdr:row>
      <xdr:rowOff>85525</xdr:rowOff>
    </xdr:to>
    <xdr:cxnSp macro="">
      <xdr:nvCxnSpPr>
        <xdr:cNvPr id="523" name="直線コネクタ 522"/>
        <xdr:cNvCxnSpPr/>
      </xdr:nvCxnSpPr>
      <xdr:spPr>
        <a:xfrm>
          <a:off x="14592300" y="6748389"/>
          <a:ext cx="889000" cy="2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130763</xdr:rowOff>
    </xdr:from>
    <xdr:ext cx="534377" cy="259045"/>
    <xdr:sp macro="" textlink="">
      <xdr:nvSpPr>
        <xdr:cNvPr id="525" name="テキスト ボックス 524"/>
        <xdr:cNvSpPr txBox="1"/>
      </xdr:nvSpPr>
      <xdr:spPr>
        <a:xfrm>
          <a:off x="15214111" y="6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61839</xdr:rowOff>
    </xdr:from>
    <xdr:to>
      <xdr:col>21</xdr:col>
      <xdr:colOff>161925</xdr:colOff>
      <xdr:row>39</xdr:row>
      <xdr:rowOff>84431</xdr:rowOff>
    </xdr:to>
    <xdr:cxnSp macro="">
      <xdr:nvCxnSpPr>
        <xdr:cNvPr id="526" name="直線コネクタ 525"/>
        <xdr:cNvCxnSpPr/>
      </xdr:nvCxnSpPr>
      <xdr:spPr>
        <a:xfrm flipV="1">
          <a:off x="13703300" y="6748389"/>
          <a:ext cx="889000" cy="2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133023</xdr:rowOff>
    </xdr:from>
    <xdr:ext cx="534377" cy="259045"/>
    <xdr:sp macro="" textlink="">
      <xdr:nvSpPr>
        <xdr:cNvPr id="528" name="テキスト ボックス 527"/>
        <xdr:cNvSpPr txBox="1"/>
      </xdr:nvSpPr>
      <xdr:spPr>
        <a:xfrm>
          <a:off x="14325111" y="63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61695</xdr:rowOff>
    </xdr:from>
    <xdr:to>
      <xdr:col>19</xdr:col>
      <xdr:colOff>644525</xdr:colOff>
      <xdr:row>39</xdr:row>
      <xdr:rowOff>84431</xdr:rowOff>
    </xdr:to>
    <xdr:cxnSp macro="">
      <xdr:nvCxnSpPr>
        <xdr:cNvPr id="529" name="直線コネクタ 528"/>
        <xdr:cNvCxnSpPr/>
      </xdr:nvCxnSpPr>
      <xdr:spPr>
        <a:xfrm>
          <a:off x="12814300" y="6748245"/>
          <a:ext cx="889000" cy="2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156781</xdr:rowOff>
    </xdr:from>
    <xdr:ext cx="534377" cy="259045"/>
    <xdr:sp macro="" textlink="">
      <xdr:nvSpPr>
        <xdr:cNvPr id="531" name="テキスト ボックス 530"/>
        <xdr:cNvSpPr txBox="1"/>
      </xdr:nvSpPr>
      <xdr:spPr>
        <a:xfrm>
          <a:off x="13436111" y="6328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11218</xdr:rowOff>
    </xdr:from>
    <xdr:ext cx="534377" cy="259045"/>
    <xdr:sp macro="" textlink="">
      <xdr:nvSpPr>
        <xdr:cNvPr id="533" name="テキスト ボックス 532"/>
        <xdr:cNvSpPr txBox="1"/>
      </xdr:nvSpPr>
      <xdr:spPr>
        <a:xfrm>
          <a:off x="12547111" y="635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39</xdr:row>
      <xdr:rowOff>23475</xdr:rowOff>
    </xdr:from>
    <xdr:to>
      <xdr:col>23</xdr:col>
      <xdr:colOff>568325</xdr:colOff>
      <xdr:row>39</xdr:row>
      <xdr:rowOff>125075</xdr:rowOff>
    </xdr:to>
    <xdr:sp macro="" textlink="">
      <xdr:nvSpPr>
        <xdr:cNvPr id="539" name="円/楕円 538"/>
        <xdr:cNvSpPr/>
      </xdr:nvSpPr>
      <xdr:spPr>
        <a:xfrm>
          <a:off x="16268700" y="671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109852</xdr:rowOff>
    </xdr:from>
    <xdr:ext cx="469744" cy="259045"/>
    <xdr:sp macro="" textlink="">
      <xdr:nvSpPr>
        <xdr:cNvPr id="540" name="消防費該当値テキスト"/>
        <xdr:cNvSpPr txBox="1"/>
      </xdr:nvSpPr>
      <xdr:spPr>
        <a:xfrm>
          <a:off x="16370300" y="662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7,534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34725</xdr:rowOff>
    </xdr:from>
    <xdr:to>
      <xdr:col>22</xdr:col>
      <xdr:colOff>415925</xdr:colOff>
      <xdr:row>39</xdr:row>
      <xdr:rowOff>136325</xdr:rowOff>
    </xdr:to>
    <xdr:sp macro="" textlink="">
      <xdr:nvSpPr>
        <xdr:cNvPr id="541" name="円/楕円 540"/>
        <xdr:cNvSpPr/>
      </xdr:nvSpPr>
      <xdr:spPr>
        <a:xfrm>
          <a:off x="15430500" y="672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127452</xdr:rowOff>
    </xdr:from>
    <xdr:ext cx="469744" cy="259045"/>
    <xdr:sp macro="" textlink="">
      <xdr:nvSpPr>
        <xdr:cNvPr id="542" name="テキスト ボックス 541"/>
        <xdr:cNvSpPr txBox="1"/>
      </xdr:nvSpPr>
      <xdr:spPr>
        <a:xfrm>
          <a:off x="15246427" y="681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4,089</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11039</xdr:rowOff>
    </xdr:from>
    <xdr:to>
      <xdr:col>21</xdr:col>
      <xdr:colOff>212725</xdr:colOff>
      <xdr:row>39</xdr:row>
      <xdr:rowOff>112639</xdr:rowOff>
    </xdr:to>
    <xdr:sp macro="" textlink="">
      <xdr:nvSpPr>
        <xdr:cNvPr id="543" name="円/楕円 542"/>
        <xdr:cNvSpPr/>
      </xdr:nvSpPr>
      <xdr:spPr>
        <a:xfrm>
          <a:off x="14541500" y="669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39</xdr:row>
      <xdr:rowOff>103766</xdr:rowOff>
    </xdr:from>
    <xdr:ext cx="534377" cy="259045"/>
    <xdr:sp macro="" textlink="">
      <xdr:nvSpPr>
        <xdr:cNvPr id="544" name="テキスト ボックス 543"/>
        <xdr:cNvSpPr txBox="1"/>
      </xdr:nvSpPr>
      <xdr:spPr>
        <a:xfrm>
          <a:off x="14325111" y="679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11,342</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33631</xdr:rowOff>
    </xdr:from>
    <xdr:to>
      <xdr:col>20</xdr:col>
      <xdr:colOff>9525</xdr:colOff>
      <xdr:row>39</xdr:row>
      <xdr:rowOff>135231</xdr:rowOff>
    </xdr:to>
    <xdr:sp macro="" textlink="">
      <xdr:nvSpPr>
        <xdr:cNvPr id="545" name="円/楕円 544"/>
        <xdr:cNvSpPr/>
      </xdr:nvSpPr>
      <xdr:spPr>
        <a:xfrm>
          <a:off x="13652500" y="6720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126358</xdr:rowOff>
    </xdr:from>
    <xdr:ext cx="469744" cy="259045"/>
    <xdr:sp macro="" textlink="">
      <xdr:nvSpPr>
        <xdr:cNvPr id="546" name="テキスト ボックス 545"/>
        <xdr:cNvSpPr txBox="1"/>
      </xdr:nvSpPr>
      <xdr:spPr>
        <a:xfrm>
          <a:off x="13468427" y="6812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4,424</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10895</xdr:rowOff>
    </xdr:from>
    <xdr:to>
      <xdr:col>18</xdr:col>
      <xdr:colOff>492125</xdr:colOff>
      <xdr:row>39</xdr:row>
      <xdr:rowOff>112495</xdr:rowOff>
    </xdr:to>
    <xdr:sp macro="" textlink="">
      <xdr:nvSpPr>
        <xdr:cNvPr id="547" name="円/楕円 546"/>
        <xdr:cNvSpPr/>
      </xdr:nvSpPr>
      <xdr:spPr>
        <a:xfrm>
          <a:off x="12763500" y="669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103622</xdr:rowOff>
    </xdr:from>
    <xdr:ext cx="534377" cy="259045"/>
    <xdr:sp macro="" textlink="">
      <xdr:nvSpPr>
        <xdr:cNvPr id="548" name="テキスト ボックス 547"/>
        <xdr:cNvSpPr txBox="1"/>
      </xdr:nvSpPr>
      <xdr:spPr>
        <a:xfrm>
          <a:off x="12547111" y="6790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59,224</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89315</xdr:rowOff>
    </xdr:from>
    <xdr:to>
      <xdr:col>23</xdr:col>
      <xdr:colOff>517525</xdr:colOff>
      <xdr:row>57</xdr:row>
      <xdr:rowOff>90847</xdr:rowOff>
    </xdr:to>
    <xdr:cxnSp macro="">
      <xdr:nvCxnSpPr>
        <xdr:cNvPr id="573" name="直線コネクタ 572"/>
        <xdr:cNvCxnSpPr/>
      </xdr:nvCxnSpPr>
      <xdr:spPr>
        <a:xfrm flipV="1">
          <a:off x="15481300" y="9861965"/>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90847</xdr:rowOff>
    </xdr:from>
    <xdr:to>
      <xdr:col>22</xdr:col>
      <xdr:colOff>365125</xdr:colOff>
      <xdr:row>57</xdr:row>
      <xdr:rowOff>98472</xdr:rowOff>
    </xdr:to>
    <xdr:cxnSp macro="">
      <xdr:nvCxnSpPr>
        <xdr:cNvPr id="576" name="直線コネクタ 575"/>
        <xdr:cNvCxnSpPr/>
      </xdr:nvCxnSpPr>
      <xdr:spPr>
        <a:xfrm flipV="1">
          <a:off x="14592300" y="9863497"/>
          <a:ext cx="889000" cy="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98245</xdr:rowOff>
    </xdr:from>
    <xdr:to>
      <xdr:col>21</xdr:col>
      <xdr:colOff>161925</xdr:colOff>
      <xdr:row>57</xdr:row>
      <xdr:rowOff>98472</xdr:rowOff>
    </xdr:to>
    <xdr:cxnSp macro="">
      <xdr:nvCxnSpPr>
        <xdr:cNvPr id="579" name="直線コネクタ 578"/>
        <xdr:cNvCxnSpPr/>
      </xdr:nvCxnSpPr>
      <xdr:spPr>
        <a:xfrm>
          <a:off x="13703300" y="9870895"/>
          <a:ext cx="889000" cy="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97461</xdr:rowOff>
    </xdr:from>
    <xdr:to>
      <xdr:col>19</xdr:col>
      <xdr:colOff>644525</xdr:colOff>
      <xdr:row>57</xdr:row>
      <xdr:rowOff>98245</xdr:rowOff>
    </xdr:to>
    <xdr:cxnSp macro="">
      <xdr:nvCxnSpPr>
        <xdr:cNvPr id="582" name="直線コネクタ 581"/>
        <xdr:cNvCxnSpPr/>
      </xdr:nvCxnSpPr>
      <xdr:spPr>
        <a:xfrm>
          <a:off x="12814300" y="9698661"/>
          <a:ext cx="889000" cy="172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38515</xdr:rowOff>
    </xdr:from>
    <xdr:to>
      <xdr:col>23</xdr:col>
      <xdr:colOff>568325</xdr:colOff>
      <xdr:row>57</xdr:row>
      <xdr:rowOff>140115</xdr:rowOff>
    </xdr:to>
    <xdr:sp macro="" textlink="">
      <xdr:nvSpPr>
        <xdr:cNvPr id="592" name="円/楕円 591"/>
        <xdr:cNvSpPr/>
      </xdr:nvSpPr>
      <xdr:spPr>
        <a:xfrm>
          <a:off x="16268700" y="9811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169342</xdr:rowOff>
    </xdr:from>
    <xdr:ext cx="599010" cy="259045"/>
    <xdr:sp macro="" textlink="">
      <xdr:nvSpPr>
        <xdr:cNvPr id="593" name="教育費該当値テキスト"/>
        <xdr:cNvSpPr txBox="1"/>
      </xdr:nvSpPr>
      <xdr:spPr>
        <a:xfrm>
          <a:off x="16370300" y="959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188,162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40047</xdr:rowOff>
    </xdr:from>
    <xdr:to>
      <xdr:col>22</xdr:col>
      <xdr:colOff>415925</xdr:colOff>
      <xdr:row>57</xdr:row>
      <xdr:rowOff>141647</xdr:rowOff>
    </xdr:to>
    <xdr:sp macro="" textlink="">
      <xdr:nvSpPr>
        <xdr:cNvPr id="594" name="円/楕円 593"/>
        <xdr:cNvSpPr/>
      </xdr:nvSpPr>
      <xdr:spPr>
        <a:xfrm>
          <a:off x="15430500" y="981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158174</xdr:rowOff>
    </xdr:from>
    <xdr:ext cx="599010" cy="259045"/>
    <xdr:sp macro="" textlink="">
      <xdr:nvSpPr>
        <xdr:cNvPr id="595" name="テキスト ボックス 594"/>
        <xdr:cNvSpPr txBox="1"/>
      </xdr:nvSpPr>
      <xdr:spPr>
        <a:xfrm>
          <a:off x="15181794" y="95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185,482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47672</xdr:rowOff>
    </xdr:from>
    <xdr:to>
      <xdr:col>21</xdr:col>
      <xdr:colOff>212725</xdr:colOff>
      <xdr:row>57</xdr:row>
      <xdr:rowOff>149272</xdr:rowOff>
    </xdr:to>
    <xdr:sp macro="" textlink="">
      <xdr:nvSpPr>
        <xdr:cNvPr id="596" name="円/楕円 595"/>
        <xdr:cNvSpPr/>
      </xdr:nvSpPr>
      <xdr:spPr>
        <a:xfrm>
          <a:off x="14541500" y="982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55</xdr:row>
      <xdr:rowOff>165799</xdr:rowOff>
    </xdr:from>
    <xdr:ext cx="599010" cy="259045"/>
    <xdr:sp macro="" textlink="">
      <xdr:nvSpPr>
        <xdr:cNvPr id="597" name="テキスト ボックス 596"/>
        <xdr:cNvSpPr txBox="1"/>
      </xdr:nvSpPr>
      <xdr:spPr>
        <a:xfrm>
          <a:off x="14292794" y="9595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172,139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47445</xdr:rowOff>
    </xdr:from>
    <xdr:to>
      <xdr:col>20</xdr:col>
      <xdr:colOff>9525</xdr:colOff>
      <xdr:row>57</xdr:row>
      <xdr:rowOff>149045</xdr:rowOff>
    </xdr:to>
    <xdr:sp macro="" textlink="">
      <xdr:nvSpPr>
        <xdr:cNvPr id="598" name="円/楕円 597"/>
        <xdr:cNvSpPr/>
      </xdr:nvSpPr>
      <xdr:spPr>
        <a:xfrm>
          <a:off x="13652500" y="9820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55</xdr:row>
      <xdr:rowOff>165572</xdr:rowOff>
    </xdr:from>
    <xdr:ext cx="599010" cy="259045"/>
    <xdr:sp macro="" textlink="">
      <xdr:nvSpPr>
        <xdr:cNvPr id="599" name="テキスト ボックス 598"/>
        <xdr:cNvSpPr txBox="1"/>
      </xdr:nvSpPr>
      <xdr:spPr>
        <a:xfrm>
          <a:off x="13403794" y="959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172,537</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46661</xdr:rowOff>
    </xdr:from>
    <xdr:to>
      <xdr:col>18</xdr:col>
      <xdr:colOff>492125</xdr:colOff>
      <xdr:row>56</xdr:row>
      <xdr:rowOff>148261</xdr:rowOff>
    </xdr:to>
    <xdr:sp macro="" textlink="">
      <xdr:nvSpPr>
        <xdr:cNvPr id="600" name="円/楕円 599"/>
        <xdr:cNvSpPr/>
      </xdr:nvSpPr>
      <xdr:spPr>
        <a:xfrm>
          <a:off x="12763500" y="964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54</xdr:row>
      <xdr:rowOff>164788</xdr:rowOff>
    </xdr:from>
    <xdr:ext cx="599010" cy="259045"/>
    <xdr:sp macro="" textlink="">
      <xdr:nvSpPr>
        <xdr:cNvPr id="601" name="テキスト ボックス 600"/>
        <xdr:cNvSpPr txBox="1"/>
      </xdr:nvSpPr>
      <xdr:spPr>
        <a:xfrm>
          <a:off x="12514794" y="9423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473,909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14033</xdr:rowOff>
    </xdr:from>
    <xdr:to>
      <xdr:col>23</xdr:col>
      <xdr:colOff>517525</xdr:colOff>
      <xdr:row>79</xdr:row>
      <xdr:rowOff>44450</xdr:rowOff>
    </xdr:to>
    <xdr:cxnSp macro="">
      <xdr:nvCxnSpPr>
        <xdr:cNvPr id="630" name="直線コネクタ 629"/>
        <xdr:cNvCxnSpPr/>
      </xdr:nvCxnSpPr>
      <xdr:spPr>
        <a:xfrm flipV="1">
          <a:off x="15481300" y="13558583"/>
          <a:ext cx="838200" cy="3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122091</xdr:rowOff>
    </xdr:from>
    <xdr:ext cx="534377" cy="259045"/>
    <xdr:sp macro="" textlink="">
      <xdr:nvSpPr>
        <xdr:cNvPr id="631" name="災害復旧費平均値テキスト"/>
        <xdr:cNvSpPr txBox="1"/>
      </xdr:nvSpPr>
      <xdr:spPr>
        <a:xfrm>
          <a:off x="16370300" y="13495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3" name="直線コネクタ 632"/>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6" name="直線コネクタ 635"/>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41883</xdr:rowOff>
    </xdr:from>
    <xdr:to>
      <xdr:col>19</xdr:col>
      <xdr:colOff>644525</xdr:colOff>
      <xdr:row>79</xdr:row>
      <xdr:rowOff>44450</xdr:rowOff>
    </xdr:to>
    <xdr:cxnSp macro="">
      <xdr:nvCxnSpPr>
        <xdr:cNvPr id="639" name="直線コネクタ 638"/>
        <xdr:cNvCxnSpPr/>
      </xdr:nvCxnSpPr>
      <xdr:spPr>
        <a:xfrm>
          <a:off x="12814300" y="13586433"/>
          <a:ext cx="889000" cy="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79982</xdr:rowOff>
    </xdr:from>
    <xdr:ext cx="534377" cy="259045"/>
    <xdr:sp macro="" textlink="">
      <xdr:nvSpPr>
        <xdr:cNvPr id="641" name="テキスト ボックス 640"/>
        <xdr:cNvSpPr txBox="1"/>
      </xdr:nvSpPr>
      <xdr:spPr>
        <a:xfrm>
          <a:off x="13436111" y="1328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91809</xdr:rowOff>
    </xdr:from>
    <xdr:ext cx="534377" cy="259045"/>
    <xdr:sp macro="" textlink="">
      <xdr:nvSpPr>
        <xdr:cNvPr id="643" name="テキスト ボックス 642"/>
        <xdr:cNvSpPr txBox="1"/>
      </xdr:nvSpPr>
      <xdr:spPr>
        <a:xfrm>
          <a:off x="12547111" y="1329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134683</xdr:rowOff>
    </xdr:from>
    <xdr:to>
      <xdr:col>23</xdr:col>
      <xdr:colOff>568325</xdr:colOff>
      <xdr:row>79</xdr:row>
      <xdr:rowOff>64833</xdr:rowOff>
    </xdr:to>
    <xdr:sp macro="" textlink="">
      <xdr:nvSpPr>
        <xdr:cNvPr id="649" name="円/楕円 648"/>
        <xdr:cNvSpPr/>
      </xdr:nvSpPr>
      <xdr:spPr>
        <a:xfrm>
          <a:off x="16268700" y="1350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94060</xdr:rowOff>
    </xdr:from>
    <xdr:ext cx="534377" cy="259045"/>
    <xdr:sp macro="" textlink="">
      <xdr:nvSpPr>
        <xdr:cNvPr id="650" name="災害復旧費該当値テキスト"/>
        <xdr:cNvSpPr txBox="1"/>
      </xdr:nvSpPr>
      <xdr:spPr>
        <a:xfrm>
          <a:off x="16370300" y="1329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23,950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1" name="円/楕円 650"/>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2" name="テキスト ボックス 651"/>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3" name="円/楕円 652"/>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4" name="テキスト ボックス 653"/>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5" name="円/楕円 654"/>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6" name="テキスト ボックス 655"/>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162533</xdr:rowOff>
    </xdr:from>
    <xdr:to>
      <xdr:col>18</xdr:col>
      <xdr:colOff>492125</xdr:colOff>
      <xdr:row>79</xdr:row>
      <xdr:rowOff>92683</xdr:rowOff>
    </xdr:to>
    <xdr:sp macro="" textlink="">
      <xdr:nvSpPr>
        <xdr:cNvPr id="657" name="円/楕円 656"/>
        <xdr:cNvSpPr/>
      </xdr:nvSpPr>
      <xdr:spPr>
        <a:xfrm>
          <a:off x="12763500" y="1353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83810</xdr:rowOff>
    </xdr:from>
    <xdr:ext cx="469744" cy="259045"/>
    <xdr:sp macro="" textlink="">
      <xdr:nvSpPr>
        <xdr:cNvPr id="658" name="テキスト ボックス 657"/>
        <xdr:cNvSpPr txBox="1"/>
      </xdr:nvSpPr>
      <xdr:spPr>
        <a:xfrm>
          <a:off x="12579427" y="1362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38,434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96306</xdr:rowOff>
    </xdr:from>
    <xdr:to>
      <xdr:col>23</xdr:col>
      <xdr:colOff>517525</xdr:colOff>
      <xdr:row>97</xdr:row>
      <xdr:rowOff>123098</xdr:rowOff>
    </xdr:to>
    <xdr:cxnSp macro="">
      <xdr:nvCxnSpPr>
        <xdr:cNvPr id="687" name="直線コネクタ 686"/>
        <xdr:cNvCxnSpPr/>
      </xdr:nvCxnSpPr>
      <xdr:spPr>
        <a:xfrm flipV="1">
          <a:off x="15481300" y="16726956"/>
          <a:ext cx="838200" cy="2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85734</xdr:rowOff>
    </xdr:from>
    <xdr:ext cx="599010" cy="259045"/>
    <xdr:sp macro="" textlink="">
      <xdr:nvSpPr>
        <xdr:cNvPr id="688" name="公債費平均値テキスト"/>
        <xdr:cNvSpPr txBox="1"/>
      </xdr:nvSpPr>
      <xdr:spPr>
        <a:xfrm>
          <a:off x="16370300" y="16716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123098</xdr:rowOff>
    </xdr:from>
    <xdr:to>
      <xdr:col>22</xdr:col>
      <xdr:colOff>365125</xdr:colOff>
      <xdr:row>97</xdr:row>
      <xdr:rowOff>124661</xdr:rowOff>
    </xdr:to>
    <xdr:cxnSp macro="">
      <xdr:nvCxnSpPr>
        <xdr:cNvPr id="690" name="直線コネクタ 689"/>
        <xdr:cNvCxnSpPr/>
      </xdr:nvCxnSpPr>
      <xdr:spPr>
        <a:xfrm flipV="1">
          <a:off x="14592300" y="16753748"/>
          <a:ext cx="889000" cy="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114700</xdr:rowOff>
    </xdr:from>
    <xdr:to>
      <xdr:col>21</xdr:col>
      <xdr:colOff>161925</xdr:colOff>
      <xdr:row>97</xdr:row>
      <xdr:rowOff>124661</xdr:rowOff>
    </xdr:to>
    <xdr:cxnSp macro="">
      <xdr:nvCxnSpPr>
        <xdr:cNvPr id="693" name="直線コネクタ 692"/>
        <xdr:cNvCxnSpPr/>
      </xdr:nvCxnSpPr>
      <xdr:spPr>
        <a:xfrm>
          <a:off x="13703300" y="16745350"/>
          <a:ext cx="889000" cy="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96</xdr:row>
      <xdr:rowOff>15536</xdr:rowOff>
    </xdr:from>
    <xdr:ext cx="599010" cy="259045"/>
    <xdr:sp macro="" textlink="">
      <xdr:nvSpPr>
        <xdr:cNvPr id="695" name="テキスト ボックス 694"/>
        <xdr:cNvSpPr txBox="1"/>
      </xdr:nvSpPr>
      <xdr:spPr>
        <a:xfrm>
          <a:off x="14292794" y="16474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87680</xdr:rowOff>
    </xdr:from>
    <xdr:to>
      <xdr:col>19</xdr:col>
      <xdr:colOff>644525</xdr:colOff>
      <xdr:row>97</xdr:row>
      <xdr:rowOff>114700</xdr:rowOff>
    </xdr:to>
    <xdr:cxnSp macro="">
      <xdr:nvCxnSpPr>
        <xdr:cNvPr id="696" name="直線コネクタ 695"/>
        <xdr:cNvCxnSpPr/>
      </xdr:nvCxnSpPr>
      <xdr:spPr>
        <a:xfrm>
          <a:off x="12814300" y="16718330"/>
          <a:ext cx="889000" cy="27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2165</xdr:rowOff>
    </xdr:from>
    <xdr:ext cx="599010" cy="259045"/>
    <xdr:sp macro="" textlink="">
      <xdr:nvSpPr>
        <xdr:cNvPr id="698" name="テキスト ボックス 697"/>
        <xdr:cNvSpPr txBox="1"/>
      </xdr:nvSpPr>
      <xdr:spPr>
        <a:xfrm>
          <a:off x="13403794" y="164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45506</xdr:rowOff>
    </xdr:from>
    <xdr:to>
      <xdr:col>23</xdr:col>
      <xdr:colOff>568325</xdr:colOff>
      <xdr:row>97</xdr:row>
      <xdr:rowOff>147106</xdr:rowOff>
    </xdr:to>
    <xdr:sp macro="" textlink="">
      <xdr:nvSpPr>
        <xdr:cNvPr id="706" name="円/楕円 705"/>
        <xdr:cNvSpPr/>
      </xdr:nvSpPr>
      <xdr:spPr>
        <a:xfrm>
          <a:off x="16268700" y="1667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68383</xdr:rowOff>
    </xdr:from>
    <xdr:ext cx="599010" cy="259045"/>
    <xdr:sp macro="" textlink="">
      <xdr:nvSpPr>
        <xdr:cNvPr id="707" name="公債費該当値テキスト"/>
        <xdr:cNvSpPr txBox="1"/>
      </xdr:nvSpPr>
      <xdr:spPr>
        <a:xfrm>
          <a:off x="16370300" y="1652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152,779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72298</xdr:rowOff>
    </xdr:from>
    <xdr:to>
      <xdr:col>22</xdr:col>
      <xdr:colOff>415925</xdr:colOff>
      <xdr:row>98</xdr:row>
      <xdr:rowOff>2448</xdr:rowOff>
    </xdr:to>
    <xdr:sp macro="" textlink="">
      <xdr:nvSpPr>
        <xdr:cNvPr id="708" name="円/楕円 707"/>
        <xdr:cNvSpPr/>
      </xdr:nvSpPr>
      <xdr:spPr>
        <a:xfrm>
          <a:off x="15430500" y="1670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165025</xdr:rowOff>
    </xdr:from>
    <xdr:ext cx="599010" cy="259045"/>
    <xdr:sp macro="" textlink="">
      <xdr:nvSpPr>
        <xdr:cNvPr id="709" name="テキスト ボックス 708"/>
        <xdr:cNvSpPr txBox="1"/>
      </xdr:nvSpPr>
      <xdr:spPr>
        <a:xfrm>
          <a:off x="15181794" y="16795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138,715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73861</xdr:rowOff>
    </xdr:from>
    <xdr:to>
      <xdr:col>21</xdr:col>
      <xdr:colOff>212725</xdr:colOff>
      <xdr:row>98</xdr:row>
      <xdr:rowOff>4011</xdr:rowOff>
    </xdr:to>
    <xdr:sp macro="" textlink="">
      <xdr:nvSpPr>
        <xdr:cNvPr id="710" name="円/楕円 709"/>
        <xdr:cNvSpPr/>
      </xdr:nvSpPr>
      <xdr:spPr>
        <a:xfrm>
          <a:off x="14541500" y="1670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166588</xdr:rowOff>
    </xdr:from>
    <xdr:ext cx="599010" cy="259045"/>
    <xdr:sp macro="" textlink="">
      <xdr:nvSpPr>
        <xdr:cNvPr id="711" name="テキスト ボックス 710"/>
        <xdr:cNvSpPr txBox="1"/>
      </xdr:nvSpPr>
      <xdr:spPr>
        <a:xfrm>
          <a:off x="14292794" y="16797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137,895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63900</xdr:rowOff>
    </xdr:from>
    <xdr:to>
      <xdr:col>20</xdr:col>
      <xdr:colOff>9525</xdr:colOff>
      <xdr:row>97</xdr:row>
      <xdr:rowOff>165500</xdr:rowOff>
    </xdr:to>
    <xdr:sp macro="" textlink="">
      <xdr:nvSpPr>
        <xdr:cNvPr id="712" name="円/楕円 711"/>
        <xdr:cNvSpPr/>
      </xdr:nvSpPr>
      <xdr:spPr>
        <a:xfrm>
          <a:off x="13652500" y="1669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156627</xdr:rowOff>
    </xdr:from>
    <xdr:ext cx="599010" cy="259045"/>
    <xdr:sp macro="" textlink="">
      <xdr:nvSpPr>
        <xdr:cNvPr id="713" name="テキスト ボックス 712"/>
        <xdr:cNvSpPr txBox="1"/>
      </xdr:nvSpPr>
      <xdr:spPr>
        <a:xfrm>
          <a:off x="13403794" y="16787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143,123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36880</xdr:rowOff>
    </xdr:from>
    <xdr:to>
      <xdr:col>18</xdr:col>
      <xdr:colOff>492125</xdr:colOff>
      <xdr:row>97</xdr:row>
      <xdr:rowOff>138480</xdr:rowOff>
    </xdr:to>
    <xdr:sp macro="" textlink="">
      <xdr:nvSpPr>
        <xdr:cNvPr id="714" name="円/楕円 713"/>
        <xdr:cNvSpPr/>
      </xdr:nvSpPr>
      <xdr:spPr>
        <a:xfrm>
          <a:off x="12763500" y="1666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155007</xdr:rowOff>
    </xdr:from>
    <xdr:ext cx="599010" cy="259045"/>
    <xdr:sp macro="" textlink="">
      <xdr:nvSpPr>
        <xdr:cNvPr id="715" name="テキスト ボックス 714"/>
        <xdr:cNvSpPr txBox="1"/>
      </xdr:nvSpPr>
      <xdr:spPr>
        <a:xfrm>
          <a:off x="12514794" y="16442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157,307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5" name="直線コネクタ 74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48" name="直線コネクタ 74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21495</xdr:rowOff>
    </xdr:from>
    <xdr:ext cx="378565" cy="259045"/>
    <xdr:sp macro="" textlink="">
      <xdr:nvSpPr>
        <xdr:cNvPr id="750" name="テキスト ボックス 749"/>
        <xdr:cNvSpPr txBox="1"/>
      </xdr:nvSpPr>
      <xdr:spPr>
        <a:xfrm>
          <a:off x="20245017" y="63651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1" name="直線コネクタ 75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125600</xdr:rowOff>
    </xdr:from>
    <xdr:ext cx="469744" cy="259045"/>
    <xdr:sp macro="" textlink="">
      <xdr:nvSpPr>
        <xdr:cNvPr id="753" name="テキスト ボックス 752"/>
        <xdr:cNvSpPr txBox="1"/>
      </xdr:nvSpPr>
      <xdr:spPr>
        <a:xfrm>
          <a:off x="19310427" y="6297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138401</xdr:rowOff>
    </xdr:from>
    <xdr:ext cx="469744" cy="259045"/>
    <xdr:sp macro="" textlink="">
      <xdr:nvSpPr>
        <xdr:cNvPr id="755" name="テキスト ボックス 754"/>
        <xdr:cNvSpPr txBox="1"/>
      </xdr:nvSpPr>
      <xdr:spPr>
        <a:xfrm>
          <a:off x="18421427" y="631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5" name="円/楕円 76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66" name="テキスト ボックス 76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67" name="円/楕円 76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68" name="テキスト ボックス 767"/>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69" name="円/楕円 76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0" name="テキスト ボックス 76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平成２７年度における目的別歳出の状況として、特に</a:t>
          </a:r>
          <a:r>
            <a:rPr kumimoji="1" lang="ja-JP" altLang="ja-JP" sz="1300">
              <a:solidFill>
                <a:schemeClr val="dk1"/>
              </a:solidFill>
              <a:effectLst/>
              <a:latin typeface="+mn-lt"/>
              <a:ea typeface="+mn-ea"/>
              <a:cs typeface="+mn-cs"/>
            </a:rPr>
            <a:t>増減があった</a:t>
          </a:r>
          <a:r>
            <a:rPr kumimoji="1" lang="ja-JP" altLang="en-US" sz="1300">
              <a:solidFill>
                <a:schemeClr val="dk1"/>
              </a:solidFill>
              <a:effectLst/>
              <a:latin typeface="+mn-lt"/>
              <a:ea typeface="+mn-ea"/>
              <a:cs typeface="+mn-cs"/>
            </a:rPr>
            <a:t>のは農林水産業費である</a:t>
          </a:r>
          <a:r>
            <a:rPr kumimoji="1" lang="ja-JP" altLang="ja-JP" sz="1300">
              <a:solidFill>
                <a:schemeClr val="dk1"/>
              </a:solidFill>
              <a:effectLst/>
              <a:latin typeface="+mn-lt"/>
              <a:ea typeface="+mn-ea"/>
              <a:cs typeface="+mn-cs"/>
            </a:rPr>
            <a:t>。さとうきび新製糖工場建設</a:t>
          </a:r>
          <a:r>
            <a:rPr kumimoji="1" lang="ja-JP" altLang="en-US" sz="1300">
              <a:solidFill>
                <a:schemeClr val="dk1"/>
              </a:solidFill>
              <a:effectLst/>
              <a:latin typeface="+mn-lt"/>
              <a:ea typeface="+mn-ea"/>
              <a:cs typeface="+mn-cs"/>
            </a:rPr>
            <a:t>事業を実施したことで</a:t>
          </a:r>
          <a:r>
            <a:rPr kumimoji="1" lang="ja-JP" altLang="ja-JP" sz="1300">
              <a:solidFill>
                <a:schemeClr val="dk1"/>
              </a:solidFill>
              <a:effectLst/>
              <a:latin typeface="+mn-lt"/>
              <a:ea typeface="+mn-ea"/>
              <a:cs typeface="+mn-cs"/>
            </a:rPr>
            <a:t>極端に</a:t>
          </a:r>
          <a:r>
            <a:rPr kumimoji="1" lang="ja-JP" altLang="en-US" sz="1300">
              <a:solidFill>
                <a:schemeClr val="dk1"/>
              </a:solidFill>
              <a:effectLst/>
              <a:latin typeface="+mn-lt"/>
              <a:ea typeface="+mn-ea"/>
              <a:cs typeface="+mn-cs"/>
            </a:rPr>
            <a:t>増額となっている。また、土木費における増加については、町営住宅建替事業に係る事業費が増加したためである。</a:t>
          </a:r>
          <a:endParaRPr lang="ja-JP" altLang="ja-JP" sz="1300">
            <a:effectLst/>
          </a:endParaRPr>
        </a:p>
        <a:p>
          <a:r>
            <a:rPr kumimoji="1" lang="ja-JP" altLang="en-US" sz="1300">
              <a:solidFill>
                <a:schemeClr val="dk1"/>
              </a:solidFill>
              <a:effectLst/>
              <a:latin typeface="+mn-lt"/>
              <a:ea typeface="+mn-ea"/>
              <a:cs typeface="+mn-cs"/>
            </a:rPr>
            <a:t>その他では</a:t>
          </a:r>
          <a:r>
            <a:rPr kumimoji="1" lang="ja-JP" altLang="ja-JP" sz="1300">
              <a:solidFill>
                <a:schemeClr val="dk1"/>
              </a:solidFill>
              <a:effectLst/>
              <a:latin typeface="+mn-lt"/>
              <a:ea typeface="+mn-ea"/>
              <a:cs typeface="+mn-cs"/>
            </a:rPr>
            <a:t>、平成</a:t>
          </a:r>
          <a:r>
            <a:rPr kumimoji="1" lang="ja-JP" altLang="en-US" sz="1300">
              <a:solidFill>
                <a:schemeClr val="dk1"/>
              </a:solidFill>
              <a:effectLst/>
              <a:latin typeface="+mn-lt"/>
              <a:ea typeface="+mn-ea"/>
              <a:cs typeface="+mn-cs"/>
            </a:rPr>
            <a:t>２７</a:t>
          </a:r>
          <a:r>
            <a:rPr kumimoji="1" lang="ja-JP" altLang="ja-JP" sz="1300">
              <a:solidFill>
                <a:schemeClr val="dk1"/>
              </a:solidFill>
              <a:effectLst/>
              <a:latin typeface="+mn-lt"/>
              <a:ea typeface="+mn-ea"/>
              <a:cs typeface="+mn-cs"/>
            </a:rPr>
            <a:t>年度に</a:t>
          </a:r>
          <a:r>
            <a:rPr kumimoji="1" lang="ja-JP" altLang="en-US" sz="1300">
              <a:solidFill>
                <a:schemeClr val="dk1"/>
              </a:solidFill>
              <a:effectLst/>
              <a:latin typeface="+mn-lt"/>
              <a:ea typeface="+mn-ea"/>
              <a:cs typeface="+mn-cs"/>
            </a:rPr>
            <a:t>発生した台風２１号に災害対策に関連した臨時的な経費が増加したことも特徴の一つである。</a:t>
          </a:r>
          <a:endParaRPr kumimoji="1" lang="en-US" altLang="ja-JP" sz="1300">
            <a:solidFill>
              <a:schemeClr val="dk1"/>
            </a:solidFill>
            <a:effectLst/>
            <a:latin typeface="+mn-lt"/>
            <a:ea typeface="+mn-ea"/>
            <a:cs typeface="+mn-cs"/>
          </a:endParaRPr>
        </a:p>
        <a:p>
          <a:r>
            <a:rPr kumimoji="1" lang="ja-JP" altLang="ja-JP" sz="1300">
              <a:solidFill>
                <a:schemeClr val="dk1"/>
              </a:solidFill>
              <a:effectLst/>
              <a:latin typeface="+mn-lt"/>
              <a:ea typeface="+mn-ea"/>
              <a:cs typeface="+mn-cs"/>
            </a:rPr>
            <a:t>特に変動があった上記の経費以外においては、概ね前年度並みの執行状況であった。</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実質収支比率は、</a:t>
          </a:r>
          <a:r>
            <a:rPr kumimoji="1" lang="ja-JP" altLang="en-US" sz="1300">
              <a:solidFill>
                <a:schemeClr val="dk1"/>
              </a:solidFill>
              <a:effectLst/>
              <a:latin typeface="+mn-lt"/>
              <a:ea typeface="+mn-ea"/>
              <a:cs typeface="+mn-cs"/>
            </a:rPr>
            <a:t>前年度の１９．９ポイントから６ポイント改善し</a:t>
          </a:r>
          <a:r>
            <a:rPr kumimoji="1" lang="ja-JP" altLang="ja-JP" sz="1300">
              <a:solidFill>
                <a:schemeClr val="dk1"/>
              </a:solidFill>
              <a:effectLst/>
              <a:latin typeface="+mn-lt"/>
              <a:ea typeface="+mn-ea"/>
              <a:cs typeface="+mn-cs"/>
            </a:rPr>
            <a:t>１３．</a:t>
          </a:r>
          <a:r>
            <a:rPr kumimoji="1" lang="ja-JP" altLang="en-US" sz="1300">
              <a:solidFill>
                <a:schemeClr val="dk1"/>
              </a:solidFill>
              <a:effectLst/>
              <a:latin typeface="+mn-lt"/>
              <a:ea typeface="+mn-ea"/>
              <a:cs typeface="+mn-cs"/>
            </a:rPr>
            <a:t>９</a:t>
          </a:r>
          <a:r>
            <a:rPr kumimoji="1" lang="ja-JP" altLang="ja-JP" sz="1300">
              <a:solidFill>
                <a:schemeClr val="dk1"/>
              </a:solidFill>
              <a:effectLst/>
              <a:latin typeface="+mn-lt"/>
              <a:ea typeface="+mn-ea"/>
              <a:cs typeface="+mn-cs"/>
            </a:rPr>
            <a:t>ポイント</a:t>
          </a:r>
          <a:r>
            <a:rPr kumimoji="1" lang="ja-JP" altLang="en-US" sz="1300">
              <a:solidFill>
                <a:schemeClr val="dk1"/>
              </a:solidFill>
              <a:effectLst/>
              <a:latin typeface="+mn-lt"/>
              <a:ea typeface="+mn-ea"/>
              <a:cs typeface="+mn-cs"/>
            </a:rPr>
            <a:t>であった。</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mn-lt"/>
              <a:ea typeface="+mn-ea"/>
              <a:cs typeface="+mn-cs"/>
            </a:rPr>
            <a:t>依然として比率が高い状況は、余剰金が多く発生していることが原因であると思われる。年度途中での事業の取り下げや、補助費等の減額または、臨時的な歳入に対しての予算対応が適切に処理されていないことが余剰金の発生原因であることから、予算管理により一層の慎重に取り組むことが必要であ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沖縄県与那国町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公営企業会計を含む特別会計において資金不足は発生しておらず、平成２７年度決算における連結赤字比率も発生していない。</a:t>
          </a:r>
          <a:endParaRPr kumimoji="1" lang="en-US" altLang="ja-JP" sz="13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しかしながら、各特別会計における一般会計からの法定外繰入金は毎年度増加しており、一般会計への依存状態は改善されておらず独立採算制の原則から</a:t>
          </a:r>
          <a:r>
            <a:rPr kumimoji="1" lang="ja-JP" altLang="en-US" sz="1300">
              <a:solidFill>
                <a:schemeClr val="dk1"/>
              </a:solidFill>
              <a:effectLst/>
              <a:latin typeface="+mn-lt"/>
              <a:ea typeface="+mn-ea"/>
              <a:cs typeface="+mn-cs"/>
            </a:rPr>
            <a:t>より一層の</a:t>
          </a:r>
          <a:r>
            <a:rPr kumimoji="1" lang="ja-JP" altLang="ja-JP" sz="1300">
              <a:solidFill>
                <a:schemeClr val="dk1"/>
              </a:solidFill>
              <a:effectLst/>
              <a:latin typeface="+mn-lt"/>
              <a:ea typeface="+mn-ea"/>
              <a:cs typeface="+mn-cs"/>
            </a:rPr>
            <a:t>経営健全化への取り組みが必要である。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50" zoomScaleNormal="5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5525432</v>
      </c>
      <c r="BO4" s="409"/>
      <c r="BP4" s="409"/>
      <c r="BQ4" s="409"/>
      <c r="BR4" s="409"/>
      <c r="BS4" s="409"/>
      <c r="BT4" s="409"/>
      <c r="BU4" s="410"/>
      <c r="BV4" s="408">
        <v>4212045</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13.9</v>
      </c>
      <c r="CU4" s="586"/>
      <c r="CV4" s="586"/>
      <c r="CW4" s="586"/>
      <c r="CX4" s="586"/>
      <c r="CY4" s="586"/>
      <c r="CZ4" s="586"/>
      <c r="DA4" s="587"/>
      <c r="DB4" s="585">
        <v>19.899999999999999</v>
      </c>
      <c r="DC4" s="586"/>
      <c r="DD4" s="586"/>
      <c r="DE4" s="586"/>
      <c r="DF4" s="586"/>
      <c r="DG4" s="586"/>
      <c r="DH4" s="586"/>
      <c r="DI4" s="587"/>
      <c r="DJ4" s="137"/>
      <c r="DK4" s="137"/>
      <c r="DL4" s="137"/>
      <c r="DM4" s="137"/>
      <c r="DN4" s="137"/>
      <c r="DO4" s="137"/>
    </row>
    <row r="5" spans="1:119" ht="18.75" customHeight="1">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5190179</v>
      </c>
      <c r="BO5" s="414"/>
      <c r="BP5" s="414"/>
      <c r="BQ5" s="414"/>
      <c r="BR5" s="414"/>
      <c r="BS5" s="414"/>
      <c r="BT5" s="414"/>
      <c r="BU5" s="415"/>
      <c r="BV5" s="413">
        <v>3856462</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81.7</v>
      </c>
      <c r="CU5" s="384"/>
      <c r="CV5" s="384"/>
      <c r="CW5" s="384"/>
      <c r="CX5" s="384"/>
      <c r="CY5" s="384"/>
      <c r="CZ5" s="384"/>
      <c r="DA5" s="385"/>
      <c r="DB5" s="383">
        <v>85.9</v>
      </c>
      <c r="DC5" s="384"/>
      <c r="DD5" s="384"/>
      <c r="DE5" s="384"/>
      <c r="DF5" s="384"/>
      <c r="DG5" s="384"/>
      <c r="DH5" s="384"/>
      <c r="DI5" s="385"/>
      <c r="DJ5" s="137"/>
      <c r="DK5" s="137"/>
      <c r="DL5" s="137"/>
      <c r="DM5" s="137"/>
      <c r="DN5" s="137"/>
      <c r="DO5" s="137"/>
    </row>
    <row r="6" spans="1:119" ht="18.75" customHeight="1">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335253</v>
      </c>
      <c r="BO6" s="414"/>
      <c r="BP6" s="414"/>
      <c r="BQ6" s="414"/>
      <c r="BR6" s="414"/>
      <c r="BS6" s="414"/>
      <c r="BT6" s="414"/>
      <c r="BU6" s="415"/>
      <c r="BV6" s="413">
        <v>355583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85.8</v>
      </c>
      <c r="CU6" s="560"/>
      <c r="CV6" s="560"/>
      <c r="CW6" s="560"/>
      <c r="CX6" s="560"/>
      <c r="CY6" s="560"/>
      <c r="CZ6" s="560"/>
      <c r="DA6" s="561"/>
      <c r="DB6" s="559">
        <v>90.5</v>
      </c>
      <c r="DC6" s="560"/>
      <c r="DD6" s="560"/>
      <c r="DE6" s="560"/>
      <c r="DF6" s="560"/>
      <c r="DG6" s="560"/>
      <c r="DH6" s="560"/>
      <c r="DI6" s="561"/>
      <c r="DJ6" s="137"/>
      <c r="DK6" s="137"/>
      <c r="DL6" s="137"/>
      <c r="DM6" s="137"/>
      <c r="DN6" s="137"/>
      <c r="DO6" s="137"/>
    </row>
    <row r="7" spans="1:119" ht="18.75" customHeight="1">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131451</v>
      </c>
      <c r="BO7" s="414"/>
      <c r="BP7" s="414"/>
      <c r="BQ7" s="414"/>
      <c r="BR7" s="414"/>
      <c r="BS7" s="414"/>
      <c r="BT7" s="414"/>
      <c r="BU7" s="415"/>
      <c r="BV7" s="413">
        <v>93339</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1471164</v>
      </c>
      <c r="CU7" s="414"/>
      <c r="CV7" s="414"/>
      <c r="CW7" s="414"/>
      <c r="CX7" s="414"/>
      <c r="CY7" s="414"/>
      <c r="CZ7" s="414"/>
      <c r="DA7" s="415"/>
      <c r="DB7" s="413">
        <v>1318615</v>
      </c>
      <c r="DC7" s="414"/>
      <c r="DD7" s="414"/>
      <c r="DE7" s="414"/>
      <c r="DF7" s="414"/>
      <c r="DG7" s="414"/>
      <c r="DH7" s="414"/>
      <c r="DI7" s="415"/>
      <c r="DJ7" s="137"/>
      <c r="DK7" s="137"/>
      <c r="DL7" s="137"/>
      <c r="DM7" s="137"/>
      <c r="DN7" s="137"/>
      <c r="DO7" s="137"/>
    </row>
    <row r="8" spans="1:119" ht="18.75" customHeight="1" thickBot="1">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203802</v>
      </c>
      <c r="BO8" s="414"/>
      <c r="BP8" s="414"/>
      <c r="BQ8" s="414"/>
      <c r="BR8" s="414"/>
      <c r="BS8" s="414"/>
      <c r="BT8" s="414"/>
      <c r="BU8" s="415"/>
      <c r="BV8" s="413">
        <v>262244</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0.13</v>
      </c>
      <c r="CU8" s="523"/>
      <c r="CV8" s="523"/>
      <c r="CW8" s="523"/>
      <c r="CX8" s="523"/>
      <c r="CY8" s="523"/>
      <c r="CZ8" s="523"/>
      <c r="DA8" s="524"/>
      <c r="DB8" s="522">
        <v>0.14000000000000001</v>
      </c>
      <c r="DC8" s="523"/>
      <c r="DD8" s="523"/>
      <c r="DE8" s="523"/>
      <c r="DF8" s="523"/>
      <c r="DG8" s="523"/>
      <c r="DH8" s="523"/>
      <c r="DI8" s="524"/>
      <c r="DJ8" s="137"/>
      <c r="DK8" s="137"/>
      <c r="DL8" s="137"/>
      <c r="DM8" s="137"/>
      <c r="DN8" s="137"/>
      <c r="DO8" s="137"/>
    </row>
    <row r="9" spans="1:119" ht="18.75" customHeight="1" thickBot="1">
      <c r="A9" s="138"/>
      <c r="B9" s="548" t="s">
        <v>93</v>
      </c>
      <c r="C9" s="549"/>
      <c r="D9" s="549"/>
      <c r="E9" s="549"/>
      <c r="F9" s="549"/>
      <c r="G9" s="549"/>
      <c r="H9" s="549"/>
      <c r="I9" s="549"/>
      <c r="J9" s="549"/>
      <c r="K9" s="476"/>
      <c r="L9" s="550" t="s">
        <v>94</v>
      </c>
      <c r="M9" s="551"/>
      <c r="N9" s="551"/>
      <c r="O9" s="551"/>
      <c r="P9" s="551"/>
      <c r="Q9" s="552"/>
      <c r="R9" s="553">
        <v>1843</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-58442</v>
      </c>
      <c r="BO9" s="414"/>
      <c r="BP9" s="414"/>
      <c r="BQ9" s="414"/>
      <c r="BR9" s="414"/>
      <c r="BS9" s="414"/>
      <c r="BT9" s="414"/>
      <c r="BU9" s="415"/>
      <c r="BV9" s="413">
        <v>60025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9.3000000000000007</v>
      </c>
      <c r="CU9" s="384"/>
      <c r="CV9" s="384"/>
      <c r="CW9" s="384"/>
      <c r="CX9" s="384"/>
      <c r="CY9" s="384"/>
      <c r="CZ9" s="384"/>
      <c r="DA9" s="385"/>
      <c r="DB9" s="383">
        <v>9.6</v>
      </c>
      <c r="DC9" s="384"/>
      <c r="DD9" s="384"/>
      <c r="DE9" s="384"/>
      <c r="DF9" s="384"/>
      <c r="DG9" s="384"/>
      <c r="DH9" s="384"/>
      <c r="DI9" s="385"/>
      <c r="DJ9" s="137"/>
      <c r="DK9" s="137"/>
      <c r="DL9" s="137"/>
      <c r="DM9" s="137"/>
      <c r="DN9" s="137"/>
      <c r="DO9" s="137"/>
    </row>
    <row r="10" spans="1:119" ht="18.75" customHeight="1" thickBot="1">
      <c r="A10" s="138"/>
      <c r="B10" s="548"/>
      <c r="C10" s="549"/>
      <c r="D10" s="549"/>
      <c r="E10" s="549"/>
      <c r="F10" s="549"/>
      <c r="G10" s="549"/>
      <c r="H10" s="549"/>
      <c r="I10" s="549"/>
      <c r="J10" s="549"/>
      <c r="K10" s="476"/>
      <c r="L10" s="386" t="s">
        <v>99</v>
      </c>
      <c r="M10" s="387"/>
      <c r="N10" s="387"/>
      <c r="O10" s="387"/>
      <c r="P10" s="387"/>
      <c r="Q10" s="388"/>
      <c r="R10" s="389">
        <v>1657</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101</v>
      </c>
      <c r="AV10" s="471"/>
      <c r="AW10" s="471"/>
      <c r="AX10" s="471"/>
      <c r="AY10" s="393" t="s">
        <v>102</v>
      </c>
      <c r="AZ10" s="394"/>
      <c r="BA10" s="394"/>
      <c r="BB10" s="394"/>
      <c r="BC10" s="394"/>
      <c r="BD10" s="394"/>
      <c r="BE10" s="394"/>
      <c r="BF10" s="394"/>
      <c r="BG10" s="394"/>
      <c r="BH10" s="394"/>
      <c r="BI10" s="394"/>
      <c r="BJ10" s="394"/>
      <c r="BK10" s="394"/>
      <c r="BL10" s="394"/>
      <c r="BM10" s="395"/>
      <c r="BN10" s="413">
        <v>350386</v>
      </c>
      <c r="BO10" s="414"/>
      <c r="BP10" s="414"/>
      <c r="BQ10" s="414"/>
      <c r="BR10" s="414"/>
      <c r="BS10" s="414"/>
      <c r="BT10" s="414"/>
      <c r="BU10" s="415"/>
      <c r="BV10" s="413">
        <v>102194</v>
      </c>
      <c r="BW10" s="414"/>
      <c r="BX10" s="414"/>
      <c r="BY10" s="414"/>
      <c r="BZ10" s="414"/>
      <c r="CA10" s="414"/>
      <c r="CB10" s="414"/>
      <c r="CC10" s="415"/>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48"/>
      <c r="C11" s="549"/>
      <c r="D11" s="549"/>
      <c r="E11" s="549"/>
      <c r="F11" s="549"/>
      <c r="G11" s="549"/>
      <c r="H11" s="549"/>
      <c r="I11" s="549"/>
      <c r="J11" s="549"/>
      <c r="K11" s="476"/>
      <c r="L11" s="459" t="s">
        <v>104</v>
      </c>
      <c r="M11" s="460"/>
      <c r="N11" s="460"/>
      <c r="O11" s="460"/>
      <c r="P11" s="460"/>
      <c r="Q11" s="461"/>
      <c r="R11" s="545" t="s">
        <v>105</v>
      </c>
      <c r="S11" s="546"/>
      <c r="T11" s="546"/>
      <c r="U11" s="546"/>
      <c r="V11" s="547"/>
      <c r="W11" s="557"/>
      <c r="X11" s="375"/>
      <c r="Y11" s="375"/>
      <c r="Z11" s="375"/>
      <c r="AA11" s="375"/>
      <c r="AB11" s="375"/>
      <c r="AC11" s="375"/>
      <c r="AD11" s="375"/>
      <c r="AE11" s="375"/>
      <c r="AF11" s="375"/>
      <c r="AG11" s="375"/>
      <c r="AH11" s="375"/>
      <c r="AI11" s="375"/>
      <c r="AJ11" s="375"/>
      <c r="AK11" s="375"/>
      <c r="AL11" s="558"/>
      <c r="AM11" s="482" t="s">
        <v>106</v>
      </c>
      <c r="AN11" s="387"/>
      <c r="AO11" s="387"/>
      <c r="AP11" s="387"/>
      <c r="AQ11" s="387"/>
      <c r="AR11" s="387"/>
      <c r="AS11" s="387"/>
      <c r="AT11" s="388"/>
      <c r="AU11" s="470" t="s">
        <v>77</v>
      </c>
      <c r="AV11" s="471"/>
      <c r="AW11" s="471"/>
      <c r="AX11" s="471"/>
      <c r="AY11" s="393" t="s">
        <v>107</v>
      </c>
      <c r="AZ11" s="394"/>
      <c r="BA11" s="394"/>
      <c r="BB11" s="394"/>
      <c r="BC11" s="394"/>
      <c r="BD11" s="394"/>
      <c r="BE11" s="394"/>
      <c r="BF11" s="394"/>
      <c r="BG11" s="394"/>
      <c r="BH11" s="394"/>
      <c r="BI11" s="394"/>
      <c r="BJ11" s="394"/>
      <c r="BK11" s="394"/>
      <c r="BL11" s="394"/>
      <c r="BM11" s="395"/>
      <c r="BN11" s="413" t="s">
        <v>108</v>
      </c>
      <c r="BO11" s="414"/>
      <c r="BP11" s="414"/>
      <c r="BQ11" s="414"/>
      <c r="BR11" s="414"/>
      <c r="BS11" s="414"/>
      <c r="BT11" s="414"/>
      <c r="BU11" s="415"/>
      <c r="BV11" s="413" t="s">
        <v>108</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108</v>
      </c>
      <c r="CU11" s="523"/>
      <c r="CV11" s="523"/>
      <c r="CW11" s="523"/>
      <c r="CX11" s="523"/>
      <c r="CY11" s="523"/>
      <c r="CZ11" s="523"/>
      <c r="DA11" s="524"/>
      <c r="DB11" s="522" t="s">
        <v>108</v>
      </c>
      <c r="DC11" s="523"/>
      <c r="DD11" s="523"/>
      <c r="DE11" s="523"/>
      <c r="DF11" s="523"/>
      <c r="DG11" s="523"/>
      <c r="DH11" s="523"/>
      <c r="DI11" s="524"/>
      <c r="DJ11" s="137"/>
      <c r="DK11" s="137"/>
      <c r="DL11" s="137"/>
      <c r="DM11" s="137"/>
      <c r="DN11" s="137"/>
      <c r="DO11" s="137"/>
    </row>
    <row r="12" spans="1:119" ht="18.75" customHeight="1">
      <c r="A12" s="138"/>
      <c r="B12" s="525" t="s">
        <v>110</v>
      </c>
      <c r="C12" s="526"/>
      <c r="D12" s="526"/>
      <c r="E12" s="526"/>
      <c r="F12" s="526"/>
      <c r="G12" s="526"/>
      <c r="H12" s="526"/>
      <c r="I12" s="526"/>
      <c r="J12" s="526"/>
      <c r="K12" s="527"/>
      <c r="L12" s="534" t="s">
        <v>111</v>
      </c>
      <c r="M12" s="535"/>
      <c r="N12" s="535"/>
      <c r="O12" s="535"/>
      <c r="P12" s="535"/>
      <c r="Q12" s="536"/>
      <c r="R12" s="537">
        <v>1490</v>
      </c>
      <c r="S12" s="538"/>
      <c r="T12" s="538"/>
      <c r="U12" s="538"/>
      <c r="V12" s="539"/>
      <c r="W12" s="540" t="s">
        <v>1</v>
      </c>
      <c r="X12" s="471"/>
      <c r="Y12" s="471"/>
      <c r="Z12" s="471"/>
      <c r="AA12" s="471"/>
      <c r="AB12" s="541"/>
      <c r="AC12" s="470" t="s">
        <v>112</v>
      </c>
      <c r="AD12" s="471"/>
      <c r="AE12" s="471"/>
      <c r="AF12" s="471"/>
      <c r="AG12" s="541"/>
      <c r="AH12" s="470" t="s">
        <v>113</v>
      </c>
      <c r="AI12" s="471"/>
      <c r="AJ12" s="471"/>
      <c r="AK12" s="471"/>
      <c r="AL12" s="542"/>
      <c r="AM12" s="482" t="s">
        <v>114</v>
      </c>
      <c r="AN12" s="387"/>
      <c r="AO12" s="387"/>
      <c r="AP12" s="387"/>
      <c r="AQ12" s="387"/>
      <c r="AR12" s="387"/>
      <c r="AS12" s="387"/>
      <c r="AT12" s="388"/>
      <c r="AU12" s="470" t="s">
        <v>115</v>
      </c>
      <c r="AV12" s="471"/>
      <c r="AW12" s="471"/>
      <c r="AX12" s="471"/>
      <c r="AY12" s="393" t="s">
        <v>116</v>
      </c>
      <c r="AZ12" s="394"/>
      <c r="BA12" s="394"/>
      <c r="BB12" s="394"/>
      <c r="BC12" s="394"/>
      <c r="BD12" s="394"/>
      <c r="BE12" s="394"/>
      <c r="BF12" s="394"/>
      <c r="BG12" s="394"/>
      <c r="BH12" s="394"/>
      <c r="BI12" s="394"/>
      <c r="BJ12" s="394"/>
      <c r="BK12" s="394"/>
      <c r="BL12" s="394"/>
      <c r="BM12" s="395"/>
      <c r="BN12" s="413">
        <v>200000</v>
      </c>
      <c r="BO12" s="414"/>
      <c r="BP12" s="414"/>
      <c r="BQ12" s="414"/>
      <c r="BR12" s="414"/>
      <c r="BS12" s="414"/>
      <c r="BT12" s="414"/>
      <c r="BU12" s="415"/>
      <c r="BV12" s="413">
        <v>200000</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118</v>
      </c>
      <c r="CU12" s="523"/>
      <c r="CV12" s="523"/>
      <c r="CW12" s="523"/>
      <c r="CX12" s="523"/>
      <c r="CY12" s="523"/>
      <c r="CZ12" s="523"/>
      <c r="DA12" s="524"/>
      <c r="DB12" s="522" t="s">
        <v>118</v>
      </c>
      <c r="DC12" s="523"/>
      <c r="DD12" s="523"/>
      <c r="DE12" s="523"/>
      <c r="DF12" s="523"/>
      <c r="DG12" s="523"/>
      <c r="DH12" s="523"/>
      <c r="DI12" s="524"/>
      <c r="DJ12" s="137"/>
      <c r="DK12" s="137"/>
      <c r="DL12" s="137"/>
      <c r="DM12" s="137"/>
      <c r="DN12" s="137"/>
      <c r="DO12" s="137"/>
    </row>
    <row r="13" spans="1:119" ht="18.75" customHeight="1">
      <c r="A13" s="138"/>
      <c r="B13" s="528"/>
      <c r="C13" s="529"/>
      <c r="D13" s="529"/>
      <c r="E13" s="529"/>
      <c r="F13" s="529"/>
      <c r="G13" s="529"/>
      <c r="H13" s="529"/>
      <c r="I13" s="529"/>
      <c r="J13" s="529"/>
      <c r="K13" s="530"/>
      <c r="L13" s="148"/>
      <c r="M13" s="511" t="s">
        <v>119</v>
      </c>
      <c r="N13" s="512"/>
      <c r="O13" s="512"/>
      <c r="P13" s="512"/>
      <c r="Q13" s="513"/>
      <c r="R13" s="514">
        <v>1485</v>
      </c>
      <c r="S13" s="515"/>
      <c r="T13" s="515"/>
      <c r="U13" s="515"/>
      <c r="V13" s="516"/>
      <c r="W13" s="502" t="s">
        <v>120</v>
      </c>
      <c r="X13" s="426"/>
      <c r="Y13" s="426"/>
      <c r="Z13" s="426"/>
      <c r="AA13" s="426"/>
      <c r="AB13" s="427"/>
      <c r="AC13" s="389">
        <v>153</v>
      </c>
      <c r="AD13" s="390"/>
      <c r="AE13" s="390"/>
      <c r="AF13" s="390"/>
      <c r="AG13" s="391"/>
      <c r="AH13" s="389">
        <v>156</v>
      </c>
      <c r="AI13" s="390"/>
      <c r="AJ13" s="390"/>
      <c r="AK13" s="390"/>
      <c r="AL13" s="392"/>
      <c r="AM13" s="482" t="s">
        <v>121</v>
      </c>
      <c r="AN13" s="387"/>
      <c r="AO13" s="387"/>
      <c r="AP13" s="387"/>
      <c r="AQ13" s="387"/>
      <c r="AR13" s="387"/>
      <c r="AS13" s="387"/>
      <c r="AT13" s="388"/>
      <c r="AU13" s="470" t="s">
        <v>122</v>
      </c>
      <c r="AV13" s="471"/>
      <c r="AW13" s="471"/>
      <c r="AX13" s="471"/>
      <c r="AY13" s="393" t="s">
        <v>123</v>
      </c>
      <c r="AZ13" s="394"/>
      <c r="BA13" s="394"/>
      <c r="BB13" s="394"/>
      <c r="BC13" s="394"/>
      <c r="BD13" s="394"/>
      <c r="BE13" s="394"/>
      <c r="BF13" s="394"/>
      <c r="BG13" s="394"/>
      <c r="BH13" s="394"/>
      <c r="BI13" s="394"/>
      <c r="BJ13" s="394"/>
      <c r="BK13" s="394"/>
      <c r="BL13" s="394"/>
      <c r="BM13" s="395"/>
      <c r="BN13" s="413">
        <v>91944</v>
      </c>
      <c r="BO13" s="414"/>
      <c r="BP13" s="414"/>
      <c r="BQ13" s="414"/>
      <c r="BR13" s="414"/>
      <c r="BS13" s="414"/>
      <c r="BT13" s="414"/>
      <c r="BU13" s="415"/>
      <c r="BV13" s="413">
        <v>-37781</v>
      </c>
      <c r="BW13" s="414"/>
      <c r="BX13" s="414"/>
      <c r="BY13" s="414"/>
      <c r="BZ13" s="414"/>
      <c r="CA13" s="414"/>
      <c r="CB13" s="414"/>
      <c r="CC13" s="415"/>
      <c r="CD13" s="422" t="s">
        <v>124</v>
      </c>
      <c r="CE13" s="423"/>
      <c r="CF13" s="423"/>
      <c r="CG13" s="423"/>
      <c r="CH13" s="423"/>
      <c r="CI13" s="423"/>
      <c r="CJ13" s="423"/>
      <c r="CK13" s="423"/>
      <c r="CL13" s="423"/>
      <c r="CM13" s="423"/>
      <c r="CN13" s="423"/>
      <c r="CO13" s="423"/>
      <c r="CP13" s="423"/>
      <c r="CQ13" s="423"/>
      <c r="CR13" s="423"/>
      <c r="CS13" s="424"/>
      <c r="CT13" s="383">
        <v>6.4</v>
      </c>
      <c r="CU13" s="384"/>
      <c r="CV13" s="384"/>
      <c r="CW13" s="384"/>
      <c r="CX13" s="384"/>
      <c r="CY13" s="384"/>
      <c r="CZ13" s="384"/>
      <c r="DA13" s="385"/>
      <c r="DB13" s="383">
        <v>7.2</v>
      </c>
      <c r="DC13" s="384"/>
      <c r="DD13" s="384"/>
      <c r="DE13" s="384"/>
      <c r="DF13" s="384"/>
      <c r="DG13" s="384"/>
      <c r="DH13" s="384"/>
      <c r="DI13" s="385"/>
      <c r="DJ13" s="137"/>
      <c r="DK13" s="137"/>
      <c r="DL13" s="137"/>
      <c r="DM13" s="137"/>
      <c r="DN13" s="137"/>
      <c r="DO13" s="137"/>
    </row>
    <row r="14" spans="1:119" ht="18.75" customHeight="1" thickBot="1">
      <c r="A14" s="138"/>
      <c r="B14" s="528"/>
      <c r="C14" s="529"/>
      <c r="D14" s="529"/>
      <c r="E14" s="529"/>
      <c r="F14" s="529"/>
      <c r="G14" s="529"/>
      <c r="H14" s="529"/>
      <c r="I14" s="529"/>
      <c r="J14" s="529"/>
      <c r="K14" s="530"/>
      <c r="L14" s="504" t="s">
        <v>125</v>
      </c>
      <c r="M14" s="543"/>
      <c r="N14" s="543"/>
      <c r="O14" s="543"/>
      <c r="P14" s="543"/>
      <c r="Q14" s="544"/>
      <c r="R14" s="514">
        <v>1497</v>
      </c>
      <c r="S14" s="515"/>
      <c r="T14" s="515"/>
      <c r="U14" s="515"/>
      <c r="V14" s="516"/>
      <c r="W14" s="517"/>
      <c r="X14" s="429"/>
      <c r="Y14" s="429"/>
      <c r="Z14" s="429"/>
      <c r="AA14" s="429"/>
      <c r="AB14" s="430"/>
      <c r="AC14" s="507">
        <v>15.6</v>
      </c>
      <c r="AD14" s="508"/>
      <c r="AE14" s="508"/>
      <c r="AF14" s="508"/>
      <c r="AG14" s="509"/>
      <c r="AH14" s="507">
        <v>14.1</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126</v>
      </c>
      <c r="CE14" s="420"/>
      <c r="CF14" s="420"/>
      <c r="CG14" s="420"/>
      <c r="CH14" s="420"/>
      <c r="CI14" s="420"/>
      <c r="CJ14" s="420"/>
      <c r="CK14" s="420"/>
      <c r="CL14" s="420"/>
      <c r="CM14" s="420"/>
      <c r="CN14" s="420"/>
      <c r="CO14" s="420"/>
      <c r="CP14" s="420"/>
      <c r="CQ14" s="420"/>
      <c r="CR14" s="420"/>
      <c r="CS14" s="421"/>
      <c r="CT14" s="518" t="s">
        <v>118</v>
      </c>
      <c r="CU14" s="486"/>
      <c r="CV14" s="486"/>
      <c r="CW14" s="486"/>
      <c r="CX14" s="486"/>
      <c r="CY14" s="486"/>
      <c r="CZ14" s="486"/>
      <c r="DA14" s="487"/>
      <c r="DB14" s="518" t="s">
        <v>118</v>
      </c>
      <c r="DC14" s="486"/>
      <c r="DD14" s="486"/>
      <c r="DE14" s="486"/>
      <c r="DF14" s="486"/>
      <c r="DG14" s="486"/>
      <c r="DH14" s="486"/>
      <c r="DI14" s="487"/>
      <c r="DJ14" s="137"/>
      <c r="DK14" s="137"/>
      <c r="DL14" s="137"/>
      <c r="DM14" s="137"/>
      <c r="DN14" s="137"/>
      <c r="DO14" s="137"/>
    </row>
    <row r="15" spans="1:119" ht="18.75" customHeight="1">
      <c r="A15" s="138"/>
      <c r="B15" s="528"/>
      <c r="C15" s="529"/>
      <c r="D15" s="529"/>
      <c r="E15" s="529"/>
      <c r="F15" s="529"/>
      <c r="G15" s="529"/>
      <c r="H15" s="529"/>
      <c r="I15" s="529"/>
      <c r="J15" s="529"/>
      <c r="K15" s="530"/>
      <c r="L15" s="148"/>
      <c r="M15" s="511" t="s">
        <v>119</v>
      </c>
      <c r="N15" s="512"/>
      <c r="O15" s="512"/>
      <c r="P15" s="512"/>
      <c r="Q15" s="513"/>
      <c r="R15" s="514">
        <v>1491</v>
      </c>
      <c r="S15" s="515"/>
      <c r="T15" s="515"/>
      <c r="U15" s="515"/>
      <c r="V15" s="516"/>
      <c r="W15" s="502" t="s">
        <v>127</v>
      </c>
      <c r="X15" s="426"/>
      <c r="Y15" s="426"/>
      <c r="Z15" s="426"/>
      <c r="AA15" s="426"/>
      <c r="AB15" s="427"/>
      <c r="AC15" s="389">
        <v>207</v>
      </c>
      <c r="AD15" s="390"/>
      <c r="AE15" s="390"/>
      <c r="AF15" s="390"/>
      <c r="AG15" s="391"/>
      <c r="AH15" s="389">
        <v>321</v>
      </c>
      <c r="AI15" s="390"/>
      <c r="AJ15" s="390"/>
      <c r="AK15" s="390"/>
      <c r="AL15" s="392"/>
      <c r="AM15" s="482"/>
      <c r="AN15" s="387"/>
      <c r="AO15" s="387"/>
      <c r="AP15" s="387"/>
      <c r="AQ15" s="387"/>
      <c r="AR15" s="387"/>
      <c r="AS15" s="387"/>
      <c r="AT15" s="388"/>
      <c r="AU15" s="470"/>
      <c r="AV15" s="471"/>
      <c r="AW15" s="471"/>
      <c r="AX15" s="471"/>
      <c r="AY15" s="405" t="s">
        <v>128</v>
      </c>
      <c r="AZ15" s="406"/>
      <c r="BA15" s="406"/>
      <c r="BB15" s="406"/>
      <c r="BC15" s="406"/>
      <c r="BD15" s="406"/>
      <c r="BE15" s="406"/>
      <c r="BF15" s="406"/>
      <c r="BG15" s="406"/>
      <c r="BH15" s="406"/>
      <c r="BI15" s="406"/>
      <c r="BJ15" s="406"/>
      <c r="BK15" s="406"/>
      <c r="BL15" s="406"/>
      <c r="BM15" s="407"/>
      <c r="BN15" s="408">
        <v>178220</v>
      </c>
      <c r="BO15" s="409"/>
      <c r="BP15" s="409"/>
      <c r="BQ15" s="409"/>
      <c r="BR15" s="409"/>
      <c r="BS15" s="409"/>
      <c r="BT15" s="409"/>
      <c r="BU15" s="410"/>
      <c r="BV15" s="408">
        <v>165204</v>
      </c>
      <c r="BW15" s="409"/>
      <c r="BX15" s="409"/>
      <c r="BY15" s="409"/>
      <c r="BZ15" s="409"/>
      <c r="CA15" s="409"/>
      <c r="CB15" s="409"/>
      <c r="CC15" s="410"/>
      <c r="CD15" s="519" t="s">
        <v>129</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528"/>
      <c r="C16" s="529"/>
      <c r="D16" s="529"/>
      <c r="E16" s="529"/>
      <c r="F16" s="529"/>
      <c r="G16" s="529"/>
      <c r="H16" s="529"/>
      <c r="I16" s="529"/>
      <c r="J16" s="529"/>
      <c r="K16" s="530"/>
      <c r="L16" s="504" t="s">
        <v>130</v>
      </c>
      <c r="M16" s="505"/>
      <c r="N16" s="505"/>
      <c r="O16" s="505"/>
      <c r="P16" s="505"/>
      <c r="Q16" s="506"/>
      <c r="R16" s="499" t="s">
        <v>131</v>
      </c>
      <c r="S16" s="500"/>
      <c r="T16" s="500"/>
      <c r="U16" s="500"/>
      <c r="V16" s="501"/>
      <c r="W16" s="517"/>
      <c r="X16" s="429"/>
      <c r="Y16" s="429"/>
      <c r="Z16" s="429"/>
      <c r="AA16" s="429"/>
      <c r="AB16" s="430"/>
      <c r="AC16" s="507">
        <v>21.1</v>
      </c>
      <c r="AD16" s="508"/>
      <c r="AE16" s="508"/>
      <c r="AF16" s="508"/>
      <c r="AG16" s="509"/>
      <c r="AH16" s="507">
        <v>29</v>
      </c>
      <c r="AI16" s="508"/>
      <c r="AJ16" s="508"/>
      <c r="AK16" s="508"/>
      <c r="AL16" s="510"/>
      <c r="AM16" s="482"/>
      <c r="AN16" s="387"/>
      <c r="AO16" s="387"/>
      <c r="AP16" s="387"/>
      <c r="AQ16" s="387"/>
      <c r="AR16" s="387"/>
      <c r="AS16" s="387"/>
      <c r="AT16" s="388"/>
      <c r="AU16" s="470"/>
      <c r="AV16" s="471"/>
      <c r="AW16" s="471"/>
      <c r="AX16" s="471"/>
      <c r="AY16" s="393" t="s">
        <v>132</v>
      </c>
      <c r="AZ16" s="394"/>
      <c r="BA16" s="394"/>
      <c r="BB16" s="394"/>
      <c r="BC16" s="394"/>
      <c r="BD16" s="394"/>
      <c r="BE16" s="394"/>
      <c r="BF16" s="394"/>
      <c r="BG16" s="394"/>
      <c r="BH16" s="394"/>
      <c r="BI16" s="394"/>
      <c r="BJ16" s="394"/>
      <c r="BK16" s="394"/>
      <c r="BL16" s="394"/>
      <c r="BM16" s="395"/>
      <c r="BN16" s="413">
        <v>1355815</v>
      </c>
      <c r="BO16" s="414"/>
      <c r="BP16" s="414"/>
      <c r="BQ16" s="414"/>
      <c r="BR16" s="414"/>
      <c r="BS16" s="414"/>
      <c r="BT16" s="414"/>
      <c r="BU16" s="415"/>
      <c r="BV16" s="413">
        <v>1212552</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c r="A17" s="138"/>
      <c r="B17" s="531"/>
      <c r="C17" s="532"/>
      <c r="D17" s="532"/>
      <c r="E17" s="532"/>
      <c r="F17" s="532"/>
      <c r="G17" s="532"/>
      <c r="H17" s="532"/>
      <c r="I17" s="532"/>
      <c r="J17" s="532"/>
      <c r="K17" s="533"/>
      <c r="L17" s="153"/>
      <c r="M17" s="496" t="s">
        <v>133</v>
      </c>
      <c r="N17" s="497"/>
      <c r="O17" s="497"/>
      <c r="P17" s="497"/>
      <c r="Q17" s="498"/>
      <c r="R17" s="499" t="s">
        <v>134</v>
      </c>
      <c r="S17" s="500"/>
      <c r="T17" s="500"/>
      <c r="U17" s="500"/>
      <c r="V17" s="501"/>
      <c r="W17" s="502" t="s">
        <v>135</v>
      </c>
      <c r="X17" s="426"/>
      <c r="Y17" s="426"/>
      <c r="Z17" s="426"/>
      <c r="AA17" s="426"/>
      <c r="AB17" s="427"/>
      <c r="AC17" s="389">
        <v>619</v>
      </c>
      <c r="AD17" s="390"/>
      <c r="AE17" s="390"/>
      <c r="AF17" s="390"/>
      <c r="AG17" s="391"/>
      <c r="AH17" s="389">
        <v>630</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221881</v>
      </c>
      <c r="BO17" s="414"/>
      <c r="BP17" s="414"/>
      <c r="BQ17" s="414"/>
      <c r="BR17" s="414"/>
      <c r="BS17" s="414"/>
      <c r="BT17" s="414"/>
      <c r="BU17" s="415"/>
      <c r="BV17" s="413">
        <v>204608</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c r="A18" s="138"/>
      <c r="B18" s="475" t="s">
        <v>137</v>
      </c>
      <c r="C18" s="476"/>
      <c r="D18" s="476"/>
      <c r="E18" s="477"/>
      <c r="F18" s="477"/>
      <c r="G18" s="477"/>
      <c r="H18" s="477"/>
      <c r="I18" s="477"/>
      <c r="J18" s="477"/>
      <c r="K18" s="477"/>
      <c r="L18" s="478">
        <v>28.96</v>
      </c>
      <c r="M18" s="478"/>
      <c r="N18" s="478"/>
      <c r="O18" s="478"/>
      <c r="P18" s="478"/>
      <c r="Q18" s="478"/>
      <c r="R18" s="479"/>
      <c r="S18" s="479"/>
      <c r="T18" s="479"/>
      <c r="U18" s="479"/>
      <c r="V18" s="480"/>
      <c r="W18" s="494"/>
      <c r="X18" s="495"/>
      <c r="Y18" s="495"/>
      <c r="Z18" s="495"/>
      <c r="AA18" s="495"/>
      <c r="AB18" s="503"/>
      <c r="AC18" s="377">
        <v>63.2</v>
      </c>
      <c r="AD18" s="378"/>
      <c r="AE18" s="378"/>
      <c r="AF18" s="378"/>
      <c r="AG18" s="481"/>
      <c r="AH18" s="377">
        <v>56.9</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1217739</v>
      </c>
      <c r="BO18" s="414"/>
      <c r="BP18" s="414"/>
      <c r="BQ18" s="414"/>
      <c r="BR18" s="414"/>
      <c r="BS18" s="414"/>
      <c r="BT18" s="414"/>
      <c r="BU18" s="415"/>
      <c r="BV18" s="413">
        <v>1132618</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c r="A19" s="138"/>
      <c r="B19" s="475" t="s">
        <v>139</v>
      </c>
      <c r="C19" s="476"/>
      <c r="D19" s="476"/>
      <c r="E19" s="477"/>
      <c r="F19" s="477"/>
      <c r="G19" s="477"/>
      <c r="H19" s="477"/>
      <c r="I19" s="477"/>
      <c r="J19" s="477"/>
      <c r="K19" s="477"/>
      <c r="L19" s="483">
        <v>64</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2361632</v>
      </c>
      <c r="BO19" s="414"/>
      <c r="BP19" s="414"/>
      <c r="BQ19" s="414"/>
      <c r="BR19" s="414"/>
      <c r="BS19" s="414"/>
      <c r="BT19" s="414"/>
      <c r="BU19" s="415"/>
      <c r="BV19" s="413">
        <v>2046969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c r="A20" s="138"/>
      <c r="B20" s="475" t="s">
        <v>141</v>
      </c>
      <c r="C20" s="476"/>
      <c r="D20" s="476"/>
      <c r="E20" s="477"/>
      <c r="F20" s="477"/>
      <c r="G20" s="477"/>
      <c r="H20" s="477"/>
      <c r="I20" s="477"/>
      <c r="J20" s="477"/>
      <c r="K20" s="477"/>
      <c r="L20" s="483">
        <v>1080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2489778</v>
      </c>
      <c r="BO23" s="414"/>
      <c r="BP23" s="414"/>
      <c r="BQ23" s="414"/>
      <c r="BR23" s="414"/>
      <c r="BS23" s="414"/>
      <c r="BT23" s="414"/>
      <c r="BU23" s="415"/>
      <c r="BV23" s="413">
        <v>2176368</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c r="A24" s="138"/>
      <c r="B24" s="445"/>
      <c r="C24" s="446"/>
      <c r="D24" s="447"/>
      <c r="E24" s="386" t="s">
        <v>150</v>
      </c>
      <c r="F24" s="387"/>
      <c r="G24" s="387"/>
      <c r="H24" s="387"/>
      <c r="I24" s="387"/>
      <c r="J24" s="387"/>
      <c r="K24" s="388"/>
      <c r="L24" s="389">
        <v>1</v>
      </c>
      <c r="M24" s="390"/>
      <c r="N24" s="390"/>
      <c r="O24" s="390"/>
      <c r="P24" s="391"/>
      <c r="Q24" s="389">
        <v>7330</v>
      </c>
      <c r="R24" s="390"/>
      <c r="S24" s="390"/>
      <c r="T24" s="390"/>
      <c r="U24" s="390"/>
      <c r="V24" s="391"/>
      <c r="W24" s="455"/>
      <c r="X24" s="446"/>
      <c r="Y24" s="447"/>
      <c r="Z24" s="386" t="s">
        <v>151</v>
      </c>
      <c r="AA24" s="387"/>
      <c r="AB24" s="387"/>
      <c r="AC24" s="387"/>
      <c r="AD24" s="387"/>
      <c r="AE24" s="387"/>
      <c r="AF24" s="387"/>
      <c r="AG24" s="388"/>
      <c r="AH24" s="389">
        <v>56</v>
      </c>
      <c r="AI24" s="390"/>
      <c r="AJ24" s="390"/>
      <c r="AK24" s="390"/>
      <c r="AL24" s="391"/>
      <c r="AM24" s="389">
        <v>154840</v>
      </c>
      <c r="AN24" s="390"/>
      <c r="AO24" s="390"/>
      <c r="AP24" s="390"/>
      <c r="AQ24" s="390"/>
      <c r="AR24" s="391"/>
      <c r="AS24" s="389">
        <v>2765</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2048756</v>
      </c>
      <c r="BO24" s="414"/>
      <c r="BP24" s="414"/>
      <c r="BQ24" s="414"/>
      <c r="BR24" s="414"/>
      <c r="BS24" s="414"/>
      <c r="BT24" s="414"/>
      <c r="BU24" s="415"/>
      <c r="BV24" s="413">
        <v>1813184</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c r="A25" s="138"/>
      <c r="B25" s="445"/>
      <c r="C25" s="446"/>
      <c r="D25" s="447"/>
      <c r="E25" s="386" t="s">
        <v>153</v>
      </c>
      <c r="F25" s="387"/>
      <c r="G25" s="387"/>
      <c r="H25" s="387"/>
      <c r="I25" s="387"/>
      <c r="J25" s="387"/>
      <c r="K25" s="388"/>
      <c r="L25" s="389">
        <v>1</v>
      </c>
      <c r="M25" s="390"/>
      <c r="N25" s="390"/>
      <c r="O25" s="390"/>
      <c r="P25" s="391"/>
      <c r="Q25" s="389">
        <v>5940</v>
      </c>
      <c r="R25" s="390"/>
      <c r="S25" s="390"/>
      <c r="T25" s="390"/>
      <c r="U25" s="390"/>
      <c r="V25" s="391"/>
      <c r="W25" s="455"/>
      <c r="X25" s="446"/>
      <c r="Y25" s="447"/>
      <c r="Z25" s="386" t="s">
        <v>154</v>
      </c>
      <c r="AA25" s="387"/>
      <c r="AB25" s="387"/>
      <c r="AC25" s="387"/>
      <c r="AD25" s="387"/>
      <c r="AE25" s="387"/>
      <c r="AF25" s="387"/>
      <c r="AG25" s="388"/>
      <c r="AH25" s="389" t="s">
        <v>118</v>
      </c>
      <c r="AI25" s="390"/>
      <c r="AJ25" s="390"/>
      <c r="AK25" s="390"/>
      <c r="AL25" s="391"/>
      <c r="AM25" s="389" t="s">
        <v>118</v>
      </c>
      <c r="AN25" s="390"/>
      <c r="AO25" s="390"/>
      <c r="AP25" s="390"/>
      <c r="AQ25" s="390"/>
      <c r="AR25" s="391"/>
      <c r="AS25" s="389" t="s">
        <v>118</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t="s">
        <v>118</v>
      </c>
      <c r="BO25" s="409"/>
      <c r="BP25" s="409"/>
      <c r="BQ25" s="409"/>
      <c r="BR25" s="409"/>
      <c r="BS25" s="409"/>
      <c r="BT25" s="409"/>
      <c r="BU25" s="410"/>
      <c r="BV25" s="408" t="s">
        <v>118</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c r="A26" s="138"/>
      <c r="B26" s="445"/>
      <c r="C26" s="446"/>
      <c r="D26" s="447"/>
      <c r="E26" s="386" t="s">
        <v>156</v>
      </c>
      <c r="F26" s="387"/>
      <c r="G26" s="387"/>
      <c r="H26" s="387"/>
      <c r="I26" s="387"/>
      <c r="J26" s="387"/>
      <c r="K26" s="388"/>
      <c r="L26" s="389">
        <v>1</v>
      </c>
      <c r="M26" s="390"/>
      <c r="N26" s="390"/>
      <c r="O26" s="390"/>
      <c r="P26" s="391"/>
      <c r="Q26" s="389">
        <v>4500</v>
      </c>
      <c r="R26" s="390"/>
      <c r="S26" s="390"/>
      <c r="T26" s="390"/>
      <c r="U26" s="390"/>
      <c r="V26" s="391"/>
      <c r="W26" s="455"/>
      <c r="X26" s="446"/>
      <c r="Y26" s="447"/>
      <c r="Z26" s="386" t="s">
        <v>157</v>
      </c>
      <c r="AA26" s="468"/>
      <c r="AB26" s="468"/>
      <c r="AC26" s="468"/>
      <c r="AD26" s="468"/>
      <c r="AE26" s="468"/>
      <c r="AF26" s="468"/>
      <c r="AG26" s="469"/>
      <c r="AH26" s="389" t="s">
        <v>118</v>
      </c>
      <c r="AI26" s="390"/>
      <c r="AJ26" s="390"/>
      <c r="AK26" s="390"/>
      <c r="AL26" s="391"/>
      <c r="AM26" s="389" t="s">
        <v>118</v>
      </c>
      <c r="AN26" s="390"/>
      <c r="AO26" s="390"/>
      <c r="AP26" s="390"/>
      <c r="AQ26" s="390"/>
      <c r="AR26" s="391"/>
      <c r="AS26" s="389" t="s">
        <v>118</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t="s">
        <v>118</v>
      </c>
      <c r="BO26" s="414"/>
      <c r="BP26" s="414"/>
      <c r="BQ26" s="414"/>
      <c r="BR26" s="414"/>
      <c r="BS26" s="414"/>
      <c r="BT26" s="414"/>
      <c r="BU26" s="415"/>
      <c r="BV26" s="413" t="s">
        <v>118</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c r="A27" s="138"/>
      <c r="B27" s="445"/>
      <c r="C27" s="446"/>
      <c r="D27" s="447"/>
      <c r="E27" s="386" t="s">
        <v>159</v>
      </c>
      <c r="F27" s="387"/>
      <c r="G27" s="387"/>
      <c r="H27" s="387"/>
      <c r="I27" s="387"/>
      <c r="J27" s="387"/>
      <c r="K27" s="388"/>
      <c r="L27" s="389">
        <v>1</v>
      </c>
      <c r="M27" s="390"/>
      <c r="N27" s="390"/>
      <c r="O27" s="390"/>
      <c r="P27" s="391"/>
      <c r="Q27" s="389">
        <v>2570</v>
      </c>
      <c r="R27" s="390"/>
      <c r="S27" s="390"/>
      <c r="T27" s="390"/>
      <c r="U27" s="390"/>
      <c r="V27" s="391"/>
      <c r="W27" s="455"/>
      <c r="X27" s="446"/>
      <c r="Y27" s="447"/>
      <c r="Z27" s="386" t="s">
        <v>160</v>
      </c>
      <c r="AA27" s="387"/>
      <c r="AB27" s="387"/>
      <c r="AC27" s="387"/>
      <c r="AD27" s="387"/>
      <c r="AE27" s="387"/>
      <c r="AF27" s="387"/>
      <c r="AG27" s="388"/>
      <c r="AH27" s="389">
        <v>6</v>
      </c>
      <c r="AI27" s="390"/>
      <c r="AJ27" s="390"/>
      <c r="AK27" s="390"/>
      <c r="AL27" s="391"/>
      <c r="AM27" s="389">
        <v>20858</v>
      </c>
      <c r="AN27" s="390"/>
      <c r="AO27" s="390"/>
      <c r="AP27" s="390"/>
      <c r="AQ27" s="390"/>
      <c r="AR27" s="391"/>
      <c r="AS27" s="389">
        <v>3476</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v>35128</v>
      </c>
      <c r="BO27" s="417"/>
      <c r="BP27" s="417"/>
      <c r="BQ27" s="417"/>
      <c r="BR27" s="417"/>
      <c r="BS27" s="417"/>
      <c r="BT27" s="417"/>
      <c r="BU27" s="418"/>
      <c r="BV27" s="416">
        <v>35114</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c r="A28" s="138"/>
      <c r="B28" s="445"/>
      <c r="C28" s="446"/>
      <c r="D28" s="447"/>
      <c r="E28" s="386" t="s">
        <v>162</v>
      </c>
      <c r="F28" s="387"/>
      <c r="G28" s="387"/>
      <c r="H28" s="387"/>
      <c r="I28" s="387"/>
      <c r="J28" s="387"/>
      <c r="K28" s="388"/>
      <c r="L28" s="389">
        <v>1</v>
      </c>
      <c r="M28" s="390"/>
      <c r="N28" s="390"/>
      <c r="O28" s="390"/>
      <c r="P28" s="391"/>
      <c r="Q28" s="389">
        <v>2130</v>
      </c>
      <c r="R28" s="390"/>
      <c r="S28" s="390"/>
      <c r="T28" s="390"/>
      <c r="U28" s="390"/>
      <c r="V28" s="391"/>
      <c r="W28" s="455"/>
      <c r="X28" s="446"/>
      <c r="Y28" s="447"/>
      <c r="Z28" s="386" t="s">
        <v>163</v>
      </c>
      <c r="AA28" s="387"/>
      <c r="AB28" s="387"/>
      <c r="AC28" s="387"/>
      <c r="AD28" s="387"/>
      <c r="AE28" s="387"/>
      <c r="AF28" s="387"/>
      <c r="AG28" s="388"/>
      <c r="AH28" s="389" t="s">
        <v>118</v>
      </c>
      <c r="AI28" s="390"/>
      <c r="AJ28" s="390"/>
      <c r="AK28" s="390"/>
      <c r="AL28" s="391"/>
      <c r="AM28" s="389" t="s">
        <v>118</v>
      </c>
      <c r="AN28" s="390"/>
      <c r="AO28" s="390"/>
      <c r="AP28" s="390"/>
      <c r="AQ28" s="390"/>
      <c r="AR28" s="391"/>
      <c r="AS28" s="389" t="s">
        <v>118</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999296</v>
      </c>
      <c r="BO28" s="409"/>
      <c r="BP28" s="409"/>
      <c r="BQ28" s="409"/>
      <c r="BR28" s="409"/>
      <c r="BS28" s="409"/>
      <c r="BT28" s="409"/>
      <c r="BU28" s="410"/>
      <c r="BV28" s="408">
        <v>848910</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c r="A29" s="138"/>
      <c r="B29" s="445"/>
      <c r="C29" s="446"/>
      <c r="D29" s="447"/>
      <c r="E29" s="386" t="s">
        <v>166</v>
      </c>
      <c r="F29" s="387"/>
      <c r="G29" s="387"/>
      <c r="H29" s="387"/>
      <c r="I29" s="387"/>
      <c r="J29" s="387"/>
      <c r="K29" s="388"/>
      <c r="L29" s="389">
        <v>4</v>
      </c>
      <c r="M29" s="390"/>
      <c r="N29" s="390"/>
      <c r="O29" s="390"/>
      <c r="P29" s="391"/>
      <c r="Q29" s="389">
        <v>1980</v>
      </c>
      <c r="R29" s="390"/>
      <c r="S29" s="390"/>
      <c r="T29" s="390"/>
      <c r="U29" s="390"/>
      <c r="V29" s="391"/>
      <c r="W29" s="456"/>
      <c r="X29" s="457"/>
      <c r="Y29" s="458"/>
      <c r="Z29" s="386" t="s">
        <v>167</v>
      </c>
      <c r="AA29" s="387"/>
      <c r="AB29" s="387"/>
      <c r="AC29" s="387"/>
      <c r="AD29" s="387"/>
      <c r="AE29" s="387"/>
      <c r="AF29" s="387"/>
      <c r="AG29" s="388"/>
      <c r="AH29" s="389">
        <v>62</v>
      </c>
      <c r="AI29" s="390"/>
      <c r="AJ29" s="390"/>
      <c r="AK29" s="390"/>
      <c r="AL29" s="391"/>
      <c r="AM29" s="389">
        <v>175698</v>
      </c>
      <c r="AN29" s="390"/>
      <c r="AO29" s="390"/>
      <c r="AP29" s="390"/>
      <c r="AQ29" s="390"/>
      <c r="AR29" s="391"/>
      <c r="AS29" s="389">
        <v>2834</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17228</v>
      </c>
      <c r="BO29" s="414"/>
      <c r="BP29" s="414"/>
      <c r="BQ29" s="414"/>
      <c r="BR29" s="414"/>
      <c r="BS29" s="414"/>
      <c r="BT29" s="414"/>
      <c r="BU29" s="415"/>
      <c r="BV29" s="413">
        <v>17223</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82.6</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570979</v>
      </c>
      <c r="BO30" s="417"/>
      <c r="BP30" s="417"/>
      <c r="BQ30" s="417"/>
      <c r="BR30" s="417"/>
      <c r="BS30" s="417"/>
      <c r="BT30" s="417"/>
      <c r="BU30" s="418"/>
      <c r="BV30" s="416">
        <v>372052</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t="str">
        <f>IF(AO34="","",MAX(C34:D43,U34:V43)+1)</f>
        <v/>
      </c>
      <c r="AN34" s="373"/>
      <c r="AO34" s="372"/>
      <c r="AP34" s="372"/>
      <c r="AQ34" s="372"/>
      <c r="AR34" s="372"/>
      <c r="AS34" s="372"/>
      <c r="AT34" s="372"/>
      <c r="AU34" s="372"/>
      <c r="AV34" s="372"/>
      <c r="AW34" s="372"/>
      <c r="AX34" s="372"/>
      <c r="AY34" s="372"/>
      <c r="AZ34" s="372"/>
      <c r="BA34" s="372"/>
      <c r="BB34" s="372"/>
      <c r="BC34" s="372"/>
      <c r="BD34" s="165"/>
      <c r="BE34" s="373">
        <f>IF(BG34="","",MAX(C34:D43,U34:V43,AM34:AN43)+1)</f>
        <v>5</v>
      </c>
      <c r="BF34" s="373"/>
      <c r="BG34" s="372" t="str">
        <f>IF('各会計、関係団体の財政状況及び健全化判断比率'!B31="","",'各会計、関係団体の財政状況及び健全化判断比率'!B31)</f>
        <v>簡易水道事業特別会計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沖縄県市町村自治会館管理組合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介護保険事業特別会計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f t="shared" ref="BE35:BE43" si="1">IF(BG35="","",BE34+1)</f>
        <v>6</v>
      </c>
      <c r="BF35" s="373"/>
      <c r="BG35" s="372" t="str">
        <f>IF('各会計、関係団体の財政状況及び健全化判断比率'!B32="","",'各会計、関係団体の財政状況及び健全化判断比率'!B32)</f>
        <v>漁業集落排水事業特別会計</v>
      </c>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沖縄県市町村総合事務組合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f t="shared" si="1"/>
        <v>7</v>
      </c>
      <c r="BF36" s="373"/>
      <c r="BG36" s="372" t="str">
        <f>IF('各会計、関係団体の財政状況及び健全化判断比率'!B33="","",'各会計、関係団体の財政状況及び健全化判断比率'!B33)</f>
        <v>農業集落排水事業特別会計</v>
      </c>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沖縄県町村交通災害共済組合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八重山広域市町村圏事務組合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沖縄県後期高齢者医療広域連合（一般会計等）</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沖縄県後期高齢者医療広域連合（事業勘定）</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t="str">
        <f t="shared" si="2"/>
        <v/>
      </c>
      <c r="BX40" s="373"/>
      <c r="BY40" s="372" t="str">
        <f>IF('各会計、関係団体の財政状況及び健全化判断比率'!B74="","",'各会計、関係団体の財政状況及び健全化判断比率'!B74)</f>
        <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t="str">
        <f t="shared" si="2"/>
        <v/>
      </c>
      <c r="BX41" s="373"/>
      <c r="BY41" s="372" t="str">
        <f>IF('各会計、関係団体の財政状況及び健全化判断比率'!B75="","",'各会計、関係団体の財政状況及び健全化判断比率'!B75)</f>
        <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t="str">
        <f t="shared" si="2"/>
        <v/>
      </c>
      <c r="BX42" s="373"/>
      <c r="BY42" s="372" t="str">
        <f>IF('各会計、関係団体の財政状況及び健全化判断比率'!B76="","",'各会計、関係団体の財政状況及び健全化判断比率'!B76)</f>
        <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t="str">
        <f t="shared" si="2"/>
        <v/>
      </c>
      <c r="BX43" s="373"/>
      <c r="BY43" s="372" t="str">
        <f>IF('各会計、関係団体の財政状況及び健全化判断比率'!B77="","",'各会計、関係団体の財政状況及び健全化判断比率'!B77)</f>
        <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t="10.9" hidden="1"/>
    <row r="58" spans="5:5" ht="10.9" hidden="1"/>
    <row r="59" spans="5:5" ht="10.9" hidden="1"/>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3"/>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1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1" t="s">
        <v>522</v>
      </c>
      <c r="D34" s="1181"/>
      <c r="E34" s="1182"/>
      <c r="F34" s="32">
        <v>20.14</v>
      </c>
      <c r="G34" s="33">
        <v>20.77</v>
      </c>
      <c r="H34" s="33">
        <v>15.3</v>
      </c>
      <c r="I34" s="33">
        <v>19.88</v>
      </c>
      <c r="J34" s="34">
        <v>13.85</v>
      </c>
      <c r="K34" s="22"/>
      <c r="L34" s="22"/>
      <c r="M34" s="22"/>
      <c r="N34" s="22"/>
      <c r="O34" s="22"/>
      <c r="P34" s="22"/>
    </row>
    <row r="35" spans="1:16" ht="39" customHeight="1">
      <c r="A35" s="22"/>
      <c r="B35" s="35"/>
      <c r="C35" s="1175" t="s">
        <v>523</v>
      </c>
      <c r="D35" s="1176"/>
      <c r="E35" s="1177"/>
      <c r="F35" s="36">
        <v>3.4</v>
      </c>
      <c r="G35" s="37">
        <v>2.2999999999999998</v>
      </c>
      <c r="H35" s="37">
        <v>1.21</v>
      </c>
      <c r="I35" s="37">
        <v>1.31</v>
      </c>
      <c r="J35" s="38">
        <v>3.13</v>
      </c>
      <c r="K35" s="22"/>
      <c r="L35" s="22"/>
      <c r="M35" s="22"/>
      <c r="N35" s="22"/>
      <c r="O35" s="22"/>
      <c r="P35" s="22"/>
    </row>
    <row r="36" spans="1:16" ht="39" customHeight="1">
      <c r="A36" s="22"/>
      <c r="B36" s="35"/>
      <c r="C36" s="1175" t="s">
        <v>524</v>
      </c>
      <c r="D36" s="1176"/>
      <c r="E36" s="1177"/>
      <c r="F36" s="36">
        <v>0.31</v>
      </c>
      <c r="G36" s="37">
        <v>0</v>
      </c>
      <c r="H36" s="37">
        <v>0.3</v>
      </c>
      <c r="I36" s="37">
        <v>5.21</v>
      </c>
      <c r="J36" s="38">
        <v>1.7</v>
      </c>
      <c r="K36" s="22"/>
      <c r="L36" s="22"/>
      <c r="M36" s="22"/>
      <c r="N36" s="22"/>
      <c r="O36" s="22"/>
      <c r="P36" s="22"/>
    </row>
    <row r="37" spans="1:16" ht="39" customHeight="1">
      <c r="A37" s="22"/>
      <c r="B37" s="35"/>
      <c r="C37" s="1175" t="s">
        <v>525</v>
      </c>
      <c r="D37" s="1176"/>
      <c r="E37" s="1177"/>
      <c r="F37" s="36">
        <v>0.45</v>
      </c>
      <c r="G37" s="37">
        <v>0.21</v>
      </c>
      <c r="H37" s="37">
        <v>0.17</v>
      </c>
      <c r="I37" s="37">
        <v>0.44</v>
      </c>
      <c r="J37" s="38">
        <v>0.34</v>
      </c>
      <c r="K37" s="22"/>
      <c r="L37" s="22"/>
      <c r="M37" s="22"/>
      <c r="N37" s="22"/>
      <c r="O37" s="22"/>
      <c r="P37" s="22"/>
    </row>
    <row r="38" spans="1:16" ht="39" customHeight="1">
      <c r="A38" s="22"/>
      <c r="B38" s="35"/>
      <c r="C38" s="1175" t="s">
        <v>526</v>
      </c>
      <c r="D38" s="1176"/>
      <c r="E38" s="1177"/>
      <c r="F38" s="36">
        <v>0.15</v>
      </c>
      <c r="G38" s="37">
        <v>0.25</v>
      </c>
      <c r="H38" s="37">
        <v>0.4</v>
      </c>
      <c r="I38" s="37">
        <v>0.37</v>
      </c>
      <c r="J38" s="38">
        <v>0.32</v>
      </c>
      <c r="K38" s="22"/>
      <c r="L38" s="22"/>
      <c r="M38" s="22"/>
      <c r="N38" s="22"/>
      <c r="O38" s="22"/>
      <c r="P38" s="22"/>
    </row>
    <row r="39" spans="1:16" ht="39" customHeight="1">
      <c r="A39" s="22"/>
      <c r="B39" s="35"/>
      <c r="C39" s="1175" t="s">
        <v>527</v>
      </c>
      <c r="D39" s="1176"/>
      <c r="E39" s="1177"/>
      <c r="F39" s="36">
        <v>0.09</v>
      </c>
      <c r="G39" s="37">
        <v>0.14000000000000001</v>
      </c>
      <c r="H39" s="37">
        <v>0.32</v>
      </c>
      <c r="I39" s="37">
        <v>2.08</v>
      </c>
      <c r="J39" s="38">
        <v>0.22</v>
      </c>
      <c r="K39" s="22"/>
      <c r="L39" s="22"/>
      <c r="M39" s="22"/>
      <c r="N39" s="22"/>
      <c r="O39" s="22"/>
      <c r="P39" s="22"/>
    </row>
    <row r="40" spans="1:16" ht="39" customHeight="1">
      <c r="A40" s="22"/>
      <c r="B40" s="35"/>
      <c r="C40" s="1175" t="s">
        <v>528</v>
      </c>
      <c r="D40" s="1176"/>
      <c r="E40" s="1177"/>
      <c r="F40" s="36">
        <v>2.1</v>
      </c>
      <c r="G40" s="37">
        <v>0.25</v>
      </c>
      <c r="H40" s="37">
        <v>1.44</v>
      </c>
      <c r="I40" s="37">
        <v>0.69</v>
      </c>
      <c r="J40" s="38">
        <v>0.05</v>
      </c>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529</v>
      </c>
      <c r="D42" s="1176"/>
      <c r="E42" s="1177"/>
      <c r="F42" s="36" t="s">
        <v>476</v>
      </c>
      <c r="G42" s="37" t="s">
        <v>476</v>
      </c>
      <c r="H42" s="37" t="s">
        <v>476</v>
      </c>
      <c r="I42" s="37" t="s">
        <v>476</v>
      </c>
      <c r="J42" s="38" t="s">
        <v>476</v>
      </c>
      <c r="K42" s="22"/>
      <c r="L42" s="22"/>
      <c r="M42" s="22"/>
      <c r="N42" s="22"/>
      <c r="O42" s="22"/>
      <c r="P42" s="22"/>
    </row>
    <row r="43" spans="1:16" ht="39" customHeight="1" thickBot="1">
      <c r="A43" s="22"/>
      <c r="B43" s="40"/>
      <c r="C43" s="1178" t="s">
        <v>530</v>
      </c>
      <c r="D43" s="1179"/>
      <c r="E43" s="1180"/>
      <c r="F43" s="41">
        <v>0</v>
      </c>
      <c r="G43" s="42" t="s">
        <v>476</v>
      </c>
      <c r="H43" s="42" t="s">
        <v>476</v>
      </c>
      <c r="I43" s="42" t="s">
        <v>476</v>
      </c>
      <c r="J43" s="43" t="s">
        <v>476</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3"/>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1" t="s">
        <v>10</v>
      </c>
      <c r="C45" s="1192"/>
      <c r="D45" s="58"/>
      <c r="E45" s="1197" t="s">
        <v>11</v>
      </c>
      <c r="F45" s="1197"/>
      <c r="G45" s="1197"/>
      <c r="H45" s="1197"/>
      <c r="I45" s="1197"/>
      <c r="J45" s="1198"/>
      <c r="K45" s="59">
        <v>245</v>
      </c>
      <c r="L45" s="60">
        <v>219</v>
      </c>
      <c r="M45" s="60">
        <v>214</v>
      </c>
      <c r="N45" s="60">
        <v>207</v>
      </c>
      <c r="O45" s="61">
        <v>228</v>
      </c>
      <c r="P45" s="48"/>
      <c r="Q45" s="48"/>
      <c r="R45" s="48"/>
      <c r="S45" s="48"/>
      <c r="T45" s="48"/>
      <c r="U45" s="48"/>
    </row>
    <row r="46" spans="1:21" ht="30.75" customHeight="1">
      <c r="A46" s="48"/>
      <c r="B46" s="1193"/>
      <c r="C46" s="1194"/>
      <c r="D46" s="62"/>
      <c r="E46" s="1185" t="s">
        <v>12</v>
      </c>
      <c r="F46" s="1185"/>
      <c r="G46" s="1185"/>
      <c r="H46" s="1185"/>
      <c r="I46" s="1185"/>
      <c r="J46" s="1186"/>
      <c r="K46" s="63" t="s">
        <v>476</v>
      </c>
      <c r="L46" s="64" t="s">
        <v>476</v>
      </c>
      <c r="M46" s="64" t="s">
        <v>476</v>
      </c>
      <c r="N46" s="64" t="s">
        <v>476</v>
      </c>
      <c r="O46" s="65" t="s">
        <v>476</v>
      </c>
      <c r="P46" s="48"/>
      <c r="Q46" s="48"/>
      <c r="R46" s="48"/>
      <c r="S46" s="48"/>
      <c r="T46" s="48"/>
      <c r="U46" s="48"/>
    </row>
    <row r="47" spans="1:21" ht="30.75" customHeight="1">
      <c r="A47" s="48"/>
      <c r="B47" s="1193"/>
      <c r="C47" s="1194"/>
      <c r="D47" s="62"/>
      <c r="E47" s="1185" t="s">
        <v>13</v>
      </c>
      <c r="F47" s="1185"/>
      <c r="G47" s="1185"/>
      <c r="H47" s="1185"/>
      <c r="I47" s="1185"/>
      <c r="J47" s="1186"/>
      <c r="K47" s="63" t="s">
        <v>476</v>
      </c>
      <c r="L47" s="64" t="s">
        <v>476</v>
      </c>
      <c r="M47" s="64" t="s">
        <v>476</v>
      </c>
      <c r="N47" s="64" t="s">
        <v>476</v>
      </c>
      <c r="O47" s="65" t="s">
        <v>476</v>
      </c>
      <c r="P47" s="48"/>
      <c r="Q47" s="48"/>
      <c r="R47" s="48"/>
      <c r="S47" s="48"/>
      <c r="T47" s="48"/>
      <c r="U47" s="48"/>
    </row>
    <row r="48" spans="1:21" ht="30.75" customHeight="1">
      <c r="A48" s="48"/>
      <c r="B48" s="1193"/>
      <c r="C48" s="1194"/>
      <c r="D48" s="62"/>
      <c r="E48" s="1185" t="s">
        <v>14</v>
      </c>
      <c r="F48" s="1185"/>
      <c r="G48" s="1185"/>
      <c r="H48" s="1185"/>
      <c r="I48" s="1185"/>
      <c r="J48" s="1186"/>
      <c r="K48" s="63">
        <v>27</v>
      </c>
      <c r="L48" s="64">
        <v>21</v>
      </c>
      <c r="M48" s="64">
        <v>32</v>
      </c>
      <c r="N48" s="64">
        <v>38</v>
      </c>
      <c r="O48" s="65">
        <v>35</v>
      </c>
      <c r="P48" s="48"/>
      <c r="Q48" s="48"/>
      <c r="R48" s="48"/>
      <c r="S48" s="48"/>
      <c r="T48" s="48"/>
      <c r="U48" s="48"/>
    </row>
    <row r="49" spans="1:21" ht="30.75" customHeight="1">
      <c r="A49" s="48"/>
      <c r="B49" s="1193"/>
      <c r="C49" s="1194"/>
      <c r="D49" s="62"/>
      <c r="E49" s="1185" t="s">
        <v>15</v>
      </c>
      <c r="F49" s="1185"/>
      <c r="G49" s="1185"/>
      <c r="H49" s="1185"/>
      <c r="I49" s="1185"/>
      <c r="J49" s="1186"/>
      <c r="K49" s="63" t="s">
        <v>476</v>
      </c>
      <c r="L49" s="64" t="s">
        <v>476</v>
      </c>
      <c r="M49" s="64" t="s">
        <v>476</v>
      </c>
      <c r="N49" s="64" t="s">
        <v>476</v>
      </c>
      <c r="O49" s="65" t="s">
        <v>476</v>
      </c>
      <c r="P49" s="48"/>
      <c r="Q49" s="48"/>
      <c r="R49" s="48"/>
      <c r="S49" s="48"/>
      <c r="T49" s="48"/>
      <c r="U49" s="48"/>
    </row>
    <row r="50" spans="1:21" ht="30.75" customHeight="1">
      <c r="A50" s="48"/>
      <c r="B50" s="1193"/>
      <c r="C50" s="1194"/>
      <c r="D50" s="62"/>
      <c r="E50" s="1185" t="s">
        <v>16</v>
      </c>
      <c r="F50" s="1185"/>
      <c r="G50" s="1185"/>
      <c r="H50" s="1185"/>
      <c r="I50" s="1185"/>
      <c r="J50" s="1186"/>
      <c r="K50" s="63" t="s">
        <v>476</v>
      </c>
      <c r="L50" s="64" t="s">
        <v>476</v>
      </c>
      <c r="M50" s="64" t="s">
        <v>476</v>
      </c>
      <c r="N50" s="64" t="s">
        <v>476</v>
      </c>
      <c r="O50" s="65" t="s">
        <v>476</v>
      </c>
      <c r="P50" s="48"/>
      <c r="Q50" s="48"/>
      <c r="R50" s="48"/>
      <c r="S50" s="48"/>
      <c r="T50" s="48"/>
      <c r="U50" s="48"/>
    </row>
    <row r="51" spans="1:21" ht="30.75" customHeight="1">
      <c r="A51" s="48"/>
      <c r="B51" s="1195"/>
      <c r="C51" s="1196"/>
      <c r="D51" s="66"/>
      <c r="E51" s="1185" t="s">
        <v>17</v>
      </c>
      <c r="F51" s="1185"/>
      <c r="G51" s="1185"/>
      <c r="H51" s="1185"/>
      <c r="I51" s="1185"/>
      <c r="J51" s="1186"/>
      <c r="K51" s="63">
        <v>1</v>
      </c>
      <c r="L51" s="64">
        <v>1</v>
      </c>
      <c r="M51" s="64">
        <v>0</v>
      </c>
      <c r="N51" s="64">
        <v>1</v>
      </c>
      <c r="O51" s="65" t="s">
        <v>476</v>
      </c>
      <c r="P51" s="48"/>
      <c r="Q51" s="48"/>
      <c r="R51" s="48"/>
      <c r="S51" s="48"/>
      <c r="T51" s="48"/>
      <c r="U51" s="48"/>
    </row>
    <row r="52" spans="1:21" ht="30.75" customHeight="1">
      <c r="A52" s="48"/>
      <c r="B52" s="1183" t="s">
        <v>18</v>
      </c>
      <c r="C52" s="1184"/>
      <c r="D52" s="66"/>
      <c r="E52" s="1185" t="s">
        <v>19</v>
      </c>
      <c r="F52" s="1185"/>
      <c r="G52" s="1185"/>
      <c r="H52" s="1185"/>
      <c r="I52" s="1185"/>
      <c r="J52" s="1186"/>
      <c r="K52" s="63">
        <v>165</v>
      </c>
      <c r="L52" s="64">
        <v>149</v>
      </c>
      <c r="M52" s="64">
        <v>161</v>
      </c>
      <c r="N52" s="64">
        <v>168</v>
      </c>
      <c r="O52" s="65">
        <v>193</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108</v>
      </c>
      <c r="L53" s="69">
        <v>92</v>
      </c>
      <c r="M53" s="69">
        <v>85</v>
      </c>
      <c r="N53" s="69">
        <v>78</v>
      </c>
      <c r="O53" s="70">
        <v>70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211" t="s">
        <v>23</v>
      </c>
      <c r="C41" s="1212"/>
      <c r="D41" s="81"/>
      <c r="E41" s="1213" t="s">
        <v>24</v>
      </c>
      <c r="F41" s="1213"/>
      <c r="G41" s="1213"/>
      <c r="H41" s="1214"/>
      <c r="I41" s="82">
        <v>2142</v>
      </c>
      <c r="J41" s="83">
        <v>2107</v>
      </c>
      <c r="K41" s="83">
        <v>2109</v>
      </c>
      <c r="L41" s="83">
        <v>2176</v>
      </c>
      <c r="M41" s="84">
        <v>2490</v>
      </c>
    </row>
    <row r="42" spans="2:13" ht="27.75" customHeight="1">
      <c r="B42" s="1201"/>
      <c r="C42" s="1202"/>
      <c r="D42" s="85"/>
      <c r="E42" s="1205" t="s">
        <v>25</v>
      </c>
      <c r="F42" s="1205"/>
      <c r="G42" s="1205"/>
      <c r="H42" s="1206"/>
      <c r="I42" s="86" t="s">
        <v>476</v>
      </c>
      <c r="J42" s="87" t="s">
        <v>476</v>
      </c>
      <c r="K42" s="87" t="s">
        <v>476</v>
      </c>
      <c r="L42" s="87" t="s">
        <v>476</v>
      </c>
      <c r="M42" s="88" t="s">
        <v>476</v>
      </c>
    </row>
    <row r="43" spans="2:13" ht="27.75" customHeight="1">
      <c r="B43" s="1201"/>
      <c r="C43" s="1202"/>
      <c r="D43" s="85"/>
      <c r="E43" s="1205" t="s">
        <v>26</v>
      </c>
      <c r="F43" s="1205"/>
      <c r="G43" s="1205"/>
      <c r="H43" s="1206"/>
      <c r="I43" s="86">
        <v>416</v>
      </c>
      <c r="J43" s="87">
        <v>448</v>
      </c>
      <c r="K43" s="87">
        <v>459</v>
      </c>
      <c r="L43" s="87">
        <v>462</v>
      </c>
      <c r="M43" s="88">
        <v>449</v>
      </c>
    </row>
    <row r="44" spans="2:13" ht="27.75" customHeight="1">
      <c r="B44" s="1201"/>
      <c r="C44" s="1202"/>
      <c r="D44" s="85"/>
      <c r="E44" s="1205" t="s">
        <v>27</v>
      </c>
      <c r="F44" s="1205"/>
      <c r="G44" s="1205"/>
      <c r="H44" s="1206"/>
      <c r="I44" s="86" t="s">
        <v>476</v>
      </c>
      <c r="J44" s="87" t="s">
        <v>476</v>
      </c>
      <c r="K44" s="87" t="s">
        <v>476</v>
      </c>
      <c r="L44" s="87" t="s">
        <v>476</v>
      </c>
      <c r="M44" s="88" t="s">
        <v>476</v>
      </c>
    </row>
    <row r="45" spans="2:13" ht="27.75" customHeight="1">
      <c r="B45" s="1201"/>
      <c r="C45" s="1202"/>
      <c r="D45" s="85"/>
      <c r="E45" s="1205" t="s">
        <v>28</v>
      </c>
      <c r="F45" s="1205"/>
      <c r="G45" s="1205"/>
      <c r="H45" s="1206"/>
      <c r="I45" s="86">
        <v>458</v>
      </c>
      <c r="J45" s="87">
        <v>411</v>
      </c>
      <c r="K45" s="87">
        <v>344</v>
      </c>
      <c r="L45" s="87">
        <v>311</v>
      </c>
      <c r="M45" s="88">
        <v>227</v>
      </c>
    </row>
    <row r="46" spans="2:13" ht="27.75" customHeight="1">
      <c r="B46" s="1201"/>
      <c r="C46" s="1202"/>
      <c r="D46" s="85"/>
      <c r="E46" s="1205" t="s">
        <v>29</v>
      </c>
      <c r="F46" s="1205"/>
      <c r="G46" s="1205"/>
      <c r="H46" s="1206"/>
      <c r="I46" s="86" t="s">
        <v>476</v>
      </c>
      <c r="J46" s="87" t="s">
        <v>476</v>
      </c>
      <c r="K46" s="87" t="s">
        <v>476</v>
      </c>
      <c r="L46" s="87" t="s">
        <v>476</v>
      </c>
      <c r="M46" s="88" t="s">
        <v>476</v>
      </c>
    </row>
    <row r="47" spans="2:13" ht="27.75" customHeight="1">
      <c r="B47" s="1201"/>
      <c r="C47" s="1202"/>
      <c r="D47" s="85"/>
      <c r="E47" s="1205" t="s">
        <v>30</v>
      </c>
      <c r="F47" s="1205"/>
      <c r="G47" s="1205"/>
      <c r="H47" s="1206"/>
      <c r="I47" s="86" t="s">
        <v>476</v>
      </c>
      <c r="J47" s="87" t="s">
        <v>476</v>
      </c>
      <c r="K47" s="87" t="s">
        <v>476</v>
      </c>
      <c r="L47" s="87" t="s">
        <v>476</v>
      </c>
      <c r="M47" s="88" t="s">
        <v>476</v>
      </c>
    </row>
    <row r="48" spans="2:13" ht="27.75" customHeight="1">
      <c r="B48" s="1203"/>
      <c r="C48" s="1204"/>
      <c r="D48" s="85"/>
      <c r="E48" s="1205" t="s">
        <v>31</v>
      </c>
      <c r="F48" s="1205"/>
      <c r="G48" s="1205"/>
      <c r="H48" s="1206"/>
      <c r="I48" s="86" t="s">
        <v>476</v>
      </c>
      <c r="J48" s="87" t="s">
        <v>476</v>
      </c>
      <c r="K48" s="87" t="s">
        <v>476</v>
      </c>
      <c r="L48" s="87" t="s">
        <v>476</v>
      </c>
      <c r="M48" s="88" t="s">
        <v>476</v>
      </c>
    </row>
    <row r="49" spans="2:13" ht="27.75" customHeight="1">
      <c r="B49" s="1199" t="s">
        <v>32</v>
      </c>
      <c r="C49" s="1200"/>
      <c r="D49" s="89"/>
      <c r="E49" s="1205" t="s">
        <v>33</v>
      </c>
      <c r="F49" s="1205"/>
      <c r="G49" s="1205"/>
      <c r="H49" s="1206"/>
      <c r="I49" s="86">
        <v>883</v>
      </c>
      <c r="J49" s="87">
        <v>1019</v>
      </c>
      <c r="K49" s="87">
        <v>1341</v>
      </c>
      <c r="L49" s="87">
        <v>1354</v>
      </c>
      <c r="M49" s="88">
        <v>1697</v>
      </c>
    </row>
    <row r="50" spans="2:13" ht="27.75" customHeight="1">
      <c r="B50" s="1201"/>
      <c r="C50" s="1202"/>
      <c r="D50" s="85"/>
      <c r="E50" s="1205" t="s">
        <v>34</v>
      </c>
      <c r="F50" s="1205"/>
      <c r="G50" s="1205"/>
      <c r="H50" s="1206"/>
      <c r="I50" s="86">
        <v>41</v>
      </c>
      <c r="J50" s="87">
        <v>37</v>
      </c>
      <c r="K50" s="87">
        <v>34</v>
      </c>
      <c r="L50" s="87">
        <v>32</v>
      </c>
      <c r="M50" s="88">
        <v>29</v>
      </c>
    </row>
    <row r="51" spans="2:13" ht="27.75" customHeight="1">
      <c r="B51" s="1203"/>
      <c r="C51" s="1204"/>
      <c r="D51" s="85"/>
      <c r="E51" s="1205" t="s">
        <v>35</v>
      </c>
      <c r="F51" s="1205"/>
      <c r="G51" s="1205"/>
      <c r="H51" s="1206"/>
      <c r="I51" s="86">
        <v>1407</v>
      </c>
      <c r="J51" s="87">
        <v>1126</v>
      </c>
      <c r="K51" s="87">
        <v>1549</v>
      </c>
      <c r="L51" s="87">
        <v>1645</v>
      </c>
      <c r="M51" s="88">
        <v>1672</v>
      </c>
    </row>
    <row r="52" spans="2:13" ht="27.75" customHeight="1" thickBot="1">
      <c r="B52" s="1207" t="s">
        <v>36</v>
      </c>
      <c r="C52" s="1208"/>
      <c r="D52" s="90"/>
      <c r="E52" s="1209" t="s">
        <v>37</v>
      </c>
      <c r="F52" s="1209"/>
      <c r="G52" s="1209"/>
      <c r="H52" s="1210"/>
      <c r="I52" s="91">
        <v>685</v>
      </c>
      <c r="J52" s="92">
        <v>784</v>
      </c>
      <c r="K52" s="92">
        <v>-11</v>
      </c>
      <c r="L52" s="92">
        <v>-82</v>
      </c>
      <c r="M52" s="93">
        <v>-232</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t="13.15" hidden="1"/>
    <row r="59" spans="2:13" ht="13.15" hidden="1"/>
    <row r="60" spans="2:13" ht="13.15" hidden="1"/>
    <row r="61" spans="2:13" ht="13.15" hidden="1"/>
    <row r="62" spans="2:13" ht="13.15" hidden="1"/>
    <row r="63" spans="2:13" ht="13.15" hidden="1"/>
    <row r="64" spans="2:13" ht="13.15"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3"/>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9">
      <c r="A2" s="342"/>
      <c r="C2" s="344"/>
      <c r="P2" s="244"/>
      <c r="Q2" s="244"/>
    </row>
    <row r="3" spans="1:51" ht="25.9">
      <c r="A3" s="342"/>
      <c r="C3" s="344"/>
      <c r="P3" s="244"/>
      <c r="Q3" s="244"/>
    </row>
    <row r="4" spans="1:51" s="345" customFormat="1" ht="13.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ht="13.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ht="13.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ht="13.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ht="13.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ht="13.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ht="13.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538</v>
      </c>
    </row>
    <row r="11" spans="1:51" s="345" customFormat="1" ht="13.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ht="13.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538</v>
      </c>
    </row>
    <row r="13" spans="1:51" s="345" customFormat="1" ht="13.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ht="13.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ht="13.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ht="13.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ht="13.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ht="13.15">
      <c r="P19" s="244"/>
      <c r="Q19" s="244"/>
    </row>
    <row r="20" spans="1:259" ht="13.15">
      <c r="P20" s="244"/>
      <c r="Q20" s="244"/>
    </row>
    <row r="21" spans="1:259" ht="16.149999999999999">
      <c r="B21" s="346"/>
      <c r="C21" s="246"/>
      <c r="D21" s="246"/>
      <c r="E21" s="246"/>
      <c r="F21" s="246"/>
      <c r="G21" s="246"/>
      <c r="H21" s="246"/>
      <c r="I21" s="246"/>
      <c r="J21" s="246"/>
      <c r="K21" s="246"/>
      <c r="L21" s="246"/>
      <c r="M21" s="246"/>
      <c r="N21" s="347"/>
      <c r="O21" s="246"/>
      <c r="P21" s="247"/>
      <c r="Q21" s="244"/>
      <c r="IY21" s="348"/>
    </row>
    <row r="22" spans="1:259" ht="16.149999999999999">
      <c r="B22" s="248"/>
      <c r="IY22" s="349"/>
    </row>
    <row r="23" spans="1:259" ht="13.15">
      <c r="B23" s="248"/>
    </row>
    <row r="24" spans="1:259" ht="13.15">
      <c r="B24" s="248"/>
    </row>
    <row r="25" spans="1:259" ht="13.15">
      <c r="B25" s="248"/>
    </row>
    <row r="26" spans="1:259" ht="13.15">
      <c r="B26" s="248"/>
    </row>
    <row r="27" spans="1:259" ht="13.15">
      <c r="B27" s="248"/>
    </row>
    <row r="28" spans="1:259" ht="13.15">
      <c r="B28" s="248"/>
    </row>
    <row r="29" spans="1:259" ht="13.15">
      <c r="B29" s="248"/>
    </row>
    <row r="30" spans="1:259" ht="13.15">
      <c r="B30" s="248"/>
    </row>
    <row r="31" spans="1:259" ht="13.15">
      <c r="B31" s="248"/>
    </row>
    <row r="32" spans="1:259" ht="13.15">
      <c r="B32" s="248"/>
    </row>
    <row r="33" spans="2:17" ht="13.15">
      <c r="B33" s="248"/>
    </row>
    <row r="34" spans="2:17" ht="13.15">
      <c r="B34" s="248"/>
    </row>
    <row r="35" spans="2:17" ht="13.15">
      <c r="B35" s="248"/>
    </row>
    <row r="36" spans="2:17" ht="13.15">
      <c r="B36" s="248"/>
    </row>
    <row r="37" spans="2:17" ht="13.15">
      <c r="B37" s="248"/>
    </row>
    <row r="38" spans="2:17" ht="13.15">
      <c r="B38" s="248"/>
    </row>
    <row r="39" spans="2:17" ht="13.15">
      <c r="B39" s="340"/>
      <c r="C39" s="306"/>
      <c r="D39" s="306"/>
      <c r="E39" s="306"/>
      <c r="F39" s="306"/>
      <c r="G39" s="306"/>
      <c r="H39" s="306"/>
      <c r="I39" s="306"/>
      <c r="J39" s="306"/>
      <c r="K39" s="306"/>
      <c r="L39" s="306"/>
      <c r="M39" s="306"/>
      <c r="N39" s="306"/>
      <c r="O39" s="306"/>
      <c r="P39" s="341"/>
    </row>
    <row r="40" spans="2:17" ht="13.15">
      <c r="B40" s="350"/>
      <c r="C40" s="244"/>
      <c r="D40" s="244"/>
      <c r="E40" s="244"/>
      <c r="F40" s="244"/>
      <c r="G40" s="244"/>
      <c r="H40" s="244"/>
      <c r="I40" s="244"/>
      <c r="J40" s="244"/>
      <c r="K40" s="244"/>
      <c r="L40" s="244"/>
      <c r="M40" s="244"/>
      <c r="N40" s="244"/>
      <c r="O40" s="244"/>
      <c r="P40" s="350"/>
      <c r="Q40" s="244"/>
    </row>
    <row r="41" spans="2:17" ht="17.25">
      <c r="B41" s="245" t="s">
        <v>539</v>
      </c>
      <c r="C41" s="246"/>
      <c r="D41" s="246"/>
      <c r="E41" s="246"/>
      <c r="F41" s="246"/>
      <c r="G41" s="246"/>
      <c r="H41" s="246"/>
      <c r="I41" s="246"/>
      <c r="J41" s="246"/>
      <c r="K41" s="246"/>
      <c r="L41" s="246"/>
      <c r="M41" s="246"/>
      <c r="N41" s="246"/>
      <c r="O41" s="246"/>
      <c r="P41" s="247"/>
    </row>
    <row r="42" spans="2:17">
      <c r="B42" s="248"/>
      <c r="C42" s="244"/>
      <c r="D42" s="244"/>
      <c r="E42" s="244"/>
      <c r="F42" s="244"/>
      <c r="G42" s="351" t="s">
        <v>540</v>
      </c>
      <c r="I42" s="352"/>
      <c r="J42" s="352"/>
      <c r="K42" s="352"/>
      <c r="L42" s="244"/>
      <c r="M42" s="244"/>
      <c r="N42" s="244"/>
      <c r="O42" s="244"/>
    </row>
    <row r="43" spans="2:17">
      <c r="B43" s="248"/>
      <c r="C43" s="244"/>
      <c r="D43" s="244"/>
      <c r="E43" s="244"/>
      <c r="F43" s="244"/>
      <c r="G43" s="1215" t="s">
        <v>549</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ht="13.15">
      <c r="B48" s="248"/>
      <c r="C48" s="244"/>
      <c r="D48" s="244"/>
      <c r="E48" s="244"/>
      <c r="F48" s="244"/>
      <c r="G48" s="244"/>
      <c r="H48" s="353"/>
      <c r="I48" s="353"/>
      <c r="J48" s="353"/>
    </row>
    <row r="49" spans="1:17">
      <c r="B49" s="248"/>
      <c r="C49" s="244"/>
      <c r="D49" s="244"/>
      <c r="E49" s="244"/>
      <c r="F49" s="244"/>
      <c r="G49" s="243" t="s">
        <v>541</v>
      </c>
    </row>
    <row r="50" spans="1:17" ht="13.15">
      <c r="B50" s="248"/>
      <c r="C50" s="244"/>
      <c r="D50" s="244"/>
      <c r="E50" s="244"/>
      <c r="F50" s="244"/>
      <c r="G50" s="1224"/>
      <c r="H50" s="1225"/>
      <c r="I50" s="1225"/>
      <c r="J50" s="1226"/>
      <c r="K50" s="354" t="s">
        <v>516</v>
      </c>
      <c r="L50" s="354" t="s">
        <v>517</v>
      </c>
      <c r="M50" s="354" t="s">
        <v>518</v>
      </c>
      <c r="N50" s="354" t="s">
        <v>519</v>
      </c>
      <c r="O50" s="354" t="s">
        <v>520</v>
      </c>
    </row>
    <row r="51" spans="1:17">
      <c r="B51" s="248"/>
      <c r="C51" s="244"/>
      <c r="D51" s="244"/>
      <c r="E51" s="244"/>
      <c r="F51" s="244"/>
      <c r="G51" s="1227" t="s">
        <v>542</v>
      </c>
      <c r="H51" s="1228"/>
      <c r="I51" s="1233" t="s">
        <v>543</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544</v>
      </c>
      <c r="J53" s="1237"/>
      <c r="K53" s="1238"/>
      <c r="L53" s="1238"/>
      <c r="M53" s="1238"/>
      <c r="N53" s="1238"/>
      <c r="O53" s="1240">
        <v>48.1</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545</v>
      </c>
      <c r="H55" s="1242"/>
      <c r="I55" s="1237" t="s">
        <v>543</v>
      </c>
      <c r="J55" s="1237"/>
      <c r="K55" s="1235"/>
      <c r="L55" s="1235"/>
      <c r="M55" s="1235"/>
      <c r="N55" s="1235"/>
      <c r="O55" s="1236">
        <v>0</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544</v>
      </c>
      <c r="J57" s="1247"/>
      <c r="K57" s="1238"/>
      <c r="L57" s="1238"/>
      <c r="M57" s="1238"/>
      <c r="N57" s="1238"/>
      <c r="O57" s="1240">
        <v>55.7</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546</v>
      </c>
      <c r="C63" s="244"/>
      <c r="D63" s="244"/>
      <c r="E63" s="244"/>
      <c r="F63" s="244"/>
      <c r="G63" s="244"/>
      <c r="H63" s="244"/>
      <c r="I63" s="244"/>
      <c r="J63" s="244"/>
      <c r="K63" s="244"/>
      <c r="L63" s="244"/>
      <c r="M63" s="244"/>
      <c r="N63" s="244"/>
      <c r="O63" s="244"/>
    </row>
    <row r="64" spans="1:17">
      <c r="B64" s="248"/>
      <c r="C64" s="244"/>
      <c r="D64" s="244"/>
      <c r="E64" s="244"/>
      <c r="F64" s="244"/>
      <c r="G64" s="351" t="s">
        <v>540</v>
      </c>
      <c r="I64" s="352"/>
      <c r="J64" s="352"/>
      <c r="K64" s="352"/>
      <c r="L64" s="244"/>
      <c r="M64" s="244"/>
      <c r="N64" s="244"/>
      <c r="O64" s="244"/>
    </row>
    <row r="65" spans="2:30">
      <c r="B65" s="248"/>
      <c r="C65" s="244"/>
      <c r="D65" s="244"/>
      <c r="E65" s="244"/>
      <c r="F65" s="244"/>
      <c r="G65" s="1215" t="s">
        <v>550</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547</v>
      </c>
      <c r="I71" s="368"/>
      <c r="J71" s="364"/>
      <c r="K71" s="364"/>
      <c r="L71" s="365"/>
      <c r="M71" s="364"/>
      <c r="N71" s="365"/>
      <c r="O71" s="366"/>
    </row>
    <row r="72" spans="2:30">
      <c r="B72" s="248"/>
      <c r="C72" s="244"/>
      <c r="D72" s="244"/>
      <c r="E72" s="244"/>
      <c r="F72" s="244"/>
      <c r="G72" s="1224"/>
      <c r="H72" s="1225"/>
      <c r="I72" s="1225"/>
      <c r="J72" s="1226"/>
      <c r="K72" s="354" t="s">
        <v>516</v>
      </c>
      <c r="L72" s="354" t="s">
        <v>517</v>
      </c>
      <c r="M72" s="354" t="s">
        <v>518</v>
      </c>
      <c r="N72" s="354" t="s">
        <v>519</v>
      </c>
      <c r="O72" s="354" t="s">
        <v>520</v>
      </c>
    </row>
    <row r="73" spans="2:30">
      <c r="B73" s="248"/>
      <c r="C73" s="244"/>
      <c r="D73" s="244"/>
      <c r="E73" s="244"/>
      <c r="F73" s="244"/>
      <c r="G73" s="1227" t="s">
        <v>542</v>
      </c>
      <c r="H73" s="1228"/>
      <c r="I73" s="1233" t="s">
        <v>543</v>
      </c>
      <c r="J73" s="1233"/>
      <c r="K73" s="1248">
        <v>57.5</v>
      </c>
      <c r="L73" s="1248">
        <v>66.400000000000006</v>
      </c>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548</v>
      </c>
      <c r="J75" s="1237"/>
      <c r="K75" s="1240">
        <v>8.6999999999999993</v>
      </c>
      <c r="L75" s="1240">
        <v>8.6999999999999993</v>
      </c>
      <c r="M75" s="1240">
        <v>8</v>
      </c>
      <c r="N75" s="1240">
        <v>7.2</v>
      </c>
      <c r="O75" s="1240">
        <v>6.4</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545</v>
      </c>
      <c r="H77" s="1242"/>
      <c r="I77" s="1237" t="s">
        <v>543</v>
      </c>
      <c r="J77" s="1237"/>
      <c r="K77" s="1248">
        <v>0</v>
      </c>
      <c r="L77" s="1248">
        <v>0</v>
      </c>
      <c r="M77" s="1236">
        <v>0</v>
      </c>
      <c r="N77" s="1236">
        <v>0</v>
      </c>
      <c r="O77" s="1236">
        <v>0</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548</v>
      </c>
      <c r="J79" s="1247"/>
      <c r="K79" s="1250">
        <v>10.8</v>
      </c>
      <c r="L79" s="1250">
        <v>9.6999999999999993</v>
      </c>
      <c r="M79" s="1250">
        <v>8.6</v>
      </c>
      <c r="N79" s="1250">
        <v>7.7</v>
      </c>
      <c r="O79" s="1250">
        <v>6.4</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t="13.15" hidden="1">
      <c r="B86" s="244"/>
      <c r="C86" s="244"/>
      <c r="D86" s="244"/>
      <c r="E86" s="244"/>
      <c r="F86" s="244"/>
      <c r="G86" s="244"/>
      <c r="H86" s="244"/>
      <c r="I86" s="244"/>
      <c r="J86" s="244"/>
      <c r="K86" s="244"/>
      <c r="L86" s="244"/>
      <c r="M86" s="244"/>
      <c r="N86" s="244"/>
      <c r="O86" s="244"/>
      <c r="P86" s="244"/>
      <c r="Q86" s="244"/>
    </row>
    <row r="87" spans="2:17" ht="13.15" hidden="1">
      <c r="B87" s="244"/>
      <c r="C87" s="244"/>
      <c r="D87" s="244"/>
      <c r="E87" s="244"/>
      <c r="F87" s="244"/>
      <c r="G87" s="244"/>
      <c r="H87" s="244"/>
      <c r="I87" s="244"/>
      <c r="J87" s="244"/>
      <c r="K87" s="371"/>
      <c r="L87" s="244"/>
      <c r="M87" s="244"/>
      <c r="N87" s="244"/>
      <c r="O87" s="244"/>
      <c r="P87" s="244"/>
      <c r="Q87" s="244"/>
    </row>
    <row r="88" spans="2:17" ht="13.15" hidden="1">
      <c r="B88" s="244"/>
      <c r="C88" s="244"/>
      <c r="D88" s="244"/>
      <c r="E88" s="244"/>
      <c r="F88" s="244"/>
      <c r="G88" s="244"/>
      <c r="H88" s="244"/>
      <c r="I88" s="244"/>
      <c r="J88" s="244"/>
      <c r="K88" s="244"/>
      <c r="L88" s="244"/>
      <c r="M88" s="244"/>
      <c r="N88" s="244"/>
      <c r="O88" s="244"/>
      <c r="P88" s="244"/>
      <c r="Q88" s="244"/>
    </row>
    <row r="89" spans="2:17" ht="13.15" hidden="1">
      <c r="B89" s="244"/>
      <c r="C89" s="244"/>
      <c r="D89" s="244"/>
      <c r="E89" s="244"/>
      <c r="F89" s="244"/>
      <c r="G89" s="244"/>
      <c r="H89" s="244"/>
      <c r="I89" s="244"/>
      <c r="J89" s="244"/>
      <c r="K89" s="244"/>
      <c r="L89" s="244"/>
      <c r="M89" s="244"/>
      <c r="N89" s="244"/>
      <c r="O89" s="244"/>
      <c r="P89" s="244"/>
      <c r="Q89" s="244"/>
    </row>
    <row r="90" spans="2:17" ht="13.15" hidden="1">
      <c r="B90" s="244"/>
      <c r="C90" s="244"/>
      <c r="D90" s="244"/>
      <c r="E90" s="244"/>
      <c r="F90" s="244"/>
      <c r="G90" s="244"/>
      <c r="H90" s="244"/>
      <c r="I90" s="244"/>
      <c r="J90" s="244"/>
      <c r="K90" s="244"/>
      <c r="L90" s="244"/>
      <c r="M90" s="244"/>
      <c r="N90" s="244"/>
      <c r="O90" s="244"/>
      <c r="P90" s="244"/>
      <c r="Q90" s="244"/>
    </row>
    <row r="91" spans="2:17" ht="13.15"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3"/>
  <printOptions horizontalCentered="1" verticalCentered="1"/>
  <pageMargins left="0" right="0" top="0.59055118110236227" bottom="0" header="0.39370078740157483" footer="0"/>
  <pageSetup paperSize="9" scale="49"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15">
      <c r="S2" s="241"/>
      <c r="AH2" s="241"/>
    </row>
    <row r="3" spans="2:34" ht="13.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15"/>
    <row r="5" spans="2:34" ht="13.15"/>
    <row r="6" spans="2:34" ht="13.15"/>
    <row r="7" spans="2:34" ht="13.15"/>
    <row r="8" spans="2:34" ht="13.15"/>
    <row r="9" spans="2:34" ht="13.15">
      <c r="AH9" s="241"/>
    </row>
    <row r="10" spans="2:34" ht="13.15"/>
    <row r="11" spans="2:34" ht="13.15"/>
    <row r="12" spans="2:34" ht="13.15"/>
    <row r="13" spans="2:34" ht="13.15"/>
    <row r="14" spans="2:34" ht="13.15"/>
    <row r="15" spans="2:34" ht="13.15"/>
    <row r="16" spans="2:34" ht="13.15"/>
    <row r="17" spans="12:34" ht="13.15">
      <c r="AH17" s="241"/>
    </row>
    <row r="18" spans="12:34" ht="13.15"/>
    <row r="19" spans="12:34" ht="13.15"/>
    <row r="20" spans="12:34" ht="13.15">
      <c r="AH20" s="241"/>
    </row>
    <row r="21" spans="12:34" ht="13.15">
      <c r="AH21" s="241"/>
    </row>
    <row r="22" spans="12:34" ht="13.15"/>
    <row r="23" spans="12:34" ht="13.15"/>
    <row r="24" spans="12:34" ht="13.15">
      <c r="Q24" s="241"/>
    </row>
    <row r="25" spans="12:34" ht="13.15"/>
    <row r="26" spans="12:34" ht="13.15"/>
    <row r="27" spans="12:34" ht="13.15"/>
    <row r="28" spans="12:34" ht="13.15">
      <c r="O28" s="241"/>
      <c r="T28" s="241"/>
      <c r="AH28" s="241"/>
    </row>
    <row r="29" spans="12:34" ht="13.15"/>
    <row r="30" spans="12:34" ht="13.15"/>
    <row r="31" spans="12:34" ht="13.15">
      <c r="Q31" s="241"/>
    </row>
    <row r="32" spans="12:34" ht="13.15">
      <c r="L32" s="241"/>
    </row>
    <row r="33" spans="2:34" ht="13.15">
      <c r="C33" s="241"/>
      <c r="E33" s="241"/>
      <c r="G33" s="241"/>
      <c r="I33" s="241"/>
      <c r="X33" s="241"/>
    </row>
    <row r="34" spans="2:34" ht="13.15">
      <c r="B34" s="241"/>
      <c r="P34" s="241"/>
      <c r="R34" s="241"/>
      <c r="T34" s="241"/>
    </row>
    <row r="35" spans="2:34" ht="13.15">
      <c r="D35" s="241"/>
      <c r="W35" s="241"/>
      <c r="AC35" s="241"/>
      <c r="AD35" s="241"/>
      <c r="AE35" s="241"/>
      <c r="AF35" s="241"/>
      <c r="AG35" s="241"/>
      <c r="AH35" s="241"/>
    </row>
    <row r="36" spans="2:34" ht="13.15">
      <c r="H36" s="241"/>
      <c r="J36" s="241"/>
      <c r="K36" s="241"/>
      <c r="M36" s="241"/>
      <c r="Y36" s="241"/>
      <c r="Z36" s="241"/>
      <c r="AA36" s="241"/>
      <c r="AB36" s="241"/>
      <c r="AC36" s="241"/>
      <c r="AD36" s="241"/>
      <c r="AE36" s="241"/>
      <c r="AF36" s="241"/>
      <c r="AG36" s="241"/>
      <c r="AH36" s="241"/>
    </row>
    <row r="37" spans="2:34" ht="13.15">
      <c r="AH37" s="241"/>
    </row>
    <row r="38" spans="2:34" ht="13.15">
      <c r="AG38" s="241"/>
      <c r="AH38" s="241"/>
    </row>
    <row r="39" spans="2:34" ht="13.15"/>
    <row r="40" spans="2:34" ht="13.15">
      <c r="X40" s="241"/>
    </row>
    <row r="41" spans="2:34" ht="13.15">
      <c r="R41" s="241"/>
    </row>
    <row r="42" spans="2:34" ht="13.15">
      <c r="W42" s="241"/>
    </row>
    <row r="43" spans="2:34" ht="13.15">
      <c r="Y43" s="241"/>
      <c r="Z43" s="241"/>
      <c r="AA43" s="241"/>
      <c r="AB43" s="241"/>
      <c r="AC43" s="241"/>
      <c r="AD43" s="241"/>
      <c r="AE43" s="241"/>
      <c r="AF43" s="241"/>
      <c r="AG43" s="241"/>
      <c r="AH43" s="241"/>
    </row>
    <row r="44" spans="2:34" ht="13.15">
      <c r="AH44" s="241"/>
    </row>
    <row r="45" spans="2:34" ht="13.15">
      <c r="X45" s="241"/>
    </row>
    <row r="46" spans="2:34" ht="13.15"/>
    <row r="47" spans="2:34" ht="13.15"/>
    <row r="48" spans="2:34" ht="13.15">
      <c r="W48" s="241"/>
      <c r="Y48" s="241"/>
      <c r="Z48" s="241"/>
      <c r="AA48" s="241"/>
      <c r="AB48" s="241"/>
      <c r="AC48" s="241"/>
      <c r="AD48" s="241"/>
      <c r="AE48" s="241"/>
      <c r="AF48" s="241"/>
      <c r="AG48" s="241"/>
      <c r="AH48" s="241"/>
    </row>
    <row r="49" spans="28:34" ht="13.15"/>
    <row r="50" spans="28:34" ht="13.15">
      <c r="AE50" s="241"/>
      <c r="AF50" s="241"/>
      <c r="AG50" s="241"/>
      <c r="AH50" s="241"/>
    </row>
    <row r="51" spans="28:34" ht="13.15">
      <c r="AC51" s="241"/>
      <c r="AD51" s="241"/>
      <c r="AE51" s="241"/>
      <c r="AF51" s="241"/>
      <c r="AG51" s="241"/>
      <c r="AH51" s="241"/>
    </row>
    <row r="52" spans="28:34" ht="13.15"/>
    <row r="53" spans="28:34" ht="13.15">
      <c r="AF53" s="241"/>
      <c r="AG53" s="241"/>
      <c r="AH53" s="241"/>
    </row>
    <row r="54" spans="28:34" ht="13.15">
      <c r="AH54" s="241"/>
    </row>
    <row r="55" spans="28:34" ht="13.15"/>
    <row r="56" spans="28:34" ht="13.15">
      <c r="AB56" s="241"/>
      <c r="AC56" s="241"/>
      <c r="AD56" s="241"/>
      <c r="AE56" s="241"/>
      <c r="AF56" s="241"/>
      <c r="AG56" s="241"/>
      <c r="AH56" s="241"/>
    </row>
    <row r="57" spans="28:34" ht="13.15">
      <c r="AH57" s="241"/>
    </row>
    <row r="58" spans="28:34" ht="13.15">
      <c r="AH58" s="241"/>
    </row>
    <row r="59" spans="28:34" ht="13.15"/>
    <row r="60" spans="28:34" ht="13.15"/>
    <row r="61" spans="28:34" ht="13.15"/>
    <row r="62" spans="28:34" ht="13.15"/>
    <row r="63" spans="28:34" ht="13.15">
      <c r="AH63" s="241"/>
    </row>
    <row r="64" spans="28:34" ht="13.15">
      <c r="AG64" s="241"/>
      <c r="AH64" s="241"/>
    </row>
    <row r="65" spans="28:34" ht="13.15"/>
    <row r="66" spans="28:34" ht="13.15"/>
    <row r="67" spans="28:34" ht="13.15"/>
    <row r="68" spans="28:34" ht="13.15">
      <c r="AB68" s="241"/>
      <c r="AC68" s="241"/>
      <c r="AD68" s="241"/>
      <c r="AE68" s="241"/>
      <c r="AF68" s="241"/>
      <c r="AG68" s="241"/>
      <c r="AH68" s="241"/>
    </row>
    <row r="69" spans="28:34" ht="13.15">
      <c r="AF69" s="241"/>
      <c r="AG69" s="241"/>
      <c r="AH69" s="241"/>
    </row>
    <row r="70" spans="28:34" ht="13.15"/>
    <row r="71" spans="28:34" ht="13.15"/>
    <row r="72" spans="28:34" ht="13.15"/>
    <row r="73" spans="28:34" ht="13.15"/>
    <row r="74" spans="28:34" ht="13.15"/>
    <row r="75" spans="28:34" ht="13.15">
      <c r="AH75" s="241"/>
    </row>
    <row r="76" spans="28:34" ht="13.15">
      <c r="AF76" s="241"/>
      <c r="AG76" s="241"/>
      <c r="AH76" s="241"/>
    </row>
    <row r="77" spans="28:34" ht="13.15">
      <c r="AG77" s="241"/>
      <c r="AH77" s="241"/>
    </row>
    <row r="78" spans="28:34" ht="13.15"/>
    <row r="79" spans="28:34" ht="13.15"/>
    <row r="80" spans="28:34" ht="13.15"/>
    <row r="81" spans="25:34" ht="13.15"/>
    <row r="82" spans="25:34" ht="13.15">
      <c r="Y82" s="241"/>
    </row>
    <row r="83" spans="25:34" ht="13.15">
      <c r="Y83" s="241"/>
      <c r="Z83" s="241"/>
      <c r="AA83" s="241"/>
      <c r="AB83" s="241"/>
      <c r="AC83" s="241"/>
      <c r="AD83" s="241"/>
      <c r="AE83" s="241"/>
      <c r="AF83" s="241"/>
      <c r="AG83" s="241"/>
      <c r="AH83" s="241"/>
    </row>
    <row r="84" spans="25:34" ht="13.15"/>
    <row r="85" spans="25:34" ht="13.15"/>
    <row r="86" spans="25:34" ht="13.15"/>
    <row r="87" spans="25:34" ht="13.15"/>
    <row r="88" spans="25:34" ht="13.15">
      <c r="AH88" s="241"/>
    </row>
    <row r="89" spans="25:34" ht="13.15"/>
    <row r="90" spans="25:34" ht="13.15"/>
    <row r="91" spans="25:34" ht="13.15"/>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15">
      <c r="S2" s="241"/>
      <c r="AH2" s="241"/>
    </row>
    <row r="3" spans="2:34" ht="13.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15"/>
    <row r="5" spans="2:34" ht="13.15"/>
    <row r="6" spans="2:34" ht="13.15"/>
    <row r="7" spans="2:34" ht="13.15"/>
    <row r="8" spans="2:34" ht="13.15"/>
    <row r="9" spans="2:34" ht="13.15">
      <c r="AH9" s="241"/>
    </row>
    <row r="10" spans="2:34" ht="13.15"/>
    <row r="11" spans="2:34" ht="13.15"/>
    <row r="12" spans="2:34" ht="13.15"/>
    <row r="13" spans="2:34" ht="13.15"/>
    <row r="14" spans="2:34" ht="13.15"/>
    <row r="15" spans="2:34" ht="13.15"/>
    <row r="16" spans="2:34" ht="13.15"/>
    <row r="17" spans="12:34" ht="13.15">
      <c r="AH17" s="241"/>
    </row>
    <row r="18" spans="12:34" ht="13.15"/>
    <row r="19" spans="12:34" ht="13.15"/>
    <row r="20" spans="12:34" ht="13.15">
      <c r="AH20" s="241"/>
    </row>
    <row r="21" spans="12:34" ht="13.15">
      <c r="AH21" s="241"/>
    </row>
    <row r="22" spans="12:34" ht="13.15"/>
    <row r="23" spans="12:34" ht="13.15"/>
    <row r="24" spans="12:34" ht="13.15">
      <c r="Q24" s="241"/>
    </row>
    <row r="25" spans="12:34" ht="13.15"/>
    <row r="26" spans="12:34" ht="13.15"/>
    <row r="27" spans="12:34" ht="13.15"/>
    <row r="28" spans="12:34" ht="13.15">
      <c r="O28" s="241"/>
      <c r="T28" s="241"/>
      <c r="AH28" s="241"/>
    </row>
    <row r="29" spans="12:34" ht="13.15"/>
    <row r="30" spans="12:34" ht="13.15"/>
    <row r="31" spans="12:34" ht="13.15">
      <c r="Q31" s="241"/>
    </row>
    <row r="32" spans="12:34" ht="13.15">
      <c r="L32" s="241"/>
    </row>
    <row r="33" spans="2:34" ht="13.15">
      <c r="C33" s="241"/>
      <c r="E33" s="241"/>
      <c r="G33" s="241"/>
      <c r="I33" s="241"/>
      <c r="X33" s="241"/>
    </row>
    <row r="34" spans="2:34" ht="13.15">
      <c r="B34" s="241"/>
      <c r="P34" s="241"/>
      <c r="R34" s="241"/>
      <c r="T34" s="241"/>
    </row>
    <row r="35" spans="2:34" ht="13.15">
      <c r="D35" s="241"/>
      <c r="W35" s="241"/>
      <c r="AC35" s="241"/>
      <c r="AD35" s="241"/>
      <c r="AE35" s="241"/>
      <c r="AF35" s="241"/>
      <c r="AG35" s="241"/>
      <c r="AH35" s="241"/>
    </row>
    <row r="36" spans="2:34" ht="13.15">
      <c r="H36" s="241"/>
      <c r="J36" s="241"/>
      <c r="K36" s="241"/>
      <c r="M36" s="241"/>
      <c r="Y36" s="241"/>
      <c r="Z36" s="241"/>
      <c r="AA36" s="241"/>
      <c r="AB36" s="241"/>
      <c r="AC36" s="241"/>
      <c r="AD36" s="241"/>
      <c r="AE36" s="241"/>
      <c r="AF36" s="241"/>
      <c r="AG36" s="241"/>
      <c r="AH36" s="241"/>
    </row>
    <row r="37" spans="2:34" ht="13.15">
      <c r="AH37" s="241"/>
    </row>
    <row r="38" spans="2:34" ht="13.15">
      <c r="AG38" s="241"/>
      <c r="AH38" s="241"/>
    </row>
    <row r="39" spans="2:34" ht="13.15"/>
    <row r="40" spans="2:34" ht="13.15">
      <c r="X40" s="241"/>
    </row>
    <row r="41" spans="2:34" ht="13.15">
      <c r="R41" s="241"/>
    </row>
    <row r="42" spans="2:34" ht="13.15">
      <c r="W42" s="241"/>
    </row>
    <row r="43" spans="2:34" ht="13.15">
      <c r="Y43" s="241"/>
      <c r="Z43" s="241"/>
      <c r="AA43" s="241"/>
      <c r="AB43" s="241"/>
      <c r="AC43" s="241"/>
      <c r="AD43" s="241"/>
      <c r="AE43" s="241"/>
      <c r="AF43" s="241"/>
      <c r="AG43" s="241"/>
      <c r="AH43" s="241"/>
    </row>
    <row r="44" spans="2:34" ht="13.15">
      <c r="AH44" s="241"/>
    </row>
    <row r="45" spans="2:34" ht="13.15">
      <c r="X45" s="241"/>
    </row>
    <row r="46" spans="2:34" ht="13.15"/>
    <row r="47" spans="2:34" ht="13.15"/>
    <row r="48" spans="2:34" ht="13.15">
      <c r="W48" s="241"/>
      <c r="Y48" s="241"/>
      <c r="Z48" s="241"/>
      <c r="AA48" s="241"/>
      <c r="AB48" s="241"/>
      <c r="AC48" s="241"/>
      <c r="AD48" s="241"/>
      <c r="AE48" s="241"/>
      <c r="AF48" s="241"/>
      <c r="AG48" s="241"/>
      <c r="AH48" s="241"/>
    </row>
    <row r="49" spans="28:34" ht="13.15"/>
    <row r="50" spans="28:34" ht="13.15">
      <c r="AE50" s="241"/>
      <c r="AF50" s="241"/>
      <c r="AG50" s="241"/>
      <c r="AH50" s="241"/>
    </row>
    <row r="51" spans="28:34" ht="13.15">
      <c r="AC51" s="241"/>
      <c r="AD51" s="241"/>
      <c r="AE51" s="241"/>
      <c r="AF51" s="241"/>
      <c r="AG51" s="241"/>
      <c r="AH51" s="241"/>
    </row>
    <row r="52" spans="28:34" ht="13.15"/>
    <row r="53" spans="28:34" ht="13.15">
      <c r="AF53" s="241"/>
      <c r="AG53" s="241"/>
      <c r="AH53" s="241"/>
    </row>
    <row r="54" spans="28:34" ht="13.15">
      <c r="AH54" s="241"/>
    </row>
    <row r="55" spans="28:34" ht="13.15"/>
    <row r="56" spans="28:34" ht="13.15">
      <c r="AB56" s="241"/>
      <c r="AC56" s="241"/>
      <c r="AD56" s="241"/>
      <c r="AE56" s="241"/>
      <c r="AF56" s="241"/>
      <c r="AG56" s="241"/>
      <c r="AH56" s="241"/>
    </row>
    <row r="57" spans="28:34" ht="13.15">
      <c r="AH57" s="241"/>
    </row>
    <row r="58" spans="28:34" ht="13.15">
      <c r="AH58" s="241"/>
    </row>
    <row r="59" spans="28:34" ht="13.15">
      <c r="AG59" s="241"/>
      <c r="AH59" s="241"/>
    </row>
    <row r="60" spans="28:34" ht="13.15"/>
    <row r="61" spans="28:34" ht="13.15"/>
    <row r="62" spans="28:34" ht="13.15"/>
    <row r="63" spans="28:34" ht="13.15">
      <c r="AH63" s="241"/>
    </row>
    <row r="64" spans="28:34" ht="13.15">
      <c r="AG64" s="241"/>
      <c r="AH64" s="241"/>
    </row>
    <row r="65" spans="28:34" ht="13.15"/>
    <row r="66" spans="28:34" ht="13.15"/>
    <row r="67" spans="28:34" ht="13.15"/>
    <row r="68" spans="28:34" ht="13.15">
      <c r="AB68" s="241"/>
      <c r="AC68" s="241"/>
      <c r="AD68" s="241"/>
      <c r="AE68" s="241"/>
      <c r="AF68" s="241"/>
      <c r="AG68" s="241"/>
      <c r="AH68" s="241"/>
    </row>
    <row r="69" spans="28:34" ht="13.15">
      <c r="AF69" s="241"/>
      <c r="AG69" s="241"/>
      <c r="AH69" s="241"/>
    </row>
    <row r="70" spans="28:34" ht="13.15"/>
    <row r="71" spans="28:34" ht="13.15"/>
    <row r="72" spans="28:34" ht="13.15"/>
    <row r="73" spans="28:34" ht="13.15"/>
    <row r="74" spans="28:34" ht="13.15"/>
    <row r="75" spans="28:34" ht="13.15">
      <c r="AH75" s="241"/>
    </row>
    <row r="76" spans="28:34" ht="13.15">
      <c r="AF76" s="241"/>
      <c r="AG76" s="241"/>
      <c r="AH76" s="241"/>
    </row>
    <row r="77" spans="28:34" ht="13.15">
      <c r="AG77" s="241"/>
      <c r="AH77" s="241"/>
    </row>
    <row r="78" spans="28:34" ht="13.15"/>
    <row r="79" spans="28:34" ht="13.15"/>
    <row r="80" spans="28:34" ht="13.15"/>
    <row r="81" spans="25:34" ht="13.15"/>
    <row r="82" spans="25:34" ht="13.15">
      <c r="Y82" s="241"/>
    </row>
    <row r="83" spans="25:34" ht="13.15">
      <c r="Y83" s="241"/>
      <c r="Z83" s="241"/>
      <c r="AA83" s="241"/>
      <c r="AB83" s="241"/>
      <c r="AC83" s="241"/>
      <c r="AD83" s="241"/>
      <c r="AE83" s="241"/>
      <c r="AF83" s="241"/>
      <c r="AG83" s="241"/>
      <c r="AH83" s="241"/>
    </row>
    <row r="84" spans="25:34" ht="13.15"/>
    <row r="85" spans="25:34" ht="13.15"/>
    <row r="86" spans="25:34" ht="13.15"/>
    <row r="87" spans="25:34" ht="13.15"/>
    <row r="88" spans="25:34" ht="13.15">
      <c r="AH88" s="241"/>
    </row>
    <row r="89" spans="25:34" ht="13.15"/>
    <row r="90" spans="25:34" ht="13.15"/>
    <row r="91" spans="25:34" ht="13.15"/>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3"/>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ht="13.15">
      <c r="A1" s="98"/>
      <c r="B1" s="99"/>
      <c r="C1" s="100"/>
      <c r="D1" s="101"/>
      <c r="E1" s="102"/>
      <c r="F1" s="102"/>
      <c r="G1" s="102"/>
      <c r="H1" s="103"/>
    </row>
    <row r="2" spans="1:8">
      <c r="A2" s="105"/>
      <c r="B2" s="106"/>
      <c r="C2" s="107"/>
      <c r="D2" s="108" t="s">
        <v>39</v>
      </c>
      <c r="E2" s="109"/>
      <c r="F2" s="110" t="s">
        <v>515</v>
      </c>
      <c r="G2" s="111"/>
      <c r="H2" s="112"/>
    </row>
    <row r="3" spans="1:8" ht="13.15">
      <c r="A3" s="108" t="s">
        <v>508</v>
      </c>
      <c r="B3" s="113"/>
      <c r="C3" s="114"/>
      <c r="D3" s="115">
        <v>475593</v>
      </c>
      <c r="E3" s="116"/>
      <c r="F3" s="117">
        <v>203567</v>
      </c>
      <c r="G3" s="118"/>
      <c r="H3" s="119"/>
    </row>
    <row r="4" spans="1:8" ht="13.15">
      <c r="A4" s="120"/>
      <c r="B4" s="121"/>
      <c r="C4" s="122"/>
      <c r="D4" s="123">
        <v>8738</v>
      </c>
      <c r="E4" s="124"/>
      <c r="F4" s="125">
        <v>121137</v>
      </c>
      <c r="G4" s="126"/>
      <c r="H4" s="127"/>
    </row>
    <row r="5" spans="1:8" ht="13.15">
      <c r="A5" s="108" t="s">
        <v>510</v>
      </c>
      <c r="B5" s="113"/>
      <c r="C5" s="114"/>
      <c r="D5" s="115">
        <v>258647</v>
      </c>
      <c r="E5" s="116"/>
      <c r="F5" s="117">
        <v>185018</v>
      </c>
      <c r="G5" s="118"/>
      <c r="H5" s="119"/>
    </row>
    <row r="6" spans="1:8" ht="13.15">
      <c r="A6" s="120"/>
      <c r="B6" s="121"/>
      <c r="C6" s="122"/>
      <c r="D6" s="123">
        <v>15480</v>
      </c>
      <c r="E6" s="124"/>
      <c r="F6" s="125">
        <v>95064</v>
      </c>
      <c r="G6" s="126"/>
      <c r="H6" s="127"/>
    </row>
    <row r="7" spans="1:8" ht="13.15">
      <c r="A7" s="108" t="s">
        <v>511</v>
      </c>
      <c r="B7" s="113"/>
      <c r="C7" s="114"/>
      <c r="D7" s="115">
        <v>565215</v>
      </c>
      <c r="E7" s="116"/>
      <c r="F7" s="117">
        <v>238802</v>
      </c>
      <c r="G7" s="118"/>
      <c r="H7" s="119"/>
    </row>
    <row r="8" spans="1:8" ht="13.15">
      <c r="A8" s="120"/>
      <c r="B8" s="121"/>
      <c r="C8" s="122"/>
      <c r="D8" s="123">
        <v>16468</v>
      </c>
      <c r="E8" s="124"/>
      <c r="F8" s="125">
        <v>128562</v>
      </c>
      <c r="G8" s="126"/>
      <c r="H8" s="127"/>
    </row>
    <row r="9" spans="1:8" ht="13.15">
      <c r="A9" s="108" t="s">
        <v>512</v>
      </c>
      <c r="B9" s="113"/>
      <c r="C9" s="114"/>
      <c r="D9" s="115">
        <v>1099397</v>
      </c>
      <c r="E9" s="116"/>
      <c r="F9" s="117">
        <v>288550</v>
      </c>
      <c r="G9" s="118"/>
      <c r="H9" s="119"/>
    </row>
    <row r="10" spans="1:8" ht="13.15">
      <c r="A10" s="120"/>
      <c r="B10" s="121"/>
      <c r="C10" s="122"/>
      <c r="D10" s="123">
        <v>4148</v>
      </c>
      <c r="E10" s="124"/>
      <c r="F10" s="125">
        <v>141525</v>
      </c>
      <c r="G10" s="126"/>
      <c r="H10" s="127"/>
    </row>
    <row r="11" spans="1:8" ht="13.15">
      <c r="A11" s="108" t="s">
        <v>513</v>
      </c>
      <c r="B11" s="113"/>
      <c r="C11" s="114"/>
      <c r="D11" s="115">
        <v>1832029</v>
      </c>
      <c r="E11" s="116"/>
      <c r="F11" s="117">
        <v>287914</v>
      </c>
      <c r="G11" s="118"/>
      <c r="H11" s="119"/>
    </row>
    <row r="12" spans="1:8" ht="13.15">
      <c r="A12" s="120"/>
      <c r="B12" s="121"/>
      <c r="C12" s="128"/>
      <c r="D12" s="123">
        <v>18636</v>
      </c>
      <c r="E12" s="124"/>
      <c r="F12" s="125">
        <v>146531</v>
      </c>
      <c r="G12" s="126"/>
      <c r="H12" s="127"/>
    </row>
    <row r="13" spans="1:8" ht="13.15">
      <c r="A13" s="108"/>
      <c r="B13" s="113"/>
      <c r="C13" s="129"/>
      <c r="D13" s="130">
        <v>846176</v>
      </c>
      <c r="E13" s="131"/>
      <c r="F13" s="132">
        <v>240770</v>
      </c>
      <c r="G13" s="133"/>
      <c r="H13" s="119"/>
    </row>
    <row r="14" spans="1:8" ht="13.15">
      <c r="A14" s="120"/>
      <c r="B14" s="121"/>
      <c r="C14" s="122"/>
      <c r="D14" s="123">
        <v>12694</v>
      </c>
      <c r="E14" s="124"/>
      <c r="F14" s="125">
        <v>126564</v>
      </c>
      <c r="G14" s="126"/>
      <c r="H14" s="127"/>
    </row>
    <row r="17" spans="1:11">
      <c r="A17" s="104" t="s">
        <v>40</v>
      </c>
    </row>
    <row r="18" spans="1:11" ht="13.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20.149999999999999</v>
      </c>
      <c r="C19" s="134">
        <f>ROUND(VALUE(SUBSTITUTE(実質収支比率等に係る経年分析!G$48,"▲","-")),2)</f>
        <v>20.78</v>
      </c>
      <c r="D19" s="134">
        <f>ROUND(VALUE(SUBSTITUTE(実質収支比率等に係る経年分析!H$48,"▲","-")),2)</f>
        <v>15.3</v>
      </c>
      <c r="E19" s="134">
        <f>ROUND(VALUE(SUBSTITUTE(実質収支比率等に係る経年分析!I$48,"▲","-")),2)</f>
        <v>19.89</v>
      </c>
      <c r="F19" s="134">
        <f>ROUND(VALUE(SUBSTITUTE(実質収支比率等に係る経年分析!J$48,"▲","-")),2)</f>
        <v>13.85</v>
      </c>
    </row>
    <row r="20" spans="1:11">
      <c r="A20" s="134" t="s">
        <v>42</v>
      </c>
      <c r="B20" s="134">
        <f>ROUND(VALUE(SUBSTITUTE(実質収支比率等に係る経年分析!F$47,"▲","-")),2)</f>
        <v>48.44</v>
      </c>
      <c r="C20" s="134">
        <f>ROUND(VALUE(SUBSTITUTE(実質収支比率等に係る経年分析!G$47,"▲","-")),2)</f>
        <v>53.18</v>
      </c>
      <c r="D20" s="134">
        <f>ROUND(VALUE(SUBSTITUTE(実質収支比率等に係る経年分析!H$47,"▲","-")),2)</f>
        <v>71.64</v>
      </c>
      <c r="E20" s="134">
        <f>ROUND(VALUE(SUBSTITUTE(実質収支比率等に係る経年分析!I$47,"▲","-")),2)</f>
        <v>64.38</v>
      </c>
      <c r="F20" s="134">
        <f>ROUND(VALUE(SUBSTITUTE(実質収支比率等に係る経年分析!J$47,"▲","-")),2)</f>
        <v>67.930000000000007</v>
      </c>
    </row>
    <row r="21" spans="1:11">
      <c r="A21" s="134" t="s">
        <v>43</v>
      </c>
      <c r="B21" s="134">
        <f>IF(ISNUMBER(VALUE(SUBSTITUTE(実質収支比率等に係る経年分析!F$49,"▲","-"))),ROUND(VALUE(SUBSTITUTE(実質収支比率等に係る経年分析!F$49,"▲","-")),2),NA())</f>
        <v>8.2200000000000006</v>
      </c>
      <c r="C21" s="134">
        <f>IF(ISNUMBER(VALUE(SUBSTITUTE(実質収支比率等に係る経年分析!G$49,"▲","-"))),ROUND(VALUE(SUBSTITUTE(実質収支比率等に係る経年分析!G$49,"▲","-")),2),NA())</f>
        <v>4.1399999999999997</v>
      </c>
      <c r="D21" s="134">
        <f>IF(ISNUMBER(VALUE(SUBSTITUTE(実質収支比率等に係る経年分析!H$49,"▲","-"))),ROUND(VALUE(SUBSTITUTE(実質収支比率等に係る経年分析!H$49,"▲","-")),2),NA())</f>
        <v>12.89</v>
      </c>
      <c r="E21" s="134">
        <f>IF(ISNUMBER(VALUE(SUBSTITUTE(実質収支比率等に係る経年分析!I$49,"▲","-"))),ROUND(VALUE(SUBSTITUTE(実質収支比率等に係る経年分析!I$49,"▲","-")),2),NA())</f>
        <v>-2.87</v>
      </c>
      <c r="F21" s="134">
        <f>IF(ISNUMBER(VALUE(SUBSTITUTE(実質収支比率等に係る経年分析!J$49,"▲","-"))),ROUND(VALUE(SUBSTITUTE(実質収支比率等に係る経年分析!J$49,"▲","-")),2),NA())</f>
        <v>6.25</v>
      </c>
    </row>
    <row r="24" spans="1:11">
      <c r="A24" s="104" t="s">
        <v>44</v>
      </c>
    </row>
    <row r="25" spans="1:11" ht="13.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ht="13.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ht="13.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ht="13.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介護保険事業特別会計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2.1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0.25</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1.44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0.69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農業集落排水事業特別会計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0.14000000000000001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2.08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0.37</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0.32</v>
      </c>
    </row>
    <row r="33" spans="1:16">
      <c r="A33" s="135" t="str">
        <f>IF(連結実質赤字比率に係る赤字・黒字の構成分析!C$37="",NA(),連結実質赤字比率に係る赤字・黒字の構成分析!C$37)</f>
        <v>漁業集落排水事業特別会計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0.45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0.34</v>
      </c>
    </row>
    <row r="34" spans="1:16">
      <c r="A34" s="135" t="str">
        <f>IF(連結実質赤字比率に係る赤字・黒字の構成分析!C$36="",NA(),連結実質赤字比率に係る赤字・黒字の構成分析!C$36)</f>
        <v>簡易水道事業特別会計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5.21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1.7</v>
      </c>
    </row>
    <row r="35" spans="1:16">
      <c r="A35" s="135" t="str">
        <f>IF(連結実質赤字比率に係る赤字・黒字の構成分析!C$35="",NA(),連結実質赤字比率に係る赤字・黒字の構成分析!C$35)</f>
        <v>国民健康保険事業特別会計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2.2999999999999998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3.13</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20.14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20.77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15.3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19.88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13.85</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165</v>
      </c>
      <c r="E42" s="136"/>
      <c r="F42" s="136"/>
      <c r="G42" s="136">
        <f>'実質公債費比率（分子）の構造'!L$52</f>
        <v>149</v>
      </c>
      <c r="H42" s="136"/>
      <c r="I42" s="136"/>
      <c r="J42" s="136">
        <f>'実質公債費比率（分子）の構造'!M$52</f>
        <v>161</v>
      </c>
      <c r="K42" s="136"/>
      <c r="L42" s="136"/>
      <c r="M42" s="136">
        <f>'実質公債費比率（分子）の構造'!N$52</f>
        <v>168</v>
      </c>
      <c r="N42" s="136"/>
      <c r="O42" s="136"/>
      <c r="P42" s="136">
        <f>'実質公債費比率（分子）の構造'!O$52</f>
        <v>193</v>
      </c>
    </row>
    <row r="43" spans="1:16">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1</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27</v>
      </c>
      <c r="C46" s="136"/>
      <c r="D46" s="136"/>
      <c r="E46" s="136">
        <f>'実質公債費比率（分子）の構造'!L$48</f>
        <v>21</v>
      </c>
      <c r="F46" s="136"/>
      <c r="G46" s="136"/>
      <c r="H46" s="136">
        <f>'実質公債費比率（分子）の構造'!M$48</f>
        <v>32</v>
      </c>
      <c r="I46" s="136"/>
      <c r="J46" s="136"/>
      <c r="K46" s="136">
        <f>'実質公債費比率（分子）の構造'!N$48</f>
        <v>38</v>
      </c>
      <c r="L46" s="136"/>
      <c r="M46" s="136"/>
      <c r="N46" s="136">
        <f>'実質公債費比率（分子）の構造'!O$48</f>
        <v>35</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245</v>
      </c>
      <c r="C49" s="136"/>
      <c r="D49" s="136"/>
      <c r="E49" s="136">
        <f>'実質公債費比率（分子）の構造'!L$45</f>
        <v>219</v>
      </c>
      <c r="F49" s="136"/>
      <c r="G49" s="136"/>
      <c r="H49" s="136">
        <f>'実質公債費比率（分子）の構造'!M$45</f>
        <v>214</v>
      </c>
      <c r="I49" s="136"/>
      <c r="J49" s="136"/>
      <c r="K49" s="136">
        <f>'実質公債費比率（分子）の構造'!N$45</f>
        <v>207</v>
      </c>
      <c r="L49" s="136"/>
      <c r="M49" s="136"/>
      <c r="N49" s="136">
        <f>'実質公債費比率（分子）の構造'!O$45</f>
        <v>228</v>
      </c>
      <c r="O49" s="136"/>
      <c r="P49" s="136"/>
    </row>
    <row r="50" spans="1:16">
      <c r="A50" s="136" t="s">
        <v>58</v>
      </c>
      <c r="B50" s="136" t="e">
        <f>NA()</f>
        <v>#N/A</v>
      </c>
      <c r="C50" s="136">
        <f>IF(ISNUMBER('実質公債費比率（分子）の構造'!K$53),'実質公債費比率（分子）の構造'!K$53,NA())</f>
        <v>108</v>
      </c>
      <c r="D50" s="136" t="e">
        <f>NA()</f>
        <v>#N/A</v>
      </c>
      <c r="E50" s="136" t="e">
        <f>NA()</f>
        <v>#N/A</v>
      </c>
      <c r="F50" s="136">
        <f>IF(ISNUMBER('実質公債費比率（分子）の構造'!L$53),'実質公債費比率（分子）の構造'!L$53,NA())</f>
        <v>92</v>
      </c>
      <c r="G50" s="136" t="e">
        <f>NA()</f>
        <v>#N/A</v>
      </c>
      <c r="H50" s="136" t="e">
        <f>NA()</f>
        <v>#N/A</v>
      </c>
      <c r="I50" s="136">
        <f>IF(ISNUMBER('実質公債費比率（分子）の構造'!M$53),'実質公債費比率（分子）の構造'!M$53,NA())</f>
        <v>85</v>
      </c>
      <c r="J50" s="136" t="e">
        <f>NA()</f>
        <v>#N/A</v>
      </c>
      <c r="K50" s="136" t="e">
        <f>NA()</f>
        <v>#N/A</v>
      </c>
      <c r="L50" s="136">
        <f>IF(ISNUMBER('実質公債費比率（分子）の構造'!N$53),'実質公債費比率（分子）の構造'!N$53,NA())</f>
        <v>78</v>
      </c>
      <c r="M50" s="136" t="e">
        <f>NA()</f>
        <v>#N/A</v>
      </c>
      <c r="N50" s="136" t="e">
        <f>NA()</f>
        <v>#N/A</v>
      </c>
      <c r="O50" s="136">
        <f>IF(ISNUMBER('実質公債費比率（分子）の構造'!O$53),'実質公債費比率（分子）の構造'!O$53,NA())</f>
        <v>70</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1407</v>
      </c>
      <c r="E56" s="135"/>
      <c r="F56" s="135"/>
      <c r="G56" s="135">
        <f>'将来負担比率（分子）の構造'!J$51</f>
        <v>1126</v>
      </c>
      <c r="H56" s="135"/>
      <c r="I56" s="135"/>
      <c r="J56" s="135">
        <f>'将来負担比率（分子）の構造'!K$51</f>
        <v>1549</v>
      </c>
      <c r="K56" s="135"/>
      <c r="L56" s="135"/>
      <c r="M56" s="135">
        <f>'将来負担比率（分子）の構造'!L$51</f>
        <v>1645</v>
      </c>
      <c r="N56" s="135"/>
      <c r="O56" s="135"/>
      <c r="P56" s="135">
        <f>'将来負担比率（分子）の構造'!M$51</f>
        <v>1672</v>
      </c>
    </row>
    <row r="57" spans="1:16">
      <c r="A57" s="135" t="s">
        <v>34</v>
      </c>
      <c r="B57" s="135"/>
      <c r="C57" s="135"/>
      <c r="D57" s="135">
        <f>'将来負担比率（分子）の構造'!I$50</f>
        <v>41</v>
      </c>
      <c r="E57" s="135"/>
      <c r="F57" s="135"/>
      <c r="G57" s="135">
        <f>'将来負担比率（分子）の構造'!J$50</f>
        <v>37</v>
      </c>
      <c r="H57" s="135"/>
      <c r="I57" s="135"/>
      <c r="J57" s="135">
        <f>'将来負担比率（分子）の構造'!K$50</f>
        <v>34</v>
      </c>
      <c r="K57" s="135"/>
      <c r="L57" s="135"/>
      <c r="M57" s="135">
        <f>'将来負担比率（分子）の構造'!L$50</f>
        <v>32</v>
      </c>
      <c r="N57" s="135"/>
      <c r="O57" s="135"/>
      <c r="P57" s="135">
        <f>'将来負担比率（分子）の構造'!M$50</f>
        <v>29</v>
      </c>
    </row>
    <row r="58" spans="1:16">
      <c r="A58" s="135" t="s">
        <v>33</v>
      </c>
      <c r="B58" s="135"/>
      <c r="C58" s="135"/>
      <c r="D58" s="135">
        <f>'将来負担比率（分子）の構造'!I$49</f>
        <v>883</v>
      </c>
      <c r="E58" s="135"/>
      <c r="F58" s="135"/>
      <c r="G58" s="135">
        <f>'将来負担比率（分子）の構造'!J$49</f>
        <v>1019</v>
      </c>
      <c r="H58" s="135"/>
      <c r="I58" s="135"/>
      <c r="J58" s="135">
        <f>'将来負担比率（分子）の構造'!K$49</f>
        <v>1341</v>
      </c>
      <c r="K58" s="135"/>
      <c r="L58" s="135"/>
      <c r="M58" s="135">
        <f>'将来負担比率（分子）の構造'!L$49</f>
        <v>1354</v>
      </c>
      <c r="N58" s="135"/>
      <c r="O58" s="135"/>
      <c r="P58" s="135">
        <f>'将来負担比率（分子）の構造'!M$49</f>
        <v>1697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458</v>
      </c>
      <c r="C62" s="135"/>
      <c r="D62" s="135"/>
      <c r="E62" s="135">
        <f>'将来負担比率（分子）の構造'!J$45</f>
        <v>411</v>
      </c>
      <c r="F62" s="135"/>
      <c r="G62" s="135"/>
      <c r="H62" s="135">
        <f>'将来負担比率（分子）の構造'!K$45</f>
        <v>344</v>
      </c>
      <c r="I62" s="135"/>
      <c r="J62" s="135"/>
      <c r="K62" s="135">
        <f>'将来負担比率（分子）の構造'!L$45</f>
        <v>311</v>
      </c>
      <c r="L62" s="135"/>
      <c r="M62" s="135"/>
      <c r="N62" s="135">
        <f>'将来負担比率（分子）の構造'!M$45</f>
        <v>227</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26</v>
      </c>
      <c r="B64" s="135">
        <f>'将来負担比率（分子）の構造'!I$43</f>
        <v>416</v>
      </c>
      <c r="C64" s="135"/>
      <c r="D64" s="135"/>
      <c r="E64" s="135">
        <f>'将来負担比率（分子）の構造'!J$43</f>
        <v>448</v>
      </c>
      <c r="F64" s="135"/>
      <c r="G64" s="135"/>
      <c r="H64" s="135">
        <f>'将来負担比率（分子）の構造'!K$43</f>
        <v>459</v>
      </c>
      <c r="I64" s="135"/>
      <c r="J64" s="135"/>
      <c r="K64" s="135">
        <f>'将来負担比率（分子）の構造'!L$43</f>
        <v>462</v>
      </c>
      <c r="L64" s="135"/>
      <c r="M64" s="135"/>
      <c r="N64" s="135">
        <f>'将来負担比率（分子）の構造'!M$43</f>
        <v>449</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2142</v>
      </c>
      <c r="C66" s="135"/>
      <c r="D66" s="135"/>
      <c r="E66" s="135">
        <f>'将来負担比率（分子）の構造'!J$41</f>
        <v>2107</v>
      </c>
      <c r="F66" s="135"/>
      <c r="G66" s="135"/>
      <c r="H66" s="135">
        <f>'将来負担比率（分子）の構造'!K$41</f>
        <v>2109</v>
      </c>
      <c r="I66" s="135"/>
      <c r="J66" s="135"/>
      <c r="K66" s="135">
        <f>'将来負担比率（分子）の構造'!L$41</f>
        <v>2176</v>
      </c>
      <c r="L66" s="135"/>
      <c r="M66" s="135"/>
      <c r="N66" s="135">
        <f>'将来負担比率（分子）の構造'!M$41</f>
        <v>2490</v>
      </c>
      <c r="O66" s="135"/>
      <c r="P66" s="135"/>
    </row>
    <row r="67" spans="1:16">
      <c r="A67" s="135" t="s">
        <v>62</v>
      </c>
      <c r="B67" s="135" t="e">
        <f>NA()</f>
        <v>#N/A</v>
      </c>
      <c r="C67" s="135">
        <f>IF(ISNUMBER('将来負担比率（分子）の構造'!I$52), IF('将来負担比率（分子）の構造'!I$52 &lt; 0, 0, '将来負担比率（分子）の構造'!I$52), NA())</f>
        <v>685</v>
      </c>
      <c r="D67" s="135" t="e">
        <f>NA()</f>
        <v>#N/A</v>
      </c>
      <c r="E67" s="135" t="e">
        <f>NA()</f>
        <v>#N/A</v>
      </c>
      <c r="F67" s="135">
        <f>IF(ISNUMBER('将来負担比率（分子）の構造'!J$52), IF('将来負担比率（分子）の構造'!J$52 &lt; 0, 0, '将来負担比率（分子）の構造'!J$52), NA())</f>
        <v>784</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3"/>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c r="B5" s="705" t="s">
        <v>205</v>
      </c>
      <c r="C5" s="706"/>
      <c r="D5" s="706"/>
      <c r="E5" s="706"/>
      <c r="F5" s="706"/>
      <c r="G5" s="706"/>
      <c r="H5" s="706"/>
      <c r="I5" s="706"/>
      <c r="J5" s="706"/>
      <c r="K5" s="706"/>
      <c r="L5" s="706"/>
      <c r="M5" s="706"/>
      <c r="N5" s="706"/>
      <c r="O5" s="706"/>
      <c r="P5" s="706"/>
      <c r="Q5" s="707"/>
      <c r="R5" s="668">
        <v>165811</v>
      </c>
      <c r="S5" s="669"/>
      <c r="T5" s="669"/>
      <c r="U5" s="669"/>
      <c r="V5" s="669"/>
      <c r="W5" s="669"/>
      <c r="X5" s="669"/>
      <c r="Y5" s="716"/>
      <c r="Z5" s="729">
        <v>3</v>
      </c>
      <c r="AA5" s="729"/>
      <c r="AB5" s="729"/>
      <c r="AC5" s="729"/>
      <c r="AD5" s="730">
        <v>162156</v>
      </c>
      <c r="AE5" s="730"/>
      <c r="AF5" s="730"/>
      <c r="AG5" s="730"/>
      <c r="AH5" s="730"/>
      <c r="AI5" s="730"/>
      <c r="AJ5" s="730"/>
      <c r="AK5" s="730"/>
      <c r="AL5" s="717">
        <v>11.4</v>
      </c>
      <c r="AM5" s="686"/>
      <c r="AN5" s="686"/>
      <c r="AO5" s="718"/>
      <c r="AP5" s="705" t="s">
        <v>206</v>
      </c>
      <c r="AQ5" s="706"/>
      <c r="AR5" s="706"/>
      <c r="AS5" s="706"/>
      <c r="AT5" s="706"/>
      <c r="AU5" s="706"/>
      <c r="AV5" s="706"/>
      <c r="AW5" s="706"/>
      <c r="AX5" s="706"/>
      <c r="AY5" s="706"/>
      <c r="AZ5" s="706"/>
      <c r="BA5" s="706"/>
      <c r="BB5" s="706"/>
      <c r="BC5" s="706"/>
      <c r="BD5" s="706"/>
      <c r="BE5" s="706"/>
      <c r="BF5" s="707"/>
      <c r="BG5" s="618">
        <v>165811</v>
      </c>
      <c r="BH5" s="619"/>
      <c r="BI5" s="619"/>
      <c r="BJ5" s="619"/>
      <c r="BK5" s="619"/>
      <c r="BL5" s="619"/>
      <c r="BM5" s="619"/>
      <c r="BN5" s="620"/>
      <c r="BO5" s="671">
        <v>100</v>
      </c>
      <c r="BP5" s="671"/>
      <c r="BQ5" s="671"/>
      <c r="BR5" s="671"/>
      <c r="BS5" s="672" t="s">
        <v>207</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208</v>
      </c>
      <c r="CS5" s="724"/>
      <c r="CT5" s="724"/>
      <c r="CU5" s="724"/>
      <c r="CV5" s="724"/>
      <c r="CW5" s="724"/>
      <c r="CX5" s="724"/>
      <c r="CY5" s="725"/>
      <c r="CZ5" s="723" t="s">
        <v>199</v>
      </c>
      <c r="DA5" s="724"/>
      <c r="DB5" s="724"/>
      <c r="DC5" s="725"/>
      <c r="DD5" s="723" t="s">
        <v>209</v>
      </c>
      <c r="DE5" s="724"/>
      <c r="DF5" s="724"/>
      <c r="DG5" s="724"/>
      <c r="DH5" s="724"/>
      <c r="DI5" s="724"/>
      <c r="DJ5" s="724"/>
      <c r="DK5" s="724"/>
      <c r="DL5" s="724"/>
      <c r="DM5" s="724"/>
      <c r="DN5" s="724"/>
      <c r="DO5" s="724"/>
      <c r="DP5" s="725"/>
      <c r="DQ5" s="723" t="s">
        <v>210</v>
      </c>
      <c r="DR5" s="724"/>
      <c r="DS5" s="724"/>
      <c r="DT5" s="724"/>
      <c r="DU5" s="724"/>
      <c r="DV5" s="724"/>
      <c r="DW5" s="724"/>
      <c r="DX5" s="724"/>
      <c r="DY5" s="724"/>
      <c r="DZ5" s="724"/>
      <c r="EA5" s="724"/>
      <c r="EB5" s="724"/>
      <c r="EC5" s="725"/>
    </row>
    <row r="6" spans="2:143" ht="11.25" customHeight="1">
      <c r="B6" s="615" t="s">
        <v>211</v>
      </c>
      <c r="C6" s="616"/>
      <c r="D6" s="616"/>
      <c r="E6" s="616"/>
      <c r="F6" s="616"/>
      <c r="G6" s="616"/>
      <c r="H6" s="616"/>
      <c r="I6" s="616"/>
      <c r="J6" s="616"/>
      <c r="K6" s="616"/>
      <c r="L6" s="616"/>
      <c r="M6" s="616"/>
      <c r="N6" s="616"/>
      <c r="O6" s="616"/>
      <c r="P6" s="616"/>
      <c r="Q6" s="617"/>
      <c r="R6" s="618">
        <v>31859</v>
      </c>
      <c r="S6" s="619"/>
      <c r="T6" s="619"/>
      <c r="U6" s="619"/>
      <c r="V6" s="619"/>
      <c r="W6" s="619"/>
      <c r="X6" s="619"/>
      <c r="Y6" s="620"/>
      <c r="Z6" s="671">
        <v>0.6</v>
      </c>
      <c r="AA6" s="671"/>
      <c r="AB6" s="671"/>
      <c r="AC6" s="671"/>
      <c r="AD6" s="672">
        <v>31859</v>
      </c>
      <c r="AE6" s="672"/>
      <c r="AF6" s="672"/>
      <c r="AG6" s="672"/>
      <c r="AH6" s="672"/>
      <c r="AI6" s="672"/>
      <c r="AJ6" s="672"/>
      <c r="AK6" s="672"/>
      <c r="AL6" s="641">
        <v>2.2000000000000002</v>
      </c>
      <c r="AM6" s="673"/>
      <c r="AN6" s="673"/>
      <c r="AO6" s="674"/>
      <c r="AP6" s="615" t="s">
        <v>212</v>
      </c>
      <c r="AQ6" s="616"/>
      <c r="AR6" s="616"/>
      <c r="AS6" s="616"/>
      <c r="AT6" s="616"/>
      <c r="AU6" s="616"/>
      <c r="AV6" s="616"/>
      <c r="AW6" s="616"/>
      <c r="AX6" s="616"/>
      <c r="AY6" s="616"/>
      <c r="AZ6" s="616"/>
      <c r="BA6" s="616"/>
      <c r="BB6" s="616"/>
      <c r="BC6" s="616"/>
      <c r="BD6" s="616"/>
      <c r="BE6" s="616"/>
      <c r="BF6" s="617"/>
      <c r="BG6" s="618">
        <v>165811</v>
      </c>
      <c r="BH6" s="619"/>
      <c r="BI6" s="619"/>
      <c r="BJ6" s="619"/>
      <c r="BK6" s="619"/>
      <c r="BL6" s="619"/>
      <c r="BM6" s="619"/>
      <c r="BN6" s="620"/>
      <c r="BO6" s="671">
        <v>100</v>
      </c>
      <c r="BP6" s="671"/>
      <c r="BQ6" s="671"/>
      <c r="BR6" s="671"/>
      <c r="BS6" s="672" t="s">
        <v>207</v>
      </c>
      <c r="BT6" s="672"/>
      <c r="BU6" s="672"/>
      <c r="BV6" s="672"/>
      <c r="BW6" s="672"/>
      <c r="BX6" s="672"/>
      <c r="BY6" s="672"/>
      <c r="BZ6" s="672"/>
      <c r="CA6" s="672"/>
      <c r="CB6" s="708"/>
      <c r="CD6" s="675" t="s">
        <v>213</v>
      </c>
      <c r="CE6" s="676"/>
      <c r="CF6" s="676"/>
      <c r="CG6" s="676"/>
      <c r="CH6" s="676"/>
      <c r="CI6" s="676"/>
      <c r="CJ6" s="676"/>
      <c r="CK6" s="676"/>
      <c r="CL6" s="676"/>
      <c r="CM6" s="676"/>
      <c r="CN6" s="676"/>
      <c r="CO6" s="676"/>
      <c r="CP6" s="676"/>
      <c r="CQ6" s="677"/>
      <c r="CR6" s="618">
        <v>47412</v>
      </c>
      <c r="CS6" s="619"/>
      <c r="CT6" s="619"/>
      <c r="CU6" s="619"/>
      <c r="CV6" s="619"/>
      <c r="CW6" s="619"/>
      <c r="CX6" s="619"/>
      <c r="CY6" s="620"/>
      <c r="CZ6" s="671">
        <v>0.9</v>
      </c>
      <c r="DA6" s="671"/>
      <c r="DB6" s="671"/>
      <c r="DC6" s="671"/>
      <c r="DD6" s="624" t="s">
        <v>207</v>
      </c>
      <c r="DE6" s="619"/>
      <c r="DF6" s="619"/>
      <c r="DG6" s="619"/>
      <c r="DH6" s="619"/>
      <c r="DI6" s="619"/>
      <c r="DJ6" s="619"/>
      <c r="DK6" s="619"/>
      <c r="DL6" s="619"/>
      <c r="DM6" s="619"/>
      <c r="DN6" s="619"/>
      <c r="DO6" s="619"/>
      <c r="DP6" s="620"/>
      <c r="DQ6" s="624">
        <v>47412</v>
      </c>
      <c r="DR6" s="619"/>
      <c r="DS6" s="619"/>
      <c r="DT6" s="619"/>
      <c r="DU6" s="619"/>
      <c r="DV6" s="619"/>
      <c r="DW6" s="619"/>
      <c r="DX6" s="619"/>
      <c r="DY6" s="619"/>
      <c r="DZ6" s="619"/>
      <c r="EA6" s="619"/>
      <c r="EB6" s="619"/>
      <c r="EC6" s="654"/>
    </row>
    <row r="7" spans="2:143" ht="11.25" customHeight="1">
      <c r="B7" s="615" t="s">
        <v>214</v>
      </c>
      <c r="C7" s="616"/>
      <c r="D7" s="616"/>
      <c r="E7" s="616"/>
      <c r="F7" s="616"/>
      <c r="G7" s="616"/>
      <c r="H7" s="616"/>
      <c r="I7" s="616"/>
      <c r="J7" s="616"/>
      <c r="K7" s="616"/>
      <c r="L7" s="616"/>
      <c r="M7" s="616"/>
      <c r="N7" s="616"/>
      <c r="O7" s="616"/>
      <c r="P7" s="616"/>
      <c r="Q7" s="617"/>
      <c r="R7" s="618">
        <v>185</v>
      </c>
      <c r="S7" s="619"/>
      <c r="T7" s="619"/>
      <c r="U7" s="619"/>
      <c r="V7" s="619"/>
      <c r="W7" s="619"/>
      <c r="X7" s="619"/>
      <c r="Y7" s="620"/>
      <c r="Z7" s="671">
        <v>0</v>
      </c>
      <c r="AA7" s="671"/>
      <c r="AB7" s="671"/>
      <c r="AC7" s="671"/>
      <c r="AD7" s="672">
        <v>185</v>
      </c>
      <c r="AE7" s="672"/>
      <c r="AF7" s="672"/>
      <c r="AG7" s="672"/>
      <c r="AH7" s="672"/>
      <c r="AI7" s="672"/>
      <c r="AJ7" s="672"/>
      <c r="AK7" s="672"/>
      <c r="AL7" s="641">
        <v>0</v>
      </c>
      <c r="AM7" s="673"/>
      <c r="AN7" s="673"/>
      <c r="AO7" s="674"/>
      <c r="AP7" s="615" t="s">
        <v>215</v>
      </c>
      <c r="AQ7" s="616"/>
      <c r="AR7" s="616"/>
      <c r="AS7" s="616"/>
      <c r="AT7" s="616"/>
      <c r="AU7" s="616"/>
      <c r="AV7" s="616"/>
      <c r="AW7" s="616"/>
      <c r="AX7" s="616"/>
      <c r="AY7" s="616"/>
      <c r="AZ7" s="616"/>
      <c r="BA7" s="616"/>
      <c r="BB7" s="616"/>
      <c r="BC7" s="616"/>
      <c r="BD7" s="616"/>
      <c r="BE7" s="616"/>
      <c r="BF7" s="617"/>
      <c r="BG7" s="618">
        <v>60742</v>
      </c>
      <c r="BH7" s="619"/>
      <c r="BI7" s="619"/>
      <c r="BJ7" s="619"/>
      <c r="BK7" s="619"/>
      <c r="BL7" s="619"/>
      <c r="BM7" s="619"/>
      <c r="BN7" s="620"/>
      <c r="BO7" s="671">
        <v>36.6</v>
      </c>
      <c r="BP7" s="671"/>
      <c r="BQ7" s="671"/>
      <c r="BR7" s="671"/>
      <c r="BS7" s="672" t="s">
        <v>207</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1136980</v>
      </c>
      <c r="CS7" s="619"/>
      <c r="CT7" s="619"/>
      <c r="CU7" s="619"/>
      <c r="CV7" s="619"/>
      <c r="CW7" s="619"/>
      <c r="CX7" s="619"/>
      <c r="CY7" s="620"/>
      <c r="CZ7" s="671">
        <v>21.9</v>
      </c>
      <c r="DA7" s="671"/>
      <c r="DB7" s="671"/>
      <c r="DC7" s="671"/>
      <c r="DD7" s="624">
        <v>174029</v>
      </c>
      <c r="DE7" s="619"/>
      <c r="DF7" s="619"/>
      <c r="DG7" s="619"/>
      <c r="DH7" s="619"/>
      <c r="DI7" s="619"/>
      <c r="DJ7" s="619"/>
      <c r="DK7" s="619"/>
      <c r="DL7" s="619"/>
      <c r="DM7" s="619"/>
      <c r="DN7" s="619"/>
      <c r="DO7" s="619"/>
      <c r="DP7" s="620"/>
      <c r="DQ7" s="624">
        <v>885255</v>
      </c>
      <c r="DR7" s="619"/>
      <c r="DS7" s="619"/>
      <c r="DT7" s="619"/>
      <c r="DU7" s="619"/>
      <c r="DV7" s="619"/>
      <c r="DW7" s="619"/>
      <c r="DX7" s="619"/>
      <c r="DY7" s="619"/>
      <c r="DZ7" s="619"/>
      <c r="EA7" s="619"/>
      <c r="EB7" s="619"/>
      <c r="EC7" s="654"/>
    </row>
    <row r="8" spans="2:143" ht="11.25" customHeight="1">
      <c r="B8" s="615" t="s">
        <v>217</v>
      </c>
      <c r="C8" s="616"/>
      <c r="D8" s="616"/>
      <c r="E8" s="616"/>
      <c r="F8" s="616"/>
      <c r="G8" s="616"/>
      <c r="H8" s="616"/>
      <c r="I8" s="616"/>
      <c r="J8" s="616"/>
      <c r="K8" s="616"/>
      <c r="L8" s="616"/>
      <c r="M8" s="616"/>
      <c r="N8" s="616"/>
      <c r="O8" s="616"/>
      <c r="P8" s="616"/>
      <c r="Q8" s="617"/>
      <c r="R8" s="618">
        <v>371</v>
      </c>
      <c r="S8" s="619"/>
      <c r="T8" s="619"/>
      <c r="U8" s="619"/>
      <c r="V8" s="619"/>
      <c r="W8" s="619"/>
      <c r="X8" s="619"/>
      <c r="Y8" s="620"/>
      <c r="Z8" s="671">
        <v>0</v>
      </c>
      <c r="AA8" s="671"/>
      <c r="AB8" s="671"/>
      <c r="AC8" s="671"/>
      <c r="AD8" s="672">
        <v>371</v>
      </c>
      <c r="AE8" s="672"/>
      <c r="AF8" s="672"/>
      <c r="AG8" s="672"/>
      <c r="AH8" s="672"/>
      <c r="AI8" s="672"/>
      <c r="AJ8" s="672"/>
      <c r="AK8" s="672"/>
      <c r="AL8" s="641">
        <v>0</v>
      </c>
      <c r="AM8" s="673"/>
      <c r="AN8" s="673"/>
      <c r="AO8" s="674"/>
      <c r="AP8" s="615" t="s">
        <v>218</v>
      </c>
      <c r="AQ8" s="616"/>
      <c r="AR8" s="616"/>
      <c r="AS8" s="616"/>
      <c r="AT8" s="616"/>
      <c r="AU8" s="616"/>
      <c r="AV8" s="616"/>
      <c r="AW8" s="616"/>
      <c r="AX8" s="616"/>
      <c r="AY8" s="616"/>
      <c r="AZ8" s="616"/>
      <c r="BA8" s="616"/>
      <c r="BB8" s="616"/>
      <c r="BC8" s="616"/>
      <c r="BD8" s="616"/>
      <c r="BE8" s="616"/>
      <c r="BF8" s="617"/>
      <c r="BG8" s="618">
        <v>2079</v>
      </c>
      <c r="BH8" s="619"/>
      <c r="BI8" s="619"/>
      <c r="BJ8" s="619"/>
      <c r="BK8" s="619"/>
      <c r="BL8" s="619"/>
      <c r="BM8" s="619"/>
      <c r="BN8" s="620"/>
      <c r="BO8" s="671">
        <v>1.3</v>
      </c>
      <c r="BP8" s="671"/>
      <c r="BQ8" s="671"/>
      <c r="BR8" s="671"/>
      <c r="BS8" s="624" t="s">
        <v>108</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344887</v>
      </c>
      <c r="CS8" s="619"/>
      <c r="CT8" s="619"/>
      <c r="CU8" s="619"/>
      <c r="CV8" s="619"/>
      <c r="CW8" s="619"/>
      <c r="CX8" s="619"/>
      <c r="CY8" s="620"/>
      <c r="CZ8" s="671">
        <v>6.6</v>
      </c>
      <c r="DA8" s="671"/>
      <c r="DB8" s="671"/>
      <c r="DC8" s="671"/>
      <c r="DD8" s="624">
        <v>554</v>
      </c>
      <c r="DE8" s="619"/>
      <c r="DF8" s="619"/>
      <c r="DG8" s="619"/>
      <c r="DH8" s="619"/>
      <c r="DI8" s="619"/>
      <c r="DJ8" s="619"/>
      <c r="DK8" s="619"/>
      <c r="DL8" s="619"/>
      <c r="DM8" s="619"/>
      <c r="DN8" s="619"/>
      <c r="DO8" s="619"/>
      <c r="DP8" s="620"/>
      <c r="DQ8" s="624">
        <v>239637</v>
      </c>
      <c r="DR8" s="619"/>
      <c r="DS8" s="619"/>
      <c r="DT8" s="619"/>
      <c r="DU8" s="619"/>
      <c r="DV8" s="619"/>
      <c r="DW8" s="619"/>
      <c r="DX8" s="619"/>
      <c r="DY8" s="619"/>
      <c r="DZ8" s="619"/>
      <c r="EA8" s="619"/>
      <c r="EB8" s="619"/>
      <c r="EC8" s="654"/>
    </row>
    <row r="9" spans="2:143" ht="11.25" customHeight="1">
      <c r="B9" s="615" t="s">
        <v>220</v>
      </c>
      <c r="C9" s="616"/>
      <c r="D9" s="616"/>
      <c r="E9" s="616"/>
      <c r="F9" s="616"/>
      <c r="G9" s="616"/>
      <c r="H9" s="616"/>
      <c r="I9" s="616"/>
      <c r="J9" s="616"/>
      <c r="K9" s="616"/>
      <c r="L9" s="616"/>
      <c r="M9" s="616"/>
      <c r="N9" s="616"/>
      <c r="O9" s="616"/>
      <c r="P9" s="616"/>
      <c r="Q9" s="617"/>
      <c r="R9" s="618">
        <v>297</v>
      </c>
      <c r="S9" s="619"/>
      <c r="T9" s="619"/>
      <c r="U9" s="619"/>
      <c r="V9" s="619"/>
      <c r="W9" s="619"/>
      <c r="X9" s="619"/>
      <c r="Y9" s="620"/>
      <c r="Z9" s="671">
        <v>0</v>
      </c>
      <c r="AA9" s="671"/>
      <c r="AB9" s="671"/>
      <c r="AC9" s="671"/>
      <c r="AD9" s="672">
        <v>297</v>
      </c>
      <c r="AE9" s="672"/>
      <c r="AF9" s="672"/>
      <c r="AG9" s="672"/>
      <c r="AH9" s="672"/>
      <c r="AI9" s="672"/>
      <c r="AJ9" s="672"/>
      <c r="AK9" s="672"/>
      <c r="AL9" s="641">
        <v>0</v>
      </c>
      <c r="AM9" s="673"/>
      <c r="AN9" s="673"/>
      <c r="AO9" s="674"/>
      <c r="AP9" s="615" t="s">
        <v>221</v>
      </c>
      <c r="AQ9" s="616"/>
      <c r="AR9" s="616"/>
      <c r="AS9" s="616"/>
      <c r="AT9" s="616"/>
      <c r="AU9" s="616"/>
      <c r="AV9" s="616"/>
      <c r="AW9" s="616"/>
      <c r="AX9" s="616"/>
      <c r="AY9" s="616"/>
      <c r="AZ9" s="616"/>
      <c r="BA9" s="616"/>
      <c r="BB9" s="616"/>
      <c r="BC9" s="616"/>
      <c r="BD9" s="616"/>
      <c r="BE9" s="616"/>
      <c r="BF9" s="617"/>
      <c r="BG9" s="618">
        <v>44415</v>
      </c>
      <c r="BH9" s="619"/>
      <c r="BI9" s="619"/>
      <c r="BJ9" s="619"/>
      <c r="BK9" s="619"/>
      <c r="BL9" s="619"/>
      <c r="BM9" s="619"/>
      <c r="BN9" s="620"/>
      <c r="BO9" s="671">
        <v>26.8</v>
      </c>
      <c r="BP9" s="671"/>
      <c r="BQ9" s="671"/>
      <c r="BR9" s="671"/>
      <c r="BS9" s="624" t="s">
        <v>108</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193327</v>
      </c>
      <c r="CS9" s="619"/>
      <c r="CT9" s="619"/>
      <c r="CU9" s="619"/>
      <c r="CV9" s="619"/>
      <c r="CW9" s="619"/>
      <c r="CX9" s="619"/>
      <c r="CY9" s="620"/>
      <c r="CZ9" s="671">
        <v>3.7</v>
      </c>
      <c r="DA9" s="671"/>
      <c r="DB9" s="671"/>
      <c r="DC9" s="671"/>
      <c r="DD9" s="624">
        <v>22330</v>
      </c>
      <c r="DE9" s="619"/>
      <c r="DF9" s="619"/>
      <c r="DG9" s="619"/>
      <c r="DH9" s="619"/>
      <c r="DI9" s="619"/>
      <c r="DJ9" s="619"/>
      <c r="DK9" s="619"/>
      <c r="DL9" s="619"/>
      <c r="DM9" s="619"/>
      <c r="DN9" s="619"/>
      <c r="DO9" s="619"/>
      <c r="DP9" s="620"/>
      <c r="DQ9" s="624">
        <v>126996</v>
      </c>
      <c r="DR9" s="619"/>
      <c r="DS9" s="619"/>
      <c r="DT9" s="619"/>
      <c r="DU9" s="619"/>
      <c r="DV9" s="619"/>
      <c r="DW9" s="619"/>
      <c r="DX9" s="619"/>
      <c r="DY9" s="619"/>
      <c r="DZ9" s="619"/>
      <c r="EA9" s="619"/>
      <c r="EB9" s="619"/>
      <c r="EC9" s="654"/>
    </row>
    <row r="10" spans="2:143" ht="11.25" customHeight="1">
      <c r="B10" s="615" t="s">
        <v>223</v>
      </c>
      <c r="C10" s="616"/>
      <c r="D10" s="616"/>
      <c r="E10" s="616"/>
      <c r="F10" s="616"/>
      <c r="G10" s="616"/>
      <c r="H10" s="616"/>
      <c r="I10" s="616"/>
      <c r="J10" s="616"/>
      <c r="K10" s="616"/>
      <c r="L10" s="616"/>
      <c r="M10" s="616"/>
      <c r="N10" s="616"/>
      <c r="O10" s="616"/>
      <c r="P10" s="616"/>
      <c r="Q10" s="617"/>
      <c r="R10" s="618">
        <v>29753</v>
      </c>
      <c r="S10" s="619"/>
      <c r="T10" s="619"/>
      <c r="U10" s="619"/>
      <c r="V10" s="619"/>
      <c r="W10" s="619"/>
      <c r="X10" s="619"/>
      <c r="Y10" s="620"/>
      <c r="Z10" s="671">
        <v>0.5</v>
      </c>
      <c r="AA10" s="671"/>
      <c r="AB10" s="671"/>
      <c r="AC10" s="671"/>
      <c r="AD10" s="672">
        <v>29753</v>
      </c>
      <c r="AE10" s="672"/>
      <c r="AF10" s="672"/>
      <c r="AG10" s="672"/>
      <c r="AH10" s="672"/>
      <c r="AI10" s="672"/>
      <c r="AJ10" s="672"/>
      <c r="AK10" s="672"/>
      <c r="AL10" s="641">
        <v>2.1</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6101</v>
      </c>
      <c r="BH10" s="619"/>
      <c r="BI10" s="619"/>
      <c r="BJ10" s="619"/>
      <c r="BK10" s="619"/>
      <c r="BL10" s="619"/>
      <c r="BM10" s="619"/>
      <c r="BN10" s="620"/>
      <c r="BO10" s="671">
        <v>3.7</v>
      </c>
      <c r="BP10" s="671"/>
      <c r="BQ10" s="671"/>
      <c r="BR10" s="671"/>
      <c r="BS10" s="624" t="s">
        <v>108</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t="s">
        <v>108</v>
      </c>
      <c r="CS10" s="619"/>
      <c r="CT10" s="619"/>
      <c r="CU10" s="619"/>
      <c r="CV10" s="619"/>
      <c r="CW10" s="619"/>
      <c r="CX10" s="619"/>
      <c r="CY10" s="620"/>
      <c r="CZ10" s="671" t="s">
        <v>108</v>
      </c>
      <c r="DA10" s="671"/>
      <c r="DB10" s="671"/>
      <c r="DC10" s="671"/>
      <c r="DD10" s="624" t="s">
        <v>108</v>
      </c>
      <c r="DE10" s="619"/>
      <c r="DF10" s="619"/>
      <c r="DG10" s="619"/>
      <c r="DH10" s="619"/>
      <c r="DI10" s="619"/>
      <c r="DJ10" s="619"/>
      <c r="DK10" s="619"/>
      <c r="DL10" s="619"/>
      <c r="DM10" s="619"/>
      <c r="DN10" s="619"/>
      <c r="DO10" s="619"/>
      <c r="DP10" s="620"/>
      <c r="DQ10" s="624" t="s">
        <v>108</v>
      </c>
      <c r="DR10" s="619"/>
      <c r="DS10" s="619"/>
      <c r="DT10" s="619"/>
      <c r="DU10" s="619"/>
      <c r="DV10" s="619"/>
      <c r="DW10" s="619"/>
      <c r="DX10" s="619"/>
      <c r="DY10" s="619"/>
      <c r="DZ10" s="619"/>
      <c r="EA10" s="619"/>
      <c r="EB10" s="619"/>
      <c r="EC10" s="654"/>
    </row>
    <row r="11" spans="2:143" ht="11.25" customHeight="1">
      <c r="B11" s="615" t="s">
        <v>226</v>
      </c>
      <c r="C11" s="616"/>
      <c r="D11" s="616"/>
      <c r="E11" s="616"/>
      <c r="F11" s="616"/>
      <c r="G11" s="616"/>
      <c r="H11" s="616"/>
      <c r="I11" s="616"/>
      <c r="J11" s="616"/>
      <c r="K11" s="616"/>
      <c r="L11" s="616"/>
      <c r="M11" s="616"/>
      <c r="N11" s="616"/>
      <c r="O11" s="616"/>
      <c r="P11" s="616"/>
      <c r="Q11" s="617"/>
      <c r="R11" s="618" t="s">
        <v>108</v>
      </c>
      <c r="S11" s="619"/>
      <c r="T11" s="619"/>
      <c r="U11" s="619"/>
      <c r="V11" s="619"/>
      <c r="W11" s="619"/>
      <c r="X11" s="619"/>
      <c r="Y11" s="620"/>
      <c r="Z11" s="671" t="s">
        <v>108</v>
      </c>
      <c r="AA11" s="671"/>
      <c r="AB11" s="671"/>
      <c r="AC11" s="671"/>
      <c r="AD11" s="672" t="s">
        <v>108</v>
      </c>
      <c r="AE11" s="672"/>
      <c r="AF11" s="672"/>
      <c r="AG11" s="672"/>
      <c r="AH11" s="672"/>
      <c r="AI11" s="672"/>
      <c r="AJ11" s="672"/>
      <c r="AK11" s="672"/>
      <c r="AL11" s="641" t="s">
        <v>108</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8147</v>
      </c>
      <c r="BH11" s="619"/>
      <c r="BI11" s="619"/>
      <c r="BJ11" s="619"/>
      <c r="BK11" s="619"/>
      <c r="BL11" s="619"/>
      <c r="BM11" s="619"/>
      <c r="BN11" s="620"/>
      <c r="BO11" s="671">
        <v>4.9000000000000004</v>
      </c>
      <c r="BP11" s="671"/>
      <c r="BQ11" s="671"/>
      <c r="BR11" s="671"/>
      <c r="BS11" s="624" t="s">
        <v>108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2385132</v>
      </c>
      <c r="CS11" s="619"/>
      <c r="CT11" s="619"/>
      <c r="CU11" s="619"/>
      <c r="CV11" s="619"/>
      <c r="CW11" s="619"/>
      <c r="CX11" s="619"/>
      <c r="CY11" s="620"/>
      <c r="CZ11" s="671">
        <v>46</v>
      </c>
      <c r="DA11" s="671"/>
      <c r="DB11" s="671"/>
      <c r="DC11" s="671"/>
      <c r="DD11" s="624">
        <v>2169916</v>
      </c>
      <c r="DE11" s="619"/>
      <c r="DF11" s="619"/>
      <c r="DG11" s="619"/>
      <c r="DH11" s="619"/>
      <c r="DI11" s="619"/>
      <c r="DJ11" s="619"/>
      <c r="DK11" s="619"/>
      <c r="DL11" s="619"/>
      <c r="DM11" s="619"/>
      <c r="DN11" s="619"/>
      <c r="DO11" s="619"/>
      <c r="DP11" s="620"/>
      <c r="DQ11" s="624">
        <v>184273</v>
      </c>
      <c r="DR11" s="619"/>
      <c r="DS11" s="619"/>
      <c r="DT11" s="619"/>
      <c r="DU11" s="619"/>
      <c r="DV11" s="619"/>
      <c r="DW11" s="619"/>
      <c r="DX11" s="619"/>
      <c r="DY11" s="619"/>
      <c r="DZ11" s="619"/>
      <c r="EA11" s="619"/>
      <c r="EB11" s="619"/>
      <c r="EC11" s="654"/>
    </row>
    <row r="12" spans="2:143" ht="11.25" customHeight="1">
      <c r="B12" s="615" t="s">
        <v>229</v>
      </c>
      <c r="C12" s="616"/>
      <c r="D12" s="616"/>
      <c r="E12" s="616"/>
      <c r="F12" s="616"/>
      <c r="G12" s="616"/>
      <c r="H12" s="616"/>
      <c r="I12" s="616"/>
      <c r="J12" s="616"/>
      <c r="K12" s="616"/>
      <c r="L12" s="616"/>
      <c r="M12" s="616"/>
      <c r="N12" s="616"/>
      <c r="O12" s="616"/>
      <c r="P12" s="616"/>
      <c r="Q12" s="617"/>
      <c r="R12" s="618" t="s">
        <v>108</v>
      </c>
      <c r="S12" s="619"/>
      <c r="T12" s="619"/>
      <c r="U12" s="619"/>
      <c r="V12" s="619"/>
      <c r="W12" s="619"/>
      <c r="X12" s="619"/>
      <c r="Y12" s="620"/>
      <c r="Z12" s="671" t="s">
        <v>108</v>
      </c>
      <c r="AA12" s="671"/>
      <c r="AB12" s="671"/>
      <c r="AC12" s="671"/>
      <c r="AD12" s="672" t="s">
        <v>108</v>
      </c>
      <c r="AE12" s="672"/>
      <c r="AF12" s="672"/>
      <c r="AG12" s="672"/>
      <c r="AH12" s="672"/>
      <c r="AI12" s="672"/>
      <c r="AJ12" s="672"/>
      <c r="AK12" s="672"/>
      <c r="AL12" s="641" t="s">
        <v>108</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91484</v>
      </c>
      <c r="BH12" s="619"/>
      <c r="BI12" s="619"/>
      <c r="BJ12" s="619"/>
      <c r="BK12" s="619"/>
      <c r="BL12" s="619"/>
      <c r="BM12" s="619"/>
      <c r="BN12" s="620"/>
      <c r="BO12" s="671">
        <v>55.2</v>
      </c>
      <c r="BP12" s="671"/>
      <c r="BQ12" s="671"/>
      <c r="BR12" s="671"/>
      <c r="BS12" s="624" t="s">
        <v>108</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57332</v>
      </c>
      <c r="CS12" s="619"/>
      <c r="CT12" s="619"/>
      <c r="CU12" s="619"/>
      <c r="CV12" s="619"/>
      <c r="CW12" s="619"/>
      <c r="CX12" s="619"/>
      <c r="CY12" s="620"/>
      <c r="CZ12" s="671">
        <v>1.1000000000000001</v>
      </c>
      <c r="DA12" s="671"/>
      <c r="DB12" s="671"/>
      <c r="DC12" s="671"/>
      <c r="DD12" s="624">
        <v>10665</v>
      </c>
      <c r="DE12" s="619"/>
      <c r="DF12" s="619"/>
      <c r="DG12" s="619"/>
      <c r="DH12" s="619"/>
      <c r="DI12" s="619"/>
      <c r="DJ12" s="619"/>
      <c r="DK12" s="619"/>
      <c r="DL12" s="619"/>
      <c r="DM12" s="619"/>
      <c r="DN12" s="619"/>
      <c r="DO12" s="619"/>
      <c r="DP12" s="620"/>
      <c r="DQ12" s="624">
        <v>33331</v>
      </c>
      <c r="DR12" s="619"/>
      <c r="DS12" s="619"/>
      <c r="DT12" s="619"/>
      <c r="DU12" s="619"/>
      <c r="DV12" s="619"/>
      <c r="DW12" s="619"/>
      <c r="DX12" s="619"/>
      <c r="DY12" s="619"/>
      <c r="DZ12" s="619"/>
      <c r="EA12" s="619"/>
      <c r="EB12" s="619"/>
      <c r="EC12" s="654"/>
    </row>
    <row r="13" spans="2:143" ht="11.25" customHeight="1">
      <c r="B13" s="615" t="s">
        <v>232</v>
      </c>
      <c r="C13" s="616"/>
      <c r="D13" s="616"/>
      <c r="E13" s="616"/>
      <c r="F13" s="616"/>
      <c r="G13" s="616"/>
      <c r="H13" s="616"/>
      <c r="I13" s="616"/>
      <c r="J13" s="616"/>
      <c r="K13" s="616"/>
      <c r="L13" s="616"/>
      <c r="M13" s="616"/>
      <c r="N13" s="616"/>
      <c r="O13" s="616"/>
      <c r="P13" s="616"/>
      <c r="Q13" s="617"/>
      <c r="R13" s="618">
        <v>5481</v>
      </c>
      <c r="S13" s="619"/>
      <c r="T13" s="619"/>
      <c r="U13" s="619"/>
      <c r="V13" s="619"/>
      <c r="W13" s="619"/>
      <c r="X13" s="619"/>
      <c r="Y13" s="620"/>
      <c r="Z13" s="671">
        <v>0.1</v>
      </c>
      <c r="AA13" s="671"/>
      <c r="AB13" s="671"/>
      <c r="AC13" s="671"/>
      <c r="AD13" s="672">
        <v>5481</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75565</v>
      </c>
      <c r="BH13" s="619"/>
      <c r="BI13" s="619"/>
      <c r="BJ13" s="619"/>
      <c r="BK13" s="619"/>
      <c r="BL13" s="619"/>
      <c r="BM13" s="619"/>
      <c r="BN13" s="620"/>
      <c r="BO13" s="671">
        <v>45.6</v>
      </c>
      <c r="BP13" s="671"/>
      <c r="BQ13" s="671"/>
      <c r="BR13" s="671"/>
      <c r="BS13" s="624" t="s">
        <v>108</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470197</v>
      </c>
      <c r="CS13" s="619"/>
      <c r="CT13" s="619"/>
      <c r="CU13" s="619"/>
      <c r="CV13" s="619"/>
      <c r="CW13" s="619"/>
      <c r="CX13" s="619"/>
      <c r="CY13" s="620"/>
      <c r="CZ13" s="671">
        <v>9.1</v>
      </c>
      <c r="DA13" s="671"/>
      <c r="DB13" s="671"/>
      <c r="DC13" s="671"/>
      <c r="DD13" s="624">
        <v>342063</v>
      </c>
      <c r="DE13" s="619"/>
      <c r="DF13" s="619"/>
      <c r="DG13" s="619"/>
      <c r="DH13" s="619"/>
      <c r="DI13" s="619"/>
      <c r="DJ13" s="619"/>
      <c r="DK13" s="619"/>
      <c r="DL13" s="619"/>
      <c r="DM13" s="619"/>
      <c r="DN13" s="619"/>
      <c r="DO13" s="619"/>
      <c r="DP13" s="620"/>
      <c r="DQ13" s="624">
        <v>41374</v>
      </c>
      <c r="DR13" s="619"/>
      <c r="DS13" s="619"/>
      <c r="DT13" s="619"/>
      <c r="DU13" s="619"/>
      <c r="DV13" s="619"/>
      <c r="DW13" s="619"/>
      <c r="DX13" s="619"/>
      <c r="DY13" s="619"/>
      <c r="DZ13" s="619"/>
      <c r="EA13" s="619"/>
      <c r="EB13" s="619"/>
      <c r="EC13" s="654"/>
    </row>
    <row r="14" spans="2:143" ht="11.25" customHeight="1">
      <c r="B14" s="615" t="s">
        <v>235</v>
      </c>
      <c r="C14" s="616"/>
      <c r="D14" s="616"/>
      <c r="E14" s="616"/>
      <c r="F14" s="616"/>
      <c r="G14" s="616"/>
      <c r="H14" s="616"/>
      <c r="I14" s="616"/>
      <c r="J14" s="616"/>
      <c r="K14" s="616"/>
      <c r="L14" s="616"/>
      <c r="M14" s="616"/>
      <c r="N14" s="616"/>
      <c r="O14" s="616"/>
      <c r="P14" s="616"/>
      <c r="Q14" s="617"/>
      <c r="R14" s="618" t="s">
        <v>108</v>
      </c>
      <c r="S14" s="619"/>
      <c r="T14" s="619"/>
      <c r="U14" s="619"/>
      <c r="V14" s="619"/>
      <c r="W14" s="619"/>
      <c r="X14" s="619"/>
      <c r="Y14" s="620"/>
      <c r="Z14" s="671" t="s">
        <v>108</v>
      </c>
      <c r="AA14" s="671"/>
      <c r="AB14" s="671"/>
      <c r="AC14" s="671"/>
      <c r="AD14" s="672" t="s">
        <v>108</v>
      </c>
      <c r="AE14" s="672"/>
      <c r="AF14" s="672"/>
      <c r="AG14" s="672"/>
      <c r="AH14" s="672"/>
      <c r="AI14" s="672"/>
      <c r="AJ14" s="672"/>
      <c r="AK14" s="672"/>
      <c r="AL14" s="641" t="s">
        <v>108</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4363</v>
      </c>
      <c r="BH14" s="619"/>
      <c r="BI14" s="619"/>
      <c r="BJ14" s="619"/>
      <c r="BK14" s="619"/>
      <c r="BL14" s="619"/>
      <c r="BM14" s="619"/>
      <c r="BN14" s="620"/>
      <c r="BO14" s="671">
        <v>2.6</v>
      </c>
      <c r="BP14" s="671"/>
      <c r="BQ14" s="671"/>
      <c r="BR14" s="671"/>
      <c r="BS14" s="624" t="s">
        <v>108</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11225</v>
      </c>
      <c r="CS14" s="619"/>
      <c r="CT14" s="619"/>
      <c r="CU14" s="619"/>
      <c r="CV14" s="619"/>
      <c r="CW14" s="619"/>
      <c r="CX14" s="619"/>
      <c r="CY14" s="620"/>
      <c r="CZ14" s="671">
        <v>0.2</v>
      </c>
      <c r="DA14" s="671"/>
      <c r="DB14" s="671"/>
      <c r="DC14" s="671"/>
      <c r="DD14" s="624" t="s">
        <v>108</v>
      </c>
      <c r="DE14" s="619"/>
      <c r="DF14" s="619"/>
      <c r="DG14" s="619"/>
      <c r="DH14" s="619"/>
      <c r="DI14" s="619"/>
      <c r="DJ14" s="619"/>
      <c r="DK14" s="619"/>
      <c r="DL14" s="619"/>
      <c r="DM14" s="619"/>
      <c r="DN14" s="619"/>
      <c r="DO14" s="619"/>
      <c r="DP14" s="620"/>
      <c r="DQ14" s="624">
        <v>11225</v>
      </c>
      <c r="DR14" s="619"/>
      <c r="DS14" s="619"/>
      <c r="DT14" s="619"/>
      <c r="DU14" s="619"/>
      <c r="DV14" s="619"/>
      <c r="DW14" s="619"/>
      <c r="DX14" s="619"/>
      <c r="DY14" s="619"/>
      <c r="DZ14" s="619"/>
      <c r="EA14" s="619"/>
      <c r="EB14" s="619"/>
      <c r="EC14" s="654"/>
    </row>
    <row r="15" spans="2:143" ht="11.25" customHeight="1">
      <c r="B15" s="615" t="s">
        <v>238</v>
      </c>
      <c r="C15" s="616"/>
      <c r="D15" s="616"/>
      <c r="E15" s="616"/>
      <c r="F15" s="616"/>
      <c r="G15" s="616"/>
      <c r="H15" s="616"/>
      <c r="I15" s="616"/>
      <c r="J15" s="616"/>
      <c r="K15" s="616"/>
      <c r="L15" s="616"/>
      <c r="M15" s="616"/>
      <c r="N15" s="616"/>
      <c r="O15" s="616"/>
      <c r="P15" s="616"/>
      <c r="Q15" s="617"/>
      <c r="R15" s="618">
        <v>135</v>
      </c>
      <c r="S15" s="619"/>
      <c r="T15" s="619"/>
      <c r="U15" s="619"/>
      <c r="V15" s="619"/>
      <c r="W15" s="619"/>
      <c r="X15" s="619"/>
      <c r="Y15" s="620"/>
      <c r="Z15" s="671">
        <v>0</v>
      </c>
      <c r="AA15" s="671"/>
      <c r="AB15" s="671"/>
      <c r="AC15" s="671"/>
      <c r="AD15" s="672">
        <v>135</v>
      </c>
      <c r="AE15" s="672"/>
      <c r="AF15" s="672"/>
      <c r="AG15" s="672"/>
      <c r="AH15" s="672"/>
      <c r="AI15" s="672"/>
      <c r="AJ15" s="672"/>
      <c r="AK15" s="672"/>
      <c r="AL15" s="641">
        <v>0</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9150</v>
      </c>
      <c r="BH15" s="619"/>
      <c r="BI15" s="619"/>
      <c r="BJ15" s="619"/>
      <c r="BK15" s="619"/>
      <c r="BL15" s="619"/>
      <c r="BM15" s="619"/>
      <c r="BN15" s="620"/>
      <c r="BO15" s="671">
        <v>5.5</v>
      </c>
      <c r="BP15" s="671"/>
      <c r="BQ15" s="671"/>
      <c r="BR15" s="671"/>
      <c r="BS15" s="624" t="s">
        <v>108</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280361</v>
      </c>
      <c r="CS15" s="619"/>
      <c r="CT15" s="619"/>
      <c r="CU15" s="619"/>
      <c r="CV15" s="619"/>
      <c r="CW15" s="619"/>
      <c r="CX15" s="619"/>
      <c r="CY15" s="620"/>
      <c r="CZ15" s="671">
        <v>5.4</v>
      </c>
      <c r="DA15" s="671"/>
      <c r="DB15" s="671"/>
      <c r="DC15" s="671"/>
      <c r="DD15" s="624">
        <v>10166</v>
      </c>
      <c r="DE15" s="619"/>
      <c r="DF15" s="619"/>
      <c r="DG15" s="619"/>
      <c r="DH15" s="619"/>
      <c r="DI15" s="619"/>
      <c r="DJ15" s="619"/>
      <c r="DK15" s="619"/>
      <c r="DL15" s="619"/>
      <c r="DM15" s="619"/>
      <c r="DN15" s="619"/>
      <c r="DO15" s="619"/>
      <c r="DP15" s="620"/>
      <c r="DQ15" s="624">
        <v>211840</v>
      </c>
      <c r="DR15" s="619"/>
      <c r="DS15" s="619"/>
      <c r="DT15" s="619"/>
      <c r="DU15" s="619"/>
      <c r="DV15" s="619"/>
      <c r="DW15" s="619"/>
      <c r="DX15" s="619"/>
      <c r="DY15" s="619"/>
      <c r="DZ15" s="619"/>
      <c r="EA15" s="619"/>
      <c r="EB15" s="619"/>
      <c r="EC15" s="654"/>
    </row>
    <row r="16" spans="2:143" ht="11.25" customHeight="1">
      <c r="B16" s="615" t="s">
        <v>241</v>
      </c>
      <c r="C16" s="616"/>
      <c r="D16" s="616"/>
      <c r="E16" s="616"/>
      <c r="F16" s="616"/>
      <c r="G16" s="616"/>
      <c r="H16" s="616"/>
      <c r="I16" s="616"/>
      <c r="J16" s="616"/>
      <c r="K16" s="616"/>
      <c r="L16" s="616"/>
      <c r="M16" s="616"/>
      <c r="N16" s="616"/>
      <c r="O16" s="616"/>
      <c r="P16" s="616"/>
      <c r="Q16" s="617"/>
      <c r="R16" s="618">
        <v>1462020</v>
      </c>
      <c r="S16" s="619"/>
      <c r="T16" s="619"/>
      <c r="U16" s="619"/>
      <c r="V16" s="619"/>
      <c r="W16" s="619"/>
      <c r="X16" s="619"/>
      <c r="Y16" s="620"/>
      <c r="Z16" s="671">
        <v>26.5</v>
      </c>
      <c r="AA16" s="671"/>
      <c r="AB16" s="671"/>
      <c r="AC16" s="671"/>
      <c r="AD16" s="672">
        <v>1177595</v>
      </c>
      <c r="AE16" s="672"/>
      <c r="AF16" s="672"/>
      <c r="AG16" s="672"/>
      <c r="AH16" s="672"/>
      <c r="AI16" s="672"/>
      <c r="AJ16" s="672"/>
      <c r="AK16" s="672"/>
      <c r="AL16" s="641">
        <v>83</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v>72</v>
      </c>
      <c r="BH16" s="619"/>
      <c r="BI16" s="619"/>
      <c r="BJ16" s="619"/>
      <c r="BK16" s="619"/>
      <c r="BL16" s="619"/>
      <c r="BM16" s="619"/>
      <c r="BN16" s="620"/>
      <c r="BO16" s="671">
        <v>0</v>
      </c>
      <c r="BP16" s="671"/>
      <c r="BQ16" s="671"/>
      <c r="BR16" s="671"/>
      <c r="BS16" s="624" t="s">
        <v>108</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v>35685</v>
      </c>
      <c r="CS16" s="619"/>
      <c r="CT16" s="619"/>
      <c r="CU16" s="619"/>
      <c r="CV16" s="619"/>
      <c r="CW16" s="619"/>
      <c r="CX16" s="619"/>
      <c r="CY16" s="620"/>
      <c r="CZ16" s="671">
        <v>0.7</v>
      </c>
      <c r="DA16" s="671"/>
      <c r="DB16" s="671"/>
      <c r="DC16" s="671"/>
      <c r="DD16" s="624" t="s">
        <v>108</v>
      </c>
      <c r="DE16" s="619"/>
      <c r="DF16" s="619"/>
      <c r="DG16" s="619"/>
      <c r="DH16" s="619"/>
      <c r="DI16" s="619"/>
      <c r="DJ16" s="619"/>
      <c r="DK16" s="619"/>
      <c r="DL16" s="619"/>
      <c r="DM16" s="619"/>
      <c r="DN16" s="619"/>
      <c r="DO16" s="619"/>
      <c r="DP16" s="620"/>
      <c r="DQ16" s="624">
        <v>26385</v>
      </c>
      <c r="DR16" s="619"/>
      <c r="DS16" s="619"/>
      <c r="DT16" s="619"/>
      <c r="DU16" s="619"/>
      <c r="DV16" s="619"/>
      <c r="DW16" s="619"/>
      <c r="DX16" s="619"/>
      <c r="DY16" s="619"/>
      <c r="DZ16" s="619"/>
      <c r="EA16" s="619"/>
      <c r="EB16" s="619"/>
      <c r="EC16" s="654"/>
    </row>
    <row r="17" spans="2:133" ht="11.25" customHeight="1">
      <c r="B17" s="615" t="s">
        <v>244</v>
      </c>
      <c r="C17" s="616"/>
      <c r="D17" s="616"/>
      <c r="E17" s="616"/>
      <c r="F17" s="616"/>
      <c r="G17" s="616"/>
      <c r="H17" s="616"/>
      <c r="I17" s="616"/>
      <c r="J17" s="616"/>
      <c r="K17" s="616"/>
      <c r="L17" s="616"/>
      <c r="M17" s="616"/>
      <c r="N17" s="616"/>
      <c r="O17" s="616"/>
      <c r="P17" s="616"/>
      <c r="Q17" s="617"/>
      <c r="R17" s="618">
        <v>1177595</v>
      </c>
      <c r="S17" s="619"/>
      <c r="T17" s="619"/>
      <c r="U17" s="619"/>
      <c r="V17" s="619"/>
      <c r="W17" s="619"/>
      <c r="X17" s="619"/>
      <c r="Y17" s="620"/>
      <c r="Z17" s="671">
        <v>21.3</v>
      </c>
      <c r="AA17" s="671"/>
      <c r="AB17" s="671"/>
      <c r="AC17" s="671"/>
      <c r="AD17" s="672">
        <v>1177595</v>
      </c>
      <c r="AE17" s="672"/>
      <c r="AF17" s="672"/>
      <c r="AG17" s="672"/>
      <c r="AH17" s="672"/>
      <c r="AI17" s="672"/>
      <c r="AJ17" s="672"/>
      <c r="AK17" s="672"/>
      <c r="AL17" s="641">
        <v>83</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108</v>
      </c>
      <c r="BH17" s="619"/>
      <c r="BI17" s="619"/>
      <c r="BJ17" s="619"/>
      <c r="BK17" s="619"/>
      <c r="BL17" s="619"/>
      <c r="BM17" s="619"/>
      <c r="BN17" s="620"/>
      <c r="BO17" s="671" t="s">
        <v>108</v>
      </c>
      <c r="BP17" s="671"/>
      <c r="BQ17" s="671"/>
      <c r="BR17" s="671"/>
      <c r="BS17" s="624" t="s">
        <v>108</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227641</v>
      </c>
      <c r="CS17" s="619"/>
      <c r="CT17" s="619"/>
      <c r="CU17" s="619"/>
      <c r="CV17" s="619"/>
      <c r="CW17" s="619"/>
      <c r="CX17" s="619"/>
      <c r="CY17" s="620"/>
      <c r="CZ17" s="671">
        <v>4.4000000000000004</v>
      </c>
      <c r="DA17" s="671"/>
      <c r="DB17" s="671"/>
      <c r="DC17" s="671"/>
      <c r="DD17" s="624" t="s">
        <v>108</v>
      </c>
      <c r="DE17" s="619"/>
      <c r="DF17" s="619"/>
      <c r="DG17" s="619"/>
      <c r="DH17" s="619"/>
      <c r="DI17" s="619"/>
      <c r="DJ17" s="619"/>
      <c r="DK17" s="619"/>
      <c r="DL17" s="619"/>
      <c r="DM17" s="619"/>
      <c r="DN17" s="619"/>
      <c r="DO17" s="619"/>
      <c r="DP17" s="620"/>
      <c r="DQ17" s="624">
        <v>218651</v>
      </c>
      <c r="DR17" s="619"/>
      <c r="DS17" s="619"/>
      <c r="DT17" s="619"/>
      <c r="DU17" s="619"/>
      <c r="DV17" s="619"/>
      <c r="DW17" s="619"/>
      <c r="DX17" s="619"/>
      <c r="DY17" s="619"/>
      <c r="DZ17" s="619"/>
      <c r="EA17" s="619"/>
      <c r="EB17" s="619"/>
      <c r="EC17" s="654"/>
    </row>
    <row r="18" spans="2:133" ht="11.25" customHeight="1">
      <c r="B18" s="615" t="s">
        <v>247</v>
      </c>
      <c r="C18" s="616"/>
      <c r="D18" s="616"/>
      <c r="E18" s="616"/>
      <c r="F18" s="616"/>
      <c r="G18" s="616"/>
      <c r="H18" s="616"/>
      <c r="I18" s="616"/>
      <c r="J18" s="616"/>
      <c r="K18" s="616"/>
      <c r="L18" s="616"/>
      <c r="M18" s="616"/>
      <c r="N18" s="616"/>
      <c r="O18" s="616"/>
      <c r="P18" s="616"/>
      <c r="Q18" s="617"/>
      <c r="R18" s="618">
        <v>284425</v>
      </c>
      <c r="S18" s="619"/>
      <c r="T18" s="619"/>
      <c r="U18" s="619"/>
      <c r="V18" s="619"/>
      <c r="W18" s="619"/>
      <c r="X18" s="619"/>
      <c r="Y18" s="620"/>
      <c r="Z18" s="671">
        <v>5.0999999999999996</v>
      </c>
      <c r="AA18" s="671"/>
      <c r="AB18" s="671"/>
      <c r="AC18" s="671"/>
      <c r="AD18" s="672" t="s">
        <v>108</v>
      </c>
      <c r="AE18" s="672"/>
      <c r="AF18" s="672"/>
      <c r="AG18" s="672"/>
      <c r="AH18" s="672"/>
      <c r="AI18" s="672"/>
      <c r="AJ18" s="672"/>
      <c r="AK18" s="672"/>
      <c r="AL18" s="641" t="s">
        <v>108</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108</v>
      </c>
      <c r="BH18" s="619"/>
      <c r="BI18" s="619"/>
      <c r="BJ18" s="619"/>
      <c r="BK18" s="619"/>
      <c r="BL18" s="619"/>
      <c r="BM18" s="619"/>
      <c r="BN18" s="620"/>
      <c r="BO18" s="671" t="s">
        <v>108</v>
      </c>
      <c r="BP18" s="671"/>
      <c r="BQ18" s="671"/>
      <c r="BR18" s="671"/>
      <c r="BS18" s="624" t="s">
        <v>108</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108</v>
      </c>
      <c r="CS18" s="619"/>
      <c r="CT18" s="619"/>
      <c r="CU18" s="619"/>
      <c r="CV18" s="619"/>
      <c r="CW18" s="619"/>
      <c r="CX18" s="619"/>
      <c r="CY18" s="620"/>
      <c r="CZ18" s="671" t="s">
        <v>108</v>
      </c>
      <c r="DA18" s="671"/>
      <c r="DB18" s="671"/>
      <c r="DC18" s="671"/>
      <c r="DD18" s="624" t="s">
        <v>108</v>
      </c>
      <c r="DE18" s="619"/>
      <c r="DF18" s="619"/>
      <c r="DG18" s="619"/>
      <c r="DH18" s="619"/>
      <c r="DI18" s="619"/>
      <c r="DJ18" s="619"/>
      <c r="DK18" s="619"/>
      <c r="DL18" s="619"/>
      <c r="DM18" s="619"/>
      <c r="DN18" s="619"/>
      <c r="DO18" s="619"/>
      <c r="DP18" s="620"/>
      <c r="DQ18" s="624" t="s">
        <v>108</v>
      </c>
      <c r="DR18" s="619"/>
      <c r="DS18" s="619"/>
      <c r="DT18" s="619"/>
      <c r="DU18" s="619"/>
      <c r="DV18" s="619"/>
      <c r="DW18" s="619"/>
      <c r="DX18" s="619"/>
      <c r="DY18" s="619"/>
      <c r="DZ18" s="619"/>
      <c r="EA18" s="619"/>
      <c r="EB18" s="619"/>
      <c r="EC18" s="654"/>
    </row>
    <row r="19" spans="2:133" ht="11.25" customHeight="1">
      <c r="B19" s="615" t="s">
        <v>250</v>
      </c>
      <c r="C19" s="616"/>
      <c r="D19" s="616"/>
      <c r="E19" s="616"/>
      <c r="F19" s="616"/>
      <c r="G19" s="616"/>
      <c r="H19" s="616"/>
      <c r="I19" s="616"/>
      <c r="J19" s="616"/>
      <c r="K19" s="616"/>
      <c r="L19" s="616"/>
      <c r="M19" s="616"/>
      <c r="N19" s="616"/>
      <c r="O19" s="616"/>
      <c r="P19" s="616"/>
      <c r="Q19" s="617"/>
      <c r="R19" s="618" t="s">
        <v>108</v>
      </c>
      <c r="S19" s="619"/>
      <c r="T19" s="619"/>
      <c r="U19" s="619"/>
      <c r="V19" s="619"/>
      <c r="W19" s="619"/>
      <c r="X19" s="619"/>
      <c r="Y19" s="620"/>
      <c r="Z19" s="671" t="s">
        <v>108</v>
      </c>
      <c r="AA19" s="671"/>
      <c r="AB19" s="671"/>
      <c r="AC19" s="671"/>
      <c r="AD19" s="672" t="s">
        <v>108</v>
      </c>
      <c r="AE19" s="672"/>
      <c r="AF19" s="672"/>
      <c r="AG19" s="672"/>
      <c r="AH19" s="672"/>
      <c r="AI19" s="672"/>
      <c r="AJ19" s="672"/>
      <c r="AK19" s="672"/>
      <c r="AL19" s="641" t="s">
        <v>108</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t="s">
        <v>108</v>
      </c>
      <c r="BH19" s="619"/>
      <c r="BI19" s="619"/>
      <c r="BJ19" s="619"/>
      <c r="BK19" s="619"/>
      <c r="BL19" s="619"/>
      <c r="BM19" s="619"/>
      <c r="BN19" s="620"/>
      <c r="BO19" s="671" t="s">
        <v>108</v>
      </c>
      <c r="BP19" s="671"/>
      <c r="BQ19" s="671"/>
      <c r="BR19" s="671"/>
      <c r="BS19" s="624" t="s">
        <v>108</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108</v>
      </c>
      <c r="CS19" s="619"/>
      <c r="CT19" s="619"/>
      <c r="CU19" s="619"/>
      <c r="CV19" s="619"/>
      <c r="CW19" s="619"/>
      <c r="CX19" s="619"/>
      <c r="CY19" s="620"/>
      <c r="CZ19" s="671" t="s">
        <v>108</v>
      </c>
      <c r="DA19" s="671"/>
      <c r="DB19" s="671"/>
      <c r="DC19" s="671"/>
      <c r="DD19" s="624" t="s">
        <v>108</v>
      </c>
      <c r="DE19" s="619"/>
      <c r="DF19" s="619"/>
      <c r="DG19" s="619"/>
      <c r="DH19" s="619"/>
      <c r="DI19" s="619"/>
      <c r="DJ19" s="619"/>
      <c r="DK19" s="619"/>
      <c r="DL19" s="619"/>
      <c r="DM19" s="619"/>
      <c r="DN19" s="619"/>
      <c r="DO19" s="619"/>
      <c r="DP19" s="620"/>
      <c r="DQ19" s="624" t="s">
        <v>108</v>
      </c>
      <c r="DR19" s="619"/>
      <c r="DS19" s="619"/>
      <c r="DT19" s="619"/>
      <c r="DU19" s="619"/>
      <c r="DV19" s="619"/>
      <c r="DW19" s="619"/>
      <c r="DX19" s="619"/>
      <c r="DY19" s="619"/>
      <c r="DZ19" s="619"/>
      <c r="EA19" s="619"/>
      <c r="EB19" s="619"/>
      <c r="EC19" s="654"/>
    </row>
    <row r="20" spans="2:133" ht="11.25" customHeight="1">
      <c r="B20" s="615" t="s">
        <v>253</v>
      </c>
      <c r="C20" s="616"/>
      <c r="D20" s="616"/>
      <c r="E20" s="616"/>
      <c r="F20" s="616"/>
      <c r="G20" s="616"/>
      <c r="H20" s="616"/>
      <c r="I20" s="616"/>
      <c r="J20" s="616"/>
      <c r="K20" s="616"/>
      <c r="L20" s="616"/>
      <c r="M20" s="616"/>
      <c r="N20" s="616"/>
      <c r="O20" s="616"/>
      <c r="P20" s="616"/>
      <c r="Q20" s="617"/>
      <c r="R20" s="618">
        <v>1695912</v>
      </c>
      <c r="S20" s="619"/>
      <c r="T20" s="619"/>
      <c r="U20" s="619"/>
      <c r="V20" s="619"/>
      <c r="W20" s="619"/>
      <c r="X20" s="619"/>
      <c r="Y20" s="620"/>
      <c r="Z20" s="671">
        <v>30.7</v>
      </c>
      <c r="AA20" s="671"/>
      <c r="AB20" s="671"/>
      <c r="AC20" s="671"/>
      <c r="AD20" s="672">
        <v>1407832</v>
      </c>
      <c r="AE20" s="672"/>
      <c r="AF20" s="672"/>
      <c r="AG20" s="672"/>
      <c r="AH20" s="672"/>
      <c r="AI20" s="672"/>
      <c r="AJ20" s="672"/>
      <c r="AK20" s="672"/>
      <c r="AL20" s="641">
        <v>99.2</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t="s">
        <v>108</v>
      </c>
      <c r="BH20" s="619"/>
      <c r="BI20" s="619"/>
      <c r="BJ20" s="619"/>
      <c r="BK20" s="619"/>
      <c r="BL20" s="619"/>
      <c r="BM20" s="619"/>
      <c r="BN20" s="620"/>
      <c r="BO20" s="671" t="s">
        <v>108</v>
      </c>
      <c r="BP20" s="671"/>
      <c r="BQ20" s="671"/>
      <c r="BR20" s="671"/>
      <c r="BS20" s="624" t="s">
        <v>108</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5190179</v>
      </c>
      <c r="CS20" s="619"/>
      <c r="CT20" s="619"/>
      <c r="CU20" s="619"/>
      <c r="CV20" s="619"/>
      <c r="CW20" s="619"/>
      <c r="CX20" s="619"/>
      <c r="CY20" s="620"/>
      <c r="CZ20" s="671">
        <v>100</v>
      </c>
      <c r="DA20" s="671"/>
      <c r="DB20" s="671"/>
      <c r="DC20" s="671"/>
      <c r="DD20" s="624">
        <v>2729723</v>
      </c>
      <c r="DE20" s="619"/>
      <c r="DF20" s="619"/>
      <c r="DG20" s="619"/>
      <c r="DH20" s="619"/>
      <c r="DI20" s="619"/>
      <c r="DJ20" s="619"/>
      <c r="DK20" s="619"/>
      <c r="DL20" s="619"/>
      <c r="DM20" s="619"/>
      <c r="DN20" s="619"/>
      <c r="DO20" s="619"/>
      <c r="DP20" s="620"/>
      <c r="DQ20" s="624">
        <v>2026379</v>
      </c>
      <c r="DR20" s="619"/>
      <c r="DS20" s="619"/>
      <c r="DT20" s="619"/>
      <c r="DU20" s="619"/>
      <c r="DV20" s="619"/>
      <c r="DW20" s="619"/>
      <c r="DX20" s="619"/>
      <c r="DY20" s="619"/>
      <c r="DZ20" s="619"/>
      <c r="EA20" s="619"/>
      <c r="EB20" s="619"/>
      <c r="EC20" s="654"/>
    </row>
    <row r="21" spans="2:133" ht="11.25" customHeight="1">
      <c r="B21" s="615" t="s">
        <v>256</v>
      </c>
      <c r="C21" s="616"/>
      <c r="D21" s="616"/>
      <c r="E21" s="616"/>
      <c r="F21" s="616"/>
      <c r="G21" s="616"/>
      <c r="H21" s="616"/>
      <c r="I21" s="616"/>
      <c r="J21" s="616"/>
      <c r="K21" s="616"/>
      <c r="L21" s="616"/>
      <c r="M21" s="616"/>
      <c r="N21" s="616"/>
      <c r="O21" s="616"/>
      <c r="P21" s="616"/>
      <c r="Q21" s="617"/>
      <c r="R21" s="618" t="s">
        <v>108</v>
      </c>
      <c r="S21" s="619"/>
      <c r="T21" s="619"/>
      <c r="U21" s="619"/>
      <c r="V21" s="619"/>
      <c r="W21" s="619"/>
      <c r="X21" s="619"/>
      <c r="Y21" s="620"/>
      <c r="Z21" s="671" t="s">
        <v>108</v>
      </c>
      <c r="AA21" s="671"/>
      <c r="AB21" s="671"/>
      <c r="AC21" s="671"/>
      <c r="AD21" s="672" t="s">
        <v>108</v>
      </c>
      <c r="AE21" s="672"/>
      <c r="AF21" s="672"/>
      <c r="AG21" s="672"/>
      <c r="AH21" s="672"/>
      <c r="AI21" s="672"/>
      <c r="AJ21" s="672"/>
      <c r="AK21" s="672"/>
      <c r="AL21" s="641" t="s">
        <v>108</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108</v>
      </c>
      <c r="BH21" s="619"/>
      <c r="BI21" s="619"/>
      <c r="BJ21" s="619"/>
      <c r="BK21" s="619"/>
      <c r="BL21" s="619"/>
      <c r="BM21" s="619"/>
      <c r="BN21" s="620"/>
      <c r="BO21" s="671" t="s">
        <v>108</v>
      </c>
      <c r="BP21" s="671"/>
      <c r="BQ21" s="671"/>
      <c r="BR21" s="671"/>
      <c r="BS21" s="624" t="s">
        <v>108</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c r="B22" s="615" t="s">
        <v>258</v>
      </c>
      <c r="C22" s="616"/>
      <c r="D22" s="616"/>
      <c r="E22" s="616"/>
      <c r="F22" s="616"/>
      <c r="G22" s="616"/>
      <c r="H22" s="616"/>
      <c r="I22" s="616"/>
      <c r="J22" s="616"/>
      <c r="K22" s="616"/>
      <c r="L22" s="616"/>
      <c r="M22" s="616"/>
      <c r="N22" s="616"/>
      <c r="O22" s="616"/>
      <c r="P22" s="616"/>
      <c r="Q22" s="617"/>
      <c r="R22" s="618">
        <v>3359</v>
      </c>
      <c r="S22" s="619"/>
      <c r="T22" s="619"/>
      <c r="U22" s="619"/>
      <c r="V22" s="619"/>
      <c r="W22" s="619"/>
      <c r="X22" s="619"/>
      <c r="Y22" s="620"/>
      <c r="Z22" s="671">
        <v>0.1</v>
      </c>
      <c r="AA22" s="671"/>
      <c r="AB22" s="671"/>
      <c r="AC22" s="671"/>
      <c r="AD22" s="672" t="s">
        <v>108</v>
      </c>
      <c r="AE22" s="672"/>
      <c r="AF22" s="672"/>
      <c r="AG22" s="672"/>
      <c r="AH22" s="672"/>
      <c r="AI22" s="672"/>
      <c r="AJ22" s="672"/>
      <c r="AK22" s="672"/>
      <c r="AL22" s="641" t="s">
        <v>108</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108</v>
      </c>
      <c r="BH22" s="619"/>
      <c r="BI22" s="619"/>
      <c r="BJ22" s="619"/>
      <c r="BK22" s="619"/>
      <c r="BL22" s="619"/>
      <c r="BM22" s="619"/>
      <c r="BN22" s="620"/>
      <c r="BO22" s="671" t="s">
        <v>108</v>
      </c>
      <c r="BP22" s="671"/>
      <c r="BQ22" s="671"/>
      <c r="BR22" s="671"/>
      <c r="BS22" s="624" t="s">
        <v>108</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c r="B23" s="615" t="s">
        <v>261</v>
      </c>
      <c r="C23" s="616"/>
      <c r="D23" s="616"/>
      <c r="E23" s="616"/>
      <c r="F23" s="616"/>
      <c r="G23" s="616"/>
      <c r="H23" s="616"/>
      <c r="I23" s="616"/>
      <c r="J23" s="616"/>
      <c r="K23" s="616"/>
      <c r="L23" s="616"/>
      <c r="M23" s="616"/>
      <c r="N23" s="616"/>
      <c r="O23" s="616"/>
      <c r="P23" s="616"/>
      <c r="Q23" s="617"/>
      <c r="R23" s="618">
        <v>37037</v>
      </c>
      <c r="S23" s="619"/>
      <c r="T23" s="619"/>
      <c r="U23" s="619"/>
      <c r="V23" s="619"/>
      <c r="W23" s="619"/>
      <c r="X23" s="619"/>
      <c r="Y23" s="620"/>
      <c r="Z23" s="671">
        <v>0.7</v>
      </c>
      <c r="AA23" s="671"/>
      <c r="AB23" s="671"/>
      <c r="AC23" s="671"/>
      <c r="AD23" s="672">
        <v>1120</v>
      </c>
      <c r="AE23" s="672"/>
      <c r="AF23" s="672"/>
      <c r="AG23" s="672"/>
      <c r="AH23" s="672"/>
      <c r="AI23" s="672"/>
      <c r="AJ23" s="672"/>
      <c r="AK23" s="672"/>
      <c r="AL23" s="641">
        <v>0.1</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t="s">
        <v>108</v>
      </c>
      <c r="BH23" s="619"/>
      <c r="BI23" s="619"/>
      <c r="BJ23" s="619"/>
      <c r="BK23" s="619"/>
      <c r="BL23" s="619"/>
      <c r="BM23" s="619"/>
      <c r="BN23" s="620"/>
      <c r="BO23" s="671" t="s">
        <v>108</v>
      </c>
      <c r="BP23" s="671"/>
      <c r="BQ23" s="671"/>
      <c r="BR23" s="671"/>
      <c r="BS23" s="624" t="s">
        <v>108</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c r="B24" s="615" t="s">
        <v>268</v>
      </c>
      <c r="C24" s="616"/>
      <c r="D24" s="616"/>
      <c r="E24" s="616"/>
      <c r="F24" s="616"/>
      <c r="G24" s="616"/>
      <c r="H24" s="616"/>
      <c r="I24" s="616"/>
      <c r="J24" s="616"/>
      <c r="K24" s="616"/>
      <c r="L24" s="616"/>
      <c r="M24" s="616"/>
      <c r="N24" s="616"/>
      <c r="O24" s="616"/>
      <c r="P24" s="616"/>
      <c r="Q24" s="617"/>
      <c r="R24" s="618">
        <v>1834</v>
      </c>
      <c r="S24" s="619"/>
      <c r="T24" s="619"/>
      <c r="U24" s="619"/>
      <c r="V24" s="619"/>
      <c r="W24" s="619"/>
      <c r="X24" s="619"/>
      <c r="Y24" s="620"/>
      <c r="Z24" s="671">
        <v>0</v>
      </c>
      <c r="AA24" s="671"/>
      <c r="AB24" s="671"/>
      <c r="AC24" s="671"/>
      <c r="AD24" s="672" t="s">
        <v>108</v>
      </c>
      <c r="AE24" s="672"/>
      <c r="AF24" s="672"/>
      <c r="AG24" s="672"/>
      <c r="AH24" s="672"/>
      <c r="AI24" s="672"/>
      <c r="AJ24" s="672"/>
      <c r="AK24" s="672"/>
      <c r="AL24" s="641" t="s">
        <v>108</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108</v>
      </c>
      <c r="BH24" s="619"/>
      <c r="BI24" s="619"/>
      <c r="BJ24" s="619"/>
      <c r="BK24" s="619"/>
      <c r="BL24" s="619"/>
      <c r="BM24" s="619"/>
      <c r="BN24" s="620"/>
      <c r="BO24" s="671" t="s">
        <v>108</v>
      </c>
      <c r="BP24" s="671"/>
      <c r="BQ24" s="671"/>
      <c r="BR24" s="671"/>
      <c r="BS24" s="624" t="s">
        <v>108</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891928</v>
      </c>
      <c r="CS24" s="669"/>
      <c r="CT24" s="669"/>
      <c r="CU24" s="669"/>
      <c r="CV24" s="669"/>
      <c r="CW24" s="669"/>
      <c r="CX24" s="669"/>
      <c r="CY24" s="716"/>
      <c r="CZ24" s="720">
        <v>17.2</v>
      </c>
      <c r="DA24" s="721"/>
      <c r="DB24" s="721"/>
      <c r="DC24" s="722"/>
      <c r="DD24" s="715">
        <v>732899</v>
      </c>
      <c r="DE24" s="669"/>
      <c r="DF24" s="669"/>
      <c r="DG24" s="669"/>
      <c r="DH24" s="669"/>
      <c r="DI24" s="669"/>
      <c r="DJ24" s="669"/>
      <c r="DK24" s="716"/>
      <c r="DL24" s="715">
        <v>729067</v>
      </c>
      <c r="DM24" s="669"/>
      <c r="DN24" s="669"/>
      <c r="DO24" s="669"/>
      <c r="DP24" s="669"/>
      <c r="DQ24" s="669"/>
      <c r="DR24" s="669"/>
      <c r="DS24" s="669"/>
      <c r="DT24" s="669"/>
      <c r="DU24" s="669"/>
      <c r="DV24" s="716"/>
      <c r="DW24" s="717">
        <v>48.9</v>
      </c>
      <c r="DX24" s="686"/>
      <c r="DY24" s="686"/>
      <c r="DZ24" s="686"/>
      <c r="EA24" s="686"/>
      <c r="EB24" s="686"/>
      <c r="EC24" s="718"/>
    </row>
    <row r="25" spans="2:133" ht="11.25" customHeight="1">
      <c r="B25" s="615" t="s">
        <v>271</v>
      </c>
      <c r="C25" s="616"/>
      <c r="D25" s="616"/>
      <c r="E25" s="616"/>
      <c r="F25" s="616"/>
      <c r="G25" s="616"/>
      <c r="H25" s="616"/>
      <c r="I25" s="616"/>
      <c r="J25" s="616"/>
      <c r="K25" s="616"/>
      <c r="L25" s="616"/>
      <c r="M25" s="616"/>
      <c r="N25" s="616"/>
      <c r="O25" s="616"/>
      <c r="P25" s="616"/>
      <c r="Q25" s="617"/>
      <c r="R25" s="618">
        <v>152151</v>
      </c>
      <c r="S25" s="619"/>
      <c r="T25" s="619"/>
      <c r="U25" s="619"/>
      <c r="V25" s="619"/>
      <c r="W25" s="619"/>
      <c r="X25" s="619"/>
      <c r="Y25" s="620"/>
      <c r="Z25" s="671">
        <v>2.8</v>
      </c>
      <c r="AA25" s="671"/>
      <c r="AB25" s="671"/>
      <c r="AC25" s="671"/>
      <c r="AD25" s="672" t="s">
        <v>108</v>
      </c>
      <c r="AE25" s="672"/>
      <c r="AF25" s="672"/>
      <c r="AG25" s="672"/>
      <c r="AH25" s="672"/>
      <c r="AI25" s="672"/>
      <c r="AJ25" s="672"/>
      <c r="AK25" s="672"/>
      <c r="AL25" s="641" t="s">
        <v>108</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108</v>
      </c>
      <c r="BH25" s="619"/>
      <c r="BI25" s="619"/>
      <c r="BJ25" s="619"/>
      <c r="BK25" s="619"/>
      <c r="BL25" s="619"/>
      <c r="BM25" s="619"/>
      <c r="BN25" s="620"/>
      <c r="BO25" s="671" t="s">
        <v>108</v>
      </c>
      <c r="BP25" s="671"/>
      <c r="BQ25" s="671"/>
      <c r="BR25" s="671"/>
      <c r="BS25" s="624" t="s">
        <v>108</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558804</v>
      </c>
      <c r="CS25" s="637"/>
      <c r="CT25" s="637"/>
      <c r="CU25" s="637"/>
      <c r="CV25" s="637"/>
      <c r="CW25" s="637"/>
      <c r="CX25" s="637"/>
      <c r="CY25" s="638"/>
      <c r="CZ25" s="621">
        <v>10.8</v>
      </c>
      <c r="DA25" s="639"/>
      <c r="DB25" s="639"/>
      <c r="DC25" s="640"/>
      <c r="DD25" s="624">
        <v>480259</v>
      </c>
      <c r="DE25" s="637"/>
      <c r="DF25" s="637"/>
      <c r="DG25" s="637"/>
      <c r="DH25" s="637"/>
      <c r="DI25" s="637"/>
      <c r="DJ25" s="637"/>
      <c r="DK25" s="638"/>
      <c r="DL25" s="624">
        <v>478922</v>
      </c>
      <c r="DM25" s="637"/>
      <c r="DN25" s="637"/>
      <c r="DO25" s="637"/>
      <c r="DP25" s="637"/>
      <c r="DQ25" s="637"/>
      <c r="DR25" s="637"/>
      <c r="DS25" s="637"/>
      <c r="DT25" s="637"/>
      <c r="DU25" s="637"/>
      <c r="DV25" s="638"/>
      <c r="DW25" s="641">
        <v>32.1</v>
      </c>
      <c r="DX25" s="642"/>
      <c r="DY25" s="642"/>
      <c r="DZ25" s="642"/>
      <c r="EA25" s="642"/>
      <c r="EB25" s="642"/>
      <c r="EC25" s="643"/>
    </row>
    <row r="26" spans="2:133" ht="11.25" customHeight="1">
      <c r="B26" s="712" t="s">
        <v>274</v>
      </c>
      <c r="C26" s="713"/>
      <c r="D26" s="713"/>
      <c r="E26" s="713"/>
      <c r="F26" s="713"/>
      <c r="G26" s="713"/>
      <c r="H26" s="713"/>
      <c r="I26" s="713"/>
      <c r="J26" s="713"/>
      <c r="K26" s="713"/>
      <c r="L26" s="713"/>
      <c r="M26" s="713"/>
      <c r="N26" s="713"/>
      <c r="O26" s="713"/>
      <c r="P26" s="713"/>
      <c r="Q26" s="714"/>
      <c r="R26" s="618" t="s">
        <v>108</v>
      </c>
      <c r="S26" s="619"/>
      <c r="T26" s="619"/>
      <c r="U26" s="619"/>
      <c r="V26" s="619"/>
      <c r="W26" s="619"/>
      <c r="X26" s="619"/>
      <c r="Y26" s="620"/>
      <c r="Z26" s="671" t="s">
        <v>108</v>
      </c>
      <c r="AA26" s="671"/>
      <c r="AB26" s="671"/>
      <c r="AC26" s="671"/>
      <c r="AD26" s="672" t="s">
        <v>108</v>
      </c>
      <c r="AE26" s="672"/>
      <c r="AF26" s="672"/>
      <c r="AG26" s="672"/>
      <c r="AH26" s="672"/>
      <c r="AI26" s="672"/>
      <c r="AJ26" s="672"/>
      <c r="AK26" s="672"/>
      <c r="AL26" s="641" t="s">
        <v>108</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108</v>
      </c>
      <c r="BH26" s="619"/>
      <c r="BI26" s="619"/>
      <c r="BJ26" s="619"/>
      <c r="BK26" s="619"/>
      <c r="BL26" s="619"/>
      <c r="BM26" s="619"/>
      <c r="BN26" s="620"/>
      <c r="BO26" s="671" t="s">
        <v>108</v>
      </c>
      <c r="BP26" s="671"/>
      <c r="BQ26" s="671"/>
      <c r="BR26" s="671"/>
      <c r="BS26" s="624" t="s">
        <v>108</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327061</v>
      </c>
      <c r="CS26" s="619"/>
      <c r="CT26" s="619"/>
      <c r="CU26" s="619"/>
      <c r="CV26" s="619"/>
      <c r="CW26" s="619"/>
      <c r="CX26" s="619"/>
      <c r="CY26" s="620"/>
      <c r="CZ26" s="621">
        <v>6.3</v>
      </c>
      <c r="DA26" s="639"/>
      <c r="DB26" s="639"/>
      <c r="DC26" s="640"/>
      <c r="DD26" s="624">
        <v>278870</v>
      </c>
      <c r="DE26" s="619"/>
      <c r="DF26" s="619"/>
      <c r="DG26" s="619"/>
      <c r="DH26" s="619"/>
      <c r="DI26" s="619"/>
      <c r="DJ26" s="619"/>
      <c r="DK26" s="620"/>
      <c r="DL26" s="624" t="s">
        <v>207</v>
      </c>
      <c r="DM26" s="619"/>
      <c r="DN26" s="619"/>
      <c r="DO26" s="619"/>
      <c r="DP26" s="619"/>
      <c r="DQ26" s="619"/>
      <c r="DR26" s="619"/>
      <c r="DS26" s="619"/>
      <c r="DT26" s="619"/>
      <c r="DU26" s="619"/>
      <c r="DV26" s="620"/>
      <c r="DW26" s="641" t="s">
        <v>207</v>
      </c>
      <c r="DX26" s="642"/>
      <c r="DY26" s="642"/>
      <c r="DZ26" s="642"/>
      <c r="EA26" s="642"/>
      <c r="EB26" s="642"/>
      <c r="EC26" s="643"/>
    </row>
    <row r="27" spans="2:133" ht="11.25" customHeight="1">
      <c r="B27" s="615" t="s">
        <v>277</v>
      </c>
      <c r="C27" s="616"/>
      <c r="D27" s="616"/>
      <c r="E27" s="616"/>
      <c r="F27" s="616"/>
      <c r="G27" s="616"/>
      <c r="H27" s="616"/>
      <c r="I27" s="616"/>
      <c r="J27" s="616"/>
      <c r="K27" s="616"/>
      <c r="L27" s="616"/>
      <c r="M27" s="616"/>
      <c r="N27" s="616"/>
      <c r="O27" s="616"/>
      <c r="P27" s="616"/>
      <c r="Q27" s="617"/>
      <c r="R27" s="618">
        <v>2276390</v>
      </c>
      <c r="S27" s="619"/>
      <c r="T27" s="619"/>
      <c r="U27" s="619"/>
      <c r="V27" s="619"/>
      <c r="W27" s="619"/>
      <c r="X27" s="619"/>
      <c r="Y27" s="620"/>
      <c r="Z27" s="671">
        <v>41.2</v>
      </c>
      <c r="AA27" s="671"/>
      <c r="AB27" s="671"/>
      <c r="AC27" s="671"/>
      <c r="AD27" s="672" t="s">
        <v>108</v>
      </c>
      <c r="AE27" s="672"/>
      <c r="AF27" s="672"/>
      <c r="AG27" s="672"/>
      <c r="AH27" s="672"/>
      <c r="AI27" s="672"/>
      <c r="AJ27" s="672"/>
      <c r="AK27" s="672"/>
      <c r="AL27" s="641" t="s">
        <v>108</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165811</v>
      </c>
      <c r="BH27" s="619"/>
      <c r="BI27" s="619"/>
      <c r="BJ27" s="619"/>
      <c r="BK27" s="619"/>
      <c r="BL27" s="619"/>
      <c r="BM27" s="619"/>
      <c r="BN27" s="620"/>
      <c r="BO27" s="671">
        <v>100</v>
      </c>
      <c r="BP27" s="671"/>
      <c r="BQ27" s="671"/>
      <c r="BR27" s="671"/>
      <c r="BS27" s="624" t="s">
        <v>108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105483</v>
      </c>
      <c r="CS27" s="637"/>
      <c r="CT27" s="637"/>
      <c r="CU27" s="637"/>
      <c r="CV27" s="637"/>
      <c r="CW27" s="637"/>
      <c r="CX27" s="637"/>
      <c r="CY27" s="638"/>
      <c r="CZ27" s="621">
        <v>2</v>
      </c>
      <c r="DA27" s="639"/>
      <c r="DB27" s="639"/>
      <c r="DC27" s="640"/>
      <c r="DD27" s="624">
        <v>33989</v>
      </c>
      <c r="DE27" s="637"/>
      <c r="DF27" s="637"/>
      <c r="DG27" s="637"/>
      <c r="DH27" s="637"/>
      <c r="DI27" s="637"/>
      <c r="DJ27" s="637"/>
      <c r="DK27" s="638"/>
      <c r="DL27" s="624">
        <v>31494</v>
      </c>
      <c r="DM27" s="637"/>
      <c r="DN27" s="637"/>
      <c r="DO27" s="637"/>
      <c r="DP27" s="637"/>
      <c r="DQ27" s="637"/>
      <c r="DR27" s="637"/>
      <c r="DS27" s="637"/>
      <c r="DT27" s="637"/>
      <c r="DU27" s="637"/>
      <c r="DV27" s="638"/>
      <c r="DW27" s="641">
        <v>2.1</v>
      </c>
      <c r="DX27" s="642"/>
      <c r="DY27" s="642"/>
      <c r="DZ27" s="642"/>
      <c r="EA27" s="642"/>
      <c r="EB27" s="642"/>
      <c r="EC27" s="643"/>
    </row>
    <row r="28" spans="2:133" ht="11.25" customHeight="1">
      <c r="B28" s="615" t="s">
        <v>280</v>
      </c>
      <c r="C28" s="616"/>
      <c r="D28" s="616"/>
      <c r="E28" s="616"/>
      <c r="F28" s="616"/>
      <c r="G28" s="616"/>
      <c r="H28" s="616"/>
      <c r="I28" s="616"/>
      <c r="J28" s="616"/>
      <c r="K28" s="616"/>
      <c r="L28" s="616"/>
      <c r="M28" s="616"/>
      <c r="N28" s="616"/>
      <c r="O28" s="616"/>
      <c r="P28" s="616"/>
      <c r="Q28" s="617"/>
      <c r="R28" s="618">
        <v>22017</v>
      </c>
      <c r="S28" s="619"/>
      <c r="T28" s="619"/>
      <c r="U28" s="619"/>
      <c r="V28" s="619"/>
      <c r="W28" s="619"/>
      <c r="X28" s="619"/>
      <c r="Y28" s="620"/>
      <c r="Z28" s="671">
        <v>0.4</v>
      </c>
      <c r="AA28" s="671"/>
      <c r="AB28" s="671"/>
      <c r="AC28" s="671"/>
      <c r="AD28" s="672">
        <v>9737</v>
      </c>
      <c r="AE28" s="672"/>
      <c r="AF28" s="672"/>
      <c r="AG28" s="672"/>
      <c r="AH28" s="672"/>
      <c r="AI28" s="672"/>
      <c r="AJ28" s="672"/>
      <c r="AK28" s="672"/>
      <c r="AL28" s="641">
        <v>0.7</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227641</v>
      </c>
      <c r="CS28" s="619"/>
      <c r="CT28" s="619"/>
      <c r="CU28" s="619"/>
      <c r="CV28" s="619"/>
      <c r="CW28" s="619"/>
      <c r="CX28" s="619"/>
      <c r="CY28" s="620"/>
      <c r="CZ28" s="621">
        <v>4.4000000000000004</v>
      </c>
      <c r="DA28" s="639"/>
      <c r="DB28" s="639"/>
      <c r="DC28" s="640"/>
      <c r="DD28" s="624">
        <v>218651</v>
      </c>
      <c r="DE28" s="619"/>
      <c r="DF28" s="619"/>
      <c r="DG28" s="619"/>
      <c r="DH28" s="619"/>
      <c r="DI28" s="619"/>
      <c r="DJ28" s="619"/>
      <c r="DK28" s="620"/>
      <c r="DL28" s="624">
        <v>218651</v>
      </c>
      <c r="DM28" s="619"/>
      <c r="DN28" s="619"/>
      <c r="DO28" s="619"/>
      <c r="DP28" s="619"/>
      <c r="DQ28" s="619"/>
      <c r="DR28" s="619"/>
      <c r="DS28" s="619"/>
      <c r="DT28" s="619"/>
      <c r="DU28" s="619"/>
      <c r="DV28" s="620"/>
      <c r="DW28" s="641">
        <v>14.7</v>
      </c>
      <c r="DX28" s="642"/>
      <c r="DY28" s="642"/>
      <c r="DZ28" s="642"/>
      <c r="EA28" s="642"/>
      <c r="EB28" s="642"/>
      <c r="EC28" s="643"/>
    </row>
    <row r="29" spans="2:133" ht="11.25" customHeight="1">
      <c r="B29" s="615" t="s">
        <v>282</v>
      </c>
      <c r="C29" s="616"/>
      <c r="D29" s="616"/>
      <c r="E29" s="616"/>
      <c r="F29" s="616"/>
      <c r="G29" s="616"/>
      <c r="H29" s="616"/>
      <c r="I29" s="616"/>
      <c r="J29" s="616"/>
      <c r="K29" s="616"/>
      <c r="L29" s="616"/>
      <c r="M29" s="616"/>
      <c r="N29" s="616"/>
      <c r="O29" s="616"/>
      <c r="P29" s="616"/>
      <c r="Q29" s="617"/>
      <c r="R29" s="618">
        <v>6973</v>
      </c>
      <c r="S29" s="619"/>
      <c r="T29" s="619"/>
      <c r="U29" s="619"/>
      <c r="V29" s="619"/>
      <c r="W29" s="619"/>
      <c r="X29" s="619"/>
      <c r="Y29" s="620"/>
      <c r="Z29" s="671">
        <v>0.1</v>
      </c>
      <c r="AA29" s="671"/>
      <c r="AB29" s="671"/>
      <c r="AC29" s="671"/>
      <c r="AD29" s="672" t="s">
        <v>108</v>
      </c>
      <c r="AE29" s="672"/>
      <c r="AF29" s="672"/>
      <c r="AG29" s="672"/>
      <c r="AH29" s="672"/>
      <c r="AI29" s="672"/>
      <c r="AJ29" s="672"/>
      <c r="AK29" s="672"/>
      <c r="AL29" s="641" t="s">
        <v>108</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227641</v>
      </c>
      <c r="CS29" s="637"/>
      <c r="CT29" s="637"/>
      <c r="CU29" s="637"/>
      <c r="CV29" s="637"/>
      <c r="CW29" s="637"/>
      <c r="CX29" s="637"/>
      <c r="CY29" s="638"/>
      <c r="CZ29" s="621">
        <v>4.4000000000000004</v>
      </c>
      <c r="DA29" s="639"/>
      <c r="DB29" s="639"/>
      <c r="DC29" s="640"/>
      <c r="DD29" s="624">
        <v>218651</v>
      </c>
      <c r="DE29" s="637"/>
      <c r="DF29" s="637"/>
      <c r="DG29" s="637"/>
      <c r="DH29" s="637"/>
      <c r="DI29" s="637"/>
      <c r="DJ29" s="637"/>
      <c r="DK29" s="638"/>
      <c r="DL29" s="624">
        <v>218651</v>
      </c>
      <c r="DM29" s="637"/>
      <c r="DN29" s="637"/>
      <c r="DO29" s="637"/>
      <c r="DP29" s="637"/>
      <c r="DQ29" s="637"/>
      <c r="DR29" s="637"/>
      <c r="DS29" s="637"/>
      <c r="DT29" s="637"/>
      <c r="DU29" s="637"/>
      <c r="DV29" s="638"/>
      <c r="DW29" s="641">
        <v>14.7</v>
      </c>
      <c r="DX29" s="642"/>
      <c r="DY29" s="642"/>
      <c r="DZ29" s="642"/>
      <c r="EA29" s="642"/>
      <c r="EB29" s="642"/>
      <c r="EC29" s="643"/>
    </row>
    <row r="30" spans="2:133" ht="11.25" customHeight="1">
      <c r="B30" s="615" t="s">
        <v>287</v>
      </c>
      <c r="C30" s="616"/>
      <c r="D30" s="616"/>
      <c r="E30" s="616"/>
      <c r="F30" s="616"/>
      <c r="G30" s="616"/>
      <c r="H30" s="616"/>
      <c r="I30" s="616"/>
      <c r="J30" s="616"/>
      <c r="K30" s="616"/>
      <c r="L30" s="616"/>
      <c r="M30" s="616"/>
      <c r="N30" s="616"/>
      <c r="O30" s="616"/>
      <c r="P30" s="616"/>
      <c r="Q30" s="617"/>
      <c r="R30" s="618">
        <v>242630</v>
      </c>
      <c r="S30" s="619"/>
      <c r="T30" s="619"/>
      <c r="U30" s="619"/>
      <c r="V30" s="619"/>
      <c r="W30" s="619"/>
      <c r="X30" s="619"/>
      <c r="Y30" s="620"/>
      <c r="Z30" s="671">
        <v>4.4000000000000004</v>
      </c>
      <c r="AA30" s="671"/>
      <c r="AB30" s="671"/>
      <c r="AC30" s="671"/>
      <c r="AD30" s="672" t="s">
        <v>108</v>
      </c>
      <c r="AE30" s="672"/>
      <c r="AF30" s="672"/>
      <c r="AG30" s="672"/>
      <c r="AH30" s="672"/>
      <c r="AI30" s="672"/>
      <c r="AJ30" s="672"/>
      <c r="AK30" s="672"/>
      <c r="AL30" s="641" t="s">
        <v>108</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98.3</v>
      </c>
      <c r="BH30" s="685"/>
      <c r="BI30" s="685"/>
      <c r="BJ30" s="685"/>
      <c r="BK30" s="685"/>
      <c r="BL30" s="685"/>
      <c r="BM30" s="686">
        <v>91.8</v>
      </c>
      <c r="BN30" s="685"/>
      <c r="BO30" s="685"/>
      <c r="BP30" s="685"/>
      <c r="BQ30" s="687"/>
      <c r="BR30" s="684">
        <v>98.2</v>
      </c>
      <c r="BS30" s="685"/>
      <c r="BT30" s="685"/>
      <c r="BU30" s="685"/>
      <c r="BV30" s="685"/>
      <c r="BW30" s="685"/>
      <c r="BX30" s="686">
        <v>90.7</v>
      </c>
      <c r="BY30" s="685"/>
      <c r="BZ30" s="685"/>
      <c r="CA30" s="685"/>
      <c r="CB30" s="687"/>
      <c r="CD30" s="690"/>
      <c r="CE30" s="691"/>
      <c r="CF30" s="655" t="s">
        <v>290</v>
      </c>
      <c r="CG30" s="652"/>
      <c r="CH30" s="652"/>
      <c r="CI30" s="652"/>
      <c r="CJ30" s="652"/>
      <c r="CK30" s="652"/>
      <c r="CL30" s="652"/>
      <c r="CM30" s="652"/>
      <c r="CN30" s="652"/>
      <c r="CO30" s="652"/>
      <c r="CP30" s="652"/>
      <c r="CQ30" s="653"/>
      <c r="CR30" s="618">
        <v>202078</v>
      </c>
      <c r="CS30" s="619"/>
      <c r="CT30" s="619"/>
      <c r="CU30" s="619"/>
      <c r="CV30" s="619"/>
      <c r="CW30" s="619"/>
      <c r="CX30" s="619"/>
      <c r="CY30" s="620"/>
      <c r="CZ30" s="621">
        <v>3.9</v>
      </c>
      <c r="DA30" s="639"/>
      <c r="DB30" s="639"/>
      <c r="DC30" s="640"/>
      <c r="DD30" s="624">
        <v>202078</v>
      </c>
      <c r="DE30" s="619"/>
      <c r="DF30" s="619"/>
      <c r="DG30" s="619"/>
      <c r="DH30" s="619"/>
      <c r="DI30" s="619"/>
      <c r="DJ30" s="619"/>
      <c r="DK30" s="620"/>
      <c r="DL30" s="624">
        <v>202078</v>
      </c>
      <c r="DM30" s="619"/>
      <c r="DN30" s="619"/>
      <c r="DO30" s="619"/>
      <c r="DP30" s="619"/>
      <c r="DQ30" s="619"/>
      <c r="DR30" s="619"/>
      <c r="DS30" s="619"/>
      <c r="DT30" s="619"/>
      <c r="DU30" s="619"/>
      <c r="DV30" s="620"/>
      <c r="DW30" s="641">
        <v>13.6</v>
      </c>
      <c r="DX30" s="642"/>
      <c r="DY30" s="642"/>
      <c r="DZ30" s="642"/>
      <c r="EA30" s="642"/>
      <c r="EB30" s="642"/>
      <c r="EC30" s="643"/>
    </row>
    <row r="31" spans="2:133" ht="11.25" customHeight="1">
      <c r="B31" s="615" t="s">
        <v>291</v>
      </c>
      <c r="C31" s="616"/>
      <c r="D31" s="616"/>
      <c r="E31" s="616"/>
      <c r="F31" s="616"/>
      <c r="G31" s="616"/>
      <c r="H31" s="616"/>
      <c r="I31" s="616"/>
      <c r="J31" s="616"/>
      <c r="K31" s="616"/>
      <c r="L31" s="616"/>
      <c r="M31" s="616"/>
      <c r="N31" s="616"/>
      <c r="O31" s="616"/>
      <c r="P31" s="616"/>
      <c r="Q31" s="617"/>
      <c r="R31" s="618">
        <v>355583</v>
      </c>
      <c r="S31" s="619"/>
      <c r="T31" s="619"/>
      <c r="U31" s="619"/>
      <c r="V31" s="619"/>
      <c r="W31" s="619"/>
      <c r="X31" s="619"/>
      <c r="Y31" s="620"/>
      <c r="Z31" s="671">
        <v>6.4</v>
      </c>
      <c r="AA31" s="671"/>
      <c r="AB31" s="671"/>
      <c r="AC31" s="671"/>
      <c r="AD31" s="672" t="s">
        <v>108</v>
      </c>
      <c r="AE31" s="672"/>
      <c r="AF31" s="672"/>
      <c r="AG31" s="672"/>
      <c r="AH31" s="672"/>
      <c r="AI31" s="672"/>
      <c r="AJ31" s="672"/>
      <c r="AK31" s="672"/>
      <c r="AL31" s="641" t="s">
        <v>108</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99.2</v>
      </c>
      <c r="BH31" s="637"/>
      <c r="BI31" s="637"/>
      <c r="BJ31" s="637"/>
      <c r="BK31" s="637"/>
      <c r="BL31" s="637"/>
      <c r="BM31" s="673">
        <v>96.9</v>
      </c>
      <c r="BN31" s="683"/>
      <c r="BO31" s="683"/>
      <c r="BP31" s="683"/>
      <c r="BQ31" s="647"/>
      <c r="BR31" s="682">
        <v>99.1</v>
      </c>
      <c r="BS31" s="637"/>
      <c r="BT31" s="637"/>
      <c r="BU31" s="637"/>
      <c r="BV31" s="637"/>
      <c r="BW31" s="637"/>
      <c r="BX31" s="673">
        <v>96.9</v>
      </c>
      <c r="BY31" s="683"/>
      <c r="BZ31" s="683"/>
      <c r="CA31" s="683"/>
      <c r="CB31" s="647"/>
      <c r="CD31" s="690"/>
      <c r="CE31" s="691"/>
      <c r="CF31" s="655" t="s">
        <v>294</v>
      </c>
      <c r="CG31" s="652"/>
      <c r="CH31" s="652"/>
      <c r="CI31" s="652"/>
      <c r="CJ31" s="652"/>
      <c r="CK31" s="652"/>
      <c r="CL31" s="652"/>
      <c r="CM31" s="652"/>
      <c r="CN31" s="652"/>
      <c r="CO31" s="652"/>
      <c r="CP31" s="652"/>
      <c r="CQ31" s="653"/>
      <c r="CR31" s="618">
        <v>25563</v>
      </c>
      <c r="CS31" s="637"/>
      <c r="CT31" s="637"/>
      <c r="CU31" s="637"/>
      <c r="CV31" s="637"/>
      <c r="CW31" s="637"/>
      <c r="CX31" s="637"/>
      <c r="CY31" s="638"/>
      <c r="CZ31" s="621">
        <v>0.5</v>
      </c>
      <c r="DA31" s="639"/>
      <c r="DB31" s="639"/>
      <c r="DC31" s="640"/>
      <c r="DD31" s="624">
        <v>16573</v>
      </c>
      <c r="DE31" s="637"/>
      <c r="DF31" s="637"/>
      <c r="DG31" s="637"/>
      <c r="DH31" s="637"/>
      <c r="DI31" s="637"/>
      <c r="DJ31" s="637"/>
      <c r="DK31" s="638"/>
      <c r="DL31" s="624">
        <v>16573</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c r="B32" s="615" t="s">
        <v>295</v>
      </c>
      <c r="C32" s="616"/>
      <c r="D32" s="616"/>
      <c r="E32" s="616"/>
      <c r="F32" s="616"/>
      <c r="G32" s="616"/>
      <c r="H32" s="616"/>
      <c r="I32" s="616"/>
      <c r="J32" s="616"/>
      <c r="K32" s="616"/>
      <c r="L32" s="616"/>
      <c r="M32" s="616"/>
      <c r="N32" s="616"/>
      <c r="O32" s="616"/>
      <c r="P32" s="616"/>
      <c r="Q32" s="617"/>
      <c r="R32" s="618">
        <v>216058</v>
      </c>
      <c r="S32" s="619"/>
      <c r="T32" s="619"/>
      <c r="U32" s="619"/>
      <c r="V32" s="619"/>
      <c r="W32" s="619"/>
      <c r="X32" s="619"/>
      <c r="Y32" s="620"/>
      <c r="Z32" s="671">
        <v>3.9</v>
      </c>
      <c r="AA32" s="671"/>
      <c r="AB32" s="671"/>
      <c r="AC32" s="671"/>
      <c r="AD32" s="672">
        <v>118</v>
      </c>
      <c r="AE32" s="672"/>
      <c r="AF32" s="672"/>
      <c r="AG32" s="672"/>
      <c r="AH32" s="672"/>
      <c r="AI32" s="672"/>
      <c r="AJ32" s="672"/>
      <c r="AK32" s="672"/>
      <c r="AL32" s="641">
        <v>0</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96.8</v>
      </c>
      <c r="BH32" s="603"/>
      <c r="BI32" s="603"/>
      <c r="BJ32" s="603"/>
      <c r="BK32" s="603"/>
      <c r="BL32" s="603"/>
      <c r="BM32" s="666">
        <v>85.6</v>
      </c>
      <c r="BN32" s="603"/>
      <c r="BO32" s="603"/>
      <c r="BP32" s="603"/>
      <c r="BQ32" s="660"/>
      <c r="BR32" s="681">
        <v>96.9</v>
      </c>
      <c r="BS32" s="603"/>
      <c r="BT32" s="603"/>
      <c r="BU32" s="603"/>
      <c r="BV32" s="603"/>
      <c r="BW32" s="603"/>
      <c r="BX32" s="666">
        <v>83.7</v>
      </c>
      <c r="BY32" s="603"/>
      <c r="BZ32" s="603"/>
      <c r="CA32" s="603"/>
      <c r="CB32" s="660"/>
      <c r="CD32" s="692"/>
      <c r="CE32" s="693"/>
      <c r="CF32" s="655" t="s">
        <v>297</v>
      </c>
      <c r="CG32" s="652"/>
      <c r="CH32" s="652"/>
      <c r="CI32" s="652"/>
      <c r="CJ32" s="652"/>
      <c r="CK32" s="652"/>
      <c r="CL32" s="652"/>
      <c r="CM32" s="652"/>
      <c r="CN32" s="652"/>
      <c r="CO32" s="652"/>
      <c r="CP32" s="652"/>
      <c r="CQ32" s="653"/>
      <c r="CR32" s="618" t="s">
        <v>108</v>
      </c>
      <c r="CS32" s="619"/>
      <c r="CT32" s="619"/>
      <c r="CU32" s="619"/>
      <c r="CV32" s="619"/>
      <c r="CW32" s="619"/>
      <c r="CX32" s="619"/>
      <c r="CY32" s="620"/>
      <c r="CZ32" s="621" t="s">
        <v>108</v>
      </c>
      <c r="DA32" s="639"/>
      <c r="DB32" s="639"/>
      <c r="DC32" s="640"/>
      <c r="DD32" s="624" t="s">
        <v>108</v>
      </c>
      <c r="DE32" s="619"/>
      <c r="DF32" s="619"/>
      <c r="DG32" s="619"/>
      <c r="DH32" s="619"/>
      <c r="DI32" s="619"/>
      <c r="DJ32" s="619"/>
      <c r="DK32" s="620"/>
      <c r="DL32" s="624" t="s">
        <v>108</v>
      </c>
      <c r="DM32" s="619"/>
      <c r="DN32" s="619"/>
      <c r="DO32" s="619"/>
      <c r="DP32" s="619"/>
      <c r="DQ32" s="619"/>
      <c r="DR32" s="619"/>
      <c r="DS32" s="619"/>
      <c r="DT32" s="619"/>
      <c r="DU32" s="619"/>
      <c r="DV32" s="620"/>
      <c r="DW32" s="641" t="s">
        <v>108</v>
      </c>
      <c r="DX32" s="642"/>
      <c r="DY32" s="642"/>
      <c r="DZ32" s="642"/>
      <c r="EA32" s="642"/>
      <c r="EB32" s="642"/>
      <c r="EC32" s="643"/>
    </row>
    <row r="33" spans="2:133" ht="11.25" customHeight="1">
      <c r="B33" s="615" t="s">
        <v>298</v>
      </c>
      <c r="C33" s="616"/>
      <c r="D33" s="616"/>
      <c r="E33" s="616"/>
      <c r="F33" s="616"/>
      <c r="G33" s="616"/>
      <c r="H33" s="616"/>
      <c r="I33" s="616"/>
      <c r="J33" s="616"/>
      <c r="K33" s="616"/>
      <c r="L33" s="616"/>
      <c r="M33" s="616"/>
      <c r="N33" s="616"/>
      <c r="O33" s="616"/>
      <c r="P33" s="616"/>
      <c r="Q33" s="617"/>
      <c r="R33" s="618">
        <v>515488</v>
      </c>
      <c r="S33" s="619"/>
      <c r="T33" s="619"/>
      <c r="U33" s="619"/>
      <c r="V33" s="619"/>
      <c r="W33" s="619"/>
      <c r="X33" s="619"/>
      <c r="Y33" s="620"/>
      <c r="Z33" s="671">
        <v>9.3000000000000007</v>
      </c>
      <c r="AA33" s="671"/>
      <c r="AB33" s="671"/>
      <c r="AC33" s="671"/>
      <c r="AD33" s="672" t="s">
        <v>108</v>
      </c>
      <c r="AE33" s="672"/>
      <c r="AF33" s="672"/>
      <c r="AG33" s="672"/>
      <c r="AH33" s="672"/>
      <c r="AI33" s="672"/>
      <c r="AJ33" s="672"/>
      <c r="AK33" s="672"/>
      <c r="AL33" s="641" t="s">
        <v>108</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1532843</v>
      </c>
      <c r="CS33" s="637"/>
      <c r="CT33" s="637"/>
      <c r="CU33" s="637"/>
      <c r="CV33" s="637"/>
      <c r="CW33" s="637"/>
      <c r="CX33" s="637"/>
      <c r="CY33" s="638"/>
      <c r="CZ33" s="621">
        <v>29.5</v>
      </c>
      <c r="DA33" s="639"/>
      <c r="DB33" s="639"/>
      <c r="DC33" s="640"/>
      <c r="DD33" s="624">
        <v>1190158</v>
      </c>
      <c r="DE33" s="637"/>
      <c r="DF33" s="637"/>
      <c r="DG33" s="637"/>
      <c r="DH33" s="637"/>
      <c r="DI33" s="637"/>
      <c r="DJ33" s="637"/>
      <c r="DK33" s="638"/>
      <c r="DL33" s="624">
        <v>488672</v>
      </c>
      <c r="DM33" s="637"/>
      <c r="DN33" s="637"/>
      <c r="DO33" s="637"/>
      <c r="DP33" s="637"/>
      <c r="DQ33" s="637"/>
      <c r="DR33" s="637"/>
      <c r="DS33" s="637"/>
      <c r="DT33" s="637"/>
      <c r="DU33" s="637"/>
      <c r="DV33" s="638"/>
      <c r="DW33" s="641">
        <v>32.799999999999997</v>
      </c>
      <c r="DX33" s="642"/>
      <c r="DY33" s="642"/>
      <c r="DZ33" s="642"/>
      <c r="EA33" s="642"/>
      <c r="EB33" s="642"/>
      <c r="EC33" s="643"/>
    </row>
    <row r="34" spans="2:133" ht="11.25" customHeight="1">
      <c r="B34" s="615" t="s">
        <v>300</v>
      </c>
      <c r="C34" s="616"/>
      <c r="D34" s="616"/>
      <c r="E34" s="616"/>
      <c r="F34" s="616"/>
      <c r="G34" s="616"/>
      <c r="H34" s="616"/>
      <c r="I34" s="616"/>
      <c r="J34" s="616"/>
      <c r="K34" s="616"/>
      <c r="L34" s="616"/>
      <c r="M34" s="616"/>
      <c r="N34" s="616"/>
      <c r="O34" s="616"/>
      <c r="P34" s="616"/>
      <c r="Q34" s="617"/>
      <c r="R34" s="618" t="s">
        <v>108</v>
      </c>
      <c r="S34" s="619"/>
      <c r="T34" s="619"/>
      <c r="U34" s="619"/>
      <c r="V34" s="619"/>
      <c r="W34" s="619"/>
      <c r="X34" s="619"/>
      <c r="Y34" s="620"/>
      <c r="Z34" s="671" t="s">
        <v>108</v>
      </c>
      <c r="AA34" s="671"/>
      <c r="AB34" s="671"/>
      <c r="AC34" s="671"/>
      <c r="AD34" s="672" t="s">
        <v>108</v>
      </c>
      <c r="AE34" s="672"/>
      <c r="AF34" s="672"/>
      <c r="AG34" s="672"/>
      <c r="AH34" s="672"/>
      <c r="AI34" s="672"/>
      <c r="AJ34" s="672"/>
      <c r="AK34" s="672"/>
      <c r="AL34" s="641" t="s">
        <v>108</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507728</v>
      </c>
      <c r="CS34" s="619"/>
      <c r="CT34" s="619"/>
      <c r="CU34" s="619"/>
      <c r="CV34" s="619"/>
      <c r="CW34" s="619"/>
      <c r="CX34" s="619"/>
      <c r="CY34" s="620"/>
      <c r="CZ34" s="621">
        <v>9.8000000000000007</v>
      </c>
      <c r="DA34" s="639"/>
      <c r="DB34" s="639"/>
      <c r="DC34" s="640"/>
      <c r="DD34" s="624">
        <v>361025</v>
      </c>
      <c r="DE34" s="619"/>
      <c r="DF34" s="619"/>
      <c r="DG34" s="619"/>
      <c r="DH34" s="619"/>
      <c r="DI34" s="619"/>
      <c r="DJ34" s="619"/>
      <c r="DK34" s="620"/>
      <c r="DL34" s="624">
        <v>275403</v>
      </c>
      <c r="DM34" s="619"/>
      <c r="DN34" s="619"/>
      <c r="DO34" s="619"/>
      <c r="DP34" s="619"/>
      <c r="DQ34" s="619"/>
      <c r="DR34" s="619"/>
      <c r="DS34" s="619"/>
      <c r="DT34" s="619"/>
      <c r="DU34" s="619"/>
      <c r="DV34" s="620"/>
      <c r="DW34" s="641">
        <v>18.5</v>
      </c>
      <c r="DX34" s="642"/>
      <c r="DY34" s="642"/>
      <c r="DZ34" s="642"/>
      <c r="EA34" s="642"/>
      <c r="EB34" s="642"/>
      <c r="EC34" s="643"/>
    </row>
    <row r="35" spans="2:133" ht="11.25" customHeight="1">
      <c r="B35" s="615" t="s">
        <v>304</v>
      </c>
      <c r="C35" s="616"/>
      <c r="D35" s="616"/>
      <c r="E35" s="616"/>
      <c r="F35" s="616"/>
      <c r="G35" s="616"/>
      <c r="H35" s="616"/>
      <c r="I35" s="616"/>
      <c r="J35" s="616"/>
      <c r="K35" s="616"/>
      <c r="L35" s="616"/>
      <c r="M35" s="616"/>
      <c r="N35" s="616"/>
      <c r="O35" s="616"/>
      <c r="P35" s="616"/>
      <c r="Q35" s="617"/>
      <c r="R35" s="618">
        <v>71688</v>
      </c>
      <c r="S35" s="619"/>
      <c r="T35" s="619"/>
      <c r="U35" s="619"/>
      <c r="V35" s="619"/>
      <c r="W35" s="619"/>
      <c r="X35" s="619"/>
      <c r="Y35" s="620"/>
      <c r="Z35" s="671">
        <v>1.3</v>
      </c>
      <c r="AA35" s="671"/>
      <c r="AB35" s="671"/>
      <c r="AC35" s="671"/>
      <c r="AD35" s="672" t="s">
        <v>108</v>
      </c>
      <c r="AE35" s="672"/>
      <c r="AF35" s="672"/>
      <c r="AG35" s="672"/>
      <c r="AH35" s="672"/>
      <c r="AI35" s="672"/>
      <c r="AJ35" s="672"/>
      <c r="AK35" s="672"/>
      <c r="AL35" s="641" t="s">
        <v>108</v>
      </c>
      <c r="AM35" s="673"/>
      <c r="AN35" s="673"/>
      <c r="AO35" s="674"/>
      <c r="AP35" s="186"/>
      <c r="AQ35" s="675" t="s">
        <v>305</v>
      </c>
      <c r="AR35" s="676"/>
      <c r="AS35" s="676"/>
      <c r="AT35" s="676"/>
      <c r="AU35" s="676"/>
      <c r="AV35" s="676"/>
      <c r="AW35" s="676"/>
      <c r="AX35" s="676"/>
      <c r="AY35" s="677"/>
      <c r="AZ35" s="668">
        <v>178818</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46116</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19376</v>
      </c>
      <c r="CS35" s="637"/>
      <c r="CT35" s="637"/>
      <c r="CU35" s="637"/>
      <c r="CV35" s="637"/>
      <c r="CW35" s="637"/>
      <c r="CX35" s="637"/>
      <c r="CY35" s="638"/>
      <c r="CZ35" s="621">
        <v>0.4</v>
      </c>
      <c r="DA35" s="639"/>
      <c r="DB35" s="639"/>
      <c r="DC35" s="640"/>
      <c r="DD35" s="624">
        <v>18251</v>
      </c>
      <c r="DE35" s="637"/>
      <c r="DF35" s="637"/>
      <c r="DG35" s="637"/>
      <c r="DH35" s="637"/>
      <c r="DI35" s="637"/>
      <c r="DJ35" s="637"/>
      <c r="DK35" s="638"/>
      <c r="DL35" s="624">
        <v>2734</v>
      </c>
      <c r="DM35" s="637"/>
      <c r="DN35" s="637"/>
      <c r="DO35" s="637"/>
      <c r="DP35" s="637"/>
      <c r="DQ35" s="637"/>
      <c r="DR35" s="637"/>
      <c r="DS35" s="637"/>
      <c r="DT35" s="637"/>
      <c r="DU35" s="637"/>
      <c r="DV35" s="638"/>
      <c r="DW35" s="641">
        <v>0.2</v>
      </c>
      <c r="DX35" s="642"/>
      <c r="DY35" s="642"/>
      <c r="DZ35" s="642"/>
      <c r="EA35" s="642"/>
      <c r="EB35" s="642"/>
      <c r="EC35" s="643"/>
    </row>
    <row r="36" spans="2:133" ht="11.25" customHeight="1">
      <c r="B36" s="599" t="s">
        <v>308</v>
      </c>
      <c r="C36" s="600"/>
      <c r="D36" s="600"/>
      <c r="E36" s="600"/>
      <c r="F36" s="600"/>
      <c r="G36" s="600"/>
      <c r="H36" s="600"/>
      <c r="I36" s="600"/>
      <c r="J36" s="600"/>
      <c r="K36" s="600"/>
      <c r="L36" s="600"/>
      <c r="M36" s="600"/>
      <c r="N36" s="600"/>
      <c r="O36" s="600"/>
      <c r="P36" s="600"/>
      <c r="Q36" s="601"/>
      <c r="R36" s="602">
        <v>5525432</v>
      </c>
      <c r="S36" s="659"/>
      <c r="T36" s="659"/>
      <c r="U36" s="659"/>
      <c r="V36" s="659"/>
      <c r="W36" s="659"/>
      <c r="X36" s="659"/>
      <c r="Y36" s="662"/>
      <c r="Z36" s="663">
        <v>100</v>
      </c>
      <c r="AA36" s="663"/>
      <c r="AB36" s="663"/>
      <c r="AC36" s="663"/>
      <c r="AD36" s="664">
        <v>1418807</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29743</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38031</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234973</v>
      </c>
      <c r="CS36" s="619"/>
      <c r="CT36" s="619"/>
      <c r="CU36" s="619"/>
      <c r="CV36" s="619"/>
      <c r="CW36" s="619"/>
      <c r="CX36" s="619"/>
      <c r="CY36" s="620"/>
      <c r="CZ36" s="621">
        <v>4.5</v>
      </c>
      <c r="DA36" s="639"/>
      <c r="DB36" s="639"/>
      <c r="DC36" s="640"/>
      <c r="DD36" s="624">
        <v>98136</v>
      </c>
      <c r="DE36" s="619"/>
      <c r="DF36" s="619"/>
      <c r="DG36" s="619"/>
      <c r="DH36" s="619"/>
      <c r="DI36" s="619"/>
      <c r="DJ36" s="619"/>
      <c r="DK36" s="620"/>
      <c r="DL36" s="624">
        <v>51433</v>
      </c>
      <c r="DM36" s="619"/>
      <c r="DN36" s="619"/>
      <c r="DO36" s="619"/>
      <c r="DP36" s="619"/>
      <c r="DQ36" s="619"/>
      <c r="DR36" s="619"/>
      <c r="DS36" s="619"/>
      <c r="DT36" s="619"/>
      <c r="DU36" s="619"/>
      <c r="DV36" s="620"/>
      <c r="DW36" s="641">
        <v>3.5</v>
      </c>
      <c r="DX36" s="642"/>
      <c r="DY36" s="642"/>
      <c r="DZ36" s="642"/>
      <c r="EA36" s="642"/>
      <c r="EB36" s="642"/>
      <c r="EC36" s="643"/>
    </row>
    <row r="37" spans="2:133" ht="11.25" customHeight="1">
      <c r="AQ37" s="644" t="s">
        <v>312</v>
      </c>
      <c r="AR37" s="645"/>
      <c r="AS37" s="645"/>
      <c r="AT37" s="645"/>
      <c r="AU37" s="645"/>
      <c r="AV37" s="645"/>
      <c r="AW37" s="645"/>
      <c r="AX37" s="645"/>
      <c r="AY37" s="646"/>
      <c r="AZ37" s="618">
        <v>21689</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354</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4740</v>
      </c>
      <c r="CS37" s="637"/>
      <c r="CT37" s="637"/>
      <c r="CU37" s="637"/>
      <c r="CV37" s="637"/>
      <c r="CW37" s="637"/>
      <c r="CX37" s="637"/>
      <c r="CY37" s="638"/>
      <c r="CZ37" s="621">
        <v>0.1</v>
      </c>
      <c r="DA37" s="639"/>
      <c r="DB37" s="639"/>
      <c r="DC37" s="640"/>
      <c r="DD37" s="624">
        <v>4740</v>
      </c>
      <c r="DE37" s="637"/>
      <c r="DF37" s="637"/>
      <c r="DG37" s="637"/>
      <c r="DH37" s="637"/>
      <c r="DI37" s="637"/>
      <c r="DJ37" s="637"/>
      <c r="DK37" s="638"/>
      <c r="DL37" s="624">
        <v>4740</v>
      </c>
      <c r="DM37" s="637"/>
      <c r="DN37" s="637"/>
      <c r="DO37" s="637"/>
      <c r="DP37" s="637"/>
      <c r="DQ37" s="637"/>
      <c r="DR37" s="637"/>
      <c r="DS37" s="637"/>
      <c r="DT37" s="637"/>
      <c r="DU37" s="637"/>
      <c r="DV37" s="638"/>
      <c r="DW37" s="641">
        <v>0.3</v>
      </c>
      <c r="DX37" s="642"/>
      <c r="DY37" s="642"/>
      <c r="DZ37" s="642"/>
      <c r="EA37" s="642"/>
      <c r="EB37" s="642"/>
      <c r="EC37" s="643"/>
    </row>
    <row r="38" spans="2:133" ht="11.25" customHeight="1">
      <c r="AQ38" s="644" t="s">
        <v>315</v>
      </c>
      <c r="AR38" s="645"/>
      <c r="AS38" s="645"/>
      <c r="AT38" s="645"/>
      <c r="AU38" s="645"/>
      <c r="AV38" s="645"/>
      <c r="AW38" s="645"/>
      <c r="AX38" s="645"/>
      <c r="AY38" s="646"/>
      <c r="AZ38" s="618" t="s">
        <v>108</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594</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178818</v>
      </c>
      <c r="CS38" s="619"/>
      <c r="CT38" s="619"/>
      <c r="CU38" s="619"/>
      <c r="CV38" s="619"/>
      <c r="CW38" s="619"/>
      <c r="CX38" s="619"/>
      <c r="CY38" s="620"/>
      <c r="CZ38" s="621">
        <v>3.4</v>
      </c>
      <c r="DA38" s="639"/>
      <c r="DB38" s="639"/>
      <c r="DC38" s="640"/>
      <c r="DD38" s="624">
        <v>162746</v>
      </c>
      <c r="DE38" s="619"/>
      <c r="DF38" s="619"/>
      <c r="DG38" s="619"/>
      <c r="DH38" s="619"/>
      <c r="DI38" s="619"/>
      <c r="DJ38" s="619"/>
      <c r="DK38" s="620"/>
      <c r="DL38" s="624">
        <v>159102</v>
      </c>
      <c r="DM38" s="619"/>
      <c r="DN38" s="619"/>
      <c r="DO38" s="619"/>
      <c r="DP38" s="619"/>
      <c r="DQ38" s="619"/>
      <c r="DR38" s="619"/>
      <c r="DS38" s="619"/>
      <c r="DT38" s="619"/>
      <c r="DU38" s="619"/>
      <c r="DV38" s="620"/>
      <c r="DW38" s="641">
        <v>10.7</v>
      </c>
      <c r="DX38" s="642"/>
      <c r="DY38" s="642"/>
      <c r="DZ38" s="642"/>
      <c r="EA38" s="642"/>
      <c r="EB38" s="642"/>
      <c r="EC38" s="643"/>
    </row>
    <row r="39" spans="2:133" ht="11.25" customHeight="1">
      <c r="AQ39" s="644" t="s">
        <v>318</v>
      </c>
      <c r="AR39" s="645"/>
      <c r="AS39" s="645"/>
      <c r="AT39" s="645"/>
      <c r="AU39" s="645"/>
      <c r="AV39" s="645"/>
      <c r="AW39" s="645"/>
      <c r="AX39" s="645"/>
      <c r="AY39" s="646"/>
      <c r="AZ39" s="618" t="s">
        <v>108</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56</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591448</v>
      </c>
      <c r="CS39" s="637"/>
      <c r="CT39" s="637"/>
      <c r="CU39" s="637"/>
      <c r="CV39" s="637"/>
      <c r="CW39" s="637"/>
      <c r="CX39" s="637"/>
      <c r="CY39" s="638"/>
      <c r="CZ39" s="621">
        <v>11.4</v>
      </c>
      <c r="DA39" s="639"/>
      <c r="DB39" s="639"/>
      <c r="DC39" s="640"/>
      <c r="DD39" s="624">
        <v>550000</v>
      </c>
      <c r="DE39" s="637"/>
      <c r="DF39" s="637"/>
      <c r="DG39" s="637"/>
      <c r="DH39" s="637"/>
      <c r="DI39" s="637"/>
      <c r="DJ39" s="637"/>
      <c r="DK39" s="638"/>
      <c r="DL39" s="624" t="s">
        <v>108</v>
      </c>
      <c r="DM39" s="637"/>
      <c r="DN39" s="637"/>
      <c r="DO39" s="637"/>
      <c r="DP39" s="637"/>
      <c r="DQ39" s="637"/>
      <c r="DR39" s="637"/>
      <c r="DS39" s="637"/>
      <c r="DT39" s="637"/>
      <c r="DU39" s="637"/>
      <c r="DV39" s="638"/>
      <c r="DW39" s="641" t="s">
        <v>108</v>
      </c>
      <c r="DX39" s="642"/>
      <c r="DY39" s="642"/>
      <c r="DZ39" s="642"/>
      <c r="EA39" s="642"/>
      <c r="EB39" s="642"/>
      <c r="EC39" s="643"/>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65551</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162</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500</v>
      </c>
      <c r="CS40" s="619"/>
      <c r="CT40" s="619"/>
      <c r="CU40" s="619"/>
      <c r="CV40" s="619"/>
      <c r="CW40" s="619"/>
      <c r="CX40" s="619"/>
      <c r="CY40" s="620"/>
      <c r="CZ40" s="621">
        <v>0</v>
      </c>
      <c r="DA40" s="639"/>
      <c r="DB40" s="639"/>
      <c r="DC40" s="640"/>
      <c r="DD40" s="624" t="s">
        <v>108</v>
      </c>
      <c r="DE40" s="619"/>
      <c r="DF40" s="619"/>
      <c r="DG40" s="619"/>
      <c r="DH40" s="619"/>
      <c r="DI40" s="619"/>
      <c r="DJ40" s="619"/>
      <c r="DK40" s="620"/>
      <c r="DL40" s="624" t="s">
        <v>108</v>
      </c>
      <c r="DM40" s="619"/>
      <c r="DN40" s="619"/>
      <c r="DO40" s="619"/>
      <c r="DP40" s="619"/>
      <c r="DQ40" s="619"/>
      <c r="DR40" s="619"/>
      <c r="DS40" s="619"/>
      <c r="DT40" s="619"/>
      <c r="DU40" s="619"/>
      <c r="DV40" s="620"/>
      <c r="DW40" s="641" t="s">
        <v>108</v>
      </c>
      <c r="DX40" s="642"/>
      <c r="DY40" s="642"/>
      <c r="DZ40" s="642"/>
      <c r="EA40" s="642"/>
      <c r="EB40" s="642"/>
      <c r="EC40" s="643"/>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61835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215</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207</v>
      </c>
      <c r="CS41" s="637"/>
      <c r="CT41" s="637"/>
      <c r="CU41" s="637"/>
      <c r="CV41" s="637"/>
      <c r="CW41" s="637"/>
      <c r="CX41" s="637"/>
      <c r="CY41" s="638"/>
      <c r="CZ41" s="621" t="s">
        <v>207</v>
      </c>
      <c r="DA41" s="639"/>
      <c r="DB41" s="639"/>
      <c r="DC41" s="640"/>
      <c r="DD41" s="624" t="s">
        <v>207</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2765408</v>
      </c>
      <c r="CS42" s="619"/>
      <c r="CT42" s="619"/>
      <c r="CU42" s="619"/>
      <c r="CV42" s="619"/>
      <c r="CW42" s="619"/>
      <c r="CX42" s="619"/>
      <c r="CY42" s="620"/>
      <c r="CZ42" s="621">
        <v>53.3</v>
      </c>
      <c r="DA42" s="622"/>
      <c r="DB42" s="622"/>
      <c r="DC42" s="623"/>
      <c r="DD42" s="624">
        <v>103322</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t="s">
        <v>118</v>
      </c>
      <c r="CS43" s="637"/>
      <c r="CT43" s="637"/>
      <c r="CU43" s="637"/>
      <c r="CV43" s="637"/>
      <c r="CW43" s="637"/>
      <c r="CX43" s="637"/>
      <c r="CY43" s="638"/>
      <c r="CZ43" s="621" t="s">
        <v>118</v>
      </c>
      <c r="DA43" s="639"/>
      <c r="DB43" s="639"/>
      <c r="DC43" s="640"/>
      <c r="DD43" s="624" t="s">
        <v>118</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c r="B44" s="192" t="s">
        <v>332</v>
      </c>
      <c r="CD44" s="631" t="s">
        <v>285</v>
      </c>
      <c r="CE44" s="632"/>
      <c r="CF44" s="615" t="s">
        <v>333</v>
      </c>
      <c r="CG44" s="616"/>
      <c r="CH44" s="616"/>
      <c r="CI44" s="616"/>
      <c r="CJ44" s="616"/>
      <c r="CK44" s="616"/>
      <c r="CL44" s="616"/>
      <c r="CM44" s="616"/>
      <c r="CN44" s="616"/>
      <c r="CO44" s="616"/>
      <c r="CP44" s="616"/>
      <c r="CQ44" s="617"/>
      <c r="CR44" s="618">
        <v>2729723</v>
      </c>
      <c r="CS44" s="619"/>
      <c r="CT44" s="619"/>
      <c r="CU44" s="619"/>
      <c r="CV44" s="619"/>
      <c r="CW44" s="619"/>
      <c r="CX44" s="619"/>
      <c r="CY44" s="620"/>
      <c r="CZ44" s="621">
        <v>52.6</v>
      </c>
      <c r="DA44" s="622"/>
      <c r="DB44" s="622"/>
      <c r="DC44" s="623"/>
      <c r="DD44" s="624">
        <v>76937</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c r="CD45" s="633"/>
      <c r="CE45" s="634"/>
      <c r="CF45" s="615" t="s">
        <v>334</v>
      </c>
      <c r="CG45" s="616"/>
      <c r="CH45" s="616"/>
      <c r="CI45" s="616"/>
      <c r="CJ45" s="616"/>
      <c r="CK45" s="616"/>
      <c r="CL45" s="616"/>
      <c r="CM45" s="616"/>
      <c r="CN45" s="616"/>
      <c r="CO45" s="616"/>
      <c r="CP45" s="616"/>
      <c r="CQ45" s="617"/>
      <c r="CR45" s="618">
        <v>2650104</v>
      </c>
      <c r="CS45" s="637"/>
      <c r="CT45" s="637"/>
      <c r="CU45" s="637"/>
      <c r="CV45" s="637"/>
      <c r="CW45" s="637"/>
      <c r="CX45" s="637"/>
      <c r="CY45" s="638"/>
      <c r="CZ45" s="621">
        <v>51.1</v>
      </c>
      <c r="DA45" s="639"/>
      <c r="DB45" s="639"/>
      <c r="DC45" s="640"/>
      <c r="DD45" s="624">
        <v>16120</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c r="CD46" s="633"/>
      <c r="CE46" s="634"/>
      <c r="CF46" s="615" t="s">
        <v>335</v>
      </c>
      <c r="CG46" s="616"/>
      <c r="CH46" s="616"/>
      <c r="CI46" s="616"/>
      <c r="CJ46" s="616"/>
      <c r="CK46" s="616"/>
      <c r="CL46" s="616"/>
      <c r="CM46" s="616"/>
      <c r="CN46" s="616"/>
      <c r="CO46" s="616"/>
      <c r="CP46" s="616"/>
      <c r="CQ46" s="617"/>
      <c r="CR46" s="618">
        <v>27767</v>
      </c>
      <c r="CS46" s="619"/>
      <c r="CT46" s="619"/>
      <c r="CU46" s="619"/>
      <c r="CV46" s="619"/>
      <c r="CW46" s="619"/>
      <c r="CX46" s="619"/>
      <c r="CY46" s="620"/>
      <c r="CZ46" s="621">
        <v>0.5</v>
      </c>
      <c r="DA46" s="622"/>
      <c r="DB46" s="622"/>
      <c r="DC46" s="623"/>
      <c r="DD46" s="624">
        <v>8965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c r="CD47" s="633"/>
      <c r="CE47" s="634"/>
      <c r="CF47" s="615" t="s">
        <v>336</v>
      </c>
      <c r="CG47" s="616"/>
      <c r="CH47" s="616"/>
      <c r="CI47" s="616"/>
      <c r="CJ47" s="616"/>
      <c r="CK47" s="616"/>
      <c r="CL47" s="616"/>
      <c r="CM47" s="616"/>
      <c r="CN47" s="616"/>
      <c r="CO47" s="616"/>
      <c r="CP47" s="616"/>
      <c r="CQ47" s="617"/>
      <c r="CR47" s="618">
        <v>35685</v>
      </c>
      <c r="CS47" s="637"/>
      <c r="CT47" s="637"/>
      <c r="CU47" s="637"/>
      <c r="CV47" s="637"/>
      <c r="CW47" s="637"/>
      <c r="CX47" s="637"/>
      <c r="CY47" s="638"/>
      <c r="CZ47" s="621">
        <v>0.7</v>
      </c>
      <c r="DA47" s="639"/>
      <c r="DB47" s="639"/>
      <c r="DC47" s="640"/>
      <c r="DD47" s="624">
        <v>26385</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c r="CD48" s="635"/>
      <c r="CE48" s="636"/>
      <c r="CF48" s="615" t="s">
        <v>337</v>
      </c>
      <c r="CG48" s="616"/>
      <c r="CH48" s="616"/>
      <c r="CI48" s="616"/>
      <c r="CJ48" s="616"/>
      <c r="CK48" s="616"/>
      <c r="CL48" s="616"/>
      <c r="CM48" s="616"/>
      <c r="CN48" s="616"/>
      <c r="CO48" s="616"/>
      <c r="CP48" s="616"/>
      <c r="CQ48" s="617"/>
      <c r="CR48" s="618" t="s">
        <v>118</v>
      </c>
      <c r="CS48" s="619"/>
      <c r="CT48" s="619"/>
      <c r="CU48" s="619"/>
      <c r="CV48" s="619"/>
      <c r="CW48" s="619"/>
      <c r="CX48" s="619"/>
      <c r="CY48" s="620"/>
      <c r="CZ48" s="621" t="s">
        <v>118</v>
      </c>
      <c r="DA48" s="622"/>
      <c r="DB48" s="622"/>
      <c r="DC48" s="623"/>
      <c r="DD48" s="624" t="s">
        <v>118</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c r="CD49" s="599" t="s">
        <v>338</v>
      </c>
      <c r="CE49" s="600"/>
      <c r="CF49" s="600"/>
      <c r="CG49" s="600"/>
      <c r="CH49" s="600"/>
      <c r="CI49" s="600"/>
      <c r="CJ49" s="600"/>
      <c r="CK49" s="600"/>
      <c r="CL49" s="600"/>
      <c r="CM49" s="600"/>
      <c r="CN49" s="600"/>
      <c r="CO49" s="600"/>
      <c r="CP49" s="600"/>
      <c r="CQ49" s="601"/>
      <c r="CR49" s="602">
        <v>5190179</v>
      </c>
      <c r="CS49" s="603"/>
      <c r="CT49" s="603"/>
      <c r="CU49" s="603"/>
      <c r="CV49" s="603"/>
      <c r="CW49" s="603"/>
      <c r="CX49" s="603"/>
      <c r="CY49" s="604"/>
      <c r="CZ49" s="605">
        <v>100</v>
      </c>
      <c r="DA49" s="606"/>
      <c r="DB49" s="606"/>
      <c r="DC49" s="607"/>
      <c r="DD49" s="608">
        <v>2026379</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t="10.9" hidden="1"/>
    <row r="51" spans="82:133" ht="10.9" hidden="1"/>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3"/>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340</v>
      </c>
      <c r="DK2" s="1137"/>
      <c r="DL2" s="1137"/>
      <c r="DM2" s="1137"/>
      <c r="DN2" s="1137"/>
      <c r="DO2" s="1138"/>
      <c r="DP2" s="200"/>
      <c r="DQ2" s="1136" t="s">
        <v>341</v>
      </c>
      <c r="DR2" s="1137"/>
      <c r="DS2" s="1137"/>
      <c r="DT2" s="1137"/>
      <c r="DU2" s="1137"/>
      <c r="DV2" s="1137"/>
      <c r="DW2" s="1137"/>
      <c r="DX2" s="1137"/>
      <c r="DY2" s="1137"/>
      <c r="DZ2" s="1138"/>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89" t="s">
        <v>342</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1021" t="s">
        <v>344</v>
      </c>
      <c r="B5" s="1022"/>
      <c r="C5" s="1022"/>
      <c r="D5" s="1022"/>
      <c r="E5" s="1022"/>
      <c r="F5" s="1022"/>
      <c r="G5" s="1022"/>
      <c r="H5" s="1022"/>
      <c r="I5" s="1022"/>
      <c r="J5" s="1022"/>
      <c r="K5" s="1022"/>
      <c r="L5" s="1022"/>
      <c r="M5" s="1022"/>
      <c r="N5" s="1022"/>
      <c r="O5" s="1022"/>
      <c r="P5" s="1023"/>
      <c r="Q5" s="1027" t="s">
        <v>345</v>
      </c>
      <c r="R5" s="1028"/>
      <c r="S5" s="1028"/>
      <c r="T5" s="1028"/>
      <c r="U5" s="1029"/>
      <c r="V5" s="1027" t="s">
        <v>346</v>
      </c>
      <c r="W5" s="1028"/>
      <c r="X5" s="1028"/>
      <c r="Y5" s="1028"/>
      <c r="Z5" s="1029"/>
      <c r="AA5" s="1027" t="s">
        <v>347</v>
      </c>
      <c r="AB5" s="1028"/>
      <c r="AC5" s="1028"/>
      <c r="AD5" s="1028"/>
      <c r="AE5" s="1028"/>
      <c r="AF5" s="1139" t="s">
        <v>348</v>
      </c>
      <c r="AG5" s="1028"/>
      <c r="AH5" s="1028"/>
      <c r="AI5" s="1028"/>
      <c r="AJ5" s="1043"/>
      <c r="AK5" s="1028" t="s">
        <v>349</v>
      </c>
      <c r="AL5" s="1028"/>
      <c r="AM5" s="1028"/>
      <c r="AN5" s="1028"/>
      <c r="AO5" s="1029"/>
      <c r="AP5" s="1027" t="s">
        <v>350</v>
      </c>
      <c r="AQ5" s="1028"/>
      <c r="AR5" s="1028"/>
      <c r="AS5" s="1028"/>
      <c r="AT5" s="1029"/>
      <c r="AU5" s="1027" t="s">
        <v>351</v>
      </c>
      <c r="AV5" s="1028"/>
      <c r="AW5" s="1028"/>
      <c r="AX5" s="1028"/>
      <c r="AY5" s="1043"/>
      <c r="AZ5" s="207"/>
      <c r="BA5" s="207"/>
      <c r="BB5" s="207"/>
      <c r="BC5" s="207"/>
      <c r="BD5" s="207"/>
      <c r="BE5" s="208"/>
      <c r="BF5" s="208"/>
      <c r="BG5" s="208"/>
      <c r="BH5" s="208"/>
      <c r="BI5" s="208"/>
      <c r="BJ5" s="208"/>
      <c r="BK5" s="208"/>
      <c r="BL5" s="208"/>
      <c r="BM5" s="208"/>
      <c r="BN5" s="208"/>
      <c r="BO5" s="208"/>
      <c r="BP5" s="208"/>
      <c r="BQ5" s="1021" t="s">
        <v>352</v>
      </c>
      <c r="BR5" s="1022"/>
      <c r="BS5" s="1022"/>
      <c r="BT5" s="1022"/>
      <c r="BU5" s="1022"/>
      <c r="BV5" s="1022"/>
      <c r="BW5" s="1022"/>
      <c r="BX5" s="1022"/>
      <c r="BY5" s="1022"/>
      <c r="BZ5" s="1022"/>
      <c r="CA5" s="1022"/>
      <c r="CB5" s="1022"/>
      <c r="CC5" s="1022"/>
      <c r="CD5" s="1022"/>
      <c r="CE5" s="1022"/>
      <c r="CF5" s="1022"/>
      <c r="CG5" s="1023"/>
      <c r="CH5" s="1027" t="s">
        <v>353</v>
      </c>
      <c r="CI5" s="1028"/>
      <c r="CJ5" s="1028"/>
      <c r="CK5" s="1028"/>
      <c r="CL5" s="1029"/>
      <c r="CM5" s="1027" t="s">
        <v>354</v>
      </c>
      <c r="CN5" s="1028"/>
      <c r="CO5" s="1028"/>
      <c r="CP5" s="1028"/>
      <c r="CQ5" s="1029"/>
      <c r="CR5" s="1027" t="s">
        <v>355</v>
      </c>
      <c r="CS5" s="1028"/>
      <c r="CT5" s="1028"/>
      <c r="CU5" s="1028"/>
      <c r="CV5" s="1029"/>
      <c r="CW5" s="1027" t="s">
        <v>356</v>
      </c>
      <c r="CX5" s="1028"/>
      <c r="CY5" s="1028"/>
      <c r="CZ5" s="1028"/>
      <c r="DA5" s="1029"/>
      <c r="DB5" s="1027" t="s">
        <v>357</v>
      </c>
      <c r="DC5" s="1028"/>
      <c r="DD5" s="1028"/>
      <c r="DE5" s="1028"/>
      <c r="DF5" s="1029"/>
      <c r="DG5" s="1124" t="s">
        <v>358</v>
      </c>
      <c r="DH5" s="1125"/>
      <c r="DI5" s="1125"/>
      <c r="DJ5" s="1125"/>
      <c r="DK5" s="1126"/>
      <c r="DL5" s="1124" t="s">
        <v>359</v>
      </c>
      <c r="DM5" s="1125"/>
      <c r="DN5" s="1125"/>
      <c r="DO5" s="1125"/>
      <c r="DP5" s="1126"/>
      <c r="DQ5" s="1027" t="s">
        <v>360</v>
      </c>
      <c r="DR5" s="1028"/>
      <c r="DS5" s="1028"/>
      <c r="DT5" s="1028"/>
      <c r="DU5" s="1029"/>
      <c r="DV5" s="1027" t="s">
        <v>351</v>
      </c>
      <c r="DW5" s="1028"/>
      <c r="DX5" s="1028"/>
      <c r="DY5" s="1028"/>
      <c r="DZ5" s="1043"/>
      <c r="EA5" s="205"/>
    </row>
    <row r="6" spans="1:131" s="206" customFormat="1" ht="26.25" customHeight="1" thickBot="1">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c r="A7" s="209">
        <v>1</v>
      </c>
      <c r="B7" s="1076" t="s">
        <v>361</v>
      </c>
      <c r="C7" s="1077"/>
      <c r="D7" s="1077"/>
      <c r="E7" s="1077"/>
      <c r="F7" s="1077"/>
      <c r="G7" s="1077"/>
      <c r="H7" s="1077"/>
      <c r="I7" s="1077"/>
      <c r="J7" s="1077"/>
      <c r="K7" s="1077"/>
      <c r="L7" s="1077"/>
      <c r="M7" s="1077"/>
      <c r="N7" s="1077"/>
      <c r="O7" s="1077"/>
      <c r="P7" s="1078"/>
      <c r="Q7" s="1130">
        <v>5525</v>
      </c>
      <c r="R7" s="1131"/>
      <c r="S7" s="1131"/>
      <c r="T7" s="1131"/>
      <c r="U7" s="1131"/>
      <c r="V7" s="1131">
        <v>5190</v>
      </c>
      <c r="W7" s="1131"/>
      <c r="X7" s="1131"/>
      <c r="Y7" s="1131"/>
      <c r="Z7" s="1131"/>
      <c r="AA7" s="1131">
        <v>335</v>
      </c>
      <c r="AB7" s="1131"/>
      <c r="AC7" s="1131"/>
      <c r="AD7" s="1131"/>
      <c r="AE7" s="1132"/>
      <c r="AF7" s="1133">
        <v>204</v>
      </c>
      <c r="AG7" s="1134"/>
      <c r="AH7" s="1134"/>
      <c r="AI7" s="1134"/>
      <c r="AJ7" s="1135"/>
      <c r="AK7" s="1117">
        <v>0</v>
      </c>
      <c r="AL7" s="1118"/>
      <c r="AM7" s="1118"/>
      <c r="AN7" s="1118"/>
      <c r="AO7" s="1118"/>
      <c r="AP7" s="1118">
        <v>2490</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362</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c r="A23" s="215" t="s">
        <v>363</v>
      </c>
      <c r="B23" s="970" t="s">
        <v>364</v>
      </c>
      <c r="C23" s="971"/>
      <c r="D23" s="971"/>
      <c r="E23" s="971"/>
      <c r="F23" s="971"/>
      <c r="G23" s="971"/>
      <c r="H23" s="971"/>
      <c r="I23" s="971"/>
      <c r="J23" s="971"/>
      <c r="K23" s="971"/>
      <c r="L23" s="971"/>
      <c r="M23" s="971"/>
      <c r="N23" s="971"/>
      <c r="O23" s="971"/>
      <c r="P23" s="972"/>
      <c r="Q23" s="1094">
        <v>5525</v>
      </c>
      <c r="R23" s="1095"/>
      <c r="S23" s="1095"/>
      <c r="T23" s="1095"/>
      <c r="U23" s="1095"/>
      <c r="V23" s="1095">
        <v>5190</v>
      </c>
      <c r="W23" s="1095"/>
      <c r="X23" s="1095"/>
      <c r="Y23" s="1095"/>
      <c r="Z23" s="1095"/>
      <c r="AA23" s="1095">
        <v>335</v>
      </c>
      <c r="AB23" s="1095"/>
      <c r="AC23" s="1095"/>
      <c r="AD23" s="1095"/>
      <c r="AE23" s="1096"/>
      <c r="AF23" s="1097">
        <v>204</v>
      </c>
      <c r="AG23" s="1095"/>
      <c r="AH23" s="1095"/>
      <c r="AI23" s="1095"/>
      <c r="AJ23" s="1098"/>
      <c r="AK23" s="1099"/>
      <c r="AL23" s="1100"/>
      <c r="AM23" s="1100"/>
      <c r="AN23" s="1100"/>
      <c r="AO23" s="1100"/>
      <c r="AP23" s="1095">
        <v>2490</v>
      </c>
      <c r="AQ23" s="1095"/>
      <c r="AR23" s="1095"/>
      <c r="AS23" s="1095"/>
      <c r="AT23" s="1095"/>
      <c r="AU23" s="1101"/>
      <c r="AV23" s="1101"/>
      <c r="AW23" s="1101"/>
      <c r="AX23" s="1101"/>
      <c r="AY23" s="1102"/>
      <c r="AZ23" s="1091" t="s">
        <v>108</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c r="A26" s="1021" t="s">
        <v>344</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351</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c r="A28" s="217">
        <v>1</v>
      </c>
      <c r="B28" s="1076" t="s">
        <v>375</v>
      </c>
      <c r="C28" s="1077"/>
      <c r="D28" s="1077"/>
      <c r="E28" s="1077"/>
      <c r="F28" s="1077"/>
      <c r="G28" s="1077"/>
      <c r="H28" s="1077"/>
      <c r="I28" s="1077"/>
      <c r="J28" s="1077"/>
      <c r="K28" s="1077"/>
      <c r="L28" s="1077"/>
      <c r="M28" s="1077"/>
      <c r="N28" s="1077"/>
      <c r="O28" s="1077"/>
      <c r="P28" s="1078"/>
      <c r="Q28" s="1079">
        <v>331</v>
      </c>
      <c r="R28" s="1080"/>
      <c r="S28" s="1080"/>
      <c r="T28" s="1080"/>
      <c r="U28" s="1080"/>
      <c r="V28" s="1080">
        <v>285</v>
      </c>
      <c r="W28" s="1080"/>
      <c r="X28" s="1080"/>
      <c r="Y28" s="1080"/>
      <c r="Z28" s="1080"/>
      <c r="AA28" s="1080">
        <v>46</v>
      </c>
      <c r="AB28" s="1080"/>
      <c r="AC28" s="1080"/>
      <c r="AD28" s="1080"/>
      <c r="AE28" s="1081"/>
      <c r="AF28" s="1082">
        <v>46</v>
      </c>
      <c r="AG28" s="1080"/>
      <c r="AH28" s="1080"/>
      <c r="AI28" s="1080"/>
      <c r="AJ28" s="1083"/>
      <c r="AK28" s="1084">
        <v>66</v>
      </c>
      <c r="AL28" s="1072"/>
      <c r="AM28" s="1072"/>
      <c r="AN28" s="1072"/>
      <c r="AO28" s="1072"/>
      <c r="AP28" s="1072" t="s">
        <v>537</v>
      </c>
      <c r="AQ28" s="1072"/>
      <c r="AR28" s="1072"/>
      <c r="AS28" s="1072"/>
      <c r="AT28" s="1072"/>
      <c r="AU28" s="1072" t="s">
        <v>537</v>
      </c>
      <c r="AV28" s="1072"/>
      <c r="AW28" s="1072"/>
      <c r="AX28" s="1072"/>
      <c r="AY28" s="1072"/>
      <c r="AZ28" s="1073" t="s">
        <v>537</v>
      </c>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c r="A29" s="217">
        <v>2</v>
      </c>
      <c r="B29" s="1063" t="s">
        <v>376</v>
      </c>
      <c r="C29" s="1064"/>
      <c r="D29" s="1064"/>
      <c r="E29" s="1064"/>
      <c r="F29" s="1064"/>
      <c r="G29" s="1064"/>
      <c r="H29" s="1064"/>
      <c r="I29" s="1064"/>
      <c r="J29" s="1064"/>
      <c r="K29" s="1064"/>
      <c r="L29" s="1064"/>
      <c r="M29" s="1064"/>
      <c r="N29" s="1064"/>
      <c r="O29" s="1064"/>
      <c r="P29" s="1065"/>
      <c r="Q29" s="1069">
        <v>165</v>
      </c>
      <c r="R29" s="1070"/>
      <c r="S29" s="1070"/>
      <c r="T29" s="1070"/>
      <c r="U29" s="1070"/>
      <c r="V29" s="1070">
        <v>164</v>
      </c>
      <c r="W29" s="1070"/>
      <c r="X29" s="1070"/>
      <c r="Y29" s="1070"/>
      <c r="Z29" s="1070"/>
      <c r="AA29" s="1070">
        <v>1</v>
      </c>
      <c r="AB29" s="1070"/>
      <c r="AC29" s="1070"/>
      <c r="AD29" s="1070"/>
      <c r="AE29" s="1071"/>
      <c r="AF29" s="1045">
        <v>1</v>
      </c>
      <c r="AG29" s="1046"/>
      <c r="AH29" s="1046"/>
      <c r="AI29" s="1046"/>
      <c r="AJ29" s="1047"/>
      <c r="AK29" s="1006">
        <v>36</v>
      </c>
      <c r="AL29" s="997"/>
      <c r="AM29" s="997"/>
      <c r="AN29" s="997"/>
      <c r="AO29" s="997"/>
      <c r="AP29" s="997" t="s">
        <v>537</v>
      </c>
      <c r="AQ29" s="997"/>
      <c r="AR29" s="997"/>
      <c r="AS29" s="997"/>
      <c r="AT29" s="997"/>
      <c r="AU29" s="997" t="s">
        <v>537</v>
      </c>
      <c r="AV29" s="997"/>
      <c r="AW29" s="997"/>
      <c r="AX29" s="997"/>
      <c r="AY29" s="997"/>
      <c r="AZ29" s="1068" t="s">
        <v>537</v>
      </c>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c r="A30" s="217">
        <v>3</v>
      </c>
      <c r="B30" s="1063" t="s">
        <v>377</v>
      </c>
      <c r="C30" s="1064"/>
      <c r="D30" s="1064"/>
      <c r="E30" s="1064"/>
      <c r="F30" s="1064"/>
      <c r="G30" s="1064"/>
      <c r="H30" s="1064"/>
      <c r="I30" s="1064"/>
      <c r="J30" s="1064"/>
      <c r="K30" s="1064"/>
      <c r="L30" s="1064"/>
      <c r="M30" s="1064"/>
      <c r="N30" s="1064"/>
      <c r="O30" s="1064"/>
      <c r="P30" s="1065"/>
      <c r="Q30" s="1069">
        <v>14</v>
      </c>
      <c r="R30" s="1070"/>
      <c r="S30" s="1070"/>
      <c r="T30" s="1070"/>
      <c r="U30" s="1070"/>
      <c r="V30" s="1070">
        <v>9</v>
      </c>
      <c r="W30" s="1070"/>
      <c r="X30" s="1070"/>
      <c r="Y30" s="1070"/>
      <c r="Z30" s="1070"/>
      <c r="AA30" s="1070">
        <v>5</v>
      </c>
      <c r="AB30" s="1070"/>
      <c r="AC30" s="1070"/>
      <c r="AD30" s="1070"/>
      <c r="AE30" s="1071"/>
      <c r="AF30" s="1045">
        <v>5</v>
      </c>
      <c r="AG30" s="1046"/>
      <c r="AH30" s="1046"/>
      <c r="AI30" s="1046"/>
      <c r="AJ30" s="1047"/>
      <c r="AK30" s="1006">
        <v>24</v>
      </c>
      <c r="AL30" s="997"/>
      <c r="AM30" s="997"/>
      <c r="AN30" s="997"/>
      <c r="AO30" s="997"/>
      <c r="AP30" s="997" t="s">
        <v>537</v>
      </c>
      <c r="AQ30" s="997"/>
      <c r="AR30" s="997"/>
      <c r="AS30" s="997"/>
      <c r="AT30" s="997"/>
      <c r="AU30" s="997" t="s">
        <v>537</v>
      </c>
      <c r="AV30" s="997"/>
      <c r="AW30" s="997"/>
      <c r="AX30" s="997"/>
      <c r="AY30" s="997"/>
      <c r="AZ30" s="1068" t="s">
        <v>537</v>
      </c>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c r="A31" s="217">
        <v>4</v>
      </c>
      <c r="B31" s="1063" t="s">
        <v>378</v>
      </c>
      <c r="C31" s="1064"/>
      <c r="D31" s="1064"/>
      <c r="E31" s="1064"/>
      <c r="F31" s="1064"/>
      <c r="G31" s="1064"/>
      <c r="H31" s="1064"/>
      <c r="I31" s="1064"/>
      <c r="J31" s="1064"/>
      <c r="K31" s="1064"/>
      <c r="L31" s="1064"/>
      <c r="M31" s="1064"/>
      <c r="N31" s="1064"/>
      <c r="O31" s="1064"/>
      <c r="P31" s="1065"/>
      <c r="Q31" s="1069">
        <v>166</v>
      </c>
      <c r="R31" s="1070"/>
      <c r="S31" s="1070"/>
      <c r="T31" s="1070"/>
      <c r="U31" s="1070"/>
      <c r="V31" s="1070">
        <v>141</v>
      </c>
      <c r="W31" s="1070"/>
      <c r="X31" s="1070"/>
      <c r="Y31" s="1070"/>
      <c r="Z31" s="1070"/>
      <c r="AA31" s="1070">
        <v>25</v>
      </c>
      <c r="AB31" s="1070"/>
      <c r="AC31" s="1070"/>
      <c r="AD31" s="1070"/>
      <c r="AE31" s="1071"/>
      <c r="AF31" s="1045">
        <v>25</v>
      </c>
      <c r="AG31" s="1046"/>
      <c r="AH31" s="1046"/>
      <c r="AI31" s="1046"/>
      <c r="AJ31" s="1047"/>
      <c r="AK31" s="1006">
        <v>22</v>
      </c>
      <c r="AL31" s="997"/>
      <c r="AM31" s="997"/>
      <c r="AN31" s="997"/>
      <c r="AO31" s="997"/>
      <c r="AP31" s="997">
        <v>515</v>
      </c>
      <c r="AQ31" s="997"/>
      <c r="AR31" s="997"/>
      <c r="AS31" s="997"/>
      <c r="AT31" s="997"/>
      <c r="AU31" s="997">
        <v>39</v>
      </c>
      <c r="AV31" s="997"/>
      <c r="AW31" s="997"/>
      <c r="AX31" s="997"/>
      <c r="AY31" s="997"/>
      <c r="AZ31" s="1068" t="s">
        <v>537</v>
      </c>
      <c r="BA31" s="1068"/>
      <c r="BB31" s="1068"/>
      <c r="BC31" s="1068"/>
      <c r="BD31" s="1068"/>
      <c r="BE31" s="1058" t="s">
        <v>379</v>
      </c>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c r="A32" s="217">
        <v>5</v>
      </c>
      <c r="B32" s="1063" t="s">
        <v>380</v>
      </c>
      <c r="C32" s="1064"/>
      <c r="D32" s="1064"/>
      <c r="E32" s="1064"/>
      <c r="F32" s="1064"/>
      <c r="G32" s="1064"/>
      <c r="H32" s="1064"/>
      <c r="I32" s="1064"/>
      <c r="J32" s="1064"/>
      <c r="K32" s="1064"/>
      <c r="L32" s="1064"/>
      <c r="M32" s="1064"/>
      <c r="N32" s="1064"/>
      <c r="O32" s="1064"/>
      <c r="P32" s="1065"/>
      <c r="Q32" s="1069">
        <v>14</v>
      </c>
      <c r="R32" s="1070"/>
      <c r="S32" s="1070"/>
      <c r="T32" s="1070"/>
      <c r="U32" s="1070"/>
      <c r="V32" s="1070">
        <v>9</v>
      </c>
      <c r="W32" s="1070"/>
      <c r="X32" s="1070"/>
      <c r="Y32" s="1070"/>
      <c r="Z32" s="1070"/>
      <c r="AA32" s="1070">
        <v>5</v>
      </c>
      <c r="AB32" s="1070"/>
      <c r="AC32" s="1070"/>
      <c r="AD32" s="1070"/>
      <c r="AE32" s="1071"/>
      <c r="AF32" s="1045">
        <v>5</v>
      </c>
      <c r="AG32" s="1046"/>
      <c r="AH32" s="1046"/>
      <c r="AI32" s="1046"/>
      <c r="AJ32" s="1047"/>
      <c r="AK32" s="1006">
        <v>4</v>
      </c>
      <c r="AL32" s="997"/>
      <c r="AM32" s="997"/>
      <c r="AN32" s="997"/>
      <c r="AO32" s="997"/>
      <c r="AP32" s="997">
        <v>2</v>
      </c>
      <c r="AQ32" s="997"/>
      <c r="AR32" s="997"/>
      <c r="AS32" s="997"/>
      <c r="AT32" s="997"/>
      <c r="AU32" s="997">
        <v>1</v>
      </c>
      <c r="AV32" s="997"/>
      <c r="AW32" s="997"/>
      <c r="AX32" s="997"/>
      <c r="AY32" s="997"/>
      <c r="AZ32" s="1068" t="s">
        <v>537</v>
      </c>
      <c r="BA32" s="1068"/>
      <c r="BB32" s="1068"/>
      <c r="BC32" s="1068"/>
      <c r="BD32" s="1068"/>
      <c r="BE32" s="1058" t="s">
        <v>379</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c r="A33" s="217">
        <v>6</v>
      </c>
      <c r="B33" s="1063" t="s">
        <v>381</v>
      </c>
      <c r="C33" s="1064"/>
      <c r="D33" s="1064"/>
      <c r="E33" s="1064"/>
      <c r="F33" s="1064"/>
      <c r="G33" s="1064"/>
      <c r="H33" s="1064"/>
      <c r="I33" s="1064"/>
      <c r="J33" s="1064"/>
      <c r="K33" s="1064"/>
      <c r="L33" s="1064"/>
      <c r="M33" s="1064"/>
      <c r="N33" s="1064"/>
      <c r="O33" s="1064"/>
      <c r="P33" s="1065"/>
      <c r="Q33" s="1069">
        <v>29</v>
      </c>
      <c r="R33" s="1070"/>
      <c r="S33" s="1070"/>
      <c r="T33" s="1070"/>
      <c r="U33" s="1070"/>
      <c r="V33" s="1070">
        <v>26</v>
      </c>
      <c r="W33" s="1070"/>
      <c r="X33" s="1070"/>
      <c r="Y33" s="1070"/>
      <c r="Z33" s="1070"/>
      <c r="AA33" s="1070">
        <v>3</v>
      </c>
      <c r="AB33" s="1070"/>
      <c r="AC33" s="1070"/>
      <c r="AD33" s="1070"/>
      <c r="AE33" s="1071"/>
      <c r="AF33" s="1045">
        <v>3</v>
      </c>
      <c r="AG33" s="1046"/>
      <c r="AH33" s="1046"/>
      <c r="AI33" s="1046"/>
      <c r="AJ33" s="1047"/>
      <c r="AK33" s="1006">
        <v>26</v>
      </c>
      <c r="AL33" s="997"/>
      <c r="AM33" s="997"/>
      <c r="AN33" s="997"/>
      <c r="AO33" s="997"/>
      <c r="AP33" s="997">
        <v>131</v>
      </c>
      <c r="AQ33" s="997"/>
      <c r="AR33" s="997"/>
      <c r="AS33" s="997"/>
      <c r="AT33" s="997"/>
      <c r="AU33" s="997">
        <v>15</v>
      </c>
      <c r="AV33" s="997"/>
      <c r="AW33" s="997"/>
      <c r="AX33" s="997"/>
      <c r="AY33" s="997"/>
      <c r="AZ33" s="1068" t="s">
        <v>537</v>
      </c>
      <c r="BA33" s="1068"/>
      <c r="BB33" s="1068"/>
      <c r="BC33" s="1068"/>
      <c r="BD33" s="1068"/>
      <c r="BE33" s="1058" t="s">
        <v>379</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382</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c r="A63" s="215" t="s">
        <v>363</v>
      </c>
      <c r="B63" s="970" t="s">
        <v>383</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85</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108</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c r="A65" s="203" t="s">
        <v>384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c r="A66" s="1021" t="s">
        <v>385</v>
      </c>
      <c r="B66" s="1022"/>
      <c r="C66" s="1022"/>
      <c r="D66" s="1022"/>
      <c r="E66" s="1022"/>
      <c r="F66" s="1022"/>
      <c r="G66" s="1022"/>
      <c r="H66" s="1022"/>
      <c r="I66" s="1022"/>
      <c r="J66" s="1022"/>
      <c r="K66" s="1022"/>
      <c r="L66" s="1022"/>
      <c r="M66" s="1022"/>
      <c r="N66" s="1022"/>
      <c r="O66" s="1022"/>
      <c r="P66" s="1023"/>
      <c r="Q66" s="1027" t="s">
        <v>367</v>
      </c>
      <c r="R66" s="1028"/>
      <c r="S66" s="1028"/>
      <c r="T66" s="1028"/>
      <c r="U66" s="1029"/>
      <c r="V66" s="1027" t="s">
        <v>368</v>
      </c>
      <c r="W66" s="1028"/>
      <c r="X66" s="1028"/>
      <c r="Y66" s="1028"/>
      <c r="Z66" s="1029"/>
      <c r="AA66" s="1027" t="s">
        <v>369</v>
      </c>
      <c r="AB66" s="1028"/>
      <c r="AC66" s="1028"/>
      <c r="AD66" s="1028"/>
      <c r="AE66" s="1029"/>
      <c r="AF66" s="1033" t="s">
        <v>370</v>
      </c>
      <c r="AG66" s="1034"/>
      <c r="AH66" s="1034"/>
      <c r="AI66" s="1034"/>
      <c r="AJ66" s="1035"/>
      <c r="AK66" s="1027" t="s">
        <v>371</v>
      </c>
      <c r="AL66" s="1022"/>
      <c r="AM66" s="1022"/>
      <c r="AN66" s="1022"/>
      <c r="AO66" s="1023"/>
      <c r="AP66" s="1027" t="s">
        <v>372</v>
      </c>
      <c r="AQ66" s="1028"/>
      <c r="AR66" s="1028"/>
      <c r="AS66" s="1028"/>
      <c r="AT66" s="1029"/>
      <c r="AU66" s="1027" t="s">
        <v>386</v>
      </c>
      <c r="AV66" s="1028"/>
      <c r="AW66" s="1028"/>
      <c r="AX66" s="1028"/>
      <c r="AY66" s="1029"/>
      <c r="AZ66" s="1027" t="s">
        <v>351</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c r="A68" s="209">
        <v>1</v>
      </c>
      <c r="B68" s="1011" t="s">
        <v>531</v>
      </c>
      <c r="C68" s="1012"/>
      <c r="D68" s="1012"/>
      <c r="E68" s="1012"/>
      <c r="F68" s="1012"/>
      <c r="G68" s="1012"/>
      <c r="H68" s="1012"/>
      <c r="I68" s="1012"/>
      <c r="J68" s="1012"/>
      <c r="K68" s="1012"/>
      <c r="L68" s="1012"/>
      <c r="M68" s="1012"/>
      <c r="N68" s="1012"/>
      <c r="O68" s="1012"/>
      <c r="P68" s="1013"/>
      <c r="Q68" s="1014">
        <v>190</v>
      </c>
      <c r="R68" s="1008"/>
      <c r="S68" s="1008"/>
      <c r="T68" s="1008"/>
      <c r="U68" s="1008"/>
      <c r="V68" s="1008">
        <v>184</v>
      </c>
      <c r="W68" s="1008"/>
      <c r="X68" s="1008"/>
      <c r="Y68" s="1008"/>
      <c r="Z68" s="1008"/>
      <c r="AA68" s="1008">
        <v>7</v>
      </c>
      <c r="AB68" s="1008"/>
      <c r="AC68" s="1008"/>
      <c r="AD68" s="1008"/>
      <c r="AE68" s="1008"/>
      <c r="AF68" s="1008">
        <v>7</v>
      </c>
      <c r="AG68" s="1008"/>
      <c r="AH68" s="1008"/>
      <c r="AI68" s="1008"/>
      <c r="AJ68" s="1008"/>
      <c r="AK68" s="1008">
        <v>0</v>
      </c>
      <c r="AL68" s="1008"/>
      <c r="AM68" s="1008"/>
      <c r="AN68" s="1008"/>
      <c r="AO68" s="1008"/>
      <c r="AP68" s="1008">
        <v>0</v>
      </c>
      <c r="AQ68" s="1008"/>
      <c r="AR68" s="1008"/>
      <c r="AS68" s="1008"/>
      <c r="AT68" s="1008"/>
      <c r="AU68" s="1008">
        <v>0</v>
      </c>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c r="A69" s="212">
        <v>2</v>
      </c>
      <c r="B69" s="1000" t="s">
        <v>532</v>
      </c>
      <c r="C69" s="1001"/>
      <c r="D69" s="1001"/>
      <c r="E69" s="1001"/>
      <c r="F69" s="1001"/>
      <c r="G69" s="1001"/>
      <c r="H69" s="1001"/>
      <c r="I69" s="1001"/>
      <c r="J69" s="1001"/>
      <c r="K69" s="1001"/>
      <c r="L69" s="1001"/>
      <c r="M69" s="1001"/>
      <c r="N69" s="1001"/>
      <c r="O69" s="1001"/>
      <c r="P69" s="1002"/>
      <c r="Q69" s="1003">
        <v>9053</v>
      </c>
      <c r="R69" s="997"/>
      <c r="S69" s="997"/>
      <c r="T69" s="997"/>
      <c r="U69" s="997"/>
      <c r="V69" s="997">
        <v>8838</v>
      </c>
      <c r="W69" s="997"/>
      <c r="X69" s="997"/>
      <c r="Y69" s="997"/>
      <c r="Z69" s="997"/>
      <c r="AA69" s="997">
        <v>215</v>
      </c>
      <c r="AB69" s="997"/>
      <c r="AC69" s="997"/>
      <c r="AD69" s="997"/>
      <c r="AE69" s="997"/>
      <c r="AF69" s="997">
        <v>215</v>
      </c>
      <c r="AG69" s="997"/>
      <c r="AH69" s="997"/>
      <c r="AI69" s="997"/>
      <c r="AJ69" s="997"/>
      <c r="AK69" s="997">
        <v>12</v>
      </c>
      <c r="AL69" s="997"/>
      <c r="AM69" s="997"/>
      <c r="AN69" s="997"/>
      <c r="AO69" s="997"/>
      <c r="AP69" s="997">
        <v>0</v>
      </c>
      <c r="AQ69" s="997"/>
      <c r="AR69" s="997"/>
      <c r="AS69" s="997"/>
      <c r="AT69" s="997"/>
      <c r="AU69" s="997">
        <v>0</v>
      </c>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c r="A70" s="212">
        <v>3</v>
      </c>
      <c r="B70" s="1000" t="s">
        <v>533</v>
      </c>
      <c r="C70" s="1001"/>
      <c r="D70" s="1001"/>
      <c r="E70" s="1001"/>
      <c r="F70" s="1001"/>
      <c r="G70" s="1001"/>
      <c r="H70" s="1001"/>
      <c r="I70" s="1001"/>
      <c r="J70" s="1001"/>
      <c r="K70" s="1001"/>
      <c r="L70" s="1001"/>
      <c r="M70" s="1001"/>
      <c r="N70" s="1001"/>
      <c r="O70" s="1001"/>
      <c r="P70" s="1002"/>
      <c r="Q70" s="1003">
        <v>18</v>
      </c>
      <c r="R70" s="997"/>
      <c r="S70" s="997"/>
      <c r="T70" s="997"/>
      <c r="U70" s="997"/>
      <c r="V70" s="997">
        <v>17</v>
      </c>
      <c r="W70" s="997"/>
      <c r="X70" s="997"/>
      <c r="Y70" s="997"/>
      <c r="Z70" s="997"/>
      <c r="AA70" s="997">
        <v>1</v>
      </c>
      <c r="AB70" s="997"/>
      <c r="AC70" s="997"/>
      <c r="AD70" s="997"/>
      <c r="AE70" s="997"/>
      <c r="AF70" s="997">
        <v>1</v>
      </c>
      <c r="AG70" s="997"/>
      <c r="AH70" s="997"/>
      <c r="AI70" s="997"/>
      <c r="AJ70" s="997"/>
      <c r="AK70" s="997">
        <v>5</v>
      </c>
      <c r="AL70" s="997"/>
      <c r="AM70" s="997"/>
      <c r="AN70" s="997"/>
      <c r="AO70" s="997"/>
      <c r="AP70" s="997">
        <v>0</v>
      </c>
      <c r="AQ70" s="997"/>
      <c r="AR70" s="997"/>
      <c r="AS70" s="997"/>
      <c r="AT70" s="997"/>
      <c r="AU70" s="997">
        <v>0</v>
      </c>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c r="A71" s="212">
        <v>4</v>
      </c>
      <c r="B71" s="1000" t="s">
        <v>534</v>
      </c>
      <c r="C71" s="1001"/>
      <c r="D71" s="1001"/>
      <c r="E71" s="1001"/>
      <c r="F71" s="1001"/>
      <c r="G71" s="1001"/>
      <c r="H71" s="1001"/>
      <c r="I71" s="1001"/>
      <c r="J71" s="1001"/>
      <c r="K71" s="1001"/>
      <c r="L71" s="1001"/>
      <c r="M71" s="1001"/>
      <c r="N71" s="1001"/>
      <c r="O71" s="1001"/>
      <c r="P71" s="1002"/>
      <c r="Q71" s="1003">
        <v>60</v>
      </c>
      <c r="R71" s="997"/>
      <c r="S71" s="997"/>
      <c r="T71" s="997"/>
      <c r="U71" s="997"/>
      <c r="V71" s="997">
        <v>57</v>
      </c>
      <c r="W71" s="997"/>
      <c r="X71" s="997"/>
      <c r="Y71" s="997"/>
      <c r="Z71" s="997"/>
      <c r="AA71" s="997">
        <v>3</v>
      </c>
      <c r="AB71" s="997"/>
      <c r="AC71" s="997"/>
      <c r="AD71" s="997"/>
      <c r="AE71" s="997"/>
      <c r="AF71" s="997">
        <v>3</v>
      </c>
      <c r="AG71" s="997"/>
      <c r="AH71" s="997"/>
      <c r="AI71" s="997"/>
      <c r="AJ71" s="997"/>
      <c r="AK71" s="997">
        <v>0</v>
      </c>
      <c r="AL71" s="997"/>
      <c r="AM71" s="997"/>
      <c r="AN71" s="997"/>
      <c r="AO71" s="997"/>
      <c r="AP71" s="997">
        <v>0</v>
      </c>
      <c r="AQ71" s="997"/>
      <c r="AR71" s="997"/>
      <c r="AS71" s="997"/>
      <c r="AT71" s="997"/>
      <c r="AU71" s="997">
        <v>0</v>
      </c>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c r="A72" s="212">
        <v>5</v>
      </c>
      <c r="B72" s="1000" t="s">
        <v>535</v>
      </c>
      <c r="C72" s="1001"/>
      <c r="D72" s="1001"/>
      <c r="E72" s="1001"/>
      <c r="F72" s="1001"/>
      <c r="G72" s="1001"/>
      <c r="H72" s="1001"/>
      <c r="I72" s="1001"/>
      <c r="J72" s="1001"/>
      <c r="K72" s="1001"/>
      <c r="L72" s="1001"/>
      <c r="M72" s="1001"/>
      <c r="N72" s="1001"/>
      <c r="O72" s="1001"/>
      <c r="P72" s="1002"/>
      <c r="Q72" s="1003">
        <v>142</v>
      </c>
      <c r="R72" s="997"/>
      <c r="S72" s="997"/>
      <c r="T72" s="997"/>
      <c r="U72" s="997"/>
      <c r="V72" s="997">
        <v>114</v>
      </c>
      <c r="W72" s="997"/>
      <c r="X72" s="997"/>
      <c r="Y72" s="997"/>
      <c r="Z72" s="997"/>
      <c r="AA72" s="997">
        <v>28</v>
      </c>
      <c r="AB72" s="997"/>
      <c r="AC72" s="997"/>
      <c r="AD72" s="997"/>
      <c r="AE72" s="997"/>
      <c r="AF72" s="997">
        <v>28</v>
      </c>
      <c r="AG72" s="997"/>
      <c r="AH72" s="997"/>
      <c r="AI72" s="997"/>
      <c r="AJ72" s="997"/>
      <c r="AK72" s="997">
        <v>0</v>
      </c>
      <c r="AL72" s="997"/>
      <c r="AM72" s="997"/>
      <c r="AN72" s="997"/>
      <c r="AO72" s="997"/>
      <c r="AP72" s="997">
        <v>0</v>
      </c>
      <c r="AQ72" s="997"/>
      <c r="AR72" s="997"/>
      <c r="AS72" s="997"/>
      <c r="AT72" s="997"/>
      <c r="AU72" s="997">
        <v>0</v>
      </c>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c r="A73" s="212">
        <v>6</v>
      </c>
      <c r="B73" s="1000" t="s">
        <v>536</v>
      </c>
      <c r="C73" s="1001"/>
      <c r="D73" s="1001"/>
      <c r="E73" s="1001"/>
      <c r="F73" s="1001"/>
      <c r="G73" s="1001"/>
      <c r="H73" s="1001"/>
      <c r="I73" s="1001"/>
      <c r="J73" s="1001"/>
      <c r="K73" s="1001"/>
      <c r="L73" s="1001"/>
      <c r="M73" s="1001"/>
      <c r="N73" s="1001"/>
      <c r="O73" s="1001"/>
      <c r="P73" s="1002"/>
      <c r="Q73" s="1003">
        <v>141954</v>
      </c>
      <c r="R73" s="997"/>
      <c r="S73" s="997"/>
      <c r="T73" s="997"/>
      <c r="U73" s="997"/>
      <c r="V73" s="997">
        <v>136020</v>
      </c>
      <c r="W73" s="997"/>
      <c r="X73" s="997"/>
      <c r="Y73" s="997"/>
      <c r="Z73" s="997"/>
      <c r="AA73" s="997">
        <v>5934</v>
      </c>
      <c r="AB73" s="997"/>
      <c r="AC73" s="997"/>
      <c r="AD73" s="997"/>
      <c r="AE73" s="997"/>
      <c r="AF73" s="997">
        <v>5934</v>
      </c>
      <c r="AG73" s="997"/>
      <c r="AH73" s="997"/>
      <c r="AI73" s="997"/>
      <c r="AJ73" s="997"/>
      <c r="AK73" s="997">
        <v>1219</v>
      </c>
      <c r="AL73" s="997"/>
      <c r="AM73" s="997"/>
      <c r="AN73" s="997"/>
      <c r="AO73" s="997"/>
      <c r="AP73" s="997">
        <v>0</v>
      </c>
      <c r="AQ73" s="997"/>
      <c r="AR73" s="997"/>
      <c r="AS73" s="997"/>
      <c r="AT73" s="997"/>
      <c r="AU73" s="997">
        <v>0</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c r="A74" s="212">
        <v>7</v>
      </c>
      <c r="B74" s="1000"/>
      <c r="C74" s="1001"/>
      <c r="D74" s="1001"/>
      <c r="E74" s="1001"/>
      <c r="F74" s="1001"/>
      <c r="G74" s="1001"/>
      <c r="H74" s="1001"/>
      <c r="I74" s="1001"/>
      <c r="J74" s="1001"/>
      <c r="K74" s="1001"/>
      <c r="L74" s="1001"/>
      <c r="M74" s="1001"/>
      <c r="N74" s="1001"/>
      <c r="O74" s="1001"/>
      <c r="P74" s="1002"/>
      <c r="Q74" s="1003"/>
      <c r="R74" s="997"/>
      <c r="S74" s="997"/>
      <c r="T74" s="997"/>
      <c r="U74" s="997"/>
      <c r="V74" s="997"/>
      <c r="W74" s="997"/>
      <c r="X74" s="997"/>
      <c r="Y74" s="997"/>
      <c r="Z74" s="997"/>
      <c r="AA74" s="997"/>
      <c r="AB74" s="997"/>
      <c r="AC74" s="997"/>
      <c r="AD74" s="997"/>
      <c r="AE74" s="997"/>
      <c r="AF74" s="997"/>
      <c r="AG74" s="997"/>
      <c r="AH74" s="997"/>
      <c r="AI74" s="997"/>
      <c r="AJ74" s="997"/>
      <c r="AK74" s="997"/>
      <c r="AL74" s="997"/>
      <c r="AM74" s="997"/>
      <c r="AN74" s="997"/>
      <c r="AO74" s="997"/>
      <c r="AP74" s="997"/>
      <c r="AQ74" s="997"/>
      <c r="AR74" s="997"/>
      <c r="AS74" s="997"/>
      <c r="AT74" s="997"/>
      <c r="AU74" s="997"/>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c r="A75" s="212">
        <v>8</v>
      </c>
      <c r="B75" s="1000"/>
      <c r="C75" s="1001"/>
      <c r="D75" s="1001"/>
      <c r="E75" s="1001"/>
      <c r="F75" s="1001"/>
      <c r="G75" s="1001"/>
      <c r="H75" s="1001"/>
      <c r="I75" s="1001"/>
      <c r="J75" s="1001"/>
      <c r="K75" s="1001"/>
      <c r="L75" s="1001"/>
      <c r="M75" s="1001"/>
      <c r="N75" s="1001"/>
      <c r="O75" s="1001"/>
      <c r="P75" s="1002"/>
      <c r="Q75" s="1004"/>
      <c r="R75" s="1005"/>
      <c r="S75" s="1005"/>
      <c r="T75" s="1005"/>
      <c r="U75" s="1006"/>
      <c r="V75" s="1007"/>
      <c r="W75" s="1005"/>
      <c r="X75" s="1005"/>
      <c r="Y75" s="1005"/>
      <c r="Z75" s="1006"/>
      <c r="AA75" s="1007"/>
      <c r="AB75" s="1005"/>
      <c r="AC75" s="1005"/>
      <c r="AD75" s="1005"/>
      <c r="AE75" s="1006"/>
      <c r="AF75" s="1007"/>
      <c r="AG75" s="1005"/>
      <c r="AH75" s="1005"/>
      <c r="AI75" s="1005"/>
      <c r="AJ75" s="1006"/>
      <c r="AK75" s="1007"/>
      <c r="AL75" s="1005"/>
      <c r="AM75" s="1005"/>
      <c r="AN75" s="1005"/>
      <c r="AO75" s="1006"/>
      <c r="AP75" s="1007"/>
      <c r="AQ75" s="1005"/>
      <c r="AR75" s="1005"/>
      <c r="AS75" s="1005"/>
      <c r="AT75" s="1006"/>
      <c r="AU75" s="1007"/>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c r="A76" s="212">
        <v>9</v>
      </c>
      <c r="B76" s="1000"/>
      <c r="C76" s="1001"/>
      <c r="D76" s="1001"/>
      <c r="E76" s="1001"/>
      <c r="F76" s="1001"/>
      <c r="G76" s="1001"/>
      <c r="H76" s="1001"/>
      <c r="I76" s="1001"/>
      <c r="J76" s="1001"/>
      <c r="K76" s="1001"/>
      <c r="L76" s="1001"/>
      <c r="M76" s="1001"/>
      <c r="N76" s="1001"/>
      <c r="O76" s="1001"/>
      <c r="P76" s="1002"/>
      <c r="Q76" s="1004"/>
      <c r="R76" s="1005"/>
      <c r="S76" s="1005"/>
      <c r="T76" s="1005"/>
      <c r="U76" s="1006"/>
      <c r="V76" s="1007"/>
      <c r="W76" s="1005"/>
      <c r="X76" s="1005"/>
      <c r="Y76" s="1005"/>
      <c r="Z76" s="1006"/>
      <c r="AA76" s="1007"/>
      <c r="AB76" s="1005"/>
      <c r="AC76" s="1005"/>
      <c r="AD76" s="1005"/>
      <c r="AE76" s="1006"/>
      <c r="AF76" s="1007"/>
      <c r="AG76" s="1005"/>
      <c r="AH76" s="1005"/>
      <c r="AI76" s="1005"/>
      <c r="AJ76" s="1006"/>
      <c r="AK76" s="1007"/>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c r="A77" s="212">
        <v>10</v>
      </c>
      <c r="B77" s="1000"/>
      <c r="C77" s="1001"/>
      <c r="D77" s="1001"/>
      <c r="E77" s="1001"/>
      <c r="F77" s="1001"/>
      <c r="G77" s="1001"/>
      <c r="H77" s="1001"/>
      <c r="I77" s="1001"/>
      <c r="J77" s="1001"/>
      <c r="K77" s="1001"/>
      <c r="L77" s="1001"/>
      <c r="M77" s="1001"/>
      <c r="N77" s="1001"/>
      <c r="O77" s="1001"/>
      <c r="P77" s="1002"/>
      <c r="Q77" s="1004"/>
      <c r="R77" s="1005"/>
      <c r="S77" s="1005"/>
      <c r="T77" s="1005"/>
      <c r="U77" s="1006"/>
      <c r="V77" s="1007"/>
      <c r="W77" s="1005"/>
      <c r="X77" s="1005"/>
      <c r="Y77" s="1005"/>
      <c r="Z77" s="1006"/>
      <c r="AA77" s="1007"/>
      <c r="AB77" s="1005"/>
      <c r="AC77" s="1005"/>
      <c r="AD77" s="1005"/>
      <c r="AE77" s="1006"/>
      <c r="AF77" s="1007"/>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c r="A88" s="215" t="s">
        <v>363</v>
      </c>
      <c r="B88" s="970" t="s">
        <v>387</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6188</v>
      </c>
      <c r="AG88" s="985"/>
      <c r="AH88" s="985"/>
      <c r="AI88" s="985"/>
      <c r="AJ88" s="985"/>
      <c r="AK88" s="989"/>
      <c r="AL88" s="989"/>
      <c r="AM88" s="989"/>
      <c r="AN88" s="989"/>
      <c r="AO88" s="989"/>
      <c r="AP88" s="985">
        <v>0</v>
      </c>
      <c r="AQ88" s="985"/>
      <c r="AR88" s="985"/>
      <c r="AS88" s="985"/>
      <c r="AT88" s="985"/>
      <c r="AU88" s="985">
        <v>0</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970" t="s">
        <v>388</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389</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390</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64" t="s">
        <v>393</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394</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c r="A109" s="917" t="s">
        <v>395</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396</v>
      </c>
      <c r="AB109" s="918"/>
      <c r="AC109" s="918"/>
      <c r="AD109" s="918"/>
      <c r="AE109" s="919"/>
      <c r="AF109" s="920" t="s">
        <v>284</v>
      </c>
      <c r="AG109" s="918"/>
      <c r="AH109" s="918"/>
      <c r="AI109" s="918"/>
      <c r="AJ109" s="919"/>
      <c r="AK109" s="920" t="s">
        <v>283</v>
      </c>
      <c r="AL109" s="918"/>
      <c r="AM109" s="918"/>
      <c r="AN109" s="918"/>
      <c r="AO109" s="919"/>
      <c r="AP109" s="920" t="s">
        <v>397</v>
      </c>
      <c r="AQ109" s="918"/>
      <c r="AR109" s="918"/>
      <c r="AS109" s="918"/>
      <c r="AT109" s="949"/>
      <c r="AU109" s="917" t="s">
        <v>395</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396</v>
      </c>
      <c r="BR109" s="918"/>
      <c r="BS109" s="918"/>
      <c r="BT109" s="918"/>
      <c r="BU109" s="919"/>
      <c r="BV109" s="920" t="s">
        <v>284</v>
      </c>
      <c r="BW109" s="918"/>
      <c r="BX109" s="918"/>
      <c r="BY109" s="918"/>
      <c r="BZ109" s="919"/>
      <c r="CA109" s="920" t="s">
        <v>283</v>
      </c>
      <c r="CB109" s="918"/>
      <c r="CC109" s="918"/>
      <c r="CD109" s="918"/>
      <c r="CE109" s="919"/>
      <c r="CF109" s="958" t="s">
        <v>397</v>
      </c>
      <c r="CG109" s="958"/>
      <c r="CH109" s="958"/>
      <c r="CI109" s="958"/>
      <c r="CJ109" s="958"/>
      <c r="CK109" s="920" t="s">
        <v>398</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396</v>
      </c>
      <c r="DH109" s="918"/>
      <c r="DI109" s="918"/>
      <c r="DJ109" s="918"/>
      <c r="DK109" s="919"/>
      <c r="DL109" s="920" t="s">
        <v>284</v>
      </c>
      <c r="DM109" s="918"/>
      <c r="DN109" s="918"/>
      <c r="DO109" s="918"/>
      <c r="DP109" s="919"/>
      <c r="DQ109" s="920" t="s">
        <v>283</v>
      </c>
      <c r="DR109" s="918"/>
      <c r="DS109" s="918"/>
      <c r="DT109" s="918"/>
      <c r="DU109" s="919"/>
      <c r="DV109" s="920" t="s">
        <v>397</v>
      </c>
      <c r="DW109" s="918"/>
      <c r="DX109" s="918"/>
      <c r="DY109" s="918"/>
      <c r="DZ109" s="949"/>
    </row>
    <row r="110" spans="1:131" s="197" customFormat="1" ht="26.25" customHeight="1">
      <c r="A110" s="787" t="s">
        <v>399</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213558</v>
      </c>
      <c r="AB110" s="903"/>
      <c r="AC110" s="903"/>
      <c r="AD110" s="903"/>
      <c r="AE110" s="904"/>
      <c r="AF110" s="905">
        <v>206810</v>
      </c>
      <c r="AG110" s="903"/>
      <c r="AH110" s="903"/>
      <c r="AI110" s="903"/>
      <c r="AJ110" s="904"/>
      <c r="AK110" s="905">
        <v>227641</v>
      </c>
      <c r="AL110" s="903"/>
      <c r="AM110" s="903"/>
      <c r="AN110" s="903"/>
      <c r="AO110" s="904"/>
      <c r="AP110" s="906">
        <v>17.7</v>
      </c>
      <c r="AQ110" s="907"/>
      <c r="AR110" s="907"/>
      <c r="AS110" s="907"/>
      <c r="AT110" s="908"/>
      <c r="AU110" s="950" t="s">
        <v>60</v>
      </c>
      <c r="AV110" s="951"/>
      <c r="AW110" s="951"/>
      <c r="AX110" s="951"/>
      <c r="AY110" s="952"/>
      <c r="AZ110" s="846" t="s">
        <v>400</v>
      </c>
      <c r="BA110" s="788"/>
      <c r="BB110" s="788"/>
      <c r="BC110" s="788"/>
      <c r="BD110" s="788"/>
      <c r="BE110" s="788"/>
      <c r="BF110" s="788"/>
      <c r="BG110" s="788"/>
      <c r="BH110" s="788"/>
      <c r="BI110" s="788"/>
      <c r="BJ110" s="788"/>
      <c r="BK110" s="788"/>
      <c r="BL110" s="788"/>
      <c r="BM110" s="788"/>
      <c r="BN110" s="788"/>
      <c r="BO110" s="788"/>
      <c r="BP110" s="789"/>
      <c r="BQ110" s="829">
        <v>2109479</v>
      </c>
      <c r="BR110" s="830"/>
      <c r="BS110" s="830"/>
      <c r="BT110" s="830"/>
      <c r="BU110" s="830"/>
      <c r="BV110" s="830">
        <v>2176368</v>
      </c>
      <c r="BW110" s="830"/>
      <c r="BX110" s="830"/>
      <c r="BY110" s="830"/>
      <c r="BZ110" s="830"/>
      <c r="CA110" s="830">
        <v>2489778</v>
      </c>
      <c r="CB110" s="830"/>
      <c r="CC110" s="830"/>
      <c r="CD110" s="830"/>
      <c r="CE110" s="830"/>
      <c r="CF110" s="891">
        <v>193.5</v>
      </c>
      <c r="CG110" s="892"/>
      <c r="CH110" s="892"/>
      <c r="CI110" s="892"/>
      <c r="CJ110" s="892"/>
      <c r="CK110" s="946" t="s">
        <v>401</v>
      </c>
      <c r="CL110" s="894"/>
      <c r="CM110" s="899" t="s">
        <v>402</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403</v>
      </c>
      <c r="DH110" s="830"/>
      <c r="DI110" s="830"/>
      <c r="DJ110" s="830"/>
      <c r="DK110" s="830"/>
      <c r="DL110" s="830" t="s">
        <v>403</v>
      </c>
      <c r="DM110" s="830"/>
      <c r="DN110" s="830"/>
      <c r="DO110" s="830"/>
      <c r="DP110" s="830"/>
      <c r="DQ110" s="830" t="s">
        <v>403</v>
      </c>
      <c r="DR110" s="830"/>
      <c r="DS110" s="830"/>
      <c r="DT110" s="830"/>
      <c r="DU110" s="830"/>
      <c r="DV110" s="831" t="s">
        <v>403</v>
      </c>
      <c r="DW110" s="831"/>
      <c r="DX110" s="831"/>
      <c r="DY110" s="831"/>
      <c r="DZ110" s="832"/>
    </row>
    <row r="111" spans="1:131" s="197" customFormat="1" ht="26.25" customHeight="1">
      <c r="A111" s="808" t="s">
        <v>404</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403</v>
      </c>
      <c r="AB111" s="939"/>
      <c r="AC111" s="939"/>
      <c r="AD111" s="939"/>
      <c r="AE111" s="940"/>
      <c r="AF111" s="941" t="s">
        <v>403</v>
      </c>
      <c r="AG111" s="939"/>
      <c r="AH111" s="939"/>
      <c r="AI111" s="939"/>
      <c r="AJ111" s="940"/>
      <c r="AK111" s="941" t="s">
        <v>403</v>
      </c>
      <c r="AL111" s="939"/>
      <c r="AM111" s="939"/>
      <c r="AN111" s="939"/>
      <c r="AO111" s="940"/>
      <c r="AP111" s="942" t="s">
        <v>403</v>
      </c>
      <c r="AQ111" s="943"/>
      <c r="AR111" s="943"/>
      <c r="AS111" s="943"/>
      <c r="AT111" s="944"/>
      <c r="AU111" s="953"/>
      <c r="AV111" s="954"/>
      <c r="AW111" s="954"/>
      <c r="AX111" s="954"/>
      <c r="AY111" s="955"/>
      <c r="AZ111" s="797" t="s">
        <v>405</v>
      </c>
      <c r="BA111" s="798"/>
      <c r="BB111" s="798"/>
      <c r="BC111" s="798"/>
      <c r="BD111" s="798"/>
      <c r="BE111" s="798"/>
      <c r="BF111" s="798"/>
      <c r="BG111" s="798"/>
      <c r="BH111" s="798"/>
      <c r="BI111" s="798"/>
      <c r="BJ111" s="798"/>
      <c r="BK111" s="798"/>
      <c r="BL111" s="798"/>
      <c r="BM111" s="798"/>
      <c r="BN111" s="798"/>
      <c r="BO111" s="798"/>
      <c r="BP111" s="799"/>
      <c r="BQ111" s="800" t="s">
        <v>406</v>
      </c>
      <c r="BR111" s="801"/>
      <c r="BS111" s="801"/>
      <c r="BT111" s="801"/>
      <c r="BU111" s="801"/>
      <c r="BV111" s="801" t="s">
        <v>406</v>
      </c>
      <c r="BW111" s="801"/>
      <c r="BX111" s="801"/>
      <c r="BY111" s="801"/>
      <c r="BZ111" s="801"/>
      <c r="CA111" s="801" t="s">
        <v>406</v>
      </c>
      <c r="CB111" s="801"/>
      <c r="CC111" s="801"/>
      <c r="CD111" s="801"/>
      <c r="CE111" s="801"/>
      <c r="CF111" s="878" t="s">
        <v>406</v>
      </c>
      <c r="CG111" s="879"/>
      <c r="CH111" s="879"/>
      <c r="CI111" s="879"/>
      <c r="CJ111" s="879"/>
      <c r="CK111" s="947"/>
      <c r="CL111" s="896"/>
      <c r="CM111" s="833" t="s">
        <v>407</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406</v>
      </c>
      <c r="DH111" s="801"/>
      <c r="DI111" s="801"/>
      <c r="DJ111" s="801"/>
      <c r="DK111" s="801"/>
      <c r="DL111" s="801" t="s">
        <v>406</v>
      </c>
      <c r="DM111" s="801"/>
      <c r="DN111" s="801"/>
      <c r="DO111" s="801"/>
      <c r="DP111" s="801"/>
      <c r="DQ111" s="801" t="s">
        <v>406</v>
      </c>
      <c r="DR111" s="801"/>
      <c r="DS111" s="801"/>
      <c r="DT111" s="801"/>
      <c r="DU111" s="801"/>
      <c r="DV111" s="853" t="s">
        <v>406</v>
      </c>
      <c r="DW111" s="853"/>
      <c r="DX111" s="853"/>
      <c r="DY111" s="853"/>
      <c r="DZ111" s="854"/>
    </row>
    <row r="112" spans="1:131" s="197" customFormat="1" ht="26.25" customHeight="1">
      <c r="A112" s="932" t="s">
        <v>408</v>
      </c>
      <c r="B112" s="933"/>
      <c r="C112" s="798" t="s">
        <v>409</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406</v>
      </c>
      <c r="AB112" s="814"/>
      <c r="AC112" s="814"/>
      <c r="AD112" s="814"/>
      <c r="AE112" s="815"/>
      <c r="AF112" s="816" t="s">
        <v>406</v>
      </c>
      <c r="AG112" s="814"/>
      <c r="AH112" s="814"/>
      <c r="AI112" s="814"/>
      <c r="AJ112" s="815"/>
      <c r="AK112" s="816" t="s">
        <v>406</v>
      </c>
      <c r="AL112" s="814"/>
      <c r="AM112" s="814"/>
      <c r="AN112" s="814"/>
      <c r="AO112" s="815"/>
      <c r="AP112" s="784" t="s">
        <v>406</v>
      </c>
      <c r="AQ112" s="785"/>
      <c r="AR112" s="785"/>
      <c r="AS112" s="785"/>
      <c r="AT112" s="786"/>
      <c r="AU112" s="953"/>
      <c r="AV112" s="954"/>
      <c r="AW112" s="954"/>
      <c r="AX112" s="954"/>
      <c r="AY112" s="955"/>
      <c r="AZ112" s="797" t="s">
        <v>410</v>
      </c>
      <c r="BA112" s="798"/>
      <c r="BB112" s="798"/>
      <c r="BC112" s="798"/>
      <c r="BD112" s="798"/>
      <c r="BE112" s="798"/>
      <c r="BF112" s="798"/>
      <c r="BG112" s="798"/>
      <c r="BH112" s="798"/>
      <c r="BI112" s="798"/>
      <c r="BJ112" s="798"/>
      <c r="BK112" s="798"/>
      <c r="BL112" s="798"/>
      <c r="BM112" s="798"/>
      <c r="BN112" s="798"/>
      <c r="BO112" s="798"/>
      <c r="BP112" s="799"/>
      <c r="BQ112" s="800">
        <v>459246</v>
      </c>
      <c r="BR112" s="801"/>
      <c r="BS112" s="801"/>
      <c r="BT112" s="801"/>
      <c r="BU112" s="801"/>
      <c r="BV112" s="801">
        <v>461561</v>
      </c>
      <c r="BW112" s="801"/>
      <c r="BX112" s="801"/>
      <c r="BY112" s="801"/>
      <c r="BZ112" s="801"/>
      <c r="CA112" s="801">
        <v>448949</v>
      </c>
      <c r="CB112" s="801"/>
      <c r="CC112" s="801"/>
      <c r="CD112" s="801"/>
      <c r="CE112" s="801"/>
      <c r="CF112" s="878">
        <v>34.9</v>
      </c>
      <c r="CG112" s="879"/>
      <c r="CH112" s="879"/>
      <c r="CI112" s="879"/>
      <c r="CJ112" s="879"/>
      <c r="CK112" s="947"/>
      <c r="CL112" s="896"/>
      <c r="CM112" s="833" t="s">
        <v>411</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406</v>
      </c>
      <c r="DH112" s="801"/>
      <c r="DI112" s="801"/>
      <c r="DJ112" s="801"/>
      <c r="DK112" s="801"/>
      <c r="DL112" s="801" t="s">
        <v>406</v>
      </c>
      <c r="DM112" s="801"/>
      <c r="DN112" s="801"/>
      <c r="DO112" s="801"/>
      <c r="DP112" s="801"/>
      <c r="DQ112" s="801" t="s">
        <v>406</v>
      </c>
      <c r="DR112" s="801"/>
      <c r="DS112" s="801"/>
      <c r="DT112" s="801"/>
      <c r="DU112" s="801"/>
      <c r="DV112" s="853" t="s">
        <v>406</v>
      </c>
      <c r="DW112" s="853"/>
      <c r="DX112" s="853"/>
      <c r="DY112" s="853"/>
      <c r="DZ112" s="854"/>
    </row>
    <row r="113" spans="1:130" s="197" customFormat="1" ht="26.25" customHeight="1">
      <c r="A113" s="934"/>
      <c r="B113" s="935"/>
      <c r="C113" s="798" t="s">
        <v>412</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32031</v>
      </c>
      <c r="AB113" s="939"/>
      <c r="AC113" s="939"/>
      <c r="AD113" s="939"/>
      <c r="AE113" s="940"/>
      <c r="AF113" s="941">
        <v>38444</v>
      </c>
      <c r="AG113" s="939"/>
      <c r="AH113" s="939"/>
      <c r="AI113" s="939"/>
      <c r="AJ113" s="940"/>
      <c r="AK113" s="941">
        <v>34717</v>
      </c>
      <c r="AL113" s="939"/>
      <c r="AM113" s="939"/>
      <c r="AN113" s="939"/>
      <c r="AO113" s="940"/>
      <c r="AP113" s="942">
        <v>2.7</v>
      </c>
      <c r="AQ113" s="943"/>
      <c r="AR113" s="943"/>
      <c r="AS113" s="943"/>
      <c r="AT113" s="944"/>
      <c r="AU113" s="953"/>
      <c r="AV113" s="954"/>
      <c r="AW113" s="954"/>
      <c r="AX113" s="954"/>
      <c r="AY113" s="955"/>
      <c r="AZ113" s="797" t="s">
        <v>413</v>
      </c>
      <c r="BA113" s="798"/>
      <c r="BB113" s="798"/>
      <c r="BC113" s="798"/>
      <c r="BD113" s="798"/>
      <c r="BE113" s="798"/>
      <c r="BF113" s="798"/>
      <c r="BG113" s="798"/>
      <c r="BH113" s="798"/>
      <c r="BI113" s="798"/>
      <c r="BJ113" s="798"/>
      <c r="BK113" s="798"/>
      <c r="BL113" s="798"/>
      <c r="BM113" s="798"/>
      <c r="BN113" s="798"/>
      <c r="BO113" s="798"/>
      <c r="BP113" s="799"/>
      <c r="BQ113" s="800" t="s">
        <v>406</v>
      </c>
      <c r="BR113" s="801"/>
      <c r="BS113" s="801"/>
      <c r="BT113" s="801"/>
      <c r="BU113" s="801"/>
      <c r="BV113" s="801" t="s">
        <v>406</v>
      </c>
      <c r="BW113" s="801"/>
      <c r="BX113" s="801"/>
      <c r="BY113" s="801"/>
      <c r="BZ113" s="801"/>
      <c r="CA113" s="801" t="s">
        <v>406</v>
      </c>
      <c r="CB113" s="801"/>
      <c r="CC113" s="801"/>
      <c r="CD113" s="801"/>
      <c r="CE113" s="801"/>
      <c r="CF113" s="878" t="s">
        <v>406</v>
      </c>
      <c r="CG113" s="879"/>
      <c r="CH113" s="879"/>
      <c r="CI113" s="879"/>
      <c r="CJ113" s="879"/>
      <c r="CK113" s="947"/>
      <c r="CL113" s="896"/>
      <c r="CM113" s="833" t="s">
        <v>414</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406</v>
      </c>
      <c r="DH113" s="814"/>
      <c r="DI113" s="814"/>
      <c r="DJ113" s="814"/>
      <c r="DK113" s="815"/>
      <c r="DL113" s="816" t="s">
        <v>406</v>
      </c>
      <c r="DM113" s="814"/>
      <c r="DN113" s="814"/>
      <c r="DO113" s="814"/>
      <c r="DP113" s="815"/>
      <c r="DQ113" s="816" t="s">
        <v>406</v>
      </c>
      <c r="DR113" s="814"/>
      <c r="DS113" s="814"/>
      <c r="DT113" s="814"/>
      <c r="DU113" s="815"/>
      <c r="DV113" s="784" t="s">
        <v>406</v>
      </c>
      <c r="DW113" s="785"/>
      <c r="DX113" s="785"/>
      <c r="DY113" s="785"/>
      <c r="DZ113" s="786"/>
    </row>
    <row r="114" spans="1:130" s="197" customFormat="1" ht="26.25" customHeight="1">
      <c r="A114" s="934"/>
      <c r="B114" s="935"/>
      <c r="C114" s="798" t="s">
        <v>415</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t="s">
        <v>406</v>
      </c>
      <c r="AB114" s="814"/>
      <c r="AC114" s="814"/>
      <c r="AD114" s="814"/>
      <c r="AE114" s="815"/>
      <c r="AF114" s="816" t="s">
        <v>406</v>
      </c>
      <c r="AG114" s="814"/>
      <c r="AH114" s="814"/>
      <c r="AI114" s="814"/>
      <c r="AJ114" s="815"/>
      <c r="AK114" s="816" t="s">
        <v>406</v>
      </c>
      <c r="AL114" s="814"/>
      <c r="AM114" s="814"/>
      <c r="AN114" s="814"/>
      <c r="AO114" s="815"/>
      <c r="AP114" s="784" t="s">
        <v>406</v>
      </c>
      <c r="AQ114" s="785"/>
      <c r="AR114" s="785"/>
      <c r="AS114" s="785"/>
      <c r="AT114" s="786"/>
      <c r="AU114" s="953"/>
      <c r="AV114" s="954"/>
      <c r="AW114" s="954"/>
      <c r="AX114" s="954"/>
      <c r="AY114" s="955"/>
      <c r="AZ114" s="797" t="s">
        <v>416</v>
      </c>
      <c r="BA114" s="798"/>
      <c r="BB114" s="798"/>
      <c r="BC114" s="798"/>
      <c r="BD114" s="798"/>
      <c r="BE114" s="798"/>
      <c r="BF114" s="798"/>
      <c r="BG114" s="798"/>
      <c r="BH114" s="798"/>
      <c r="BI114" s="798"/>
      <c r="BJ114" s="798"/>
      <c r="BK114" s="798"/>
      <c r="BL114" s="798"/>
      <c r="BM114" s="798"/>
      <c r="BN114" s="798"/>
      <c r="BO114" s="798"/>
      <c r="BP114" s="799"/>
      <c r="BQ114" s="800">
        <v>344347</v>
      </c>
      <c r="BR114" s="801"/>
      <c r="BS114" s="801"/>
      <c r="BT114" s="801"/>
      <c r="BU114" s="801"/>
      <c r="BV114" s="801">
        <v>310895</v>
      </c>
      <c r="BW114" s="801"/>
      <c r="BX114" s="801"/>
      <c r="BY114" s="801"/>
      <c r="BZ114" s="801"/>
      <c r="CA114" s="801">
        <v>227040</v>
      </c>
      <c r="CB114" s="801"/>
      <c r="CC114" s="801"/>
      <c r="CD114" s="801"/>
      <c r="CE114" s="801"/>
      <c r="CF114" s="878">
        <v>17.600000000000001</v>
      </c>
      <c r="CG114" s="879"/>
      <c r="CH114" s="879"/>
      <c r="CI114" s="879"/>
      <c r="CJ114" s="879"/>
      <c r="CK114" s="947"/>
      <c r="CL114" s="896"/>
      <c r="CM114" s="833" t="s">
        <v>417</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406</v>
      </c>
      <c r="DH114" s="814"/>
      <c r="DI114" s="814"/>
      <c r="DJ114" s="814"/>
      <c r="DK114" s="815"/>
      <c r="DL114" s="816" t="s">
        <v>406</v>
      </c>
      <c r="DM114" s="814"/>
      <c r="DN114" s="814"/>
      <c r="DO114" s="814"/>
      <c r="DP114" s="815"/>
      <c r="DQ114" s="816" t="s">
        <v>406</v>
      </c>
      <c r="DR114" s="814"/>
      <c r="DS114" s="814"/>
      <c r="DT114" s="814"/>
      <c r="DU114" s="815"/>
      <c r="DV114" s="784" t="s">
        <v>406</v>
      </c>
      <c r="DW114" s="785"/>
      <c r="DX114" s="785"/>
      <c r="DY114" s="785"/>
      <c r="DZ114" s="786"/>
    </row>
    <row r="115" spans="1:130" s="197" customFormat="1" ht="26.25" customHeight="1">
      <c r="A115" s="934"/>
      <c r="B115" s="935"/>
      <c r="C115" s="798" t="s">
        <v>418</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t="s">
        <v>406</v>
      </c>
      <c r="AB115" s="939"/>
      <c r="AC115" s="939"/>
      <c r="AD115" s="939"/>
      <c r="AE115" s="940"/>
      <c r="AF115" s="941" t="s">
        <v>406</v>
      </c>
      <c r="AG115" s="939"/>
      <c r="AH115" s="939"/>
      <c r="AI115" s="939"/>
      <c r="AJ115" s="940"/>
      <c r="AK115" s="941" t="s">
        <v>406</v>
      </c>
      <c r="AL115" s="939"/>
      <c r="AM115" s="939"/>
      <c r="AN115" s="939"/>
      <c r="AO115" s="940"/>
      <c r="AP115" s="942" t="s">
        <v>406</v>
      </c>
      <c r="AQ115" s="943"/>
      <c r="AR115" s="943"/>
      <c r="AS115" s="943"/>
      <c r="AT115" s="944"/>
      <c r="AU115" s="953"/>
      <c r="AV115" s="954"/>
      <c r="AW115" s="954"/>
      <c r="AX115" s="954"/>
      <c r="AY115" s="955"/>
      <c r="AZ115" s="797" t="s">
        <v>419</v>
      </c>
      <c r="BA115" s="798"/>
      <c r="BB115" s="798"/>
      <c r="BC115" s="798"/>
      <c r="BD115" s="798"/>
      <c r="BE115" s="798"/>
      <c r="BF115" s="798"/>
      <c r="BG115" s="798"/>
      <c r="BH115" s="798"/>
      <c r="BI115" s="798"/>
      <c r="BJ115" s="798"/>
      <c r="BK115" s="798"/>
      <c r="BL115" s="798"/>
      <c r="BM115" s="798"/>
      <c r="BN115" s="798"/>
      <c r="BO115" s="798"/>
      <c r="BP115" s="799"/>
      <c r="BQ115" s="800" t="s">
        <v>406</v>
      </c>
      <c r="BR115" s="801"/>
      <c r="BS115" s="801"/>
      <c r="BT115" s="801"/>
      <c r="BU115" s="801"/>
      <c r="BV115" s="801" t="s">
        <v>406</v>
      </c>
      <c r="BW115" s="801"/>
      <c r="BX115" s="801"/>
      <c r="BY115" s="801"/>
      <c r="BZ115" s="801"/>
      <c r="CA115" s="801" t="s">
        <v>406</v>
      </c>
      <c r="CB115" s="801"/>
      <c r="CC115" s="801"/>
      <c r="CD115" s="801"/>
      <c r="CE115" s="801"/>
      <c r="CF115" s="878" t="s">
        <v>406</v>
      </c>
      <c r="CG115" s="879"/>
      <c r="CH115" s="879"/>
      <c r="CI115" s="879"/>
      <c r="CJ115" s="879"/>
      <c r="CK115" s="947"/>
      <c r="CL115" s="896"/>
      <c r="CM115" s="797" t="s">
        <v>420</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406</v>
      </c>
      <c r="DH115" s="814"/>
      <c r="DI115" s="814"/>
      <c r="DJ115" s="814"/>
      <c r="DK115" s="815"/>
      <c r="DL115" s="816" t="s">
        <v>406</v>
      </c>
      <c r="DM115" s="814"/>
      <c r="DN115" s="814"/>
      <c r="DO115" s="814"/>
      <c r="DP115" s="815"/>
      <c r="DQ115" s="816" t="s">
        <v>406</v>
      </c>
      <c r="DR115" s="814"/>
      <c r="DS115" s="814"/>
      <c r="DT115" s="814"/>
      <c r="DU115" s="815"/>
      <c r="DV115" s="784" t="s">
        <v>406</v>
      </c>
      <c r="DW115" s="785"/>
      <c r="DX115" s="785"/>
      <c r="DY115" s="785"/>
      <c r="DZ115" s="786"/>
    </row>
    <row r="116" spans="1:130" s="197" customFormat="1" ht="26.25" customHeight="1">
      <c r="A116" s="936"/>
      <c r="B116" s="937"/>
      <c r="C116" s="876" t="s">
        <v>421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317</v>
      </c>
      <c r="AB116" s="814"/>
      <c r="AC116" s="814"/>
      <c r="AD116" s="814"/>
      <c r="AE116" s="815"/>
      <c r="AF116" s="816">
        <v>847</v>
      </c>
      <c r="AG116" s="814"/>
      <c r="AH116" s="814"/>
      <c r="AI116" s="814"/>
      <c r="AJ116" s="815"/>
      <c r="AK116" s="816" t="s">
        <v>406</v>
      </c>
      <c r="AL116" s="814"/>
      <c r="AM116" s="814"/>
      <c r="AN116" s="814"/>
      <c r="AO116" s="815"/>
      <c r="AP116" s="784" t="s">
        <v>406</v>
      </c>
      <c r="AQ116" s="785"/>
      <c r="AR116" s="785"/>
      <c r="AS116" s="785"/>
      <c r="AT116" s="786"/>
      <c r="AU116" s="953"/>
      <c r="AV116" s="954"/>
      <c r="AW116" s="954"/>
      <c r="AX116" s="954"/>
      <c r="AY116" s="955"/>
      <c r="AZ116" s="797" t="s">
        <v>422</v>
      </c>
      <c r="BA116" s="798"/>
      <c r="BB116" s="798"/>
      <c r="BC116" s="798"/>
      <c r="BD116" s="798"/>
      <c r="BE116" s="798"/>
      <c r="BF116" s="798"/>
      <c r="BG116" s="798"/>
      <c r="BH116" s="798"/>
      <c r="BI116" s="798"/>
      <c r="BJ116" s="798"/>
      <c r="BK116" s="798"/>
      <c r="BL116" s="798"/>
      <c r="BM116" s="798"/>
      <c r="BN116" s="798"/>
      <c r="BO116" s="798"/>
      <c r="BP116" s="799"/>
      <c r="BQ116" s="800" t="s">
        <v>406</v>
      </c>
      <c r="BR116" s="801"/>
      <c r="BS116" s="801"/>
      <c r="BT116" s="801"/>
      <c r="BU116" s="801"/>
      <c r="BV116" s="801" t="s">
        <v>406</v>
      </c>
      <c r="BW116" s="801"/>
      <c r="BX116" s="801"/>
      <c r="BY116" s="801"/>
      <c r="BZ116" s="801"/>
      <c r="CA116" s="801" t="s">
        <v>406</v>
      </c>
      <c r="CB116" s="801"/>
      <c r="CC116" s="801"/>
      <c r="CD116" s="801"/>
      <c r="CE116" s="801"/>
      <c r="CF116" s="878" t="s">
        <v>406</v>
      </c>
      <c r="CG116" s="879"/>
      <c r="CH116" s="879"/>
      <c r="CI116" s="879"/>
      <c r="CJ116" s="879"/>
      <c r="CK116" s="947"/>
      <c r="CL116" s="896"/>
      <c r="CM116" s="833" t="s">
        <v>423</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406</v>
      </c>
      <c r="DH116" s="814"/>
      <c r="DI116" s="814"/>
      <c r="DJ116" s="814"/>
      <c r="DK116" s="815"/>
      <c r="DL116" s="816" t="s">
        <v>406</v>
      </c>
      <c r="DM116" s="814"/>
      <c r="DN116" s="814"/>
      <c r="DO116" s="814"/>
      <c r="DP116" s="815"/>
      <c r="DQ116" s="816" t="s">
        <v>406</v>
      </c>
      <c r="DR116" s="814"/>
      <c r="DS116" s="814"/>
      <c r="DT116" s="814"/>
      <c r="DU116" s="815"/>
      <c r="DV116" s="784" t="s">
        <v>406</v>
      </c>
      <c r="DW116" s="785"/>
      <c r="DX116" s="785"/>
      <c r="DY116" s="785"/>
      <c r="DZ116" s="786"/>
    </row>
    <row r="117" spans="1:130" s="197" customFormat="1" ht="26.25" customHeight="1">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424</v>
      </c>
      <c r="Z117" s="919"/>
      <c r="AA117" s="924">
        <v>245906</v>
      </c>
      <c r="AB117" s="925"/>
      <c r="AC117" s="925"/>
      <c r="AD117" s="925"/>
      <c r="AE117" s="926"/>
      <c r="AF117" s="928">
        <v>246101</v>
      </c>
      <c r="AG117" s="925"/>
      <c r="AH117" s="925"/>
      <c r="AI117" s="925"/>
      <c r="AJ117" s="926"/>
      <c r="AK117" s="928">
        <v>262358</v>
      </c>
      <c r="AL117" s="925"/>
      <c r="AM117" s="925"/>
      <c r="AN117" s="925"/>
      <c r="AO117" s="926"/>
      <c r="AP117" s="929"/>
      <c r="AQ117" s="930"/>
      <c r="AR117" s="930"/>
      <c r="AS117" s="930"/>
      <c r="AT117" s="931"/>
      <c r="AU117" s="953"/>
      <c r="AV117" s="954"/>
      <c r="AW117" s="954"/>
      <c r="AX117" s="954"/>
      <c r="AY117" s="955"/>
      <c r="AZ117" s="875" t="s">
        <v>425</v>
      </c>
      <c r="BA117" s="876"/>
      <c r="BB117" s="876"/>
      <c r="BC117" s="876"/>
      <c r="BD117" s="876"/>
      <c r="BE117" s="876"/>
      <c r="BF117" s="876"/>
      <c r="BG117" s="876"/>
      <c r="BH117" s="876"/>
      <c r="BI117" s="876"/>
      <c r="BJ117" s="876"/>
      <c r="BK117" s="876"/>
      <c r="BL117" s="876"/>
      <c r="BM117" s="876"/>
      <c r="BN117" s="876"/>
      <c r="BO117" s="876"/>
      <c r="BP117" s="877"/>
      <c r="BQ117" s="887" t="s">
        <v>108</v>
      </c>
      <c r="BR117" s="888"/>
      <c r="BS117" s="888"/>
      <c r="BT117" s="888"/>
      <c r="BU117" s="888"/>
      <c r="BV117" s="888" t="s">
        <v>108</v>
      </c>
      <c r="BW117" s="888"/>
      <c r="BX117" s="888"/>
      <c r="BY117" s="888"/>
      <c r="BZ117" s="888"/>
      <c r="CA117" s="888" t="s">
        <v>108</v>
      </c>
      <c r="CB117" s="888"/>
      <c r="CC117" s="888"/>
      <c r="CD117" s="888"/>
      <c r="CE117" s="888"/>
      <c r="CF117" s="878" t="s">
        <v>108</v>
      </c>
      <c r="CG117" s="879"/>
      <c r="CH117" s="879"/>
      <c r="CI117" s="879"/>
      <c r="CJ117" s="879"/>
      <c r="CK117" s="947"/>
      <c r="CL117" s="896"/>
      <c r="CM117" s="833" t="s">
        <v>426</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108</v>
      </c>
      <c r="DH117" s="814"/>
      <c r="DI117" s="814"/>
      <c r="DJ117" s="814"/>
      <c r="DK117" s="815"/>
      <c r="DL117" s="816" t="s">
        <v>108</v>
      </c>
      <c r="DM117" s="814"/>
      <c r="DN117" s="814"/>
      <c r="DO117" s="814"/>
      <c r="DP117" s="815"/>
      <c r="DQ117" s="816" t="s">
        <v>108</v>
      </c>
      <c r="DR117" s="814"/>
      <c r="DS117" s="814"/>
      <c r="DT117" s="814"/>
      <c r="DU117" s="815"/>
      <c r="DV117" s="784" t="s">
        <v>108</v>
      </c>
      <c r="DW117" s="785"/>
      <c r="DX117" s="785"/>
      <c r="DY117" s="785"/>
      <c r="DZ117" s="786"/>
    </row>
    <row r="118" spans="1:130" s="197" customFormat="1" ht="26.25" customHeight="1">
      <c r="A118" s="917" t="s">
        <v>398</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396</v>
      </c>
      <c r="AB118" s="918"/>
      <c r="AC118" s="918"/>
      <c r="AD118" s="918"/>
      <c r="AE118" s="919"/>
      <c r="AF118" s="920" t="s">
        <v>284</v>
      </c>
      <c r="AG118" s="918"/>
      <c r="AH118" s="918"/>
      <c r="AI118" s="918"/>
      <c r="AJ118" s="919"/>
      <c r="AK118" s="920" t="s">
        <v>283</v>
      </c>
      <c r="AL118" s="918"/>
      <c r="AM118" s="918"/>
      <c r="AN118" s="918"/>
      <c r="AO118" s="919"/>
      <c r="AP118" s="921" t="s">
        <v>397</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427</v>
      </c>
      <c r="BP118" s="868"/>
      <c r="BQ118" s="887">
        <v>2913072</v>
      </c>
      <c r="BR118" s="888"/>
      <c r="BS118" s="888"/>
      <c r="BT118" s="888"/>
      <c r="BU118" s="888"/>
      <c r="BV118" s="888">
        <v>2948824</v>
      </c>
      <c r="BW118" s="888"/>
      <c r="BX118" s="888"/>
      <c r="BY118" s="888"/>
      <c r="BZ118" s="888"/>
      <c r="CA118" s="888">
        <v>3165767</v>
      </c>
      <c r="CB118" s="888"/>
      <c r="CC118" s="888"/>
      <c r="CD118" s="888"/>
      <c r="CE118" s="888"/>
      <c r="CF118" s="773"/>
      <c r="CG118" s="774"/>
      <c r="CH118" s="774"/>
      <c r="CI118" s="774"/>
      <c r="CJ118" s="871"/>
      <c r="CK118" s="947"/>
      <c r="CL118" s="896"/>
      <c r="CM118" s="833" t="s">
        <v>428</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108</v>
      </c>
      <c r="DH118" s="814"/>
      <c r="DI118" s="814"/>
      <c r="DJ118" s="814"/>
      <c r="DK118" s="815"/>
      <c r="DL118" s="816" t="s">
        <v>108</v>
      </c>
      <c r="DM118" s="814"/>
      <c r="DN118" s="814"/>
      <c r="DO118" s="814"/>
      <c r="DP118" s="815"/>
      <c r="DQ118" s="816" t="s">
        <v>108</v>
      </c>
      <c r="DR118" s="814"/>
      <c r="DS118" s="814"/>
      <c r="DT118" s="814"/>
      <c r="DU118" s="815"/>
      <c r="DV118" s="784" t="s">
        <v>108</v>
      </c>
      <c r="DW118" s="785"/>
      <c r="DX118" s="785"/>
      <c r="DY118" s="785"/>
      <c r="DZ118" s="786"/>
    </row>
    <row r="119" spans="1:130" s="197" customFormat="1" ht="26.25" customHeight="1">
      <c r="A119" s="893" t="s">
        <v>401</v>
      </c>
      <c r="B119" s="894"/>
      <c r="C119" s="899" t="s">
        <v>402</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108</v>
      </c>
      <c r="AB119" s="903"/>
      <c r="AC119" s="903"/>
      <c r="AD119" s="903"/>
      <c r="AE119" s="904"/>
      <c r="AF119" s="905" t="s">
        <v>108</v>
      </c>
      <c r="AG119" s="903"/>
      <c r="AH119" s="903"/>
      <c r="AI119" s="903"/>
      <c r="AJ119" s="904"/>
      <c r="AK119" s="905" t="s">
        <v>108</v>
      </c>
      <c r="AL119" s="903"/>
      <c r="AM119" s="903"/>
      <c r="AN119" s="903"/>
      <c r="AO119" s="904"/>
      <c r="AP119" s="906" t="s">
        <v>108</v>
      </c>
      <c r="AQ119" s="907"/>
      <c r="AR119" s="907"/>
      <c r="AS119" s="907"/>
      <c r="AT119" s="908"/>
      <c r="AU119" s="909" t="s">
        <v>429</v>
      </c>
      <c r="AV119" s="910"/>
      <c r="AW119" s="910"/>
      <c r="AX119" s="910"/>
      <c r="AY119" s="911"/>
      <c r="AZ119" s="846" t="s">
        <v>430</v>
      </c>
      <c r="BA119" s="788"/>
      <c r="BB119" s="788"/>
      <c r="BC119" s="788"/>
      <c r="BD119" s="788"/>
      <c r="BE119" s="788"/>
      <c r="BF119" s="788"/>
      <c r="BG119" s="788"/>
      <c r="BH119" s="788"/>
      <c r="BI119" s="788"/>
      <c r="BJ119" s="788"/>
      <c r="BK119" s="788"/>
      <c r="BL119" s="788"/>
      <c r="BM119" s="788"/>
      <c r="BN119" s="788"/>
      <c r="BO119" s="788"/>
      <c r="BP119" s="789"/>
      <c r="BQ119" s="829">
        <v>1340595</v>
      </c>
      <c r="BR119" s="830"/>
      <c r="BS119" s="830"/>
      <c r="BT119" s="830"/>
      <c r="BU119" s="830"/>
      <c r="BV119" s="830">
        <v>1354209</v>
      </c>
      <c r="BW119" s="830"/>
      <c r="BX119" s="830"/>
      <c r="BY119" s="830"/>
      <c r="BZ119" s="830"/>
      <c r="CA119" s="830">
        <v>1696722</v>
      </c>
      <c r="CB119" s="830"/>
      <c r="CC119" s="830"/>
      <c r="CD119" s="830"/>
      <c r="CE119" s="830"/>
      <c r="CF119" s="891">
        <v>131.9</v>
      </c>
      <c r="CG119" s="892"/>
      <c r="CH119" s="892"/>
      <c r="CI119" s="892"/>
      <c r="CJ119" s="892"/>
      <c r="CK119" s="948"/>
      <c r="CL119" s="898"/>
      <c r="CM119" s="855" t="s">
        <v>431</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t="s">
        <v>108</v>
      </c>
      <c r="DH119" s="747"/>
      <c r="DI119" s="747"/>
      <c r="DJ119" s="747"/>
      <c r="DK119" s="748"/>
      <c r="DL119" s="749" t="s">
        <v>108</v>
      </c>
      <c r="DM119" s="747"/>
      <c r="DN119" s="747"/>
      <c r="DO119" s="747"/>
      <c r="DP119" s="748"/>
      <c r="DQ119" s="749" t="s">
        <v>108</v>
      </c>
      <c r="DR119" s="747"/>
      <c r="DS119" s="747"/>
      <c r="DT119" s="747"/>
      <c r="DU119" s="748"/>
      <c r="DV119" s="837" t="s">
        <v>108</v>
      </c>
      <c r="DW119" s="838"/>
      <c r="DX119" s="838"/>
      <c r="DY119" s="838"/>
      <c r="DZ119" s="839"/>
    </row>
    <row r="120" spans="1:130" s="197" customFormat="1" ht="26.25" customHeight="1">
      <c r="A120" s="895"/>
      <c r="B120" s="896"/>
      <c r="C120" s="833" t="s">
        <v>407</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108</v>
      </c>
      <c r="AB120" s="814"/>
      <c r="AC120" s="814"/>
      <c r="AD120" s="814"/>
      <c r="AE120" s="815"/>
      <c r="AF120" s="816" t="s">
        <v>108</v>
      </c>
      <c r="AG120" s="814"/>
      <c r="AH120" s="814"/>
      <c r="AI120" s="814"/>
      <c r="AJ120" s="815"/>
      <c r="AK120" s="816" t="s">
        <v>108</v>
      </c>
      <c r="AL120" s="814"/>
      <c r="AM120" s="814"/>
      <c r="AN120" s="814"/>
      <c r="AO120" s="815"/>
      <c r="AP120" s="784" t="s">
        <v>108</v>
      </c>
      <c r="AQ120" s="785"/>
      <c r="AR120" s="785"/>
      <c r="AS120" s="785"/>
      <c r="AT120" s="786"/>
      <c r="AU120" s="912"/>
      <c r="AV120" s="913"/>
      <c r="AW120" s="913"/>
      <c r="AX120" s="913"/>
      <c r="AY120" s="914"/>
      <c r="AZ120" s="797" t="s">
        <v>432</v>
      </c>
      <c r="BA120" s="798"/>
      <c r="BB120" s="798"/>
      <c r="BC120" s="798"/>
      <c r="BD120" s="798"/>
      <c r="BE120" s="798"/>
      <c r="BF120" s="798"/>
      <c r="BG120" s="798"/>
      <c r="BH120" s="798"/>
      <c r="BI120" s="798"/>
      <c r="BJ120" s="798"/>
      <c r="BK120" s="798"/>
      <c r="BL120" s="798"/>
      <c r="BM120" s="798"/>
      <c r="BN120" s="798"/>
      <c r="BO120" s="798"/>
      <c r="BP120" s="799"/>
      <c r="BQ120" s="800">
        <v>34405</v>
      </c>
      <c r="BR120" s="801"/>
      <c r="BS120" s="801"/>
      <c r="BT120" s="801"/>
      <c r="BU120" s="801"/>
      <c r="BV120" s="801">
        <v>31571</v>
      </c>
      <c r="BW120" s="801"/>
      <c r="BX120" s="801"/>
      <c r="BY120" s="801"/>
      <c r="BZ120" s="801"/>
      <c r="CA120" s="801">
        <v>28683</v>
      </c>
      <c r="CB120" s="801"/>
      <c r="CC120" s="801"/>
      <c r="CD120" s="801"/>
      <c r="CE120" s="801"/>
      <c r="CF120" s="878">
        <v>2.2000000000000002</v>
      </c>
      <c r="CG120" s="879"/>
      <c r="CH120" s="879"/>
      <c r="CI120" s="879"/>
      <c r="CJ120" s="879"/>
      <c r="CK120" s="880" t="s">
        <v>433</v>
      </c>
      <c r="CL120" s="840"/>
      <c r="CM120" s="840"/>
      <c r="CN120" s="840"/>
      <c r="CO120" s="841"/>
      <c r="CP120" s="884" t="s">
        <v>378</v>
      </c>
      <c r="CQ120" s="885"/>
      <c r="CR120" s="885"/>
      <c r="CS120" s="885"/>
      <c r="CT120" s="885"/>
      <c r="CU120" s="885"/>
      <c r="CV120" s="885"/>
      <c r="CW120" s="885"/>
      <c r="CX120" s="885"/>
      <c r="CY120" s="885"/>
      <c r="CZ120" s="885"/>
      <c r="DA120" s="885"/>
      <c r="DB120" s="885"/>
      <c r="DC120" s="885"/>
      <c r="DD120" s="885"/>
      <c r="DE120" s="885"/>
      <c r="DF120" s="886"/>
      <c r="DG120" s="829">
        <v>299652</v>
      </c>
      <c r="DH120" s="830"/>
      <c r="DI120" s="830"/>
      <c r="DJ120" s="830"/>
      <c r="DK120" s="830"/>
      <c r="DL120" s="830" t="s">
        <v>108</v>
      </c>
      <c r="DM120" s="830"/>
      <c r="DN120" s="830"/>
      <c r="DO120" s="830"/>
      <c r="DP120" s="830"/>
      <c r="DQ120" s="830">
        <v>322688</v>
      </c>
      <c r="DR120" s="830"/>
      <c r="DS120" s="830"/>
      <c r="DT120" s="830"/>
      <c r="DU120" s="830"/>
      <c r="DV120" s="831">
        <v>25.1</v>
      </c>
      <c r="DW120" s="831"/>
      <c r="DX120" s="831"/>
      <c r="DY120" s="831"/>
      <c r="DZ120" s="832"/>
    </row>
    <row r="121" spans="1:130" s="197" customFormat="1" ht="26.25" customHeight="1">
      <c r="A121" s="895"/>
      <c r="B121" s="896"/>
      <c r="C121" s="872" t="s">
        <v>434</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108</v>
      </c>
      <c r="AB121" s="814"/>
      <c r="AC121" s="814"/>
      <c r="AD121" s="814"/>
      <c r="AE121" s="815"/>
      <c r="AF121" s="816" t="s">
        <v>108</v>
      </c>
      <c r="AG121" s="814"/>
      <c r="AH121" s="814"/>
      <c r="AI121" s="814"/>
      <c r="AJ121" s="815"/>
      <c r="AK121" s="816" t="s">
        <v>108</v>
      </c>
      <c r="AL121" s="814"/>
      <c r="AM121" s="814"/>
      <c r="AN121" s="814"/>
      <c r="AO121" s="815"/>
      <c r="AP121" s="784" t="s">
        <v>108</v>
      </c>
      <c r="AQ121" s="785"/>
      <c r="AR121" s="785"/>
      <c r="AS121" s="785"/>
      <c r="AT121" s="786"/>
      <c r="AU121" s="912"/>
      <c r="AV121" s="913"/>
      <c r="AW121" s="913"/>
      <c r="AX121" s="913"/>
      <c r="AY121" s="914"/>
      <c r="AZ121" s="875" t="s">
        <v>435</v>
      </c>
      <c r="BA121" s="876"/>
      <c r="BB121" s="876"/>
      <c r="BC121" s="876"/>
      <c r="BD121" s="876"/>
      <c r="BE121" s="876"/>
      <c r="BF121" s="876"/>
      <c r="BG121" s="876"/>
      <c r="BH121" s="876"/>
      <c r="BI121" s="876"/>
      <c r="BJ121" s="876"/>
      <c r="BK121" s="876"/>
      <c r="BL121" s="876"/>
      <c r="BM121" s="876"/>
      <c r="BN121" s="876"/>
      <c r="BO121" s="876"/>
      <c r="BP121" s="877"/>
      <c r="BQ121" s="887">
        <v>1549334</v>
      </c>
      <c r="BR121" s="888"/>
      <c r="BS121" s="888"/>
      <c r="BT121" s="888"/>
      <c r="BU121" s="888"/>
      <c r="BV121" s="888">
        <v>1644745</v>
      </c>
      <c r="BW121" s="888"/>
      <c r="BX121" s="888"/>
      <c r="BY121" s="888"/>
      <c r="BZ121" s="888"/>
      <c r="CA121" s="888">
        <v>1672221</v>
      </c>
      <c r="CB121" s="888"/>
      <c r="CC121" s="888"/>
      <c r="CD121" s="888"/>
      <c r="CE121" s="888"/>
      <c r="CF121" s="889">
        <v>129.9</v>
      </c>
      <c r="CG121" s="890"/>
      <c r="CH121" s="890"/>
      <c r="CI121" s="890"/>
      <c r="CJ121" s="890"/>
      <c r="CK121" s="881"/>
      <c r="CL121" s="842"/>
      <c r="CM121" s="842"/>
      <c r="CN121" s="842"/>
      <c r="CO121" s="843"/>
      <c r="CP121" s="858" t="s">
        <v>381</v>
      </c>
      <c r="CQ121" s="859"/>
      <c r="CR121" s="859"/>
      <c r="CS121" s="859"/>
      <c r="CT121" s="859"/>
      <c r="CU121" s="859"/>
      <c r="CV121" s="859"/>
      <c r="CW121" s="859"/>
      <c r="CX121" s="859"/>
      <c r="CY121" s="859"/>
      <c r="CZ121" s="859"/>
      <c r="DA121" s="859"/>
      <c r="DB121" s="859"/>
      <c r="DC121" s="859"/>
      <c r="DD121" s="859"/>
      <c r="DE121" s="859"/>
      <c r="DF121" s="860"/>
      <c r="DG121" s="800">
        <v>155945</v>
      </c>
      <c r="DH121" s="801"/>
      <c r="DI121" s="801"/>
      <c r="DJ121" s="801"/>
      <c r="DK121" s="801"/>
      <c r="DL121" s="801" t="s">
        <v>108</v>
      </c>
      <c r="DM121" s="801"/>
      <c r="DN121" s="801"/>
      <c r="DO121" s="801"/>
      <c r="DP121" s="801"/>
      <c r="DQ121" s="801">
        <v>124586</v>
      </c>
      <c r="DR121" s="801"/>
      <c r="DS121" s="801"/>
      <c r="DT121" s="801"/>
      <c r="DU121" s="801"/>
      <c r="DV121" s="853">
        <v>9.6999999999999993</v>
      </c>
      <c r="DW121" s="853"/>
      <c r="DX121" s="853"/>
      <c r="DY121" s="853"/>
      <c r="DZ121" s="854"/>
    </row>
    <row r="122" spans="1:130" s="197" customFormat="1" ht="26.25" customHeight="1">
      <c r="A122" s="895"/>
      <c r="B122" s="896"/>
      <c r="C122" s="833" t="s">
        <v>417</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108</v>
      </c>
      <c r="AB122" s="814"/>
      <c r="AC122" s="814"/>
      <c r="AD122" s="814"/>
      <c r="AE122" s="815"/>
      <c r="AF122" s="816" t="s">
        <v>108</v>
      </c>
      <c r="AG122" s="814"/>
      <c r="AH122" s="814"/>
      <c r="AI122" s="814"/>
      <c r="AJ122" s="815"/>
      <c r="AK122" s="816" t="s">
        <v>108</v>
      </c>
      <c r="AL122" s="814"/>
      <c r="AM122" s="814"/>
      <c r="AN122" s="814"/>
      <c r="AO122" s="815"/>
      <c r="AP122" s="784" t="s">
        <v>108</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436</v>
      </c>
      <c r="BP122" s="868"/>
      <c r="BQ122" s="869">
        <v>2924334</v>
      </c>
      <c r="BR122" s="870"/>
      <c r="BS122" s="870"/>
      <c r="BT122" s="870"/>
      <c r="BU122" s="870"/>
      <c r="BV122" s="870">
        <v>3030525</v>
      </c>
      <c r="BW122" s="870"/>
      <c r="BX122" s="870"/>
      <c r="BY122" s="870"/>
      <c r="BZ122" s="870"/>
      <c r="CA122" s="870">
        <v>3397626</v>
      </c>
      <c r="CB122" s="870"/>
      <c r="CC122" s="870"/>
      <c r="CD122" s="870"/>
      <c r="CE122" s="870"/>
      <c r="CF122" s="773"/>
      <c r="CG122" s="774"/>
      <c r="CH122" s="774"/>
      <c r="CI122" s="774"/>
      <c r="CJ122" s="871"/>
      <c r="CK122" s="881"/>
      <c r="CL122" s="842"/>
      <c r="CM122" s="842"/>
      <c r="CN122" s="842"/>
      <c r="CO122" s="843"/>
      <c r="CP122" s="858" t="s">
        <v>437</v>
      </c>
      <c r="CQ122" s="859"/>
      <c r="CR122" s="859"/>
      <c r="CS122" s="859"/>
      <c r="CT122" s="859"/>
      <c r="CU122" s="859"/>
      <c r="CV122" s="859"/>
      <c r="CW122" s="859"/>
      <c r="CX122" s="859"/>
      <c r="CY122" s="859"/>
      <c r="CZ122" s="859"/>
      <c r="DA122" s="859"/>
      <c r="DB122" s="859"/>
      <c r="DC122" s="859"/>
      <c r="DD122" s="859"/>
      <c r="DE122" s="859"/>
      <c r="DF122" s="860"/>
      <c r="DG122" s="800">
        <v>3649</v>
      </c>
      <c r="DH122" s="801"/>
      <c r="DI122" s="801"/>
      <c r="DJ122" s="801"/>
      <c r="DK122" s="801"/>
      <c r="DL122" s="801" t="s">
        <v>438</v>
      </c>
      <c r="DM122" s="801"/>
      <c r="DN122" s="801"/>
      <c r="DO122" s="801"/>
      <c r="DP122" s="801"/>
      <c r="DQ122" s="801">
        <v>1675</v>
      </c>
      <c r="DR122" s="801"/>
      <c r="DS122" s="801"/>
      <c r="DT122" s="801"/>
      <c r="DU122" s="801"/>
      <c r="DV122" s="853">
        <v>0.1</v>
      </c>
      <c r="DW122" s="853"/>
      <c r="DX122" s="853"/>
      <c r="DY122" s="853"/>
      <c r="DZ122" s="854"/>
    </row>
    <row r="123" spans="1:130" s="197" customFormat="1" ht="26.25" customHeight="1" thickBot="1">
      <c r="A123" s="895"/>
      <c r="B123" s="896"/>
      <c r="C123" s="833" t="s">
        <v>423</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438</v>
      </c>
      <c r="AB123" s="814"/>
      <c r="AC123" s="814"/>
      <c r="AD123" s="814"/>
      <c r="AE123" s="815"/>
      <c r="AF123" s="816" t="s">
        <v>438</v>
      </c>
      <c r="AG123" s="814"/>
      <c r="AH123" s="814"/>
      <c r="AI123" s="814"/>
      <c r="AJ123" s="815"/>
      <c r="AK123" s="816" t="s">
        <v>438</v>
      </c>
      <c r="AL123" s="814"/>
      <c r="AM123" s="814"/>
      <c r="AN123" s="814"/>
      <c r="AO123" s="815"/>
      <c r="AP123" s="784" t="s">
        <v>438</v>
      </c>
      <c r="AQ123" s="785"/>
      <c r="AR123" s="785"/>
      <c r="AS123" s="785"/>
      <c r="AT123" s="786"/>
      <c r="AU123" s="864" t="s">
        <v>439</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t="s">
        <v>438</v>
      </c>
      <c r="BR123" s="862"/>
      <c r="BS123" s="862"/>
      <c r="BT123" s="862"/>
      <c r="BU123" s="862"/>
      <c r="BV123" s="862" t="s">
        <v>438</v>
      </c>
      <c r="BW123" s="862"/>
      <c r="BX123" s="862"/>
      <c r="BY123" s="862"/>
      <c r="BZ123" s="862"/>
      <c r="CA123" s="862" t="s">
        <v>438</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c r="A124" s="895"/>
      <c r="B124" s="896"/>
      <c r="C124" s="833" t="s">
        <v>426</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438</v>
      </c>
      <c r="AB124" s="814"/>
      <c r="AC124" s="814"/>
      <c r="AD124" s="814"/>
      <c r="AE124" s="815"/>
      <c r="AF124" s="816" t="s">
        <v>438</v>
      </c>
      <c r="AG124" s="814"/>
      <c r="AH124" s="814"/>
      <c r="AI124" s="814"/>
      <c r="AJ124" s="815"/>
      <c r="AK124" s="816" t="s">
        <v>438</v>
      </c>
      <c r="AL124" s="814"/>
      <c r="AM124" s="814"/>
      <c r="AN124" s="814"/>
      <c r="AO124" s="815"/>
      <c r="AP124" s="784" t="s">
        <v>438</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440</v>
      </c>
      <c r="CQ124" s="859"/>
      <c r="CR124" s="859"/>
      <c r="CS124" s="859"/>
      <c r="CT124" s="859"/>
      <c r="CU124" s="859"/>
      <c r="CV124" s="859"/>
      <c r="CW124" s="859"/>
      <c r="CX124" s="859"/>
      <c r="CY124" s="859"/>
      <c r="CZ124" s="859"/>
      <c r="DA124" s="859"/>
      <c r="DB124" s="859"/>
      <c r="DC124" s="859"/>
      <c r="DD124" s="859"/>
      <c r="DE124" s="859"/>
      <c r="DF124" s="860"/>
      <c r="DG124" s="746" t="s">
        <v>438</v>
      </c>
      <c r="DH124" s="747"/>
      <c r="DI124" s="747"/>
      <c r="DJ124" s="747"/>
      <c r="DK124" s="748"/>
      <c r="DL124" s="749" t="s">
        <v>438</v>
      </c>
      <c r="DM124" s="747"/>
      <c r="DN124" s="747"/>
      <c r="DO124" s="747"/>
      <c r="DP124" s="748"/>
      <c r="DQ124" s="749" t="s">
        <v>438</v>
      </c>
      <c r="DR124" s="747"/>
      <c r="DS124" s="747"/>
      <c r="DT124" s="747"/>
      <c r="DU124" s="748"/>
      <c r="DV124" s="837" t="s">
        <v>438</v>
      </c>
      <c r="DW124" s="838"/>
      <c r="DX124" s="838"/>
      <c r="DY124" s="838"/>
      <c r="DZ124" s="839"/>
    </row>
    <row r="125" spans="1:130" s="197" customFormat="1" ht="26.25" customHeight="1" thickBot="1">
      <c r="A125" s="895"/>
      <c r="B125" s="896"/>
      <c r="C125" s="833" t="s">
        <v>428</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438</v>
      </c>
      <c r="AB125" s="814"/>
      <c r="AC125" s="814"/>
      <c r="AD125" s="814"/>
      <c r="AE125" s="815"/>
      <c r="AF125" s="816" t="s">
        <v>438</v>
      </c>
      <c r="AG125" s="814"/>
      <c r="AH125" s="814"/>
      <c r="AI125" s="814"/>
      <c r="AJ125" s="815"/>
      <c r="AK125" s="816" t="s">
        <v>438</v>
      </c>
      <c r="AL125" s="814"/>
      <c r="AM125" s="814"/>
      <c r="AN125" s="814"/>
      <c r="AO125" s="815"/>
      <c r="AP125" s="784" t="s">
        <v>438</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441</v>
      </c>
      <c r="CL125" s="840"/>
      <c r="CM125" s="840"/>
      <c r="CN125" s="840"/>
      <c r="CO125" s="841"/>
      <c r="CP125" s="846" t="s">
        <v>442</v>
      </c>
      <c r="CQ125" s="788"/>
      <c r="CR125" s="788"/>
      <c r="CS125" s="788"/>
      <c r="CT125" s="788"/>
      <c r="CU125" s="788"/>
      <c r="CV125" s="788"/>
      <c r="CW125" s="788"/>
      <c r="CX125" s="788"/>
      <c r="CY125" s="788"/>
      <c r="CZ125" s="788"/>
      <c r="DA125" s="788"/>
      <c r="DB125" s="788"/>
      <c r="DC125" s="788"/>
      <c r="DD125" s="788"/>
      <c r="DE125" s="788"/>
      <c r="DF125" s="789"/>
      <c r="DG125" s="829" t="s">
        <v>438</v>
      </c>
      <c r="DH125" s="830"/>
      <c r="DI125" s="830"/>
      <c r="DJ125" s="830"/>
      <c r="DK125" s="830"/>
      <c r="DL125" s="830" t="s">
        <v>438</v>
      </c>
      <c r="DM125" s="830"/>
      <c r="DN125" s="830"/>
      <c r="DO125" s="830"/>
      <c r="DP125" s="830"/>
      <c r="DQ125" s="830" t="s">
        <v>438</v>
      </c>
      <c r="DR125" s="830"/>
      <c r="DS125" s="830"/>
      <c r="DT125" s="830"/>
      <c r="DU125" s="830"/>
      <c r="DV125" s="831" t="s">
        <v>438</v>
      </c>
      <c r="DW125" s="831"/>
      <c r="DX125" s="831"/>
      <c r="DY125" s="831"/>
      <c r="DZ125" s="832"/>
    </row>
    <row r="126" spans="1:130" s="197" customFormat="1" ht="26.25" customHeight="1">
      <c r="A126" s="895"/>
      <c r="B126" s="896"/>
      <c r="C126" s="833" t="s">
        <v>431</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438</v>
      </c>
      <c r="AB126" s="814"/>
      <c r="AC126" s="814"/>
      <c r="AD126" s="814"/>
      <c r="AE126" s="815"/>
      <c r="AF126" s="816" t="s">
        <v>438</v>
      </c>
      <c r="AG126" s="814"/>
      <c r="AH126" s="814"/>
      <c r="AI126" s="814"/>
      <c r="AJ126" s="815"/>
      <c r="AK126" s="816" t="s">
        <v>438</v>
      </c>
      <c r="AL126" s="814"/>
      <c r="AM126" s="814"/>
      <c r="AN126" s="814"/>
      <c r="AO126" s="815"/>
      <c r="AP126" s="784" t="s">
        <v>438</v>
      </c>
      <c r="AQ126" s="785"/>
      <c r="AR126" s="785"/>
      <c r="AS126" s="785"/>
      <c r="AT126" s="786"/>
      <c r="AU126" s="233"/>
      <c r="AV126" s="233"/>
      <c r="AW126" s="233"/>
      <c r="AX126" s="836" t="s">
        <v>443</v>
      </c>
      <c r="AY126" s="794"/>
      <c r="AZ126" s="794"/>
      <c r="BA126" s="794"/>
      <c r="BB126" s="794"/>
      <c r="BC126" s="794"/>
      <c r="BD126" s="794"/>
      <c r="BE126" s="795"/>
      <c r="BF126" s="793" t="s">
        <v>444</v>
      </c>
      <c r="BG126" s="794"/>
      <c r="BH126" s="794"/>
      <c r="BI126" s="794"/>
      <c r="BJ126" s="794"/>
      <c r="BK126" s="794"/>
      <c r="BL126" s="795"/>
      <c r="BM126" s="793" t="s">
        <v>445</v>
      </c>
      <c r="BN126" s="794"/>
      <c r="BO126" s="794"/>
      <c r="BP126" s="794"/>
      <c r="BQ126" s="794"/>
      <c r="BR126" s="794"/>
      <c r="BS126" s="795"/>
      <c r="BT126" s="793" t="s">
        <v>446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447</v>
      </c>
      <c r="CQ126" s="798"/>
      <c r="CR126" s="798"/>
      <c r="CS126" s="798"/>
      <c r="CT126" s="798"/>
      <c r="CU126" s="798"/>
      <c r="CV126" s="798"/>
      <c r="CW126" s="798"/>
      <c r="CX126" s="798"/>
      <c r="CY126" s="798"/>
      <c r="CZ126" s="798"/>
      <c r="DA126" s="798"/>
      <c r="DB126" s="798"/>
      <c r="DC126" s="798"/>
      <c r="DD126" s="798"/>
      <c r="DE126" s="798"/>
      <c r="DF126" s="799"/>
      <c r="DG126" s="800" t="s">
        <v>438</v>
      </c>
      <c r="DH126" s="801"/>
      <c r="DI126" s="801"/>
      <c r="DJ126" s="801"/>
      <c r="DK126" s="801"/>
      <c r="DL126" s="801" t="s">
        <v>438</v>
      </c>
      <c r="DM126" s="801"/>
      <c r="DN126" s="801"/>
      <c r="DO126" s="801"/>
      <c r="DP126" s="801"/>
      <c r="DQ126" s="801" t="s">
        <v>438</v>
      </c>
      <c r="DR126" s="801"/>
      <c r="DS126" s="801"/>
      <c r="DT126" s="801"/>
      <c r="DU126" s="801"/>
      <c r="DV126" s="853" t="s">
        <v>438</v>
      </c>
      <c r="DW126" s="853"/>
      <c r="DX126" s="853"/>
      <c r="DY126" s="853"/>
      <c r="DZ126" s="854"/>
    </row>
    <row r="127" spans="1:130" s="197" customFormat="1" ht="26.25" customHeight="1" thickBot="1">
      <c r="A127" s="897"/>
      <c r="B127" s="898"/>
      <c r="C127" s="855" t="s">
        <v>448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438</v>
      </c>
      <c r="AB127" s="814"/>
      <c r="AC127" s="814"/>
      <c r="AD127" s="814"/>
      <c r="AE127" s="815"/>
      <c r="AF127" s="816" t="s">
        <v>438</v>
      </c>
      <c r="AG127" s="814"/>
      <c r="AH127" s="814"/>
      <c r="AI127" s="814"/>
      <c r="AJ127" s="815"/>
      <c r="AK127" s="816" t="s">
        <v>438</v>
      </c>
      <c r="AL127" s="814"/>
      <c r="AM127" s="814"/>
      <c r="AN127" s="814"/>
      <c r="AO127" s="815"/>
      <c r="AP127" s="784" t="s">
        <v>438</v>
      </c>
      <c r="AQ127" s="785"/>
      <c r="AR127" s="785"/>
      <c r="AS127" s="785"/>
      <c r="AT127" s="786"/>
      <c r="AU127" s="233"/>
      <c r="AV127" s="233"/>
      <c r="AW127" s="233"/>
      <c r="AX127" s="787" t="s">
        <v>449</v>
      </c>
      <c r="AY127" s="788"/>
      <c r="AZ127" s="788"/>
      <c r="BA127" s="788"/>
      <c r="BB127" s="788"/>
      <c r="BC127" s="788"/>
      <c r="BD127" s="788"/>
      <c r="BE127" s="789"/>
      <c r="BF127" s="790" t="s">
        <v>438</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450</v>
      </c>
      <c r="CQ127" s="782"/>
      <c r="CR127" s="782"/>
      <c r="CS127" s="782"/>
      <c r="CT127" s="782"/>
      <c r="CU127" s="782"/>
      <c r="CV127" s="782"/>
      <c r="CW127" s="782"/>
      <c r="CX127" s="782"/>
      <c r="CY127" s="782"/>
      <c r="CZ127" s="782"/>
      <c r="DA127" s="782"/>
      <c r="DB127" s="782"/>
      <c r="DC127" s="782"/>
      <c r="DD127" s="782"/>
      <c r="DE127" s="782"/>
      <c r="DF127" s="783"/>
      <c r="DG127" s="849" t="s">
        <v>451</v>
      </c>
      <c r="DH127" s="850"/>
      <c r="DI127" s="850"/>
      <c r="DJ127" s="850"/>
      <c r="DK127" s="850"/>
      <c r="DL127" s="850" t="s">
        <v>108</v>
      </c>
      <c r="DM127" s="850"/>
      <c r="DN127" s="850"/>
      <c r="DO127" s="850"/>
      <c r="DP127" s="850"/>
      <c r="DQ127" s="850" t="s">
        <v>108</v>
      </c>
      <c r="DR127" s="850"/>
      <c r="DS127" s="850"/>
      <c r="DT127" s="850"/>
      <c r="DU127" s="850"/>
      <c r="DV127" s="851" t="s">
        <v>108</v>
      </c>
      <c r="DW127" s="851"/>
      <c r="DX127" s="851"/>
      <c r="DY127" s="851"/>
      <c r="DZ127" s="852"/>
    </row>
    <row r="128" spans="1:130" s="197" customFormat="1" ht="26.25" customHeight="1">
      <c r="A128" s="825" t="s">
        <v>452</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453</v>
      </c>
      <c r="X128" s="827"/>
      <c r="Y128" s="827"/>
      <c r="Z128" s="828"/>
      <c r="AA128" s="753">
        <v>11481</v>
      </c>
      <c r="AB128" s="754"/>
      <c r="AC128" s="754"/>
      <c r="AD128" s="754"/>
      <c r="AE128" s="755"/>
      <c r="AF128" s="756">
        <v>10285</v>
      </c>
      <c r="AG128" s="754"/>
      <c r="AH128" s="754"/>
      <c r="AI128" s="754"/>
      <c r="AJ128" s="755"/>
      <c r="AK128" s="756">
        <v>8990</v>
      </c>
      <c r="AL128" s="754"/>
      <c r="AM128" s="754"/>
      <c r="AN128" s="754"/>
      <c r="AO128" s="755"/>
      <c r="AP128" s="757"/>
      <c r="AQ128" s="758"/>
      <c r="AR128" s="758"/>
      <c r="AS128" s="758"/>
      <c r="AT128" s="759"/>
      <c r="AU128" s="235"/>
      <c r="AV128" s="235"/>
      <c r="AW128" s="235"/>
      <c r="AX128" s="802" t="s">
        <v>454</v>
      </c>
      <c r="AY128" s="798"/>
      <c r="AZ128" s="798"/>
      <c r="BA128" s="798"/>
      <c r="BB128" s="798"/>
      <c r="BC128" s="798"/>
      <c r="BD128" s="798"/>
      <c r="BE128" s="799"/>
      <c r="BF128" s="820" t="s">
        <v>455</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456</v>
      </c>
      <c r="X129" s="811"/>
      <c r="Y129" s="811"/>
      <c r="Z129" s="812"/>
      <c r="AA129" s="813">
        <v>1321439</v>
      </c>
      <c r="AB129" s="814"/>
      <c r="AC129" s="814"/>
      <c r="AD129" s="814"/>
      <c r="AE129" s="815"/>
      <c r="AF129" s="816">
        <v>1318615</v>
      </c>
      <c r="AG129" s="814"/>
      <c r="AH129" s="814"/>
      <c r="AI129" s="814"/>
      <c r="AJ129" s="815"/>
      <c r="AK129" s="816">
        <v>1471164</v>
      </c>
      <c r="AL129" s="814"/>
      <c r="AM129" s="814"/>
      <c r="AN129" s="814"/>
      <c r="AO129" s="815"/>
      <c r="AP129" s="817"/>
      <c r="AQ129" s="818"/>
      <c r="AR129" s="818"/>
      <c r="AS129" s="818"/>
      <c r="AT129" s="819"/>
      <c r="AU129" s="235"/>
      <c r="AV129" s="235"/>
      <c r="AW129" s="235"/>
      <c r="AX129" s="802" t="s">
        <v>457</v>
      </c>
      <c r="AY129" s="798"/>
      <c r="AZ129" s="798"/>
      <c r="BA129" s="798"/>
      <c r="BB129" s="798"/>
      <c r="BC129" s="798"/>
      <c r="BD129" s="798"/>
      <c r="BE129" s="799"/>
      <c r="BF129" s="803">
        <v>6.4</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808" t="s">
        <v>458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459</v>
      </c>
      <c r="X130" s="811"/>
      <c r="Y130" s="811"/>
      <c r="Z130" s="812"/>
      <c r="AA130" s="813">
        <v>150147</v>
      </c>
      <c r="AB130" s="814"/>
      <c r="AC130" s="814"/>
      <c r="AD130" s="814"/>
      <c r="AE130" s="815"/>
      <c r="AF130" s="816">
        <v>157698</v>
      </c>
      <c r="AG130" s="814"/>
      <c r="AH130" s="814"/>
      <c r="AI130" s="814"/>
      <c r="AJ130" s="815"/>
      <c r="AK130" s="816">
        <v>184336</v>
      </c>
      <c r="AL130" s="814"/>
      <c r="AM130" s="814"/>
      <c r="AN130" s="814"/>
      <c r="AO130" s="815"/>
      <c r="AP130" s="817"/>
      <c r="AQ130" s="818"/>
      <c r="AR130" s="818"/>
      <c r="AS130" s="818"/>
      <c r="AT130" s="819"/>
      <c r="AU130" s="235"/>
      <c r="AV130" s="235"/>
      <c r="AW130" s="235"/>
      <c r="AX130" s="781" t="s">
        <v>460</v>
      </c>
      <c r="AY130" s="782"/>
      <c r="AZ130" s="782"/>
      <c r="BA130" s="782"/>
      <c r="BB130" s="782"/>
      <c r="BC130" s="782"/>
      <c r="BD130" s="782"/>
      <c r="BE130" s="783"/>
      <c r="BF130" s="735" t="s">
        <v>403</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461</v>
      </c>
      <c r="X131" s="744"/>
      <c r="Y131" s="744"/>
      <c r="Z131" s="745"/>
      <c r="AA131" s="746">
        <v>1171292</v>
      </c>
      <c r="AB131" s="747"/>
      <c r="AC131" s="747"/>
      <c r="AD131" s="747"/>
      <c r="AE131" s="748"/>
      <c r="AF131" s="749">
        <v>1160917</v>
      </c>
      <c r="AG131" s="747"/>
      <c r="AH131" s="747"/>
      <c r="AI131" s="747"/>
      <c r="AJ131" s="748"/>
      <c r="AK131" s="749">
        <v>1286828</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63" t="s">
        <v>462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463</v>
      </c>
      <c r="W132" s="767"/>
      <c r="X132" s="767"/>
      <c r="Y132" s="767"/>
      <c r="Z132" s="768"/>
      <c r="AA132" s="769">
        <v>7.1953022820000001</v>
      </c>
      <c r="AB132" s="770"/>
      <c r="AC132" s="770"/>
      <c r="AD132" s="770"/>
      <c r="AE132" s="771"/>
      <c r="AF132" s="772">
        <v>6.728990961</v>
      </c>
      <c r="AG132" s="770"/>
      <c r="AH132" s="770"/>
      <c r="AI132" s="770"/>
      <c r="AJ132" s="771"/>
      <c r="AK132" s="772">
        <v>5.3645086989999999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464</v>
      </c>
      <c r="W133" s="776"/>
      <c r="X133" s="776"/>
      <c r="Y133" s="776"/>
      <c r="Z133" s="777"/>
      <c r="AA133" s="778">
        <v>8</v>
      </c>
      <c r="AB133" s="779"/>
      <c r="AC133" s="779"/>
      <c r="AD133" s="779"/>
      <c r="AE133" s="780"/>
      <c r="AF133" s="778">
        <v>7.2</v>
      </c>
      <c r="AG133" s="779"/>
      <c r="AH133" s="779"/>
      <c r="AI133" s="779"/>
      <c r="AJ133" s="780"/>
      <c r="AK133" s="778">
        <v>6.4</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3"/>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ht="13.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ht="13.15"/>
    <row r="3" spans="2:36" ht="13.15"/>
    <row r="4" spans="2:36" ht="13.15"/>
    <row r="5" spans="2:36" ht="13.15"/>
    <row r="6" spans="2:36" ht="13.15"/>
    <row r="7" spans="2:36" ht="13.15"/>
    <row r="8" spans="2:36" ht="13.15"/>
    <row r="9" spans="2:36" ht="13.15"/>
    <row r="10" spans="2:36" ht="13.15"/>
    <row r="11" spans="2:36" ht="13.15"/>
    <row r="12" spans="2:36" ht="13.15"/>
    <row r="13" spans="2:36" ht="13.15"/>
    <row r="14" spans="2:36" ht="13.15"/>
    <row r="15" spans="2:36" ht="13.15"/>
    <row r="16" spans="2:36" ht="13.15">
      <c r="AJ16" s="241"/>
    </row>
    <row r="17" spans="34:36" ht="13.15">
      <c r="AJ17" s="241"/>
    </row>
    <row r="18" spans="34:36" ht="13.15"/>
    <row r="19" spans="34:36" ht="13.15"/>
    <row r="20" spans="34:36" ht="13.15">
      <c r="AI20" s="241"/>
      <c r="AJ20" s="241"/>
    </row>
    <row r="21" spans="34:36" ht="13.15">
      <c r="AJ21" s="241"/>
    </row>
    <row r="22" spans="34:36" ht="13.15"/>
    <row r="23" spans="34:36" ht="13.15">
      <c r="AI23" s="241"/>
      <c r="AJ23" s="241"/>
    </row>
    <row r="24" spans="34:36" ht="13.15">
      <c r="AJ24" s="241"/>
    </row>
    <row r="25" spans="34:36" ht="13.15">
      <c r="AJ25" s="241"/>
    </row>
    <row r="26" spans="34:36" ht="13.15">
      <c r="AI26" s="241"/>
      <c r="AJ26" s="241"/>
    </row>
    <row r="27" spans="34:36" ht="13.15"/>
    <row r="28" spans="34:36" ht="13.15">
      <c r="AI28" s="241"/>
      <c r="AJ28" s="241"/>
    </row>
    <row r="29" spans="34:36" ht="13.15">
      <c r="AJ29" s="241"/>
    </row>
    <row r="30" spans="34:36" ht="13.15"/>
    <row r="31" spans="34:36" ht="13.15">
      <c r="AH31" s="241"/>
      <c r="AI31" s="241"/>
      <c r="AJ31" s="241"/>
    </row>
    <row r="32" spans="34:36" ht="13.15"/>
    <row r="33" spans="28:36" ht="13.15">
      <c r="AI33" s="241"/>
      <c r="AJ33" s="241"/>
    </row>
    <row r="34" spans="28:36" ht="13.15">
      <c r="AF34" s="241"/>
    </row>
    <row r="35" spans="28:36" ht="13.15">
      <c r="AB35" s="241"/>
      <c r="AC35" s="241"/>
      <c r="AD35" s="241"/>
      <c r="AF35" s="241"/>
      <c r="AG35" s="241"/>
      <c r="AH35" s="241"/>
      <c r="AI35" s="241"/>
      <c r="AJ35" s="241"/>
    </row>
    <row r="36" spans="28:36" ht="13.15"/>
    <row r="37" spans="28:36" ht="13.15">
      <c r="AE37" s="241"/>
      <c r="AJ37" s="241"/>
    </row>
    <row r="38" spans="28:36" ht="13.15">
      <c r="AB38" s="241"/>
      <c r="AC38" s="241"/>
      <c r="AD38" s="241"/>
      <c r="AE38" s="241"/>
      <c r="AG38" s="241"/>
      <c r="AH38" s="241"/>
      <c r="AI38" s="241"/>
      <c r="AJ38" s="241"/>
    </row>
    <row r="39" spans="28:36" ht="13.15"/>
    <row r="40" spans="28:36" ht="13.15"/>
    <row r="41" spans="28:36" ht="13.15"/>
    <row r="42" spans="28:36" ht="13.15"/>
    <row r="43" spans="28:36" ht="13.15"/>
    <row r="44" spans="28:36" ht="13.15"/>
    <row r="45" spans="28:36" ht="13.15"/>
    <row r="46" spans="28:36" ht="13.15"/>
    <row r="47" spans="28:36" ht="13.15"/>
    <row r="48" spans="28:36" ht="13.15"/>
    <row r="49" spans="22:36" ht="13.15">
      <c r="AG49" s="241"/>
      <c r="AH49" s="241"/>
      <c r="AI49" s="241"/>
      <c r="AJ49" s="241"/>
    </row>
    <row r="50" spans="22:36" ht="13.15"/>
    <row r="51" spans="22:36" ht="13.15"/>
    <row r="52" spans="22:36" ht="13.15"/>
    <row r="53" spans="22:36" ht="13.15"/>
    <row r="54" spans="22:36" ht="13.15"/>
    <row r="55" spans="22:36" ht="13.15"/>
    <row r="56" spans="22:36" ht="13.15"/>
    <row r="57" spans="22:36" ht="13.15"/>
    <row r="58" spans="22:36" ht="13.15"/>
    <row r="59" spans="22:36" ht="13.15"/>
    <row r="60" spans="22:36" ht="13.15"/>
    <row r="61" spans="22:36" ht="13.15"/>
    <row r="62" spans="22:36" ht="13.15"/>
    <row r="63" spans="22:36" ht="13.15">
      <c r="W63" s="241"/>
      <c r="AA63" s="241"/>
    </row>
    <row r="64" spans="22:36" ht="13.15">
      <c r="V64" s="241"/>
    </row>
    <row r="65" spans="15:36" ht="13.15">
      <c r="X65" s="241"/>
      <c r="Z65" s="241"/>
      <c r="AC65" s="241"/>
    </row>
    <row r="66" spans="15:36" ht="13.15">
      <c r="Q66" s="241"/>
      <c r="S66" s="241"/>
      <c r="U66" s="241"/>
      <c r="AF66" s="241"/>
    </row>
    <row r="67" spans="15:36" ht="13.15">
      <c r="O67" s="241"/>
      <c r="P67" s="241"/>
      <c r="R67" s="241"/>
      <c r="T67" s="241"/>
      <c r="Y67" s="241"/>
      <c r="AB67" s="241"/>
      <c r="AD67" s="241"/>
      <c r="AE67" s="241"/>
      <c r="AG67" s="241"/>
      <c r="AH67" s="241"/>
      <c r="AI67" s="241"/>
      <c r="AJ67" s="241"/>
    </row>
    <row r="68" spans="15:36" ht="13.15"/>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t="13.15" hidden="1">
      <c r="AA98" s="241"/>
    </row>
    <row r="99" spans="24:36" ht="13.15" hidden="1">
      <c r="AA99" s="241"/>
    </row>
    <row r="100" spans="24:36" ht="13.15" hidden="1"/>
    <row r="101" spans="24:36" ht="12" hidden="1" customHeight="1">
      <c r="X101" s="241"/>
      <c r="Y101" s="241"/>
      <c r="Z101" s="241"/>
      <c r="AC101" s="241"/>
    </row>
    <row r="102" spans="24:36" ht="1.5" hidden="1" customHeight="1">
      <c r="AC102" s="241"/>
      <c r="AF102" s="241"/>
    </row>
    <row r="103" spans="24:36" ht="13.15" hidden="1">
      <c r="AB103" s="241"/>
      <c r="AD103" s="241"/>
      <c r="AE103" s="241"/>
      <c r="AF103" s="241"/>
      <c r="AG103" s="241"/>
      <c r="AH103" s="241"/>
      <c r="AI103" s="241"/>
      <c r="AJ103" s="241"/>
    </row>
    <row r="104" spans="24:36" ht="13.15" hidden="1">
      <c r="AD104" s="241"/>
      <c r="AE104" s="241"/>
      <c r="AG104" s="241"/>
      <c r="AH104" s="241"/>
      <c r="AI104" s="241"/>
      <c r="AJ104" s="241"/>
    </row>
    <row r="105" spans="24:36" ht="12.75" hidden="1" customHeight="1"/>
    <row r="106" spans="24:36" ht="13.15" hidden="1"/>
    <row r="107" spans="24:36" ht="13.15" hidden="1"/>
    <row r="108" spans="24:36" ht="13.15" hidden="1"/>
    <row r="109" spans="24:36" ht="13.15" hidden="1"/>
    <row r="110" spans="24:36" ht="13.15" hidden="1"/>
  </sheetData>
  <sheetProtection password="A7FD" sheet="1" objects="1" scenarios="1"/>
  <dataConsolidate/>
  <phoneticPr fontId="3"/>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ht="13.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15"/>
    <row r="3" spans="1:34" ht="13.15"/>
    <row r="4" spans="1:34" ht="13.15">
      <c r="R4" s="241"/>
      <c r="S4" s="241"/>
      <c r="T4" s="241"/>
      <c r="U4" s="241"/>
      <c r="V4" s="241"/>
      <c r="W4" s="241"/>
      <c r="X4" s="241"/>
      <c r="Y4" s="241"/>
      <c r="Z4" s="241"/>
      <c r="AA4" s="241"/>
      <c r="AB4" s="241"/>
      <c r="AC4" s="241"/>
      <c r="AD4" s="241"/>
      <c r="AE4" s="241"/>
      <c r="AF4" s="241"/>
      <c r="AG4" s="241"/>
      <c r="AH4" s="241"/>
    </row>
    <row r="5" spans="1:34" ht="13.15">
      <c r="R5" s="241"/>
      <c r="S5" s="241"/>
      <c r="T5" s="241"/>
      <c r="U5" s="241"/>
      <c r="V5" s="241"/>
      <c r="W5" s="241"/>
      <c r="X5" s="241"/>
      <c r="Y5" s="241"/>
      <c r="Z5" s="241"/>
      <c r="AA5" s="241"/>
      <c r="AB5" s="241"/>
      <c r="AC5" s="241"/>
      <c r="AD5" s="241"/>
      <c r="AE5" s="241"/>
      <c r="AF5" s="241"/>
      <c r="AG5" s="241"/>
      <c r="AH5" s="241"/>
    </row>
    <row r="6" spans="1:34" ht="13.15"/>
    <row r="7" spans="1:34" ht="13.15"/>
    <row r="8" spans="1:34" ht="13.15"/>
    <row r="9" spans="1:34" ht="13.15"/>
    <row r="10" spans="1:34" ht="13.15"/>
    <row r="11" spans="1:34" ht="13.15"/>
    <row r="12" spans="1:34" ht="13.15"/>
    <row r="13" spans="1:34" ht="13.15"/>
    <row r="14" spans="1:34" ht="13.15"/>
    <row r="15" spans="1:34" ht="13.15"/>
    <row r="16" spans="1:34" ht="13.15"/>
    <row r="17" spans="9:34" ht="13.15"/>
    <row r="18" spans="9:34" ht="13.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ht="13.15"/>
    <row r="20" spans="9:34" ht="13.15"/>
    <row r="21" spans="9:34" ht="13.15">
      <c r="AH21" s="241"/>
    </row>
    <row r="22" spans="9:34" ht="13.15">
      <c r="AE22" s="241"/>
      <c r="AF22" s="241"/>
      <c r="AG22" s="241"/>
      <c r="AH22" s="241"/>
    </row>
    <row r="23" spans="9:34" ht="13.15">
      <c r="U23" s="241"/>
      <c r="V23" s="241"/>
      <c r="W23" s="241"/>
      <c r="X23" s="241"/>
      <c r="Y23" s="241"/>
      <c r="Z23" s="241"/>
      <c r="AA23" s="241"/>
      <c r="AB23" s="241"/>
      <c r="AC23" s="241"/>
      <c r="AD23" s="241"/>
      <c r="AE23" s="241"/>
      <c r="AF23" s="241"/>
      <c r="AG23" s="241"/>
      <c r="AH23" s="241"/>
    </row>
    <row r="24" spans="9:34" ht="13.15"/>
    <row r="25" spans="9:34" ht="13.15"/>
    <row r="26" spans="9:34" ht="13.15"/>
    <row r="27" spans="9:34" ht="13.15"/>
    <row r="28" spans="9:34" ht="13.15"/>
    <row r="29" spans="9:34" ht="13.15"/>
    <row r="30" spans="9:34" ht="13.15"/>
    <row r="31" spans="9:34" ht="13.15"/>
    <row r="32" spans="9:34" ht="13.15"/>
    <row r="33" spans="15:34" ht="13.15"/>
    <row r="34" spans="15:34" ht="13.15"/>
    <row r="35" spans="15:34" ht="13.15">
      <c r="V35" s="241"/>
      <c r="W35" s="241"/>
      <c r="X35" s="241"/>
      <c r="Y35" s="241"/>
      <c r="Z35" s="241"/>
      <c r="AA35" s="241"/>
      <c r="AB35" s="241"/>
      <c r="AC35" s="241"/>
      <c r="AD35" s="241"/>
      <c r="AE35" s="241"/>
      <c r="AF35" s="241"/>
      <c r="AG35" s="241"/>
      <c r="AH35" s="241"/>
    </row>
    <row r="36" spans="15:34" ht="13.15"/>
    <row r="37" spans="15:34" ht="13.15">
      <c r="AH37" s="241"/>
    </row>
    <row r="38" spans="15:34" ht="13.15">
      <c r="AE38" s="241"/>
      <c r="AF38" s="241"/>
      <c r="AG38" s="241"/>
      <c r="AH38" s="241"/>
    </row>
    <row r="39" spans="15:34" ht="13.15"/>
    <row r="40" spans="15:34" ht="13.15"/>
    <row r="41" spans="15:34" ht="13.15"/>
    <row r="42" spans="15:34" ht="13.15"/>
    <row r="43" spans="15:34" ht="13.15">
      <c r="O43" s="241"/>
      <c r="P43" s="241"/>
      <c r="Q43" s="241"/>
      <c r="R43" s="241"/>
      <c r="S43" s="241"/>
      <c r="T43" s="241"/>
      <c r="U43" s="241"/>
      <c r="V43" s="241"/>
      <c r="W43" s="241"/>
      <c r="X43" s="241"/>
      <c r="Y43" s="241"/>
      <c r="Z43" s="241"/>
      <c r="AA43" s="241"/>
      <c r="AB43" s="241"/>
      <c r="AC43" s="241"/>
      <c r="AD43" s="241"/>
      <c r="AE43" s="241"/>
      <c r="AF43" s="241"/>
      <c r="AG43" s="241"/>
      <c r="AH43" s="241"/>
    </row>
    <row r="44" spans="15:34" ht="13.15">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3"/>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ht="13.15">
      <c r="O1" s="244"/>
      <c r="P1" s="244"/>
    </row>
    <row r="2" spans="1:16" ht="13.15">
      <c r="O2" s="244"/>
      <c r="P2" s="244"/>
    </row>
    <row r="3" spans="1:16" ht="13.15">
      <c r="O3" s="244"/>
      <c r="P3" s="244"/>
    </row>
    <row r="4" spans="1:16" ht="13.15">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49" t="s">
        <v>467</v>
      </c>
      <c r="L7" s="254"/>
      <c r="M7" s="255" t="s">
        <v>468</v>
      </c>
      <c r="N7" s="256"/>
    </row>
    <row r="8" spans="1:16">
      <c r="A8" s="248"/>
      <c r="B8" s="244"/>
      <c r="C8" s="244"/>
      <c r="D8" s="244"/>
      <c r="E8" s="244"/>
      <c r="F8" s="244"/>
      <c r="G8" s="257"/>
      <c r="H8" s="258"/>
      <c r="I8" s="258"/>
      <c r="J8" s="259"/>
      <c r="K8" s="1150"/>
      <c r="L8" s="260" t="s">
        <v>469</v>
      </c>
      <c r="M8" s="261" t="s">
        <v>470</v>
      </c>
      <c r="N8" s="262" t="s">
        <v>471</v>
      </c>
    </row>
    <row r="9" spans="1:16">
      <c r="A9" s="248"/>
      <c r="B9" s="244"/>
      <c r="C9" s="244"/>
      <c r="D9" s="244"/>
      <c r="E9" s="244"/>
      <c r="F9" s="244"/>
      <c r="G9" s="1163" t="s">
        <v>472</v>
      </c>
      <c r="H9" s="1164"/>
      <c r="I9" s="1164"/>
      <c r="J9" s="1165"/>
      <c r="K9" s="263">
        <v>558804</v>
      </c>
      <c r="L9" s="264">
        <v>375036</v>
      </c>
      <c r="M9" s="265">
        <v>199380</v>
      </c>
      <c r="N9" s="266">
        <v>88.1</v>
      </c>
    </row>
    <row r="10" spans="1:16">
      <c r="A10" s="248"/>
      <c r="B10" s="244"/>
      <c r="C10" s="244"/>
      <c r="D10" s="244"/>
      <c r="E10" s="244"/>
      <c r="F10" s="244"/>
      <c r="G10" s="1163" t="s">
        <v>473</v>
      </c>
      <c r="H10" s="1164"/>
      <c r="I10" s="1164"/>
      <c r="J10" s="1165"/>
      <c r="K10" s="267">
        <v>55998</v>
      </c>
      <c r="L10" s="268">
        <v>37583</v>
      </c>
      <c r="M10" s="269">
        <v>22805</v>
      </c>
      <c r="N10" s="270">
        <v>64.8</v>
      </c>
    </row>
    <row r="11" spans="1:16" ht="13.5" customHeight="1">
      <c r="A11" s="248"/>
      <c r="B11" s="244"/>
      <c r="C11" s="244"/>
      <c r="D11" s="244"/>
      <c r="E11" s="244"/>
      <c r="F11" s="244"/>
      <c r="G11" s="1163" t="s">
        <v>474</v>
      </c>
      <c r="H11" s="1164"/>
      <c r="I11" s="1164"/>
      <c r="J11" s="1165"/>
      <c r="K11" s="267">
        <v>3300</v>
      </c>
      <c r="L11" s="268">
        <v>2215</v>
      </c>
      <c r="M11" s="269">
        <v>22815</v>
      </c>
      <c r="N11" s="270">
        <v>-90.3</v>
      </c>
    </row>
    <row r="12" spans="1:16" ht="13.5" customHeight="1">
      <c r="A12" s="248"/>
      <c r="B12" s="244"/>
      <c r="C12" s="244"/>
      <c r="D12" s="244"/>
      <c r="E12" s="244"/>
      <c r="F12" s="244"/>
      <c r="G12" s="1163" t="s">
        <v>475</v>
      </c>
      <c r="H12" s="1164"/>
      <c r="I12" s="1164"/>
      <c r="J12" s="1165"/>
      <c r="K12" s="267" t="s">
        <v>476</v>
      </c>
      <c r="L12" s="268" t="s">
        <v>476</v>
      </c>
      <c r="M12" s="269">
        <v>3768</v>
      </c>
      <c r="N12" s="270" t="s">
        <v>476</v>
      </c>
    </row>
    <row r="13" spans="1:16" ht="13.5" customHeight="1">
      <c r="A13" s="248"/>
      <c r="B13" s="244"/>
      <c r="C13" s="244"/>
      <c r="D13" s="244"/>
      <c r="E13" s="244"/>
      <c r="F13" s="244"/>
      <c r="G13" s="1163" t="s">
        <v>477</v>
      </c>
      <c r="H13" s="1164"/>
      <c r="I13" s="1164"/>
      <c r="J13" s="1165"/>
      <c r="K13" s="267" t="s">
        <v>476</v>
      </c>
      <c r="L13" s="268" t="s">
        <v>476</v>
      </c>
      <c r="M13" s="269" t="s">
        <v>476</v>
      </c>
      <c r="N13" s="270" t="s">
        <v>476</v>
      </c>
    </row>
    <row r="14" spans="1:16" ht="13.5" customHeight="1">
      <c r="A14" s="248"/>
      <c r="B14" s="244"/>
      <c r="C14" s="244"/>
      <c r="D14" s="244"/>
      <c r="E14" s="244"/>
      <c r="F14" s="244"/>
      <c r="G14" s="1163" t="s">
        <v>478</v>
      </c>
      <c r="H14" s="1164"/>
      <c r="I14" s="1164"/>
      <c r="J14" s="1165"/>
      <c r="K14" s="267">
        <v>15231</v>
      </c>
      <c r="L14" s="268">
        <v>10222</v>
      </c>
      <c r="M14" s="269">
        <v>8560</v>
      </c>
      <c r="N14" s="270">
        <v>19.399999999999999</v>
      </c>
    </row>
    <row r="15" spans="1:16" ht="13.5" customHeight="1">
      <c r="A15" s="248"/>
      <c r="B15" s="244"/>
      <c r="C15" s="244"/>
      <c r="D15" s="244"/>
      <c r="E15" s="244"/>
      <c r="F15" s="244"/>
      <c r="G15" s="1163" t="s">
        <v>479</v>
      </c>
      <c r="H15" s="1164"/>
      <c r="I15" s="1164"/>
      <c r="J15" s="1165"/>
      <c r="K15" s="267" t="s">
        <v>476</v>
      </c>
      <c r="L15" s="268" t="s">
        <v>476</v>
      </c>
      <c r="M15" s="269">
        <v>4570</v>
      </c>
      <c r="N15" s="270" t="s">
        <v>476</v>
      </c>
    </row>
    <row r="16" spans="1:16">
      <c r="A16" s="248"/>
      <c r="B16" s="244"/>
      <c r="C16" s="244"/>
      <c r="D16" s="244"/>
      <c r="E16" s="244"/>
      <c r="F16" s="244"/>
      <c r="G16" s="1166" t="s">
        <v>480</v>
      </c>
      <c r="H16" s="1167"/>
      <c r="I16" s="1167"/>
      <c r="J16" s="1168"/>
      <c r="K16" s="268">
        <v>-67208</v>
      </c>
      <c r="L16" s="268">
        <v>-45106</v>
      </c>
      <c r="M16" s="269">
        <v>-19939</v>
      </c>
      <c r="N16" s="270">
        <v>126.2</v>
      </c>
    </row>
    <row r="17" spans="1:16">
      <c r="A17" s="248"/>
      <c r="B17" s="244"/>
      <c r="C17" s="244"/>
      <c r="D17" s="244"/>
      <c r="E17" s="244"/>
      <c r="F17" s="244"/>
      <c r="G17" s="1166" t="s">
        <v>167</v>
      </c>
      <c r="H17" s="1167"/>
      <c r="I17" s="1167"/>
      <c r="J17" s="1168"/>
      <c r="K17" s="268">
        <v>566125</v>
      </c>
      <c r="L17" s="268">
        <v>379950</v>
      </c>
      <c r="M17" s="269">
        <v>241959</v>
      </c>
      <c r="N17" s="270">
        <v>57</v>
      </c>
    </row>
    <row r="18" spans="1:16" ht="13.15">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60" t="s">
        <v>485</v>
      </c>
      <c r="H21" s="1161"/>
      <c r="I21" s="1161"/>
      <c r="J21" s="1162"/>
      <c r="K21" s="280">
        <v>41.61</v>
      </c>
      <c r="L21" s="281">
        <v>22.44</v>
      </c>
      <c r="M21" s="282">
        <v>19.170000000000002</v>
      </c>
      <c r="N21" s="249"/>
      <c r="O21" s="283"/>
      <c r="P21" s="279"/>
    </row>
    <row r="22" spans="1:16" s="284" customFormat="1">
      <c r="A22" s="279"/>
      <c r="B22" s="249"/>
      <c r="C22" s="249"/>
      <c r="D22" s="249"/>
      <c r="E22" s="249"/>
      <c r="F22" s="249"/>
      <c r="G22" s="1160" t="s">
        <v>486</v>
      </c>
      <c r="H22" s="1161"/>
      <c r="I22" s="1161"/>
      <c r="J22" s="1162"/>
      <c r="K22" s="285">
        <v>82.6</v>
      </c>
      <c r="L22" s="286">
        <v>94.5</v>
      </c>
      <c r="M22" s="287">
        <v>-11.9</v>
      </c>
      <c r="N22" s="271"/>
      <c r="O22" s="283"/>
      <c r="P22" s="279"/>
    </row>
    <row r="23" spans="1:16" s="284" customFormat="1" ht="13.15">
      <c r="A23" s="279"/>
      <c r="B23" s="249"/>
      <c r="C23" s="249"/>
      <c r="D23" s="249"/>
      <c r="E23" s="249"/>
      <c r="F23" s="249"/>
      <c r="G23" s="249"/>
      <c r="H23" s="249"/>
      <c r="I23" s="249"/>
      <c r="J23" s="249"/>
      <c r="K23" s="249"/>
      <c r="L23" s="271"/>
      <c r="M23" s="271"/>
      <c r="N23" s="271"/>
      <c r="O23" s="283"/>
      <c r="P23" s="279"/>
    </row>
    <row r="24" spans="1:16" s="284" customFormat="1" ht="13.15">
      <c r="A24" s="279"/>
      <c r="B24" s="249"/>
      <c r="C24" s="249"/>
      <c r="D24" s="249"/>
      <c r="E24" s="249"/>
      <c r="F24" s="249"/>
      <c r="G24" s="249"/>
      <c r="H24" s="249"/>
      <c r="I24" s="249"/>
      <c r="J24" s="249"/>
      <c r="K24" s="249"/>
      <c r="L24" s="271"/>
      <c r="M24" s="271"/>
      <c r="N24" s="271"/>
      <c r="O24" s="283"/>
      <c r="P24" s="279"/>
    </row>
    <row r="25" spans="1:16" s="284" customFormat="1" ht="13.15">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ht="13.15">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49" t="s">
        <v>467</v>
      </c>
      <c r="L30" s="254"/>
      <c r="M30" s="255" t="s">
        <v>468</v>
      </c>
      <c r="N30" s="256"/>
    </row>
    <row r="31" spans="1:16">
      <c r="A31" s="248"/>
      <c r="B31" s="244"/>
      <c r="C31" s="244"/>
      <c r="D31" s="244"/>
      <c r="E31" s="244"/>
      <c r="F31" s="244"/>
      <c r="G31" s="257"/>
      <c r="H31" s="258"/>
      <c r="I31" s="258"/>
      <c r="J31" s="259"/>
      <c r="K31" s="1150"/>
      <c r="L31" s="260" t="s">
        <v>469</v>
      </c>
      <c r="M31" s="261" t="s">
        <v>470</v>
      </c>
      <c r="N31" s="262" t="s">
        <v>471</v>
      </c>
    </row>
    <row r="32" spans="1:16" ht="27" customHeight="1">
      <c r="A32" s="248"/>
      <c r="B32" s="244"/>
      <c r="C32" s="244"/>
      <c r="D32" s="244"/>
      <c r="E32" s="244"/>
      <c r="F32" s="244"/>
      <c r="G32" s="1151" t="s">
        <v>490</v>
      </c>
      <c r="H32" s="1152"/>
      <c r="I32" s="1152"/>
      <c r="J32" s="1153"/>
      <c r="K32" s="294">
        <v>227641</v>
      </c>
      <c r="L32" s="294">
        <v>152779</v>
      </c>
      <c r="M32" s="295">
        <v>119365</v>
      </c>
      <c r="N32" s="296">
        <v>28</v>
      </c>
    </row>
    <row r="33" spans="1:16" ht="13.5" customHeight="1">
      <c r="A33" s="248"/>
      <c r="B33" s="244"/>
      <c r="C33" s="244"/>
      <c r="D33" s="244"/>
      <c r="E33" s="244"/>
      <c r="F33" s="244"/>
      <c r="G33" s="1151" t="s">
        <v>491</v>
      </c>
      <c r="H33" s="1152"/>
      <c r="I33" s="1152"/>
      <c r="J33" s="1153"/>
      <c r="K33" s="294" t="s">
        <v>476</v>
      </c>
      <c r="L33" s="294" t="s">
        <v>476</v>
      </c>
      <c r="M33" s="295" t="s">
        <v>476</v>
      </c>
      <c r="N33" s="296" t="s">
        <v>476</v>
      </c>
    </row>
    <row r="34" spans="1:16" ht="27" customHeight="1">
      <c r="A34" s="248"/>
      <c r="B34" s="244"/>
      <c r="C34" s="244"/>
      <c r="D34" s="244"/>
      <c r="E34" s="244"/>
      <c r="F34" s="244"/>
      <c r="G34" s="1151" t="s">
        <v>492</v>
      </c>
      <c r="H34" s="1152"/>
      <c r="I34" s="1152"/>
      <c r="J34" s="1153"/>
      <c r="K34" s="294" t="s">
        <v>476</v>
      </c>
      <c r="L34" s="294" t="s">
        <v>476</v>
      </c>
      <c r="M34" s="295">
        <v>50</v>
      </c>
      <c r="N34" s="296" t="s">
        <v>476</v>
      </c>
    </row>
    <row r="35" spans="1:16" ht="27" customHeight="1">
      <c r="A35" s="248"/>
      <c r="B35" s="244"/>
      <c r="C35" s="244"/>
      <c r="D35" s="244"/>
      <c r="E35" s="244"/>
      <c r="F35" s="244"/>
      <c r="G35" s="1151" t="s">
        <v>493</v>
      </c>
      <c r="H35" s="1152"/>
      <c r="I35" s="1152"/>
      <c r="J35" s="1153"/>
      <c r="K35" s="294">
        <v>34717</v>
      </c>
      <c r="L35" s="294">
        <v>23300</v>
      </c>
      <c r="M35" s="295">
        <v>29529</v>
      </c>
      <c r="N35" s="296">
        <v>-21.1</v>
      </c>
    </row>
    <row r="36" spans="1:16" ht="27" customHeight="1">
      <c r="A36" s="248"/>
      <c r="B36" s="244"/>
      <c r="C36" s="244"/>
      <c r="D36" s="244"/>
      <c r="E36" s="244"/>
      <c r="F36" s="244"/>
      <c r="G36" s="1151" t="s">
        <v>494</v>
      </c>
      <c r="H36" s="1152"/>
      <c r="I36" s="1152"/>
      <c r="J36" s="1153"/>
      <c r="K36" s="294" t="s">
        <v>476</v>
      </c>
      <c r="L36" s="294" t="s">
        <v>476</v>
      </c>
      <c r="M36" s="295">
        <v>4818</v>
      </c>
      <c r="N36" s="296" t="s">
        <v>476</v>
      </c>
    </row>
    <row r="37" spans="1:16" ht="13.5" customHeight="1">
      <c r="A37" s="248"/>
      <c r="B37" s="244"/>
      <c r="C37" s="244"/>
      <c r="D37" s="244"/>
      <c r="E37" s="244"/>
      <c r="F37" s="244"/>
      <c r="G37" s="1151" t="s">
        <v>495</v>
      </c>
      <c r="H37" s="1152"/>
      <c r="I37" s="1152"/>
      <c r="J37" s="1153"/>
      <c r="K37" s="294" t="s">
        <v>476</v>
      </c>
      <c r="L37" s="294" t="s">
        <v>476</v>
      </c>
      <c r="M37" s="295">
        <v>1119</v>
      </c>
      <c r="N37" s="296" t="s">
        <v>476</v>
      </c>
    </row>
    <row r="38" spans="1:16" ht="27" customHeight="1">
      <c r="A38" s="248"/>
      <c r="B38" s="244"/>
      <c r="C38" s="244"/>
      <c r="D38" s="244"/>
      <c r="E38" s="244"/>
      <c r="F38" s="244"/>
      <c r="G38" s="1154" t="s">
        <v>496</v>
      </c>
      <c r="H38" s="1155"/>
      <c r="I38" s="1155"/>
      <c r="J38" s="1156"/>
      <c r="K38" s="297" t="s">
        <v>476</v>
      </c>
      <c r="L38" s="297" t="s">
        <v>476</v>
      </c>
      <c r="M38" s="298">
        <v>49</v>
      </c>
      <c r="N38" s="299" t="s">
        <v>476</v>
      </c>
      <c r="O38" s="293"/>
    </row>
    <row r="39" spans="1:16">
      <c r="A39" s="248"/>
      <c r="B39" s="244"/>
      <c r="C39" s="244"/>
      <c r="D39" s="244"/>
      <c r="E39" s="244"/>
      <c r="F39" s="244"/>
      <c r="G39" s="1154" t="s">
        <v>497</v>
      </c>
      <c r="H39" s="1155"/>
      <c r="I39" s="1155"/>
      <c r="J39" s="1156"/>
      <c r="K39" s="300">
        <v>-8990</v>
      </c>
      <c r="L39" s="300">
        <v>-6034</v>
      </c>
      <c r="M39" s="301">
        <v>-6027</v>
      </c>
      <c r="N39" s="302">
        <v>0.1</v>
      </c>
      <c r="O39" s="293"/>
    </row>
    <row r="40" spans="1:16" ht="27" customHeight="1">
      <c r="A40" s="248"/>
      <c r="B40" s="244"/>
      <c r="C40" s="244"/>
      <c r="D40" s="244"/>
      <c r="E40" s="244"/>
      <c r="F40" s="244"/>
      <c r="G40" s="1151" t="s">
        <v>498</v>
      </c>
      <c r="H40" s="1152"/>
      <c r="I40" s="1152"/>
      <c r="J40" s="1153"/>
      <c r="K40" s="300">
        <v>-184336</v>
      </c>
      <c r="L40" s="300">
        <v>-123715</v>
      </c>
      <c r="M40" s="301">
        <v>-114844</v>
      </c>
      <c r="N40" s="302">
        <v>7.7</v>
      </c>
      <c r="O40" s="293"/>
    </row>
    <row r="41" spans="1:16">
      <c r="A41" s="248"/>
      <c r="B41" s="244"/>
      <c r="C41" s="244"/>
      <c r="D41" s="244"/>
      <c r="E41" s="244"/>
      <c r="F41" s="244"/>
      <c r="G41" s="1157" t="s">
        <v>278</v>
      </c>
      <c r="H41" s="1158"/>
      <c r="I41" s="1158"/>
      <c r="J41" s="1159"/>
      <c r="K41" s="294">
        <v>69032</v>
      </c>
      <c r="L41" s="300">
        <v>46330</v>
      </c>
      <c r="M41" s="301">
        <v>34058</v>
      </c>
      <c r="N41" s="302">
        <v>36</v>
      </c>
      <c r="O41" s="293"/>
    </row>
    <row r="42" spans="1:16">
      <c r="A42" s="248"/>
      <c r="B42" s="244"/>
      <c r="C42" s="244"/>
      <c r="D42" s="244"/>
      <c r="E42" s="244"/>
      <c r="F42" s="244"/>
      <c r="G42" s="303" t="s">
        <v>499</v>
      </c>
      <c r="H42" s="244"/>
      <c r="I42" s="244"/>
      <c r="J42" s="244"/>
      <c r="K42" s="244"/>
      <c r="L42" s="244"/>
      <c r="M42" s="271"/>
      <c r="N42" s="271"/>
      <c r="O42" s="293"/>
    </row>
    <row r="43" spans="1:16" ht="13.15">
      <c r="A43" s="248"/>
      <c r="B43" s="244"/>
      <c r="C43" s="244"/>
      <c r="D43" s="244"/>
      <c r="E43" s="244"/>
      <c r="F43" s="244"/>
      <c r="G43" s="244"/>
      <c r="H43" s="244"/>
      <c r="I43" s="244"/>
      <c r="J43" s="244"/>
      <c r="K43" s="244"/>
      <c r="L43" s="304"/>
      <c r="M43" s="271"/>
      <c r="N43" s="244"/>
      <c r="O43" s="293"/>
    </row>
    <row r="44" spans="1:16" ht="13.15">
      <c r="A44" s="248"/>
      <c r="B44" s="244"/>
      <c r="C44" s="244"/>
      <c r="D44" s="244"/>
      <c r="E44" s="244"/>
      <c r="F44" s="244"/>
      <c r="G44" s="244"/>
      <c r="H44" s="244"/>
      <c r="I44" s="244"/>
      <c r="J44" s="244"/>
      <c r="K44" s="244"/>
      <c r="L44" s="244"/>
      <c r="M44" s="271"/>
      <c r="N44" s="244"/>
    </row>
    <row r="45" spans="1:16" ht="13.15">
      <c r="A45" s="246"/>
      <c r="B45" s="246"/>
      <c r="C45" s="246"/>
      <c r="D45" s="246"/>
      <c r="E45" s="246"/>
      <c r="F45" s="246"/>
      <c r="G45" s="246"/>
      <c r="H45" s="246"/>
      <c r="I45" s="246"/>
      <c r="J45" s="246"/>
      <c r="K45" s="246"/>
      <c r="L45" s="246"/>
      <c r="M45" s="305"/>
      <c r="N45" s="246"/>
      <c r="O45" s="246"/>
      <c r="P45" s="244"/>
    </row>
    <row r="46" spans="1:16" ht="13.15">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44" t="s">
        <v>467</v>
      </c>
      <c r="J49" s="1146" t="s">
        <v>502</v>
      </c>
      <c r="K49" s="1147"/>
      <c r="L49" s="1147"/>
      <c r="M49" s="1147"/>
      <c r="N49" s="1148"/>
    </row>
    <row r="50" spans="1:14">
      <c r="A50" s="248"/>
      <c r="B50" s="244"/>
      <c r="C50" s="244"/>
      <c r="D50" s="244"/>
      <c r="E50" s="244"/>
      <c r="F50" s="244"/>
      <c r="G50" s="312"/>
      <c r="H50" s="313"/>
      <c r="I50" s="1145"/>
      <c r="J50" s="314" t="s">
        <v>503</v>
      </c>
      <c r="K50" s="315" t="s">
        <v>504</v>
      </c>
      <c r="L50" s="316" t="s">
        <v>505</v>
      </c>
      <c r="M50" s="317" t="s">
        <v>506</v>
      </c>
      <c r="N50" s="318" t="s">
        <v>507</v>
      </c>
    </row>
    <row r="51" spans="1:14" ht="13.15">
      <c r="A51" s="248"/>
      <c r="B51" s="244"/>
      <c r="C51" s="244"/>
      <c r="D51" s="244"/>
      <c r="E51" s="244"/>
      <c r="F51" s="244"/>
      <c r="G51" s="310" t="s">
        <v>508</v>
      </c>
      <c r="H51" s="311"/>
      <c r="I51" s="319">
        <v>740023</v>
      </c>
      <c r="J51" s="320">
        <v>475593</v>
      </c>
      <c r="K51" s="321">
        <v>-9.5</v>
      </c>
      <c r="L51" s="322">
        <v>203567</v>
      </c>
      <c r="M51" s="323">
        <v>-37.5</v>
      </c>
      <c r="N51" s="324">
        <v>28</v>
      </c>
    </row>
    <row r="52" spans="1:14">
      <c r="A52" s="248"/>
      <c r="B52" s="244"/>
      <c r="C52" s="244"/>
      <c r="D52" s="244"/>
      <c r="E52" s="244"/>
      <c r="F52" s="244"/>
      <c r="G52" s="325"/>
      <c r="H52" s="326" t="s">
        <v>509</v>
      </c>
      <c r="I52" s="327">
        <v>13597</v>
      </c>
      <c r="J52" s="328">
        <v>8738</v>
      </c>
      <c r="K52" s="329">
        <v>-16.3</v>
      </c>
      <c r="L52" s="330">
        <v>121137</v>
      </c>
      <c r="M52" s="331">
        <v>-26.6</v>
      </c>
      <c r="N52" s="332">
        <v>10.3</v>
      </c>
    </row>
    <row r="53" spans="1:14" ht="13.15">
      <c r="A53" s="248"/>
      <c r="B53" s="244"/>
      <c r="C53" s="244"/>
      <c r="D53" s="244"/>
      <c r="E53" s="244"/>
      <c r="F53" s="244"/>
      <c r="G53" s="310" t="s">
        <v>510</v>
      </c>
      <c r="H53" s="311"/>
      <c r="I53" s="319">
        <v>396765</v>
      </c>
      <c r="J53" s="320">
        <v>258647</v>
      </c>
      <c r="K53" s="321">
        <v>-45.6</v>
      </c>
      <c r="L53" s="322">
        <v>185018</v>
      </c>
      <c r="M53" s="323">
        <v>-9.1</v>
      </c>
      <c r="N53" s="324">
        <v>-36.5</v>
      </c>
    </row>
    <row r="54" spans="1:14">
      <c r="A54" s="248"/>
      <c r="B54" s="244"/>
      <c r="C54" s="244"/>
      <c r="D54" s="244"/>
      <c r="E54" s="244"/>
      <c r="F54" s="244"/>
      <c r="G54" s="325"/>
      <c r="H54" s="326" t="s">
        <v>509</v>
      </c>
      <c r="I54" s="327">
        <v>23747</v>
      </c>
      <c r="J54" s="328">
        <v>15480</v>
      </c>
      <c r="K54" s="329">
        <v>77.2</v>
      </c>
      <c r="L54" s="330">
        <v>95064</v>
      </c>
      <c r="M54" s="331">
        <v>-21.5</v>
      </c>
      <c r="N54" s="332">
        <v>98.7</v>
      </c>
    </row>
    <row r="55" spans="1:14" ht="13.15">
      <c r="A55" s="248"/>
      <c r="B55" s="244"/>
      <c r="C55" s="244"/>
      <c r="D55" s="244"/>
      <c r="E55" s="244"/>
      <c r="F55" s="244"/>
      <c r="G55" s="310" t="s">
        <v>511</v>
      </c>
      <c r="H55" s="311"/>
      <c r="I55" s="319">
        <v>876648</v>
      </c>
      <c r="J55" s="320">
        <v>565215</v>
      </c>
      <c r="K55" s="321">
        <v>118.5</v>
      </c>
      <c r="L55" s="322">
        <v>238802</v>
      </c>
      <c r="M55" s="323">
        <v>29.1</v>
      </c>
      <c r="N55" s="324">
        <v>89.4</v>
      </c>
    </row>
    <row r="56" spans="1:14">
      <c r="A56" s="248"/>
      <c r="B56" s="244"/>
      <c r="C56" s="244"/>
      <c r="D56" s="244"/>
      <c r="E56" s="244"/>
      <c r="F56" s="244"/>
      <c r="G56" s="325"/>
      <c r="H56" s="326" t="s">
        <v>509</v>
      </c>
      <c r="I56" s="327">
        <v>25542</v>
      </c>
      <c r="J56" s="328">
        <v>16468</v>
      </c>
      <c r="K56" s="329">
        <v>6.4</v>
      </c>
      <c r="L56" s="330">
        <v>128562</v>
      </c>
      <c r="M56" s="331">
        <v>35.200000000000003</v>
      </c>
      <c r="N56" s="332">
        <v>-28.8</v>
      </c>
    </row>
    <row r="57" spans="1:14" ht="13.15">
      <c r="A57" s="248"/>
      <c r="B57" s="244"/>
      <c r="C57" s="244"/>
      <c r="D57" s="244"/>
      <c r="E57" s="244"/>
      <c r="F57" s="244"/>
      <c r="G57" s="310" t="s">
        <v>512</v>
      </c>
      <c r="H57" s="311"/>
      <c r="I57" s="319">
        <v>1645797</v>
      </c>
      <c r="J57" s="320">
        <v>1099397</v>
      </c>
      <c r="K57" s="321">
        <v>94.5</v>
      </c>
      <c r="L57" s="322">
        <v>288550</v>
      </c>
      <c r="M57" s="323">
        <v>20.8</v>
      </c>
      <c r="N57" s="324">
        <v>73.7</v>
      </c>
    </row>
    <row r="58" spans="1:14">
      <c r="A58" s="248"/>
      <c r="B58" s="244"/>
      <c r="C58" s="244"/>
      <c r="D58" s="244"/>
      <c r="E58" s="244"/>
      <c r="F58" s="244"/>
      <c r="G58" s="325"/>
      <c r="H58" s="326" t="s">
        <v>509</v>
      </c>
      <c r="I58" s="327">
        <v>6210</v>
      </c>
      <c r="J58" s="328">
        <v>4148</v>
      </c>
      <c r="K58" s="329">
        <v>-74.8</v>
      </c>
      <c r="L58" s="330">
        <v>141525</v>
      </c>
      <c r="M58" s="331">
        <v>10.1</v>
      </c>
      <c r="N58" s="332">
        <v>-84.9</v>
      </c>
    </row>
    <row r="59" spans="1:14" ht="13.15">
      <c r="A59" s="248"/>
      <c r="B59" s="244"/>
      <c r="C59" s="244"/>
      <c r="D59" s="244"/>
      <c r="E59" s="244"/>
      <c r="F59" s="244"/>
      <c r="G59" s="310" t="s">
        <v>513</v>
      </c>
      <c r="H59" s="311"/>
      <c r="I59" s="319">
        <v>2729723</v>
      </c>
      <c r="J59" s="320">
        <v>1832029</v>
      </c>
      <c r="K59" s="321">
        <v>66.599999999999994</v>
      </c>
      <c r="L59" s="322">
        <v>287914</v>
      </c>
      <c r="M59" s="323">
        <v>-0.2</v>
      </c>
      <c r="N59" s="324">
        <v>66.8</v>
      </c>
    </row>
    <row r="60" spans="1:14">
      <c r="A60" s="248"/>
      <c r="B60" s="244"/>
      <c r="C60" s="244"/>
      <c r="D60" s="244"/>
      <c r="E60" s="244"/>
      <c r="F60" s="244"/>
      <c r="G60" s="325"/>
      <c r="H60" s="326" t="s">
        <v>509</v>
      </c>
      <c r="I60" s="333">
        <v>27767</v>
      </c>
      <c r="J60" s="328">
        <v>18636</v>
      </c>
      <c r="K60" s="329">
        <v>349.3</v>
      </c>
      <c r="L60" s="330">
        <v>146531</v>
      </c>
      <c r="M60" s="331">
        <v>3.5</v>
      </c>
      <c r="N60" s="332">
        <v>345.8</v>
      </c>
    </row>
    <row r="61" spans="1:14">
      <c r="A61" s="248"/>
      <c r="B61" s="244"/>
      <c r="C61" s="244"/>
      <c r="D61" s="244"/>
      <c r="E61" s="244"/>
      <c r="F61" s="244"/>
      <c r="G61" s="310" t="s">
        <v>514</v>
      </c>
      <c r="H61" s="334"/>
      <c r="I61" s="335">
        <v>1277791</v>
      </c>
      <c r="J61" s="336">
        <v>846176</v>
      </c>
      <c r="K61" s="337">
        <v>44.9</v>
      </c>
      <c r="L61" s="338">
        <v>240770</v>
      </c>
      <c r="M61" s="339">
        <v>0.6</v>
      </c>
      <c r="N61" s="324">
        <v>44.3</v>
      </c>
    </row>
    <row r="62" spans="1:14">
      <c r="A62" s="248"/>
      <c r="B62" s="244"/>
      <c r="C62" s="244"/>
      <c r="D62" s="244"/>
      <c r="E62" s="244"/>
      <c r="F62" s="244"/>
      <c r="G62" s="325"/>
      <c r="H62" s="326" t="s">
        <v>509</v>
      </c>
      <c r="I62" s="327">
        <v>19373</v>
      </c>
      <c r="J62" s="328">
        <v>12694</v>
      </c>
      <c r="K62" s="329">
        <v>68.400000000000006</v>
      </c>
      <c r="L62" s="330">
        <v>126564</v>
      </c>
      <c r="M62" s="331">
        <v>0.1</v>
      </c>
      <c r="N62" s="332">
        <v>68.3</v>
      </c>
    </row>
    <row r="63" spans="1:14" ht="13.15">
      <c r="A63" s="248"/>
      <c r="B63" s="244"/>
      <c r="C63" s="244"/>
      <c r="D63" s="244"/>
      <c r="E63" s="244"/>
      <c r="F63" s="244"/>
      <c r="G63" s="244"/>
      <c r="H63" s="244"/>
      <c r="I63" s="244"/>
      <c r="J63" s="244"/>
      <c r="K63" s="244"/>
      <c r="L63" s="244"/>
      <c r="M63" s="244"/>
      <c r="N63" s="244"/>
    </row>
    <row r="64" spans="1:14" ht="13.15">
      <c r="A64" s="248"/>
      <c r="B64" s="244"/>
      <c r="C64" s="244"/>
      <c r="D64" s="244"/>
      <c r="E64" s="244"/>
      <c r="F64" s="244"/>
      <c r="G64" s="244"/>
      <c r="H64" s="244"/>
      <c r="I64" s="244"/>
      <c r="J64" s="244"/>
      <c r="K64" s="244"/>
      <c r="L64" s="244"/>
      <c r="M64" s="244"/>
      <c r="N64" s="244"/>
    </row>
    <row r="65" spans="1:16" ht="13.15">
      <c r="A65" s="248"/>
      <c r="B65" s="244"/>
      <c r="C65" s="244"/>
      <c r="D65" s="244"/>
      <c r="E65" s="244"/>
      <c r="F65" s="244"/>
      <c r="G65" s="244"/>
      <c r="H65" s="244"/>
      <c r="I65" s="244"/>
      <c r="J65" s="244"/>
      <c r="K65" s="244"/>
      <c r="L65" s="244"/>
      <c r="M65" s="244"/>
      <c r="N65" s="244"/>
    </row>
    <row r="66" spans="1:16" ht="13.15">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t="13.15" hidden="1">
      <c r="G70" s="244"/>
      <c r="H70" s="244"/>
      <c r="I70" s="244"/>
      <c r="J70" s="244"/>
      <c r="K70" s="244"/>
      <c r="L70" s="244"/>
      <c r="M70" s="244"/>
      <c r="N70" s="244"/>
    </row>
    <row r="71" spans="1:16" ht="13.15" hidden="1">
      <c r="G71" s="244"/>
      <c r="H71" s="244"/>
      <c r="I71" s="244"/>
      <c r="J71" s="244"/>
      <c r="K71" s="244"/>
      <c r="L71" s="244"/>
      <c r="M71" s="244"/>
      <c r="N71" s="244"/>
    </row>
    <row r="72" spans="1:16" ht="13.15" hidden="1">
      <c r="G72" s="244"/>
      <c r="H72" s="244"/>
      <c r="I72" s="244"/>
      <c r="J72" s="244"/>
      <c r="K72" s="244"/>
      <c r="L72" s="244"/>
      <c r="M72" s="244"/>
      <c r="N72" s="244"/>
    </row>
    <row r="73" spans="1:16" ht="13.15" hidden="1">
      <c r="G73" s="244"/>
      <c r="H73" s="244"/>
      <c r="I73" s="244"/>
      <c r="J73" s="244"/>
      <c r="K73" s="244"/>
      <c r="L73" s="244"/>
      <c r="M73" s="244"/>
      <c r="N73" s="244"/>
    </row>
    <row r="74" spans="1:16" ht="13.15" hidden="1"/>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3"/>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ht="13.15">
      <c r="B2" s="241"/>
      <c r="T2" s="241"/>
    </row>
    <row r="3" spans="2:34" ht="13.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ht="13.15"/>
    <row r="5" spans="2:34" ht="13.15"/>
    <row r="6" spans="2:34" ht="13.15"/>
    <row r="7" spans="2:34" ht="13.15"/>
    <row r="8" spans="2:34" ht="13.15"/>
    <row r="9" spans="2:34" ht="13.15">
      <c r="AH9" s="241"/>
    </row>
    <row r="10" spans="2:34" ht="13.15"/>
    <row r="11" spans="2:34" ht="13.15"/>
    <row r="12" spans="2:34" ht="13.15"/>
    <row r="13" spans="2:34" ht="13.15"/>
    <row r="14" spans="2:34" ht="13.15"/>
    <row r="15" spans="2:34" ht="13.15"/>
    <row r="16" spans="2:34" ht="13.15"/>
    <row r="17" spans="34:34" ht="13.15">
      <c r="AH17" s="241"/>
    </row>
    <row r="18" spans="34:34" ht="13.15"/>
    <row r="19" spans="34:34" ht="13.15"/>
    <row r="20" spans="34:34" ht="13.15">
      <c r="AH20" s="241"/>
    </row>
    <row r="21" spans="34:34" ht="13.15">
      <c r="AH21" s="241"/>
    </row>
    <row r="22" spans="34:34" ht="13.15"/>
    <row r="23" spans="34:34" ht="13.15"/>
    <row r="24" spans="34:34" ht="13.15"/>
    <row r="25" spans="34:34" ht="13.15"/>
    <row r="26" spans="34:34" ht="13.15"/>
    <row r="27" spans="34:34" ht="13.15"/>
    <row r="28" spans="34:34" ht="13.15">
      <c r="AH28" s="241"/>
    </row>
    <row r="29" spans="34:34" ht="13.15"/>
    <row r="30" spans="34:34" ht="13.15"/>
    <row r="31" spans="34:34" ht="13.15"/>
    <row r="32" spans="34:34" ht="13.15"/>
    <row r="33" spans="2:34" ht="13.15">
      <c r="B33" s="241"/>
      <c r="G33" s="241"/>
      <c r="I33" s="241"/>
    </row>
    <row r="34" spans="2:34" ht="13.15">
      <c r="C34" s="241"/>
      <c r="P34" s="241"/>
      <c r="R34" s="241"/>
      <c r="U34" s="241"/>
    </row>
    <row r="35" spans="2:34" ht="13.15">
      <c r="D35" s="241"/>
      <c r="E35" s="241"/>
      <c r="T35" s="241"/>
      <c r="W35" s="241"/>
      <c r="AC35" s="241"/>
      <c r="AD35" s="241"/>
      <c r="AE35" s="241"/>
      <c r="AF35" s="241"/>
      <c r="AG35" s="241"/>
      <c r="AH35" s="241"/>
    </row>
    <row r="36" spans="2:34" ht="13.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15">
      <c r="AH37" s="241"/>
    </row>
    <row r="38" spans="2:34" ht="13.15">
      <c r="AG38" s="241"/>
      <c r="AH38" s="241"/>
    </row>
    <row r="39" spans="2:34" ht="13.15"/>
    <row r="40" spans="2:34" ht="13.15">
      <c r="U40" s="241"/>
    </row>
    <row r="41" spans="2:34" ht="13.15">
      <c r="R41" s="241"/>
    </row>
    <row r="42" spans="2:34" ht="13.15">
      <c r="T42" s="241"/>
      <c r="W42" s="241"/>
    </row>
    <row r="43" spans="2:34" ht="13.15">
      <c r="Q43" s="241"/>
      <c r="S43" s="241"/>
      <c r="V43" s="241"/>
      <c r="X43" s="241"/>
      <c r="Y43" s="241"/>
      <c r="Z43" s="241"/>
      <c r="AA43" s="241"/>
      <c r="AB43" s="241"/>
      <c r="AC43" s="241"/>
      <c r="AD43" s="241"/>
      <c r="AE43" s="241"/>
      <c r="AF43" s="241"/>
      <c r="AG43" s="241"/>
      <c r="AH43" s="241"/>
    </row>
    <row r="44" spans="2:34" ht="13.15">
      <c r="AH44" s="241"/>
    </row>
    <row r="45" spans="2:34" ht="13.15"/>
    <row r="46" spans="2:34" ht="13.15"/>
    <row r="47" spans="2:34" ht="13.15"/>
    <row r="48" spans="2:34" ht="13.15">
      <c r="AG48" s="241"/>
      <c r="AH48" s="241"/>
    </row>
    <row r="49" spans="29:34" ht="13.15">
      <c r="AH49" s="241"/>
    </row>
    <row r="50" spans="29:34" ht="13.15">
      <c r="AH50" s="241"/>
    </row>
    <row r="51" spans="29:34" ht="13.15">
      <c r="AC51" s="241"/>
      <c r="AD51" s="241"/>
      <c r="AE51" s="241"/>
      <c r="AF51" s="241"/>
      <c r="AG51" s="241"/>
      <c r="AH51" s="241"/>
    </row>
    <row r="52" spans="29:34" ht="13.15"/>
    <row r="53" spans="29:34" ht="13.15"/>
    <row r="54" spans="29:34" ht="13.15">
      <c r="AH54" s="241"/>
    </row>
    <row r="55" spans="29:34" ht="13.15"/>
    <row r="56" spans="29:34" ht="13.15"/>
    <row r="57" spans="29:34" ht="13.15"/>
    <row r="58" spans="29:34" ht="13.15">
      <c r="AH58" s="241"/>
    </row>
    <row r="59" spans="29:34" ht="13.15"/>
    <row r="60" spans="29:34" ht="13.15"/>
    <row r="61" spans="29:34" ht="13.15"/>
    <row r="62" spans="29:34" ht="13.15"/>
    <row r="63" spans="29:34" ht="13.15">
      <c r="AH63" s="241"/>
    </row>
    <row r="64" spans="29:34" ht="13.15">
      <c r="AG64" s="241"/>
      <c r="AH64" s="241"/>
    </row>
    <row r="65" spans="32:34" ht="13.15"/>
    <row r="66" spans="32:34" ht="13.15"/>
    <row r="67" spans="32:34" ht="13.15"/>
    <row r="68" spans="32:34" ht="13.15"/>
    <row r="69" spans="32:34" ht="13.15">
      <c r="AF69" s="241"/>
      <c r="AG69" s="241"/>
      <c r="AH69" s="241"/>
    </row>
    <row r="70" spans="32:34" ht="13.15"/>
    <row r="71" spans="32:34" ht="13.15"/>
    <row r="72" spans="32:34" ht="13.15"/>
    <row r="73" spans="32:34" ht="13.15"/>
    <row r="74" spans="32:34" ht="13.15"/>
    <row r="75" spans="32:34" ht="13.15"/>
    <row r="76" spans="32:34" ht="13.15"/>
    <row r="77" spans="32:34" ht="13.15"/>
    <row r="78" spans="32:34" ht="13.15"/>
    <row r="79" spans="32:34" ht="13.15"/>
    <row r="80" spans="32:34" ht="13.15"/>
    <row r="81" spans="25:34" ht="13.15"/>
    <row r="82" spans="25:34" ht="13.15">
      <c r="Y82" s="241"/>
    </row>
    <row r="83" spans="25:34" ht="13.15">
      <c r="Z83" s="241"/>
      <c r="AA83" s="241"/>
      <c r="AB83" s="241"/>
      <c r="AC83" s="241"/>
      <c r="AD83" s="241"/>
      <c r="AE83" s="241"/>
      <c r="AF83" s="241"/>
      <c r="AG83" s="241"/>
      <c r="AH83" s="241"/>
    </row>
    <row r="84" spans="25:34" ht="13.15"/>
    <row r="85" spans="25:34" ht="13.15"/>
    <row r="86" spans="25:34" ht="13.15"/>
    <row r="87" spans="25:34" ht="13.15"/>
    <row r="88" spans="25:34" ht="13.15">
      <c r="AH88" s="241"/>
    </row>
    <row r="89" spans="25:34" ht="13.15"/>
    <row r="90" spans="25:34" ht="13.15"/>
    <row r="91" spans="25:34" ht="13.15"/>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0" zoomScaleNormal="5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ht="13.15">
      <c r="B2" s="241"/>
      <c r="T2" s="241"/>
    </row>
    <row r="3" spans="1:34" ht="13.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ht="13.15"/>
    <row r="5" spans="1:34" ht="13.15"/>
    <row r="6" spans="1:34" ht="13.15"/>
    <row r="7" spans="1:34" ht="13.15"/>
    <row r="8" spans="1:34" ht="13.15"/>
    <row r="9" spans="1:34" ht="13.15">
      <c r="AH9" s="241"/>
    </row>
    <row r="10" spans="1:34" ht="13.15"/>
    <row r="11" spans="1:34" ht="13.15"/>
    <row r="12" spans="1:34" ht="13.15"/>
    <row r="13" spans="1:34" ht="13.15"/>
    <row r="14" spans="1:34" ht="13.15"/>
    <row r="15" spans="1:34" ht="13.15"/>
    <row r="16" spans="1:34" ht="13.15"/>
    <row r="17" spans="34:34" ht="13.15">
      <c r="AH17" s="241"/>
    </row>
    <row r="18" spans="34:34" ht="13.15"/>
    <row r="19" spans="34:34" ht="13.15"/>
    <row r="20" spans="34:34" ht="13.15">
      <c r="AH20" s="241"/>
    </row>
    <row r="21" spans="34:34" ht="13.15">
      <c r="AH21" s="241"/>
    </row>
    <row r="22" spans="34:34" ht="13.15"/>
    <row r="23" spans="34:34" ht="13.15"/>
    <row r="24" spans="34:34" ht="13.15"/>
    <row r="25" spans="34:34" ht="13.15"/>
    <row r="26" spans="34:34" ht="13.15"/>
    <row r="27" spans="34:34" ht="13.15"/>
    <row r="28" spans="34:34" ht="13.15">
      <c r="AH28" s="241"/>
    </row>
    <row r="29" spans="34:34" ht="13.15"/>
    <row r="30" spans="34:34" ht="13.15"/>
    <row r="31" spans="34:34" ht="13.15"/>
    <row r="32" spans="34:34" ht="13.15"/>
    <row r="33" spans="2:34" ht="13.15">
      <c r="B33" s="241"/>
      <c r="G33" s="241"/>
      <c r="I33" s="241"/>
    </row>
    <row r="34" spans="2:34" ht="13.15">
      <c r="C34" s="241"/>
      <c r="P34" s="241"/>
      <c r="R34" s="241"/>
      <c r="U34" s="241"/>
    </row>
    <row r="35" spans="2:34" ht="13.15">
      <c r="D35" s="241"/>
      <c r="E35" s="241"/>
      <c r="T35" s="241"/>
      <c r="W35" s="241"/>
      <c r="AC35" s="241"/>
      <c r="AD35" s="241"/>
      <c r="AE35" s="241"/>
      <c r="AF35" s="241"/>
      <c r="AG35" s="241"/>
      <c r="AH35" s="241"/>
    </row>
    <row r="36" spans="2:34" ht="13.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ht="13.15">
      <c r="AH37" s="241"/>
    </row>
    <row r="38" spans="2:34" ht="13.15">
      <c r="AG38" s="241"/>
      <c r="AH38" s="241"/>
    </row>
    <row r="39" spans="2:34" ht="13.15"/>
    <row r="40" spans="2:34" ht="13.15">
      <c r="U40" s="241"/>
    </row>
    <row r="41" spans="2:34" ht="13.15">
      <c r="R41" s="241"/>
    </row>
    <row r="42" spans="2:34" ht="13.15">
      <c r="T42" s="241"/>
      <c r="W42" s="241"/>
    </row>
    <row r="43" spans="2:34" ht="13.15">
      <c r="Q43" s="241"/>
      <c r="S43" s="241"/>
      <c r="V43" s="241"/>
      <c r="X43" s="241"/>
      <c r="Y43" s="241"/>
      <c r="Z43" s="241"/>
      <c r="AA43" s="241"/>
      <c r="AB43" s="241"/>
      <c r="AC43" s="241"/>
      <c r="AD43" s="241"/>
      <c r="AE43" s="241"/>
      <c r="AF43" s="241"/>
      <c r="AG43" s="241"/>
      <c r="AH43" s="241"/>
    </row>
    <row r="44" spans="2:34" ht="13.15">
      <c r="AH44" s="241"/>
    </row>
    <row r="45" spans="2:34" ht="13.15"/>
    <row r="46" spans="2:34" ht="13.15"/>
    <row r="47" spans="2:34" ht="13.15"/>
    <row r="48" spans="2:34" ht="13.15">
      <c r="AG48" s="241"/>
      <c r="AH48" s="241"/>
    </row>
    <row r="49" spans="29:34" ht="13.15">
      <c r="AH49" s="241"/>
    </row>
    <row r="50" spans="29:34" ht="13.15">
      <c r="AH50" s="241"/>
    </row>
    <row r="51" spans="29:34" ht="13.15">
      <c r="AC51" s="241"/>
      <c r="AD51" s="241"/>
      <c r="AE51" s="241"/>
      <c r="AF51" s="241"/>
      <c r="AG51" s="241"/>
      <c r="AH51" s="241"/>
    </row>
    <row r="52" spans="29:34" ht="13.15"/>
    <row r="53" spans="29:34" ht="13.15"/>
    <row r="54" spans="29:34" ht="13.15">
      <c r="AH54" s="241"/>
    </row>
    <row r="55" spans="29:34" ht="13.15"/>
    <row r="56" spans="29:34" ht="13.15"/>
    <row r="57" spans="29:34" ht="13.15"/>
    <row r="58" spans="29:34" ht="13.15">
      <c r="AH58" s="241"/>
    </row>
    <row r="59" spans="29:34" ht="13.15"/>
    <row r="60" spans="29:34" ht="13.15"/>
    <row r="61" spans="29:34" ht="13.15"/>
    <row r="62" spans="29:34" ht="13.15"/>
    <row r="63" spans="29:34" ht="13.15">
      <c r="AH63" s="241"/>
    </row>
    <row r="64" spans="29:34" ht="13.15">
      <c r="AG64" s="241"/>
      <c r="AH64" s="241"/>
    </row>
    <row r="65" spans="32:34" ht="13.15"/>
    <row r="66" spans="32:34" ht="13.15"/>
    <row r="67" spans="32:34" ht="13.15"/>
    <row r="68" spans="32:34" ht="13.15"/>
    <row r="69" spans="32:34" ht="13.15">
      <c r="AF69" s="241"/>
      <c r="AG69" s="241"/>
      <c r="AH69" s="241"/>
    </row>
    <row r="70" spans="32:34" ht="13.15"/>
    <row r="71" spans="32:34" ht="13.15"/>
    <row r="72" spans="32:34" ht="13.15"/>
    <row r="73" spans="32:34" ht="13.15"/>
    <row r="74" spans="32:34" ht="13.15"/>
    <row r="75" spans="32:34" ht="13.15"/>
    <row r="76" spans="32:34" ht="13.15"/>
    <row r="77" spans="32:34" ht="13.15"/>
    <row r="78" spans="32:34" ht="13.15"/>
    <row r="79" spans="32:34" ht="13.15"/>
    <row r="80" spans="32:34" ht="13.15"/>
    <row r="81" spans="25:34" ht="13.15"/>
    <row r="82" spans="25:34" ht="13.15">
      <c r="Y82" s="241"/>
    </row>
    <row r="83" spans="25:34" ht="13.15">
      <c r="Z83" s="241"/>
      <c r="AA83" s="241"/>
      <c r="AB83" s="241"/>
      <c r="AC83" s="241"/>
      <c r="AD83" s="241"/>
      <c r="AE83" s="241"/>
      <c r="AF83" s="241"/>
      <c r="AG83" s="241"/>
      <c r="AH83" s="241"/>
    </row>
    <row r="84" spans="25:34" ht="13.15"/>
    <row r="85" spans="25:34" ht="13.15"/>
    <row r="86" spans="25:34" ht="13.15"/>
    <row r="87" spans="25:34" ht="13.15"/>
    <row r="88" spans="25:34" ht="13.15">
      <c r="AH88" s="241"/>
    </row>
    <row r="89" spans="25:34" ht="13.15"/>
    <row r="90" spans="25:34" ht="13.15"/>
    <row r="91" spans="25:34" ht="13.15"/>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3"/>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69" t="s">
        <v>3</v>
      </c>
      <c r="D47" s="1169"/>
      <c r="E47" s="1170"/>
      <c r="F47" s="11">
        <v>48.44</v>
      </c>
      <c r="G47" s="12">
        <v>53.18</v>
      </c>
      <c r="H47" s="12">
        <v>71.64</v>
      </c>
      <c r="I47" s="12">
        <v>64.38</v>
      </c>
      <c r="J47" s="13">
        <v>67.930000000000007</v>
      </c>
    </row>
    <row r="48" spans="2:10" ht="57.75" customHeight="1">
      <c r="B48" s="14"/>
      <c r="C48" s="1171" t="s">
        <v>4</v>
      </c>
      <c r="D48" s="1171"/>
      <c r="E48" s="1172"/>
      <c r="F48" s="15">
        <v>20.149999999999999</v>
      </c>
      <c r="G48" s="16">
        <v>20.78</v>
      </c>
      <c r="H48" s="16">
        <v>15.3</v>
      </c>
      <c r="I48" s="16">
        <v>19.89</v>
      </c>
      <c r="J48" s="17">
        <v>13.85</v>
      </c>
    </row>
    <row r="49" spans="2:10" ht="57.75" customHeight="1" thickBot="1">
      <c r="B49" s="18"/>
      <c r="C49" s="1173" t="s">
        <v>5</v>
      </c>
      <c r="D49" s="1173"/>
      <c r="E49" s="1174"/>
      <c r="F49" s="19">
        <v>8.2200000000000006</v>
      </c>
      <c r="G49" s="20">
        <v>4.1399999999999997</v>
      </c>
      <c r="H49" s="20">
        <v>12.89</v>
      </c>
      <c r="I49" s="20" t="s">
        <v>521</v>
      </c>
      <c r="J49" s="21">
        <v>6.25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3"/>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財政班　屋良</cp:lastModifiedBy>
  <cp:lastPrinted>2017-05-22T02:30:55Z</cp:lastPrinted>
  <dcterms:created xsi:type="dcterms:W3CDTF">2017-02-15T23:55:50Z</dcterms:created>
  <dcterms:modified xsi:type="dcterms:W3CDTF">2017-05-24T00:46:01Z</dcterms:modified>
  <cp:category/>
</cp:coreProperties>
</file>