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BW42" i="9" s="1"/>
  <c r="BW43" i="9" s="1"/>
  <c r="BE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<sst xmlns="http://schemas.openxmlformats.org/spreadsheetml/2006/main" count="1027" uniqueCount="557">
  <si>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</si>
  <si>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</si>
  <si>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</si>
  <si>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</si>
  <si>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</si>
  <si>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</si>
  <si>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</si>
  <si>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</si>
  <si>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</si>
  <si>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</si>
  <si>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</si>
  <si>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</si>
  <si>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</si>
  <si>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</si>
  <si>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</si>
  <si>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</si>
  <si>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</si>
  <si>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</si>
  <si>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</si>
  <si>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</si>
  <si>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</si>
  <si>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</si>
  <si>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</si>
  <si>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</si>
  <si>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</si>
  <si>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</si>
  <si>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</si>
  <si>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</si>
  <si>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</si>
  <si>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</si>
  <si>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</si>
  <si>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</si>
  <si>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</si>
  <si>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</si>
  <si>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</si>
  <si>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</si>
  <si>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</si>
  <si>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</si>
  <si>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</si>
  <si>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</si>
  <si>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</si>
  <si>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</si>
  <si>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</si>
  <si>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</si>
  <si>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</si>
  <si>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</si>
  <si>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</si>
  <si>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</si>
  <si>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</si>
  <si>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</si>
  <si>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</si>
  <si>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</si>
  <si>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</si>
  <si>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</si>
  <si>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</si>
  <si>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</si>
  <si>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</si>
  <si>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</si>
  <si>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</si>
  <si>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</si>
  <si>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</si>
  <si>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</si>
  <si>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</si>
  <si>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</si>
  <si>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</si>
  <si>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</si>
  <si>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</si>
  <si>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</si>
  <si>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</si>
  <si>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</si>
  <si>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</si>
  <si>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</si>
  <si>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</si>
  <si>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</si>
  <si>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</si>
  <si>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</si>
  <si>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</si>
  <si>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</si>
  <si>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</si>
  <si>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</si>
  <si>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</si>
  <si>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</si>
  <si>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</si>
  <si>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</si>
  <si>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</si>
  <si>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</si>
  <si>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</si>
  <si>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</si>
  <si>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</si>
  <si>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</si>
  <si>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</si>
  <si>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</si>
  <si>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</si>
  <si>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</si>
  <si>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</si>
  <si>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</si>
  <si>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</si>
  <si>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</si>
  <si>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</si>
  <si>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</si>
  <si>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</si>
  <si>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</si>
  <si>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</si>
  <si>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</si>
  <si>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</si>
  <si>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</si>
  <si>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</si>
  <si>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</si>
  <si>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</si>
  <si>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</si>
  <si>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</si>
  <si>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</si>
  <si>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</si>
  <si>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</si>
  <si>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</si>
  <si>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</si>
  <si>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</si>
  <si>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</si>
  <si>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</si>
  <si>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</si>
  <si>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</si>
  <si>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</si>
  <si>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</si>
  <si>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</si>
  <si>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</si>
  <si>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</si>
  <si>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</si>
  <si>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</si>
  <si>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</si>
  <si>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</si>
  <si>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</si>
  <si>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</si>
  <si>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</si>
  <si>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</si>
  <si>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</si>
  <si>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</si>
  <si>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</si>
  <si>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</si>
  <si>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</si>
  <si>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</si>
  <si>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</si>
  <si>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</si>
  <si>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</si>
  <si>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</si>
  <si>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</si>
  <si>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</si>
  <si>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</si>
  <si>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</si>
  <si>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</si>
  <si>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</si>
  <si>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</si>
  <si>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</si>
  <si>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</si>
  <si>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</si>
  <si>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</si>
  <si>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</si>
  <si>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</si>
  <si>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</si>
  <si>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</si>
  <si>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</si>
  <si>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</si>
  <si>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</si>
  <si>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</si>
  <si>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</si>
  <si>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</si>
  <si>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</si>
  <si>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</si>
  <si>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</si>
  <si>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</si>
  <si>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</si>
  <si>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</si>
  <si>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</si>
  <si>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</si>
  <si>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</si>
  <si>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</si>
  <si>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</si>
  <si>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</si>
  <si>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</si>
  <si>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</si>
  <si>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</si>
  <si>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</si>
  <si>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</si>
  <si>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</si>
  <si>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</si>
  <si>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</si>
  <si>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</si>
  <si>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</si>
  <si>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</si>
  <si>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</si>
  <si>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</si>
  <si>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</si>
  <si>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沖縄県今帰仁村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</si>
  <si>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</si>
  <si>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</si>
  <si>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</si>
  <si>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</si>
  <si>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</si>
  <si>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</si>
  <si>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</si>
  <si>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</si>
  <si>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</si>
  <si>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</si>
  <si>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</si>
  <si>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</si>
  <si>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</si>
  <si>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</si>
  <si>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</si>
  <si>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</si>
  <si>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</si>
  <si>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</si>
  <si>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</si>
  <si>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</si>
  <si>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</si>
  <si>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</si>
  <si>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</si>
  <si>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</si>
  <si>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</si>
  <si>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</si>
  <si>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</si>
  <si>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</si>
  <si>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</si>
  <si>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</si>
  <si>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</si>
  <si>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</si>
  <si>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</si>
  <si>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</si>
  <si>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</si>
  <si>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</si>
  <si>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</si>
  <si>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</si>
  <si>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</si>
  <si>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</si>
  <si>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</si>
  <si>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</si>
  <si>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</si>
  <si>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</si>
  <si>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</si>
  <si>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</si>
  <si>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</si>
  <si>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</si>
  <si>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</si>
  <si>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</si>
  <si>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</si>
  <si>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</si>
  <si>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</si>
  <si>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</si>
  <si>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</si>
  <si>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</si>
  <si>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</si>
  <si>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</si>
  <si>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</si>
  <si>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</si>
  <si>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</si>
  <si>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</si>
  <si>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</si>
  <si>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</si>
  <si>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</si>
  <si>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</si>
  <si>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</si>
  <si>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</si>
  <si>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</si>
  <si>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</si>
  <si>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</si>
  <si>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</si>
  <si>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</si>
  <si>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</si>
  <si>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</si>
  <si>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</si>
  <si>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</si>
  <si>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</si>
  <si>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</si>
  <si>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</si>
  <si>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</si>
  <si>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</si>
  <si>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</si>
  <si>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</si>
  <si>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</si>
  <si>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</si>
  <si>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</si>
  <si>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</si>
  <si>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</si>
  <si>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</si>
  <si>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</si>
  <si>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</si>
  <si>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</si>
  <si>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</si>
  <si>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</si>
  <si>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</si>
  <si>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</si>
  <si>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</si>
  <si>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</si>
  <si>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</si>
  <si>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</si>
  <si>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</si>
  <si>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</si>
  <si>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</si>
  <si>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</si>
  <si>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</si>
  <si>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</si>
  <si>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</si>
  <si>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</si>
  <si>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</si>
  <si>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</si>
  <si>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</si>
  <si>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</si>
  <si>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</si>
  <si>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</si>
  <si>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</si>
  <si>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</si>
  <si>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</si>
  <si>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</si>
  <si>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</si>
  <si>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</si>
  <si>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</si>
  <si>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</si>
  <si>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</si>
  <si>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</si>
  <si>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</si>
  <si>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</si>
  <si>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</si>
  <si>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</si>
  <si>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</si>
  <si>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</si>
  <si>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</si>
  <si>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</si>
  <si>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</si>
  <si>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</si>
  <si>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</si>
  <si>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</si>
  <si>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</si>
  <si>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</si>
  <si>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</si>
  <si>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</si>
  <si>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</si>
  <si>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</si>
  <si>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</si>
  <si>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</si>
  <si>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</si>
  <si>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</si>
  <si>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沖縄県今帰仁村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</si>
  <si>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</si>
  <si>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</si>
  <si>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</si>
  <si>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</si>
  <si>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</si>
  <si>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</si>
  <si>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</si>
  <si>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</si>
  <si>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</si>
  <si>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</si>
  <si>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</si>
  <si>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</si>
  <si>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</si>
  <si>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</si>
  <si>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</si>
  <si>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</si>
  <si>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</si>
  <si>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</si>
  <si>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</si>
  <si>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</si>
  <si>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</si>
  <si>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</si>
  <si>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</si>
  <si>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</si>
  <si>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</si>
  <si>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</si>
  <si>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</si>
  <si>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</si>
  <si>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</si>
  <si>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</si>
  <si>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</si>
  <si>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</si>
  <si>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</si>
  <si>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</si>
  <si>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</si>
  <si>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</si>
  <si>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</si>
  <si>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</si>
  <si>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</si>
  <si>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</si>
  <si>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</si>
  <si>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</si>
  <si>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</si>
  <si>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</si>
  <si>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</si>
  <si>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</si>
  <si>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</si>
  <si>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</si>
  <si>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</si>
  <si>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</si>
  <si>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</si>
  <si>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</si>
  <si>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</si>
  <si>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</si>
  <si>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</si>
  <si>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</si>
  <si>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</si>
  <si>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</si>
  <si>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</si>
  <si>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</si>
  <si>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</si>
  <si>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</si>
  <si>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</si>
  <si>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</si>
  <si>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</si>
  <si>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</si>
  <si>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</si>
  <si>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</si>
  <si>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</si>
  <si>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</si>
  <si>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</si>
  <si>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</si>
  <si>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</si>
  <si>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</si>
  <si>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</si>
  <si>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</si>
  <si>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</si>
  <si>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</si>
  <si>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</si>
  <si>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</si>
  <si>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</si>
  <si>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</si>
  <si>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</si>
  <si>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</si>
  <si>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</si>
  <si>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</si>
  <si>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</si>
  <si>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</si>
  <si>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</si>
  <si>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</si>
  <si>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</si>
  <si>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</si>
  <si>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</si>
  <si>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</si>
  <si>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</si>
  <si>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</si>
  <si>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</si>
  <si>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</si>
  <si>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</si>
  <si>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</si>
  <si>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</si>
  <si>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</si>
  <si>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</si>
  <si>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</si>
  <si>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</si>
  <si>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</si>
  <si>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</si>
  <si>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</si>
  <si>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</si>
  <si>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</si>
  <si>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</si>
  <si>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</si>
  <si>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</si>
  <si>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</si>
  <si>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</si>
  <si>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</si>
  <si>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</si>
  <si>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</si>
  <si>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</si>
  <si>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</si>
  <si>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</si>
  <si>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</si>
  <si>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</si>
  <si>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</si>
  <si>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</si>
  <si>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</si>
  <si>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</si>
  <si>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</si>
  <si>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</si>
  <si>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</si>
  <si>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</si>
  <si>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</si>
  <si>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</si>
  <si>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</si>
  <si>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</si>
  <si>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</si>
  <si>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</si>
  <si>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</si>
  <si>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</si>
  <si>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</si>
  <si>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</si>
  <si>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</si>
  <si>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</si>
  <si>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</si>
  <si>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</si>
  <si>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</si>
  <si>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</si>
  <si>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</si>
  <si>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</si>
  <si>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</si>
  <si>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</si>
  <si>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</si>
  <si>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</si>
  <si>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</si>
  <si>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</si>
  <si>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</si>
  <si>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</si>
  <si>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</si>
  <si>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</si>
  <si>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</si>
  <si>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</si>
  <si>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</si>
  <si>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</si>
  <si>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</si>
  <si>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</si>
  <si>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</si>
  <si>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</si>
  <si>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</si>
  <si>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</si>
  <si>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</si>
  <si>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</si>
  <si>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</si>
  <si>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</si>
  <si>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</si>
  <si>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</si>
  <si>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</si>
  <si>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</si>
  <si>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</si>
  <si>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</si>
  <si>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</si>
  <si>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</si>
  <si>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</si>
  <si>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</si>
  <si>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0.24</t>
  </si>
  <si>
    <t>国民健康保険特別会計</t>
  </si>
  <si>
    <t>▲ 5.50</t>
  </si>
  <si>
    <t>▲ 8.39</t>
  </si>
  <si>
    <t>▲ 10.47</t>
  </si>
  <si>
    <t>▲ 9.92</t>
  </si>
  <si>
    <t>▲ 9.03</t>
  </si>
  <si>
    <t>一般会計</t>
  </si>
  <si>
    <t>水道事業特別会計</t>
  </si>
  <si>
    <t>後期高齢者医療特別会計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</si>
  <si>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</si>
  <si>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</si>
  <si>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</si>
  <si>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</si>
  <si>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</si>
  <si>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</si>
  <si>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</si>
  <si>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</si>
  <si>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</si>
  <si>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</si>
  <si>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</si>
  <si>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</si>
  <si>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</si>
  <si>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</si>
  <si>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</si>
  <si>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</si>
  <si>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</si>
  <si>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</si>
  <si>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</si>
  <si>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</si>
  <si>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</si>
  <si>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</si>
  <si>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</si>
  <si>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公債費償還額を上回らないように地方債発行額を毎年抑制してきたため将来負担比率、実質公債費比率ともに減少しているが類似団体内平均値と比べると数値は高い傾向にある。
今後も元金償還分以下に地方債発行額を抑制するなどし財政の健全化を図る</t>
    <rPh sb="32" eb="34">
      <t>ショウライ</t>
    </rPh>
    <rPh sb="34" eb="36">
      <t>フタン</t>
    </rPh>
    <rPh sb="36" eb="38">
      <t>ヒリツ</t>
    </rPh>
    <rPh sb="39" eb="41">
      <t>ジッシツ</t>
    </rPh>
    <rPh sb="41" eb="44">
      <t>コウサイヒ</t>
    </rPh>
    <rPh sb="44" eb="46">
      <t>ヒリツ</t>
    </rPh>
    <rPh sb="49" eb="51">
      <t>ゲンショウ</t>
    </rPh>
    <rPh sb="56" eb="58">
      <t>ルイジ</t>
    </rPh>
    <rPh sb="58" eb="60">
      <t>ダンタイ</t>
    </rPh>
    <rPh sb="60" eb="61">
      <t>ナイ</t>
    </rPh>
    <rPh sb="61" eb="64">
      <t>ヘイキンチ</t>
    </rPh>
    <rPh sb="65" eb="66">
      <t>クラ</t>
    </rPh>
    <rPh sb="69" eb="71">
      <t>スウチ</t>
    </rPh>
    <rPh sb="72" eb="73">
      <t>タカ</t>
    </rPh>
    <rPh sb="74" eb="76">
      <t>ケイコウ</t>
    </rPh>
    <rPh sb="81" eb="83">
      <t>コンゴ</t>
    </rPh>
    <rPh sb="84" eb="86">
      <t>ガンキン</t>
    </rPh>
    <rPh sb="86" eb="88">
      <t>ショウカン</t>
    </rPh>
    <rPh sb="88" eb="89">
      <t>ブン</t>
    </rPh>
    <rPh sb="89" eb="91">
      <t>イカ</t>
    </rPh>
    <rPh sb="92" eb="95">
      <t>チホウサイ</t>
    </rPh>
    <rPh sb="95" eb="98">
      <t>ハッコウガク</t>
    </rPh>
    <rPh sb="99" eb="101">
      <t>ヨクセイ</t>
    </rPh>
    <rPh sb="106" eb="108">
      <t>ザイセイ</t>
    </rPh>
    <rPh sb="109" eb="112">
      <t>ケンゼンカ</t>
    </rPh>
    <rPh sb="113" eb="114">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</si>
</sst>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126129</c:v>
                </c:pt>
                <c:pt idx="1">
                  <c:v>114065</c:v>
                </c:pt>
                <c:pt idx="2">
                  <c:v>162541</c:v>
                </c:pt>
                <c:pt idx="3">
                  <c:v>148120</c:v>
                </c:pt>
                <c:pt idx="4">
                  <c:v>96846</c:v>
                </c:pt>
              </c:numCache>
            </c:numRef>
          </c:val>
          <c:smooth val="0"/>
        </c:ser>
        <c:dLbls>
          <c:showLegendKey val="0"/>
          <c:showVal val="0"/>
          <c:showCatName val="0"/>
          <c:showSerName val="0"/>
          <c:showPercent val="0"/>
          <c:showBubbleSize val="0"/>
        </c:dLbls>
        <c:marker val="1"/>
        <c:smooth val="0"/>
        <c:axId val="124151680"/>
        <c:axId val="124157952"/>
      </c:lineChart>
      <c:catAx>
        <c:axId val="124151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57952"/>
        <c:crosses val="autoZero"/>
        <c:auto val="1"/>
        <c:lblAlgn val="ctr"/>
        <c:lblOffset val="100"/>
        <c:tickLblSkip val="1"/>
        <c:tickMarkSkip val="1"/>
        <c:noMultiLvlLbl val="0"/>
      </c:catAx>
      <c:valAx>
        <c:axId val="1241579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5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6.16</c:v>
                </c:pt>
                <c:pt idx="1">
                  <c:v>5.36</c:v>
                </c:pt>
                <c:pt idx="2">
                  <c:v>5.97</c:v>
                </c:pt>
                <c:pt idx="3">
                  <c:v>8.4600000000000009</c:v>
                </c:pt>
                <c:pt idx="4">
                  <c:v>8.76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10.35</c:v>
                </c:pt>
                <c:pt idx="1">
                  <c:v>11.06</c:v>
                </c:pt>
                <c:pt idx="2">
                  <c:v>11.64</c:v>
                </c:pt>
                <c:pt idx="3">
                  <c:v>12.77</c:v>
                </c:pt>
                <c:pt idx="4">
                  <c:v>16.2</c:v>
                </c:pt>
              </c:numCache>
            </c:numRef>
          </c:val>
        </c:ser>
        <c:dLbls>
          <c:showLegendKey val="0"/>
          <c:showVal val="0"/>
          <c:showCatName val="0"/>
          <c:showSerName val="0"/>
          <c:showPercent val="0"/>
          <c:showBubbleSize val="0"/>
        </c:dLbls>
        <c:gapWidth val="250"/>
        <c:overlap val="100"/>
        <c:axId val="104967168"/>
        <c:axId val="10496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1.67</c:v>
                </c:pt>
                <c:pt idx="1">
                  <c:v>-0.24</c:v>
                </c:pt>
                <c:pt idx="2">
                  <c:v>1.26</c:v>
                </c:pt>
                <c:pt idx="3">
                  <c:v>3.56</c:v>
                </c:pt>
                <c:pt idx="4">
                  <c:v>4.2300000000000004</c:v>
                </c:pt>
              </c:numCache>
            </c:numRef>
          </c:val>
          <c:smooth val="0"/>
        </c:ser>
        <c:dLbls>
          <c:showLegendKey val="0"/>
          <c:showVal val="0"/>
          <c:showCatName val="0"/>
          <c:showSerName val="0"/>
          <c:showPercent val="0"/>
          <c:showBubbleSize val="0"/>
        </c:dLbls>
        <c:marker val="1"/>
        <c:smooth val="0"/>
        <c:axId val="104967168"/>
        <c:axId val="104969344"/>
      </c:lineChart>
      <c:catAx>
        <c:axId val="1049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969344"/>
        <c:crosses val="autoZero"/>
        <c:auto val="1"/>
        <c:lblAlgn val="ctr"/>
        <c:lblOffset val="100"/>
        <c:tickLblSkip val="1"/>
        <c:tickMarkSkip val="1"/>
        <c:noMultiLvlLbl val="0"/>
      </c:catAx>
      <c:valAx>
        <c:axId val="10496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6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0.02</c:v>
                </c:pt>
                <c:pt idx="4">
                  <c:v>#N/A</c:v>
                </c:pt>
                <c:pt idx="5">
                  <c:v>0.04</c:v>
                </c:pt>
                <c:pt idx="6">
                  <c:v>#N/A</c:v>
                </c:pt>
                <c:pt idx="7">
                  <c:v>0.02</c:v>
                </c:pt>
                <c:pt idx="8">
                  <c:v>#N/A</c:v>
                </c:pt>
                <c:pt idx="9">
                  <c:v>0</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0.14000000000000001</c:v>
                </c:pt>
                <c:pt idx="2">
                  <c:v>#N/A</c:v>
                </c:pt>
                <c:pt idx="3">
                  <c:v>0</c:v>
                </c:pt>
                <c:pt idx="4">
                  <c:v>#N/A</c:v>
                </c:pt>
                <c:pt idx="5">
                  <c:v>0</c:v>
                </c:pt>
                <c:pt idx="6">
                  <c:v>#N/A</c:v>
                </c:pt>
                <c:pt idx="7">
                  <c:v>1.86</c:v>
                </c:pt>
                <c:pt idx="8">
                  <c:v>#N/A</c:v>
                </c:pt>
                <c:pt idx="9">
                  <c:v>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6.15</c:v>
                </c:pt>
                <c:pt idx="2">
                  <c:v>#N/A</c:v>
                </c:pt>
                <c:pt idx="3">
                  <c:v>5.35</c:v>
                </c:pt>
                <c:pt idx="4">
                  <c:v>#N/A</c:v>
                </c:pt>
                <c:pt idx="5">
                  <c:v>5.96</c:v>
                </c:pt>
                <c:pt idx="6">
                  <c:v>#N/A</c:v>
                </c:pt>
                <c:pt idx="7">
                  <c:v>8.4499999999999993</c:v>
                </c:pt>
                <c:pt idx="8">
                  <c:v>#N/A</c:v>
                </c:pt>
                <c:pt idx="9">
                  <c:v>8.76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5.5</c:v>
                </c:pt>
                <c:pt idx="1">
                  <c:v>#N/A</c:v>
                </c:pt>
                <c:pt idx="2">
                  <c:v>8.39</c:v>
                </c:pt>
                <c:pt idx="3">
                  <c:v>#N/A</c:v>
                </c:pt>
                <c:pt idx="4">
                  <c:v>10.47</c:v>
                </c:pt>
                <c:pt idx="5">
                  <c:v>#N/A</c:v>
                </c:pt>
                <c:pt idx="6">
                  <c:v>9.92</c:v>
                </c:pt>
                <c:pt idx="7">
                  <c:v>#N/A</c:v>
                </c:pt>
                <c:pt idx="8">
                  <c:v>9.0299999999999994</c:v>
                </c:pt>
                <c:pt idx="9">
                  <c:v>#N/A</c:v>
                </c:pt>
              </c:numCache>
            </c:numRef>
          </c:val>
        </c:ser>
        <c:dLbls>
          <c:showLegendKey val="0"/>
          <c:showVal val="0"/>
          <c:showCatName val="0"/>
          <c:showSerName val="0"/>
          <c:showPercent val="0"/>
          <c:showBubbleSize val="0"/>
        </c:dLbls>
        <c:gapWidth val="150"/>
        <c:overlap val="100"/>
        <c:axId val="130695936"/>
        <c:axId val="130697472"/>
      </c:barChart>
      <c:catAx>
        <c:axId val="1306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97472"/>
        <c:crosses val="autoZero"/>
        <c:auto val="1"/>
        <c:lblAlgn val="ctr"/>
        <c:lblOffset val="100"/>
        <c:tickLblSkip val="1"/>
        <c:tickMarkSkip val="1"/>
        <c:noMultiLvlLbl val="0"/>
      </c:catAx>
      <c:valAx>
        <c:axId val="13069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9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328</c:v>
                </c:pt>
                <c:pt idx="5">
                  <c:v>326</c:v>
                </c:pt>
                <c:pt idx="8">
                  <c:v>310</c:v>
                </c:pt>
                <c:pt idx="11">
                  <c:v>293</c:v>
                </c:pt>
                <c:pt idx="14">
                  <c:v>265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c:v>
                </c:pt>
                <c:pt idx="3">
                  <c:v>50</c:v>
                </c:pt>
                <c:pt idx="6">
                  <c:v>62</c:v>
                </c:pt>
                <c:pt idx="9">
                  <c:v>21</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c:v>
                </c:pt>
                <c:pt idx="3">
                  <c:v>23</c:v>
                </c:pt>
                <c:pt idx="6">
                  <c:v>23</c:v>
                </c:pt>
                <c:pt idx="9">
                  <c:v>23</c:v>
                </c:pt>
                <c:pt idx="12">
                  <c:v>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562</c:v>
                </c:pt>
                <c:pt idx="3">
                  <c:v>571</c:v>
                </c:pt>
                <c:pt idx="6">
                  <c:v>549</c:v>
                </c:pt>
                <c:pt idx="9">
                  <c:v>511</c:v>
                </c:pt>
                <c:pt idx="12">
                  <c:v>455</c:v>
                </c:pt>
              </c:numCache>
            </c:numRef>
          </c:val>
        </c:ser>
        <c:dLbls>
          <c:showLegendKey val="0"/>
          <c:showVal val="0"/>
          <c:showCatName val="0"/>
          <c:showSerName val="0"/>
          <c:showPercent val="0"/>
          <c:showBubbleSize val="0"/>
        </c:dLbls>
        <c:gapWidth val="100"/>
        <c:overlap val="100"/>
        <c:axId val="130738816"/>
        <c:axId val="13074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322</c:v>
                </c:pt>
                <c:pt idx="2">
                  <c:v>#N/A</c:v>
                </c:pt>
                <c:pt idx="3">
                  <c:v>#N/A</c:v>
                </c:pt>
                <c:pt idx="4">
                  <c:v>330</c:v>
                </c:pt>
                <c:pt idx="5">
                  <c:v>#N/A</c:v>
                </c:pt>
                <c:pt idx="6">
                  <c:v>#N/A</c:v>
                </c:pt>
                <c:pt idx="7">
                  <c:v>336</c:v>
                </c:pt>
                <c:pt idx="8">
                  <c:v>#N/A</c:v>
                </c:pt>
                <c:pt idx="9">
                  <c:v>#N/A</c:v>
                </c:pt>
                <c:pt idx="10">
                  <c:v>274</c:v>
                </c:pt>
                <c:pt idx="11">
                  <c:v>#N/A</c:v>
                </c:pt>
                <c:pt idx="12">
                  <c:v>#N/A</c:v>
                </c:pt>
                <c:pt idx="13">
                  <c:v>290</c:v>
                </c:pt>
                <c:pt idx="14">
                  <c:v>#N/A</c:v>
                </c:pt>
              </c:numCache>
            </c:numRef>
          </c:val>
          <c:smooth val="0"/>
        </c:ser>
        <c:dLbls>
          <c:showLegendKey val="0"/>
          <c:showVal val="0"/>
          <c:showCatName val="0"/>
          <c:showSerName val="0"/>
          <c:showPercent val="0"/>
          <c:showBubbleSize val="0"/>
        </c:dLbls>
        <c:marker val="1"/>
        <c:smooth val="0"/>
        <c:axId val="130738816"/>
        <c:axId val="130740992"/>
      </c:lineChart>
      <c:catAx>
        <c:axId val="1307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40992"/>
        <c:crosses val="autoZero"/>
        <c:auto val="1"/>
        <c:lblAlgn val="ctr"/>
        <c:lblOffset val="100"/>
        <c:tickLblSkip val="1"/>
        <c:tickMarkSkip val="1"/>
        <c:noMultiLvlLbl val="0"/>
      </c:catAx>
      <c:valAx>
        <c:axId val="13074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3029</c:v>
                </c:pt>
                <c:pt idx="5">
                  <c:v>3150</c:v>
                </c:pt>
                <c:pt idx="8">
                  <c:v>3149</c:v>
                </c:pt>
                <c:pt idx="11">
                  <c:v>3134</c:v>
                </c:pt>
                <c:pt idx="14">
                  <c:v>3131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820</c:v>
                </c:pt>
                <c:pt idx="5">
                  <c:v>836</c:v>
                </c:pt>
                <c:pt idx="8">
                  <c:v>818</c:v>
                </c:pt>
                <c:pt idx="11">
                  <c:v>819</c:v>
                </c:pt>
                <c:pt idx="14">
                  <c:v>1134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91</c:v>
                </c:pt>
                <c:pt idx="6">
                  <c:v>135</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802</c:v>
                </c:pt>
                <c:pt idx="3">
                  <c:v>792</c:v>
                </c:pt>
                <c:pt idx="6">
                  <c:v>539</c:v>
                </c:pt>
                <c:pt idx="9">
                  <c:v>439</c:v>
                </c:pt>
                <c:pt idx="12">
                  <c:v>331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541</c:v>
                </c:pt>
                <c:pt idx="3">
                  <c:v>504</c:v>
                </c:pt>
                <c:pt idx="6">
                  <c:v>505</c:v>
                </c:pt>
                <c:pt idx="9">
                  <c:v>658</c:v>
                </c:pt>
                <c:pt idx="12">
                  <c:v>635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624</c:v>
                </c:pt>
                <c:pt idx="3">
                  <c:v>529</c:v>
                </c:pt>
                <c:pt idx="6">
                  <c:v>587</c:v>
                </c:pt>
                <c:pt idx="9">
                  <c:v>612</c:v>
                </c:pt>
                <c:pt idx="12">
                  <c:v>753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137</c:v>
                </c:pt>
                <c:pt idx="3">
                  <c:v>126</c:v>
                </c:pt>
                <c:pt idx="6">
                  <c:v>114</c:v>
                </c:pt>
                <c:pt idx="9">
                  <c:v>103</c:v>
                </c:pt>
                <c:pt idx="12">
                  <c:v>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3764</c:v>
                </c:pt>
                <c:pt idx="3">
                  <c:v>3550</c:v>
                </c:pt>
                <c:pt idx="6">
                  <c:v>3407</c:v>
                </c:pt>
                <c:pt idx="9">
                  <c:v>3296</c:v>
                </c:pt>
                <c:pt idx="12">
                  <c:v>3154</c:v>
                </c:pt>
              </c:numCache>
            </c:numRef>
          </c:val>
        </c:ser>
        <c:dLbls>
          <c:showLegendKey val="0"/>
          <c:showVal val="0"/>
          <c:showCatName val="0"/>
          <c:showSerName val="0"/>
          <c:showPercent val="0"/>
          <c:showBubbleSize val="0"/>
        </c:dLbls>
        <c:gapWidth val="100"/>
        <c:overlap val="100"/>
        <c:axId val="1774336"/>
        <c:axId val="1776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2020</c:v>
                </c:pt>
                <c:pt idx="2">
                  <c:v>#N/A</c:v>
                </c:pt>
                <c:pt idx="3">
                  <c:v>#N/A</c:v>
                </c:pt>
                <c:pt idx="4">
                  <c:v>1607</c:v>
                </c:pt>
                <c:pt idx="5">
                  <c:v>#N/A</c:v>
                </c:pt>
                <c:pt idx="6">
                  <c:v>#N/A</c:v>
                </c:pt>
                <c:pt idx="7">
                  <c:v>1322</c:v>
                </c:pt>
                <c:pt idx="8">
                  <c:v>#N/A</c:v>
                </c:pt>
                <c:pt idx="9">
                  <c:v>#N/A</c:v>
                </c:pt>
                <c:pt idx="10">
                  <c:v>1155</c:v>
                </c:pt>
                <c:pt idx="11">
                  <c:v>#N/A</c:v>
                </c:pt>
                <c:pt idx="12">
                  <c:v>#N/A</c:v>
                </c:pt>
                <c:pt idx="13">
                  <c:v>701</c:v>
                </c:pt>
                <c:pt idx="14">
                  <c:v>#N/A</c:v>
                </c:pt>
              </c:numCache>
            </c:numRef>
          </c:val>
          <c:smooth val="0"/>
        </c:ser>
        <c:dLbls>
          <c:showLegendKey val="0"/>
          <c:showVal val="0"/>
          <c:showCatName val="0"/>
          <c:showSerName val="0"/>
          <c:showPercent val="0"/>
          <c:showBubbleSize val="0"/>
        </c:dLbls>
        <c:marker val="1"/>
        <c:smooth val="0"/>
        <c:axId val="1774336"/>
        <c:axId val="1776256"/>
      </c:lineChart>
      <c:catAx>
        <c:axId val="17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6256"/>
        <c:crosses val="autoZero"/>
        <c:auto val="1"/>
        <c:lblAlgn val="ctr"/>
        <c:lblOffset val="100"/>
        <c:tickLblSkip val="1"/>
        <c:tickMarkSkip val="1"/>
        <c:noMultiLvlLbl val="0"/>
      </c:catAx>
      <c:valAx>
        <c:axId val="177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285760"/>
        <c:axId val="131287680"/>
      </c:scatterChart>
      <c:valAx>
        <c:axId val="131285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87680"/>
        <c:crosses val="autoZero"/>
        <c:crossBetween val="midCat"/>
      </c:valAx>
      <c:valAx>
        <c:axId val="131287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85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12.1</c:v>
                </c:pt>
                <c:pt idx="1">
                  <c:v>11.9</c:v>
                </c:pt>
                <c:pt idx="2">
                  <c:v>12.1</c:v>
                </c:pt>
                <c:pt idx="3">
                  <c:v>11.5</c:v>
                </c:pt>
                <c:pt idx="4">
                  <c:v>10.8</c:v>
                </c:pt>
              </c:numCache>
            </c:numRef>
          </c:xVal>
          <c:yVal>
            <c:numRef>
              <c:f>公会計指標分析・財政指標組合せ分析表!$K$73:$O$73</c:f>
              <c:numCache>
                <c:formatCode>#,##0.0;"▲ "#,##0.0</c:formatCode>
                <c:ptCount val="5"/>
                <c:pt idx="0">
                  <c:v>74.3</c:v>
                </c:pt>
                <c:pt idx="1">
                  <c:v>59.6</c:v>
                </c:pt>
                <c:pt idx="2">
                  <c:v>48.6</c:v>
                </c:pt>
                <c:pt idx="3">
                  <c:v>42.3</c:v>
                </c:pt>
                <c:pt idx="4">
                  <c:v>24.7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31805184"/>
        <c:axId val="131807104"/>
      </c:scatterChart>
      <c:valAx>
        <c:axId val="131805184"/>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07104"/>
        <c:crosses val="autoZero"/>
        <c:crossBetween val="midCat"/>
      </c:valAx>
      <c:valAx>
        <c:axId val="131807104"/>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0518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実質公債費比率の算定に用いる分子の構造で元利償還金は、対前年度比で</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百万円の減となっている。同時にその分子から差引かれる算入公債費等も</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百万円の減となっている。</a:t>
          </a:r>
        </a:p>
        <a:p>
          <a:r>
            <a:rPr kumimoji="1" lang="ja-JP" altLang="en-US" sz="1200">
              <a:latin typeface="ＭＳ ゴシック" pitchFamily="49" charset="-128"/>
              <a:ea typeface="ＭＳ ゴシック" pitchFamily="49" charset="-128"/>
            </a:rPr>
            <a:t>　公営企業債の元利償還金に対する繰入金は、</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百万円の増となっている。組合等が起こした地方債の元利償還金に対する負担金等の分子は、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百万の増がみられる。今後とも個々の元利償還金等の数値を注視していく必要がある。一般会計における元利償還金は減少傾向を続けているが、公営企業、一部事務組合など事業などにより負担が増える傾向も見られる事から今後も注視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算定に用いる分子の構造において、一般会計等に係る地方債の現在高については、当該年度の公債費償還額を上回らないように地方債発行額を毎年抑制してきた効果が出てきており、将来負担比率の減少につながっている。個々の項目についても年々減少傾向にあるが、公営企業債等繰入が増加に転じており、注視が必要である。将来負担比率の算定に用いる分子構造で、差引要因となっている充当可能財源等は、充当可能基金の増、基準財政需要額算入見込額が横ばいとわずかながら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9,611
9,576
39.93
6,196,286
5,906,573
270,889
3,091,571
3,153,750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24.7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9,611
9,576
39.93
6,196,286
5,906,573
270,889
3,091,571
3,153,750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9,611
9,576
39.93
6,196,286
5,906,573
270,889
3,091,571
3,153,750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9,611
9,576
39.93
6,196,286
5,906,573
270,889
3,091,571
3,153,750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24.7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純農村である本村では、生産活動に大きな変化は見られず依然として財政基盤が弱く、類似団体平均を下回っている。今帰仁村財政集中改革プラン、今帰仁村第四次総合計画基本構想に沿った施策の重点化に努め、行政の効率化を図ることはもとより、基本構想に示す基本方針を見据え、継続的な経済活動を目指し、地元産業を育むこと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経常収支比率のついては、平成</a:t>
          </a:r>
          <a:r>
            <a:rPr kumimoji="1" lang="en-US" altLang="ja-JP" sz="1300">
              <a:latin typeface="ＭＳ Ｐゴシック"/>
            </a:rPr>
            <a:t>26</a:t>
          </a:r>
          <a:r>
            <a:rPr kumimoji="1" lang="ja-JP" altLang="en-US" sz="1300">
              <a:latin typeface="ＭＳ Ｐゴシック"/>
            </a:rPr>
            <a:t>年度より類似団体平均を下回り、平成</a:t>
          </a:r>
          <a:r>
            <a:rPr kumimoji="1" lang="en-US" altLang="ja-JP" sz="1300">
              <a:latin typeface="ＭＳ Ｐゴシック"/>
            </a:rPr>
            <a:t>27</a:t>
          </a:r>
          <a:r>
            <a:rPr kumimoji="1" lang="ja-JP" altLang="en-US" sz="1300">
              <a:latin typeface="ＭＳ Ｐゴシック"/>
            </a:rPr>
            <a:t>年度においても</a:t>
          </a:r>
          <a:r>
            <a:rPr kumimoji="1" lang="en-US" altLang="ja-JP" sz="1300">
              <a:latin typeface="ＭＳ Ｐゴシック"/>
            </a:rPr>
            <a:t>9.9</a:t>
          </a:r>
          <a:r>
            <a:rPr kumimoji="1" lang="ja-JP" altLang="en-US" sz="1300">
              <a:latin typeface="ＭＳ Ｐゴシック"/>
            </a:rPr>
            <a:t>ポイント下回っている。対前年度に比べても</a:t>
          </a:r>
          <a:r>
            <a:rPr kumimoji="1" lang="en-US" altLang="ja-JP" sz="1300">
              <a:latin typeface="ＭＳ Ｐゴシック"/>
            </a:rPr>
            <a:t>6.3</a:t>
          </a:r>
          <a:r>
            <a:rPr kumimoji="1" lang="ja-JP" altLang="en-US" sz="1300">
              <a:latin typeface="ＭＳ Ｐゴシック"/>
            </a:rPr>
            <a:t>ポイントの減となっている。平成</a:t>
          </a:r>
          <a:r>
            <a:rPr kumimoji="1" lang="en-US" altLang="ja-JP" sz="1300">
              <a:latin typeface="ＭＳ Ｐゴシック"/>
            </a:rPr>
            <a:t>27</a:t>
          </a:r>
          <a:r>
            <a:rPr kumimoji="1" lang="ja-JP" altLang="en-US" sz="1300">
              <a:latin typeface="ＭＳ Ｐゴシック"/>
            </a:rPr>
            <a:t>年度においても下回った要因としては、退職手当組合負担金の減、物件費の減、一部事務組合に対する負担金の減が要因となっている。平成</a:t>
          </a:r>
          <a:r>
            <a:rPr kumimoji="1" lang="en-US" altLang="ja-JP" sz="1300">
              <a:latin typeface="ＭＳ Ｐゴシック"/>
            </a:rPr>
            <a:t>27</a:t>
          </a:r>
          <a:r>
            <a:rPr kumimoji="1" lang="ja-JP" altLang="en-US" sz="1300">
              <a:latin typeface="ＭＳ Ｐゴシック"/>
            </a:rPr>
            <a:t>年度においてもそれぞれの要因について大幅に減少傾向にあるが今後も行財政の見直しを行い経常経費の削減に努める。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71374</xdr:rowOff>
    </xdr:from>
    <xdr:to>
      <xdr:col>7</xdr:col>
      <xdr:colOff>152400</xdr:colOff>
      <xdr:row>61</xdr:row>
      <xdr:rowOff>32512</xdr:rowOff>
    </xdr:to>
    <xdr:cxnSp macro="">
      <xdr:nvCxnSpPr>
        <xdr:cNvPr id="130" name="直線コネクタ 129"/>
        <xdr:cNvCxnSpPr/>
      </xdr:nvCxnSpPr>
      <xdr:spPr>
        <a:xfrm flipV="1">
          <a:off x="4114800" y="10186924"/>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62</xdr:row>
      <xdr:rowOff>54102</xdr:rowOff>
    </xdr:to>
    <xdr:cxnSp macro="">
      <xdr:nvCxnSpPr>
        <xdr:cNvPr id="133" name="直線コネクタ 132"/>
        <xdr:cNvCxnSpPr/>
      </xdr:nvCxnSpPr>
      <xdr:spPr>
        <a:xfrm flipV="1">
          <a:off x="3225800" y="1049096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54102</xdr:rowOff>
    </xdr:from>
    <xdr:to>
      <xdr:col>4</xdr:col>
      <xdr:colOff>482600</xdr:colOff>
      <xdr:row>62</xdr:row>
      <xdr:rowOff>68580</xdr:rowOff>
    </xdr:to>
    <xdr:cxnSp macro="">
      <xdr:nvCxnSpPr>
        <xdr:cNvPr id="136" name="直線コネクタ 135"/>
        <xdr:cNvCxnSpPr/>
      </xdr:nvCxnSpPr>
      <xdr:spPr>
        <a:xfrm flipV="1">
          <a:off x="2336800" y="106840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62</xdr:row>
      <xdr:rowOff>68580</xdr:rowOff>
    </xdr:to>
    <xdr:cxnSp macro="">
      <xdr:nvCxnSpPr>
        <xdr:cNvPr id="139" name="直線コネクタ 138"/>
        <xdr:cNvCxnSpPr/>
      </xdr:nvCxnSpPr>
      <xdr:spPr>
        <a:xfrm>
          <a:off x="1447800" y="1049578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20574</xdr:rowOff>
    </xdr:from>
    <xdr:to>
      <xdr:col>7</xdr:col>
      <xdr:colOff>203200</xdr:colOff>
      <xdr:row>59</xdr:row>
      <xdr:rowOff>122174</xdr:rowOff>
    </xdr:to>
    <xdr:sp macro="" textlink="">
      <xdr:nvSpPr>
        <xdr:cNvPr id="149" name="円/楕円 148"/>
        <xdr:cNvSpPr/>
      </xdr:nvSpPr>
      <xdr:spPr>
        <a:xfrm>
          <a:off x="49022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37101</xdr:rowOff>
    </xdr:from>
    <xdr:ext cx="762000" cy="259045"/>
    <xdr:sp macro="" textlink="">
      <xdr:nvSpPr>
        <xdr:cNvPr id="150" name="財政構造の弾力性該当値テキスト"/>
        <xdr:cNvSpPr txBox="1"/>
      </xdr:nvSpPr>
      <xdr:spPr>
        <a:xfrm>
          <a:off x="5041900" y="99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1" name="円/楕円 150"/>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2" name="テキスト ボックス 15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53" name="円/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89679</xdr:rowOff>
    </xdr:from>
    <xdr:ext cx="762000" cy="259045"/>
    <xdr:sp macro="" textlink="">
      <xdr:nvSpPr>
        <xdr:cNvPr id="154" name="テキスト ボックス 153"/>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7" name="円/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8" name="テキスト ボックス 157"/>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[202,156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人口一人当たりの決算額は、</a:t>
          </a:r>
          <a:r>
            <a:rPr kumimoji="1" lang="en-US" altLang="ja-JP" sz="1300">
              <a:latin typeface="ＭＳ Ｐゴシック"/>
            </a:rPr>
            <a:t>202,156</a:t>
          </a:r>
          <a:r>
            <a:rPr kumimoji="1" lang="ja-JP" altLang="en-US" sz="1300">
              <a:latin typeface="ＭＳ Ｐゴシック"/>
            </a:rPr>
            <a:t>円で類似団体平均値を下回っており、前年比と比べると</a:t>
          </a:r>
          <a:r>
            <a:rPr kumimoji="1" lang="en-US" altLang="ja-JP" sz="1300">
              <a:latin typeface="ＭＳ Ｐゴシック"/>
            </a:rPr>
            <a:t>18,392</a:t>
          </a:r>
          <a:r>
            <a:rPr kumimoji="1" lang="ja-JP" altLang="en-US" sz="1300">
              <a:latin typeface="ＭＳ Ｐゴシック"/>
            </a:rPr>
            <a:t>円の増となっている。上昇の要因としては、新規職員の補充、職員の基本給の増による人件費の増、物件費の増などによる。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78637</xdr:rowOff>
    </xdr:from>
    <xdr:to>
      <xdr:col>7</xdr:col>
      <xdr:colOff>152400</xdr:colOff>
      <xdr:row>82</xdr:row>
      <xdr:rowOff>152605</xdr:rowOff>
    </xdr:to>
    <xdr:cxnSp macro="">
      <xdr:nvCxnSpPr>
        <xdr:cNvPr id="193" name="直線コネクタ 192"/>
        <xdr:cNvCxnSpPr/>
      </xdr:nvCxnSpPr>
      <xdr:spPr>
        <a:xfrm>
          <a:off x="4114800" y="14137537"/>
          <a:ext cx="8382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78637</xdr:rowOff>
    </xdr:from>
    <xdr:to>
      <xdr:col>6</xdr:col>
      <xdr:colOff>0</xdr:colOff>
      <xdr:row>82</xdr:row>
      <xdr:rowOff>112785</xdr:rowOff>
    </xdr:to>
    <xdr:cxnSp macro="">
      <xdr:nvCxnSpPr>
        <xdr:cNvPr id="196" name="直線コネクタ 195"/>
        <xdr:cNvCxnSpPr/>
      </xdr:nvCxnSpPr>
      <xdr:spPr>
        <a:xfrm flipV="1">
          <a:off x="3225800" y="14137537"/>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76212</xdr:rowOff>
    </xdr:from>
    <xdr:to>
      <xdr:col>4</xdr:col>
      <xdr:colOff>482600</xdr:colOff>
      <xdr:row>82</xdr:row>
      <xdr:rowOff>112785</xdr:rowOff>
    </xdr:to>
    <xdr:cxnSp macro="">
      <xdr:nvCxnSpPr>
        <xdr:cNvPr id="199" name="直線コネクタ 198"/>
        <xdr:cNvCxnSpPr/>
      </xdr:nvCxnSpPr>
      <xdr:spPr>
        <a:xfrm>
          <a:off x="2336800" y="14135112"/>
          <a:ext cx="889000" cy="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33872</xdr:rowOff>
    </xdr:from>
    <xdr:to>
      <xdr:col>3</xdr:col>
      <xdr:colOff>279400</xdr:colOff>
      <xdr:row>82</xdr:row>
      <xdr:rowOff>76212</xdr:rowOff>
    </xdr:to>
    <xdr:cxnSp macro="">
      <xdr:nvCxnSpPr>
        <xdr:cNvPr id="202" name="直線コネクタ 201"/>
        <xdr:cNvCxnSpPr/>
      </xdr:nvCxnSpPr>
      <xdr:spPr>
        <a:xfrm>
          <a:off x="1447800" y="14092772"/>
          <a:ext cx="889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101805</xdr:rowOff>
    </xdr:from>
    <xdr:to>
      <xdr:col>7</xdr:col>
      <xdr:colOff>203200</xdr:colOff>
      <xdr:row>83</xdr:row>
      <xdr:rowOff>31955</xdr:rowOff>
    </xdr:to>
    <xdr:sp macro="" textlink="">
      <xdr:nvSpPr>
        <xdr:cNvPr id="212" name="円/楕円 211"/>
        <xdr:cNvSpPr/>
      </xdr:nvSpPr>
      <xdr:spPr>
        <a:xfrm>
          <a:off x="4902200" y="14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118332</xdr:rowOff>
    </xdr:from>
    <xdr:ext cx="762000" cy="259045"/>
    <xdr:sp macro="" textlink="">
      <xdr:nvSpPr>
        <xdr:cNvPr id="213" name="人件費・物件費等の状況該当値テキスト"/>
        <xdr:cNvSpPr txBox="1"/>
      </xdr:nvSpPr>
      <xdr:spPr>
        <a:xfrm>
          <a:off x="5041900" y="1400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202,156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27837</xdr:rowOff>
    </xdr:from>
    <xdr:to>
      <xdr:col>6</xdr:col>
      <xdr:colOff>50800</xdr:colOff>
      <xdr:row>82</xdr:row>
      <xdr:rowOff>129437</xdr:rowOff>
    </xdr:to>
    <xdr:sp macro="" textlink="">
      <xdr:nvSpPr>
        <xdr:cNvPr id="214" name="円/楕円 213"/>
        <xdr:cNvSpPr/>
      </xdr:nvSpPr>
      <xdr:spPr>
        <a:xfrm>
          <a:off x="4064000" y="14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139614</xdr:rowOff>
    </xdr:from>
    <xdr:ext cx="736600" cy="259045"/>
    <xdr:sp macro="" textlink="">
      <xdr:nvSpPr>
        <xdr:cNvPr id="215" name="テキスト ボックス 214"/>
        <xdr:cNvSpPr txBox="1"/>
      </xdr:nvSpPr>
      <xdr:spPr>
        <a:xfrm>
          <a:off x="3733800" y="1385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61985</xdr:rowOff>
    </xdr:from>
    <xdr:to>
      <xdr:col>4</xdr:col>
      <xdr:colOff>533400</xdr:colOff>
      <xdr:row>82</xdr:row>
      <xdr:rowOff>163585</xdr:rowOff>
    </xdr:to>
    <xdr:sp macro="" textlink="">
      <xdr:nvSpPr>
        <xdr:cNvPr id="216" name="円/楕円 215"/>
        <xdr:cNvSpPr/>
      </xdr:nvSpPr>
      <xdr:spPr>
        <a:xfrm>
          <a:off x="3175000" y="141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2312</xdr:rowOff>
    </xdr:from>
    <xdr:ext cx="762000" cy="259045"/>
    <xdr:sp macro="" textlink="">
      <xdr:nvSpPr>
        <xdr:cNvPr id="217" name="テキスト ボックス 216"/>
        <xdr:cNvSpPr txBox="1"/>
      </xdr:nvSpPr>
      <xdr:spPr>
        <a:xfrm>
          <a:off x="2844800" y="1388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192,255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25412</xdr:rowOff>
    </xdr:from>
    <xdr:to>
      <xdr:col>3</xdr:col>
      <xdr:colOff>330200</xdr:colOff>
      <xdr:row>82</xdr:row>
      <xdr:rowOff>127012</xdr:rowOff>
    </xdr:to>
    <xdr:sp macro="" textlink="">
      <xdr:nvSpPr>
        <xdr:cNvPr id="218" name="円/楕円 217"/>
        <xdr:cNvSpPr/>
      </xdr:nvSpPr>
      <xdr:spPr>
        <a:xfrm>
          <a:off x="2286000" y="140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137189</xdr:rowOff>
    </xdr:from>
    <xdr:ext cx="762000" cy="259045"/>
    <xdr:sp macro="" textlink="">
      <xdr:nvSpPr>
        <xdr:cNvPr id="219" name="テキスト ボックス 218"/>
        <xdr:cNvSpPr txBox="1"/>
      </xdr:nvSpPr>
      <xdr:spPr>
        <a:xfrm>
          <a:off x="1955800" y="138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154522</xdr:rowOff>
    </xdr:from>
    <xdr:to>
      <xdr:col>2</xdr:col>
      <xdr:colOff>127000</xdr:colOff>
      <xdr:row>82</xdr:row>
      <xdr:rowOff>84672</xdr:rowOff>
    </xdr:to>
    <xdr:sp macro="" textlink="">
      <xdr:nvSpPr>
        <xdr:cNvPr id="220" name="円/楕円 219"/>
        <xdr:cNvSpPr/>
      </xdr:nvSpPr>
      <xdr:spPr>
        <a:xfrm>
          <a:off x="1397000" y="140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94849</xdr:rowOff>
    </xdr:from>
    <xdr:ext cx="762000" cy="259045"/>
    <xdr:sp macro="" textlink="">
      <xdr:nvSpPr>
        <xdr:cNvPr id="221" name="テキスト ボックス 220"/>
        <xdr:cNvSpPr txBox="1"/>
      </xdr:nvSpPr>
      <xdr:spPr>
        <a:xfrm>
          <a:off x="1066800" y="138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ラスパイレス指数については、給与制度の見直しを図ってきたことにより、類似団体平均値、更に全国町村平均値を大きく下回っている。今後とも各種手当等の点検を行っていく。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20743</xdr:rowOff>
    </xdr:to>
    <xdr:cxnSp macro="">
      <xdr:nvCxnSpPr>
        <xdr:cNvPr id="255" name="直線コネクタ 254"/>
        <xdr:cNvCxnSpPr/>
      </xdr:nvCxnSpPr>
      <xdr:spPr>
        <a:xfrm>
          <a:off x="16179800" y="142430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12700</xdr:rowOff>
    </xdr:to>
    <xdr:cxnSp macro="">
      <xdr:nvCxnSpPr>
        <xdr:cNvPr id="258" name="直線コネクタ 257"/>
        <xdr:cNvCxnSpPr/>
      </xdr:nvCxnSpPr>
      <xdr:spPr>
        <a:xfrm>
          <a:off x="15290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86</xdr:row>
      <xdr:rowOff>117687</xdr:rowOff>
    </xdr:to>
    <xdr:cxnSp macro="">
      <xdr:nvCxnSpPr>
        <xdr:cNvPr id="261" name="直線コネクタ 260"/>
        <xdr:cNvCxnSpPr/>
      </xdr:nvCxnSpPr>
      <xdr:spPr>
        <a:xfrm flipV="1">
          <a:off x="14401800" y="142430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87</xdr:row>
      <xdr:rowOff>107104</xdr:rowOff>
    </xdr:to>
    <xdr:cxnSp macro="">
      <xdr:nvCxnSpPr>
        <xdr:cNvPr id="264" name="直線コネクタ 263"/>
        <xdr:cNvCxnSpPr/>
      </xdr:nvCxnSpPr>
      <xdr:spPr>
        <a:xfrm flipV="1">
          <a:off x="13512800" y="148623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4" name="円/楕円 273"/>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5" name="給与水準   （国との比較）該当値テキスト"/>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6" name="円/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8" name="円/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7214</xdr:rowOff>
    </xdr:from>
    <xdr:ext cx="762000" cy="259045"/>
    <xdr:sp macro="" textlink="">
      <xdr:nvSpPr>
        <xdr:cNvPr id="281" name="テキスト ボックス 280"/>
        <xdr:cNvSpPr txBox="1"/>
      </xdr:nvSpPr>
      <xdr:spPr>
        <a:xfrm>
          <a:off x="14020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2" name="円/楕円 281"/>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83" name="テキスト ボックス 282"/>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11.97</a:t>
          </a:r>
          <a:r>
            <a:rPr kumimoji="1" lang="ja-JP" altLang="en-US" sz="1300">
              <a:latin typeface="ＭＳ Ｐゴシック"/>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新規採用を実施している。今後も限られた職員数で、多様化、高度化する行政需要に的確に対応できるよう、簡素で効率的な組織体制を目指し、必要に応じては各課の職員数の見直しなどの対応をおこな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110889</xdr:rowOff>
    </xdr:from>
    <xdr:to>
      <xdr:col>24</xdr:col>
      <xdr:colOff>558800</xdr:colOff>
      <xdr:row>60</xdr:row>
      <xdr:rowOff>126746</xdr:rowOff>
    </xdr:to>
    <xdr:cxnSp macro="">
      <xdr:nvCxnSpPr>
        <xdr:cNvPr id="320" name="直線コネクタ 319"/>
        <xdr:cNvCxnSpPr/>
      </xdr:nvCxnSpPr>
      <xdr:spPr>
        <a:xfrm>
          <a:off x="16179800" y="10397889"/>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92274</xdr:rowOff>
    </xdr:from>
    <xdr:to>
      <xdr:col>23</xdr:col>
      <xdr:colOff>406400</xdr:colOff>
      <xdr:row>60</xdr:row>
      <xdr:rowOff>110889</xdr:rowOff>
    </xdr:to>
    <xdr:cxnSp macro="">
      <xdr:nvCxnSpPr>
        <xdr:cNvPr id="323" name="直線コネクタ 322"/>
        <xdr:cNvCxnSpPr/>
      </xdr:nvCxnSpPr>
      <xdr:spPr>
        <a:xfrm>
          <a:off x="15290800" y="10379274"/>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90206</xdr:rowOff>
    </xdr:from>
    <xdr:to>
      <xdr:col>22</xdr:col>
      <xdr:colOff>203200</xdr:colOff>
      <xdr:row>60</xdr:row>
      <xdr:rowOff>92274</xdr:rowOff>
    </xdr:to>
    <xdr:cxnSp macro="">
      <xdr:nvCxnSpPr>
        <xdr:cNvPr id="326" name="直線コネクタ 325"/>
        <xdr:cNvCxnSpPr/>
      </xdr:nvCxnSpPr>
      <xdr:spPr>
        <a:xfrm>
          <a:off x="14401800" y="1037720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88138</xdr:rowOff>
    </xdr:from>
    <xdr:to>
      <xdr:col>21</xdr:col>
      <xdr:colOff>0</xdr:colOff>
      <xdr:row>60</xdr:row>
      <xdr:rowOff>90206</xdr:rowOff>
    </xdr:to>
    <xdr:cxnSp macro="">
      <xdr:nvCxnSpPr>
        <xdr:cNvPr id="329" name="直線コネクタ 328"/>
        <xdr:cNvCxnSpPr/>
      </xdr:nvCxnSpPr>
      <xdr:spPr>
        <a:xfrm>
          <a:off x="13512800" y="1037513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75946</xdr:rowOff>
    </xdr:from>
    <xdr:to>
      <xdr:col>24</xdr:col>
      <xdr:colOff>609600</xdr:colOff>
      <xdr:row>61</xdr:row>
      <xdr:rowOff>6096</xdr:rowOff>
    </xdr:to>
    <xdr:sp macro="" textlink="">
      <xdr:nvSpPr>
        <xdr:cNvPr id="339" name="円/楕円 338"/>
        <xdr:cNvSpPr/>
      </xdr:nvSpPr>
      <xdr:spPr>
        <a:xfrm>
          <a:off x="16967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92473</xdr:rowOff>
    </xdr:from>
    <xdr:ext cx="762000" cy="259045"/>
    <xdr:sp macro="" textlink="">
      <xdr:nvSpPr>
        <xdr:cNvPr id="340" name="定員管理の状況該当値テキスト"/>
        <xdr:cNvSpPr txBox="1"/>
      </xdr:nvSpPr>
      <xdr:spPr>
        <a:xfrm>
          <a:off x="17106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60089</xdr:rowOff>
    </xdr:from>
    <xdr:to>
      <xdr:col>23</xdr:col>
      <xdr:colOff>457200</xdr:colOff>
      <xdr:row>60</xdr:row>
      <xdr:rowOff>161689</xdr:rowOff>
    </xdr:to>
    <xdr:sp macro="" textlink="">
      <xdr:nvSpPr>
        <xdr:cNvPr id="341" name="円/楕円 340"/>
        <xdr:cNvSpPr/>
      </xdr:nvSpPr>
      <xdr:spPr>
        <a:xfrm>
          <a:off x="16129000" y="103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416</xdr:rowOff>
    </xdr:from>
    <xdr:ext cx="736600" cy="259045"/>
    <xdr:sp macro="" textlink="">
      <xdr:nvSpPr>
        <xdr:cNvPr id="342" name="テキスト ボックス 341"/>
        <xdr:cNvSpPr txBox="1"/>
      </xdr:nvSpPr>
      <xdr:spPr>
        <a:xfrm>
          <a:off x="15798800" y="1011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41474</xdr:rowOff>
    </xdr:from>
    <xdr:to>
      <xdr:col>22</xdr:col>
      <xdr:colOff>254000</xdr:colOff>
      <xdr:row>60</xdr:row>
      <xdr:rowOff>143074</xdr:rowOff>
    </xdr:to>
    <xdr:sp macro="" textlink="">
      <xdr:nvSpPr>
        <xdr:cNvPr id="343" name="円/楕円 342"/>
        <xdr:cNvSpPr/>
      </xdr:nvSpPr>
      <xdr:spPr>
        <a:xfrm>
          <a:off x="15240000" y="103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153251</xdr:rowOff>
    </xdr:from>
    <xdr:ext cx="762000" cy="259045"/>
    <xdr:sp macro="" textlink="">
      <xdr:nvSpPr>
        <xdr:cNvPr id="344" name="テキスト ボックス 343"/>
        <xdr:cNvSpPr txBox="1"/>
      </xdr:nvSpPr>
      <xdr:spPr>
        <a:xfrm>
          <a:off x="14909800" y="1009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39406</xdr:rowOff>
    </xdr:from>
    <xdr:to>
      <xdr:col>21</xdr:col>
      <xdr:colOff>50800</xdr:colOff>
      <xdr:row>60</xdr:row>
      <xdr:rowOff>141006</xdr:rowOff>
    </xdr:to>
    <xdr:sp macro="" textlink="">
      <xdr:nvSpPr>
        <xdr:cNvPr id="345" name="円/楕円 344"/>
        <xdr:cNvSpPr/>
      </xdr:nvSpPr>
      <xdr:spPr>
        <a:xfrm>
          <a:off x="14351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151183</xdr:rowOff>
    </xdr:from>
    <xdr:ext cx="762000" cy="259045"/>
    <xdr:sp macro="" textlink="">
      <xdr:nvSpPr>
        <xdr:cNvPr id="346" name="テキスト ボックス 345"/>
        <xdr:cNvSpPr txBox="1"/>
      </xdr:nvSpPr>
      <xdr:spPr>
        <a:xfrm>
          <a:off x="14020800" y="1009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37338</xdr:rowOff>
    </xdr:from>
    <xdr:to>
      <xdr:col>19</xdr:col>
      <xdr:colOff>533400</xdr:colOff>
      <xdr:row>60</xdr:row>
      <xdr:rowOff>138938</xdr:rowOff>
    </xdr:to>
    <xdr:sp macro="" textlink="">
      <xdr:nvSpPr>
        <xdr:cNvPr id="347" name="円/楕円 346"/>
        <xdr:cNvSpPr/>
      </xdr:nvSpPr>
      <xdr:spPr>
        <a:xfrm>
          <a:off x="13462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149115</xdr:rowOff>
    </xdr:from>
    <xdr:ext cx="762000" cy="259045"/>
    <xdr:sp macro="" textlink="">
      <xdr:nvSpPr>
        <xdr:cNvPr id="348" name="テキスト ボックス 347"/>
        <xdr:cNvSpPr txBox="1"/>
      </xdr:nvSpPr>
      <xdr:spPr>
        <a:xfrm>
          <a:off x="13131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a:t>
          </a:r>
          <a:r>
            <a:rPr kumimoji="1" lang="en-US" altLang="ja-JP" sz="1300">
              <a:latin typeface="ＭＳ Ｐゴシック"/>
            </a:rPr>
            <a:t>10.8</a:t>
          </a:r>
          <a:r>
            <a:rPr kumimoji="1" lang="ja-JP" altLang="en-US" sz="1300">
              <a:latin typeface="ＭＳ Ｐゴシック"/>
            </a:rPr>
            <a:t>％となっており、前年度に比べると</a:t>
          </a:r>
          <a:r>
            <a:rPr kumimoji="1" lang="en-US" altLang="ja-JP" sz="1300">
              <a:latin typeface="ＭＳ Ｐゴシック"/>
            </a:rPr>
            <a:t>0.7</a:t>
          </a:r>
          <a:r>
            <a:rPr kumimoji="1" lang="ja-JP" altLang="en-US" sz="1300">
              <a:latin typeface="ＭＳ Ｐゴシック"/>
            </a:rPr>
            <a:t>ポイントの減となっているが沖縄県平均値を</a:t>
          </a:r>
          <a:r>
            <a:rPr kumimoji="1" lang="en-US" altLang="ja-JP" sz="1300">
              <a:latin typeface="ＭＳ Ｐゴシック"/>
            </a:rPr>
            <a:t>2.1</a:t>
          </a:r>
          <a:r>
            <a:rPr kumimoji="1" lang="ja-JP" altLang="en-US" sz="1300">
              <a:latin typeface="ＭＳ Ｐゴシック"/>
            </a:rPr>
            <a:t>ポイント上回っている。ここ数年は減少傾向にあるが、引き続き起債抑制策により地方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対する負担金等の動向も把握しておく必要が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64008</xdr:rowOff>
    </xdr:from>
    <xdr:to>
      <xdr:col>24</xdr:col>
      <xdr:colOff>558800</xdr:colOff>
      <xdr:row>42</xdr:row>
      <xdr:rowOff>97790</xdr:rowOff>
    </xdr:to>
    <xdr:cxnSp macro="">
      <xdr:nvCxnSpPr>
        <xdr:cNvPr id="379" name="直線コネクタ 378"/>
        <xdr:cNvCxnSpPr/>
      </xdr:nvCxnSpPr>
      <xdr:spPr>
        <a:xfrm flipV="1">
          <a:off x="16179800" y="726490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126746</xdr:rowOff>
    </xdr:to>
    <xdr:cxnSp macro="">
      <xdr:nvCxnSpPr>
        <xdr:cNvPr id="382" name="直線コネクタ 381"/>
        <xdr:cNvCxnSpPr/>
      </xdr:nvCxnSpPr>
      <xdr:spPr>
        <a:xfrm flipV="1">
          <a:off x="15290800" y="72986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42</xdr:row>
      <xdr:rowOff>126746</xdr:rowOff>
    </xdr:to>
    <xdr:cxnSp macro="">
      <xdr:nvCxnSpPr>
        <xdr:cNvPr id="385" name="直線コネクタ 384"/>
        <xdr:cNvCxnSpPr/>
      </xdr:nvCxnSpPr>
      <xdr:spPr>
        <a:xfrm>
          <a:off x="14401800" y="731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42</xdr:row>
      <xdr:rowOff>126746</xdr:rowOff>
    </xdr:to>
    <xdr:cxnSp macro="">
      <xdr:nvCxnSpPr>
        <xdr:cNvPr id="388" name="直線コネクタ 387"/>
        <xdr:cNvCxnSpPr/>
      </xdr:nvCxnSpPr>
      <xdr:spPr>
        <a:xfrm flipV="1">
          <a:off x="13512800" y="731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13208</xdr:rowOff>
    </xdr:from>
    <xdr:to>
      <xdr:col>24</xdr:col>
      <xdr:colOff>609600</xdr:colOff>
      <xdr:row>42</xdr:row>
      <xdr:rowOff>114808</xdr:rowOff>
    </xdr:to>
    <xdr:sp macro="" textlink="">
      <xdr:nvSpPr>
        <xdr:cNvPr id="398" name="円/楕円 397"/>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156735</xdr:rowOff>
    </xdr:from>
    <xdr:ext cx="762000" cy="259045"/>
    <xdr:sp macro="" textlink="">
      <xdr:nvSpPr>
        <xdr:cNvPr id="399"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400" name="円/楕円 399"/>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401" name="テキスト ボックス 400"/>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75946</xdr:rowOff>
    </xdr:from>
    <xdr:to>
      <xdr:col>22</xdr:col>
      <xdr:colOff>254000</xdr:colOff>
      <xdr:row>43</xdr:row>
      <xdr:rowOff>6096</xdr:rowOff>
    </xdr:to>
    <xdr:sp macro="" textlink="">
      <xdr:nvSpPr>
        <xdr:cNvPr id="402" name="円/楕円 401"/>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162323</xdr:rowOff>
    </xdr:from>
    <xdr:ext cx="762000" cy="259045"/>
    <xdr:sp macro="" textlink="">
      <xdr:nvSpPr>
        <xdr:cNvPr id="403" name="テキスト ボックス 402"/>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404" name="円/楕円 403"/>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405" name="テキスト ボックス 404"/>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75946</xdr:rowOff>
    </xdr:from>
    <xdr:to>
      <xdr:col>19</xdr:col>
      <xdr:colOff>533400</xdr:colOff>
      <xdr:row>43</xdr:row>
      <xdr:rowOff>6096</xdr:rowOff>
    </xdr:to>
    <xdr:sp macro="" textlink="">
      <xdr:nvSpPr>
        <xdr:cNvPr id="406" name="円/楕円 405"/>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16273</xdr:rowOff>
    </xdr:from>
    <xdr:ext cx="762000" cy="259045"/>
    <xdr:sp macro="" textlink="">
      <xdr:nvSpPr>
        <xdr:cNvPr id="407" name="テキスト ボックス 406"/>
        <xdr:cNvSpPr txBox="1"/>
      </xdr:nvSpPr>
      <xdr:spPr>
        <a:xfrm>
          <a:off x="13131800" y="70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将来負担比率の値は</a:t>
          </a:r>
          <a:r>
            <a:rPr kumimoji="1" lang="en-US" altLang="ja-JP" sz="1300">
              <a:latin typeface="ＭＳ Ｐゴシック"/>
            </a:rPr>
            <a:t>24.7</a:t>
          </a:r>
          <a:r>
            <a:rPr kumimoji="1" lang="ja-JP" altLang="en-US" sz="1300">
              <a:latin typeface="ＭＳ Ｐゴシック"/>
            </a:rPr>
            <a:t>％となっており前年比では</a:t>
          </a:r>
          <a:r>
            <a:rPr kumimoji="1" lang="en-US" altLang="ja-JP" sz="1300">
              <a:latin typeface="ＭＳ Ｐゴシック"/>
            </a:rPr>
            <a:t>17.6</a:t>
          </a:r>
          <a:r>
            <a:rPr kumimoji="1" lang="ja-JP" altLang="en-US" sz="1300">
              <a:latin typeface="ＭＳ Ｐゴシック"/>
            </a:rPr>
            <a:t>ポイントの減となっている。年々減少傾向となっていはいるが、類似団体平均値と比べると</a:t>
          </a:r>
          <a:r>
            <a:rPr kumimoji="1" lang="en-US" altLang="ja-JP" sz="1300">
              <a:latin typeface="ＭＳ Ｐゴシック"/>
            </a:rPr>
            <a:t>24</a:t>
          </a:r>
          <a:r>
            <a:rPr kumimoji="1" lang="ja-JP" altLang="en-US" sz="1300">
              <a:latin typeface="ＭＳ Ｐゴシック"/>
            </a:rPr>
            <a:t>ポイント近くの開きになっている。沖縄県平均値と比べると</a:t>
          </a:r>
          <a:r>
            <a:rPr kumimoji="1" lang="en-US" altLang="ja-JP" sz="1300">
              <a:latin typeface="ＭＳ Ｐゴシック"/>
            </a:rPr>
            <a:t>7.4</a:t>
          </a:r>
          <a:r>
            <a:rPr kumimoji="1" lang="ja-JP" altLang="en-US" sz="1300">
              <a:latin typeface="ＭＳ Ｐゴシック"/>
            </a:rPr>
            <a:t>ポイントの減となっている。その主な要因としては、一般会計に係る地方債の現在高はかなり抑えられているものの、水道事業特別会計の事業費増に伴う公営企業債等繰入見込み額の増、清掃施設組合や消防組合の施設整備事業に伴う組合等負担見込額の増などがある。特別会計では国保事業特別会計の累積赤字があり、予断を許せない状況に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149003</xdr:rowOff>
    </xdr:from>
    <xdr:to>
      <xdr:col>24</xdr:col>
      <xdr:colOff>558800</xdr:colOff>
      <xdr:row>16</xdr:row>
      <xdr:rowOff>83725</xdr:rowOff>
    </xdr:to>
    <xdr:cxnSp macro="">
      <xdr:nvCxnSpPr>
        <xdr:cNvPr id="437" name="直線コネクタ 436"/>
        <xdr:cNvCxnSpPr/>
      </xdr:nvCxnSpPr>
      <xdr:spPr>
        <a:xfrm flipV="1">
          <a:off x="16179800" y="2720753"/>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83725</xdr:rowOff>
    </xdr:from>
    <xdr:to>
      <xdr:col>23</xdr:col>
      <xdr:colOff>406400</xdr:colOff>
      <xdr:row>16</xdr:row>
      <xdr:rowOff>121730</xdr:rowOff>
    </xdr:to>
    <xdr:cxnSp macro="">
      <xdr:nvCxnSpPr>
        <xdr:cNvPr id="440" name="直線コネクタ 439"/>
        <xdr:cNvCxnSpPr/>
      </xdr:nvCxnSpPr>
      <xdr:spPr>
        <a:xfrm flipV="1">
          <a:off x="15290800" y="2826925"/>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121730</xdr:rowOff>
    </xdr:from>
    <xdr:to>
      <xdr:col>22</xdr:col>
      <xdr:colOff>203200</xdr:colOff>
      <xdr:row>17</xdr:row>
      <xdr:rowOff>16637</xdr:rowOff>
    </xdr:to>
    <xdr:cxnSp macro="">
      <xdr:nvCxnSpPr>
        <xdr:cNvPr id="443" name="直線コネクタ 442"/>
        <xdr:cNvCxnSpPr/>
      </xdr:nvCxnSpPr>
      <xdr:spPr>
        <a:xfrm flipV="1">
          <a:off x="14401800" y="286493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16637</xdr:rowOff>
    </xdr:from>
    <xdr:to>
      <xdr:col>21</xdr:col>
      <xdr:colOff>0</xdr:colOff>
      <xdr:row>17</xdr:row>
      <xdr:rowOff>105315</xdr:rowOff>
    </xdr:to>
    <xdr:cxnSp macro="">
      <xdr:nvCxnSpPr>
        <xdr:cNvPr id="446" name="直線コネクタ 445"/>
        <xdr:cNvCxnSpPr/>
      </xdr:nvCxnSpPr>
      <xdr:spPr>
        <a:xfrm flipV="1">
          <a:off x="13512800" y="2931287"/>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98203</xdr:rowOff>
    </xdr:from>
    <xdr:to>
      <xdr:col>24</xdr:col>
      <xdr:colOff>609600</xdr:colOff>
      <xdr:row>16</xdr:row>
      <xdr:rowOff>28353</xdr:rowOff>
    </xdr:to>
    <xdr:sp macro="" textlink="">
      <xdr:nvSpPr>
        <xdr:cNvPr id="456" name="円/楕円 455"/>
        <xdr:cNvSpPr/>
      </xdr:nvSpPr>
      <xdr:spPr>
        <a:xfrm>
          <a:off x="16967200" y="26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70280</xdr:rowOff>
    </xdr:from>
    <xdr:ext cx="762000" cy="259045"/>
    <xdr:sp macro="" textlink="">
      <xdr:nvSpPr>
        <xdr:cNvPr id="457" name="将来負担の状況該当値テキスト"/>
        <xdr:cNvSpPr txBox="1"/>
      </xdr:nvSpPr>
      <xdr:spPr>
        <a:xfrm>
          <a:off x="17106900" y="2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32925</xdr:rowOff>
    </xdr:from>
    <xdr:to>
      <xdr:col>23</xdr:col>
      <xdr:colOff>457200</xdr:colOff>
      <xdr:row>16</xdr:row>
      <xdr:rowOff>134525</xdr:rowOff>
    </xdr:to>
    <xdr:sp macro="" textlink="">
      <xdr:nvSpPr>
        <xdr:cNvPr id="458" name="円/楕円 457"/>
        <xdr:cNvSpPr/>
      </xdr:nvSpPr>
      <xdr:spPr>
        <a:xfrm>
          <a:off x="16129000" y="27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119302</xdr:rowOff>
    </xdr:from>
    <xdr:ext cx="736600" cy="259045"/>
    <xdr:sp macro="" textlink="">
      <xdr:nvSpPr>
        <xdr:cNvPr id="459" name="テキスト ボックス 458"/>
        <xdr:cNvSpPr txBox="1"/>
      </xdr:nvSpPr>
      <xdr:spPr>
        <a:xfrm>
          <a:off x="15798800" y="286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70930</xdr:rowOff>
    </xdr:from>
    <xdr:to>
      <xdr:col>22</xdr:col>
      <xdr:colOff>254000</xdr:colOff>
      <xdr:row>17</xdr:row>
      <xdr:rowOff>1080</xdr:rowOff>
    </xdr:to>
    <xdr:sp macro="" textlink="">
      <xdr:nvSpPr>
        <xdr:cNvPr id="460" name="円/楕円 459"/>
        <xdr:cNvSpPr/>
      </xdr:nvSpPr>
      <xdr:spPr>
        <a:xfrm>
          <a:off x="15240000" y="28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157307</xdr:rowOff>
    </xdr:from>
    <xdr:ext cx="762000" cy="259045"/>
    <xdr:sp macro="" textlink="">
      <xdr:nvSpPr>
        <xdr:cNvPr id="461" name="テキスト ボックス 460"/>
        <xdr:cNvSpPr txBox="1"/>
      </xdr:nvSpPr>
      <xdr:spPr>
        <a:xfrm>
          <a:off x="14909800" y="29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137287</xdr:rowOff>
    </xdr:from>
    <xdr:to>
      <xdr:col>21</xdr:col>
      <xdr:colOff>50800</xdr:colOff>
      <xdr:row>17</xdr:row>
      <xdr:rowOff>67437</xdr:rowOff>
    </xdr:to>
    <xdr:sp macro="" textlink="">
      <xdr:nvSpPr>
        <xdr:cNvPr id="462" name="円/楕円 461"/>
        <xdr:cNvSpPr/>
      </xdr:nvSpPr>
      <xdr:spPr>
        <a:xfrm>
          <a:off x="14351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52214</xdr:rowOff>
    </xdr:from>
    <xdr:ext cx="762000" cy="259045"/>
    <xdr:sp macro="" textlink="">
      <xdr:nvSpPr>
        <xdr:cNvPr id="463" name="テキスト ボックス 462"/>
        <xdr:cNvSpPr txBox="1"/>
      </xdr:nvSpPr>
      <xdr:spPr>
        <a:xfrm>
          <a:off x="14020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54515</xdr:rowOff>
    </xdr:from>
    <xdr:to>
      <xdr:col>19</xdr:col>
      <xdr:colOff>533400</xdr:colOff>
      <xdr:row>17</xdr:row>
      <xdr:rowOff>156115</xdr:rowOff>
    </xdr:to>
    <xdr:sp macro="" textlink="">
      <xdr:nvSpPr>
        <xdr:cNvPr id="464" name="円/楕円 463"/>
        <xdr:cNvSpPr/>
      </xdr:nvSpPr>
      <xdr:spPr>
        <a:xfrm>
          <a:off x="13462000" y="29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140892</xdr:rowOff>
    </xdr:from>
    <xdr:ext cx="762000" cy="259045"/>
    <xdr:sp macro="" textlink="">
      <xdr:nvSpPr>
        <xdr:cNvPr id="465" name="テキスト ボックス 464"/>
        <xdr:cNvSpPr txBox="1"/>
      </xdr:nvSpPr>
      <xdr:spPr>
        <a:xfrm>
          <a:off x="13131800" y="305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9,611
9,576
39.93
6,196,286
5,906,573
270,889
3,091,571
3,153,750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24.7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類似団体と比較して、比率はまだ高い状況にあるが平成</a:t>
          </a:r>
          <a:r>
            <a:rPr kumimoji="1" lang="en-US" altLang="ja-JP" sz="1300">
              <a:latin typeface="ＭＳ Ｐゴシック"/>
            </a:rPr>
            <a:t>27</a:t>
          </a:r>
          <a:r>
            <a:rPr kumimoji="1" lang="ja-JP" altLang="en-US" sz="1300">
              <a:latin typeface="ＭＳ Ｐゴシック"/>
            </a:rPr>
            <a:t>年度については、対前年比で</a:t>
          </a:r>
          <a:r>
            <a:rPr kumimoji="1" lang="en-US" altLang="ja-JP" sz="1300">
              <a:latin typeface="ＭＳ Ｐゴシック"/>
            </a:rPr>
            <a:t>1.7</a:t>
          </a:r>
          <a:r>
            <a:rPr kumimoji="1" lang="ja-JP" altLang="en-US" sz="1300">
              <a:latin typeface="ＭＳ Ｐゴシック"/>
            </a:rPr>
            <a:t>ポイント減少している。今後も事務事業の見直し等、職員数の適正化に努める。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168910</xdr:rowOff>
    </xdr:to>
    <xdr:cxnSp macro="">
      <xdr:nvCxnSpPr>
        <xdr:cNvPr id="66" name="直線コネクタ 65"/>
        <xdr:cNvCxnSpPr/>
      </xdr:nvCxnSpPr>
      <xdr:spPr>
        <a:xfrm flipV="1">
          <a:off x="3987800" y="6383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168910</xdr:rowOff>
    </xdr:from>
    <xdr:to>
      <xdr:col>5</xdr:col>
      <xdr:colOff>549275</xdr:colOff>
      <xdr:row>38</xdr:row>
      <xdr:rowOff>35560</xdr:rowOff>
    </xdr:to>
    <xdr:cxnSp macro="">
      <xdr:nvCxnSpPr>
        <xdr:cNvPr id="69" name="直線コネクタ 68"/>
        <xdr:cNvCxnSpPr/>
      </xdr:nvCxnSpPr>
      <xdr:spPr>
        <a:xfrm flipV="1">
          <a:off x="3098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73660</xdr:rowOff>
    </xdr:to>
    <xdr:cxnSp macro="">
      <xdr:nvCxnSpPr>
        <xdr:cNvPr id="72" name="直線コネクタ 71"/>
        <xdr:cNvCxnSpPr/>
      </xdr:nvCxnSpPr>
      <xdr:spPr>
        <a:xfrm flipV="1">
          <a:off x="2209800" y="655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38</xdr:row>
      <xdr:rowOff>73660</xdr:rowOff>
    </xdr:to>
    <xdr:cxnSp macro="">
      <xdr:nvCxnSpPr>
        <xdr:cNvPr id="75" name="直線コネクタ 74"/>
        <xdr:cNvCxnSpPr/>
      </xdr:nvCxnSpPr>
      <xdr:spPr>
        <a:xfrm>
          <a:off x="1320800" y="6443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7" name="円/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物件費に係る経常収支比率は、類似団体を下回っている。対前年度と比べると</a:t>
          </a:r>
          <a:r>
            <a:rPr kumimoji="1" lang="en-US" altLang="ja-JP" sz="1300">
              <a:latin typeface="ＭＳ Ｐゴシック"/>
            </a:rPr>
            <a:t>1.5</a:t>
          </a:r>
          <a:r>
            <a:rPr kumimoji="1" lang="ja-JP" altLang="en-US" sz="1300">
              <a:latin typeface="ＭＳ Ｐゴシック"/>
            </a:rPr>
            <a:t>ポイント減になっている。本村の状況として、ごみ処理業務や消防業務を一部事務組合で行っていることや、平成</a:t>
          </a:r>
          <a:r>
            <a:rPr kumimoji="1" lang="en-US" altLang="ja-JP" sz="1300">
              <a:latin typeface="ＭＳ Ｐゴシック"/>
            </a:rPr>
            <a:t>15</a:t>
          </a:r>
          <a:r>
            <a:rPr kumimoji="1" lang="ja-JP" altLang="en-US" sz="1300">
              <a:latin typeface="ＭＳ Ｐゴシック"/>
            </a:rPr>
            <a:t>年の中学校統合、平成</a:t>
          </a:r>
          <a:r>
            <a:rPr kumimoji="1" lang="en-US" altLang="ja-JP" sz="1300">
              <a:latin typeface="ＭＳ Ｐゴシック"/>
            </a:rPr>
            <a:t>22</a:t>
          </a:r>
          <a:r>
            <a:rPr kumimoji="1" lang="ja-JP" altLang="en-US" sz="1300">
              <a:latin typeface="ＭＳ Ｐゴシック"/>
            </a:rPr>
            <a:t>年度に行った閉校に伴う小学校の再編が行われたことも上昇の抑制に寄与している。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28702</xdr:rowOff>
    </xdr:from>
    <xdr:to>
      <xdr:col>24</xdr:col>
      <xdr:colOff>31750</xdr:colOff>
      <xdr:row>15</xdr:row>
      <xdr:rowOff>97282</xdr:rowOff>
    </xdr:to>
    <xdr:cxnSp macro="">
      <xdr:nvCxnSpPr>
        <xdr:cNvPr id="124" name="直線コネクタ 123"/>
        <xdr:cNvCxnSpPr/>
      </xdr:nvCxnSpPr>
      <xdr:spPr>
        <a:xfrm flipV="1">
          <a:off x="15671800" y="26004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97282</xdr:rowOff>
    </xdr:from>
    <xdr:to>
      <xdr:col>22</xdr:col>
      <xdr:colOff>565150</xdr:colOff>
      <xdr:row>15</xdr:row>
      <xdr:rowOff>106426</xdr:rowOff>
    </xdr:to>
    <xdr:cxnSp macro="">
      <xdr:nvCxnSpPr>
        <xdr:cNvPr id="127" name="直線コネクタ 126"/>
        <xdr:cNvCxnSpPr/>
      </xdr:nvCxnSpPr>
      <xdr:spPr>
        <a:xfrm flipV="1">
          <a:off x="14782800" y="2669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106426</xdr:rowOff>
    </xdr:from>
    <xdr:to>
      <xdr:col>21</xdr:col>
      <xdr:colOff>361950</xdr:colOff>
      <xdr:row>15</xdr:row>
      <xdr:rowOff>152146</xdr:rowOff>
    </xdr:to>
    <xdr:cxnSp macro="">
      <xdr:nvCxnSpPr>
        <xdr:cNvPr id="130" name="直線コネクタ 129"/>
        <xdr:cNvCxnSpPr/>
      </xdr:nvCxnSpPr>
      <xdr:spPr>
        <a:xfrm flipV="1">
          <a:off x="13893800" y="2678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152146</xdr:rowOff>
    </xdr:to>
    <xdr:cxnSp macro="">
      <xdr:nvCxnSpPr>
        <xdr:cNvPr id="133" name="直線コネクタ 132"/>
        <xdr:cNvCxnSpPr/>
      </xdr:nvCxnSpPr>
      <xdr:spPr>
        <a:xfrm>
          <a:off x="13004800" y="2673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149352</xdr:rowOff>
    </xdr:from>
    <xdr:to>
      <xdr:col>24</xdr:col>
      <xdr:colOff>82550</xdr:colOff>
      <xdr:row>15</xdr:row>
      <xdr:rowOff>79502</xdr:rowOff>
    </xdr:to>
    <xdr:sp macro="" textlink="">
      <xdr:nvSpPr>
        <xdr:cNvPr id="143" name="円/楕円 142"/>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57929</xdr:rowOff>
    </xdr:from>
    <xdr:ext cx="762000" cy="259045"/>
    <xdr:sp macro="" textlink="">
      <xdr:nvSpPr>
        <xdr:cNvPr id="144" name="物件費該当値テキスト"/>
        <xdr:cNvSpPr txBox="1"/>
      </xdr:nvSpPr>
      <xdr:spPr>
        <a:xfrm>
          <a:off x="16598900" y="245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46482</xdr:rowOff>
    </xdr:from>
    <xdr:to>
      <xdr:col>22</xdr:col>
      <xdr:colOff>615950</xdr:colOff>
      <xdr:row>15</xdr:row>
      <xdr:rowOff>148082</xdr:rowOff>
    </xdr:to>
    <xdr:sp macro="" textlink="">
      <xdr:nvSpPr>
        <xdr:cNvPr id="145" name="円/楕円 144"/>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158259</xdr:rowOff>
    </xdr:from>
    <xdr:ext cx="736600" cy="259045"/>
    <xdr:sp macro="" textlink="">
      <xdr:nvSpPr>
        <xdr:cNvPr id="146" name="テキスト ボックス 145"/>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55626</xdr:rowOff>
    </xdr:from>
    <xdr:to>
      <xdr:col>21</xdr:col>
      <xdr:colOff>412750</xdr:colOff>
      <xdr:row>15</xdr:row>
      <xdr:rowOff>157226</xdr:rowOff>
    </xdr:to>
    <xdr:sp macro="" textlink="">
      <xdr:nvSpPr>
        <xdr:cNvPr id="147" name="円/楕円 146"/>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167403</xdr:rowOff>
    </xdr:from>
    <xdr:ext cx="762000" cy="259045"/>
    <xdr:sp macro="" textlink="">
      <xdr:nvSpPr>
        <xdr:cNvPr id="148" name="テキスト ボックス 147"/>
        <xdr:cNvSpPr txBox="1"/>
      </xdr:nvSpPr>
      <xdr:spPr>
        <a:xfrm>
          <a:off x="14401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49" name="円/楕円 148"/>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50" name="テキスト ボックス 149"/>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1" name="円/楕円 150"/>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52" name="テキスト ボックス 151"/>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扶助費に係る経常収支比率は、類似団体を下回っている。前年度に比べると</a:t>
          </a:r>
          <a:r>
            <a:rPr kumimoji="1" lang="en-US" altLang="ja-JP" sz="1300">
              <a:latin typeface="ＭＳ Ｐゴシック"/>
            </a:rPr>
            <a:t>0.2</a:t>
          </a:r>
          <a:r>
            <a:rPr kumimoji="1" lang="ja-JP" altLang="en-US" sz="1300">
              <a:latin typeface="ＭＳ Ｐゴシック"/>
            </a:rPr>
            <a:t>ポイントの増となっている。年々増加傾向にあるが今後とも村民の健康づくりを推進し扶助費の抑制を図る。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118835</xdr:rowOff>
    </xdr:to>
    <xdr:cxnSp macro="">
      <xdr:nvCxnSpPr>
        <xdr:cNvPr id="186" name="直線コネクタ 185"/>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89" name="直線コネクタ 188"/>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69850</xdr:rowOff>
    </xdr:to>
    <xdr:cxnSp macro="">
      <xdr:nvCxnSpPr>
        <xdr:cNvPr id="192" name="直線コネクタ 191"/>
        <xdr:cNvCxnSpPr/>
      </xdr:nvCxnSpPr>
      <xdr:spPr>
        <a:xfrm>
          <a:off x="2209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5" name="直線コネクタ 194"/>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5" name="円/楕円 204"/>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6"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3" name="円/楕円 212"/>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4" name="テキスト ボックス 213"/>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繰出金、一部事務組合負担金などが減少しており対前年度比で</a:t>
          </a:r>
          <a:r>
            <a:rPr kumimoji="1" lang="en-US" altLang="ja-JP" sz="1300">
              <a:latin typeface="ＭＳ Ｐゴシック"/>
            </a:rPr>
            <a:t>0.5</a:t>
          </a:r>
          <a:r>
            <a:rPr kumimoji="1" lang="ja-JP" altLang="en-US" sz="1300">
              <a:latin typeface="ＭＳ Ｐゴシック"/>
            </a:rPr>
            <a:t>ポイントの減少になっている。今後も、保険事業及び高齢者対策への経費の伸びが見込まれるが、適正な事業執行を行い見直しを図っていく必要がある。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115570</xdr:rowOff>
    </xdr:to>
    <xdr:cxnSp macro="">
      <xdr:nvCxnSpPr>
        <xdr:cNvPr id="246" name="直線コネクタ 245"/>
        <xdr:cNvCxnSpPr/>
      </xdr:nvCxnSpPr>
      <xdr:spPr>
        <a:xfrm flipV="1">
          <a:off x="15671800" y="985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73660</xdr:rowOff>
    </xdr:to>
    <xdr:cxnSp macro="">
      <xdr:nvCxnSpPr>
        <xdr:cNvPr id="249" name="直線コネクタ 248"/>
        <xdr:cNvCxnSpPr/>
      </xdr:nvCxnSpPr>
      <xdr:spPr>
        <a:xfrm flipV="1">
          <a:off x="14782800" y="9888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73660</xdr:rowOff>
    </xdr:to>
    <xdr:cxnSp macro="">
      <xdr:nvCxnSpPr>
        <xdr:cNvPr id="252" name="直線コネクタ 251"/>
        <xdr:cNvCxnSpPr/>
      </xdr:nvCxnSpPr>
      <xdr:spPr>
        <a:xfrm>
          <a:off x="13893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12700</xdr:rowOff>
    </xdr:to>
    <xdr:cxnSp macro="">
      <xdr:nvCxnSpPr>
        <xdr:cNvPr id="255" name="直線コネクタ 254"/>
        <xdr:cNvCxnSpPr/>
      </xdr:nvCxnSpPr>
      <xdr:spPr>
        <a:xfrm flipV="1">
          <a:off x="13004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5" name="円/楕円 264"/>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43197</xdr:rowOff>
    </xdr:from>
    <xdr:ext cx="762000" cy="259045"/>
    <xdr:sp macro="" textlink="">
      <xdr:nvSpPr>
        <xdr:cNvPr id="266" name="その他該当値テキスト"/>
        <xdr:cNvSpPr txBox="1"/>
      </xdr:nvSpPr>
      <xdr:spPr>
        <a:xfrm>
          <a:off x="165989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7" name="円/楕円 266"/>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5097</xdr:rowOff>
    </xdr:from>
    <xdr:ext cx="736600" cy="259045"/>
    <xdr:sp macro="" textlink="">
      <xdr:nvSpPr>
        <xdr:cNvPr id="268" name="テキスト ボックス 267"/>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69" name="円/楕円 268"/>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0" name="テキスト ボックス 269"/>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1" name="円/楕円 270"/>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58437</xdr:rowOff>
    </xdr:from>
    <xdr:ext cx="762000" cy="259045"/>
    <xdr:sp macro="" textlink="">
      <xdr:nvSpPr>
        <xdr:cNvPr id="272" name="テキスト ボックス 271"/>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3" name="円/楕円 272"/>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4" name="テキスト ボックス 273"/>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補助費等に係る経常収支比率は、類似団体とほぼ同等であるが、沖縄県平均や全国平均と比べても大きく上回っている状態にある。平成</a:t>
          </a:r>
          <a:r>
            <a:rPr kumimoji="1" lang="en-US" altLang="ja-JP" sz="1300">
              <a:latin typeface="ＭＳ Ｐゴシック"/>
            </a:rPr>
            <a:t>27</a:t>
          </a:r>
          <a:r>
            <a:rPr kumimoji="1" lang="ja-JP" altLang="en-US" sz="1300">
              <a:latin typeface="ＭＳ Ｐゴシック"/>
            </a:rPr>
            <a:t>年度においては、対前年比で</a:t>
          </a:r>
          <a:r>
            <a:rPr kumimoji="1" lang="en-US" altLang="ja-JP" sz="1300">
              <a:latin typeface="ＭＳ Ｐゴシック"/>
            </a:rPr>
            <a:t>0.4</a:t>
          </a:r>
          <a:r>
            <a:rPr kumimoji="1" lang="ja-JP" altLang="en-US" sz="1300">
              <a:latin typeface="ＭＳ Ｐゴシック"/>
            </a:rPr>
            <a:t>ポイントの減少に転じてはいるが、今後とも補助金等の効果を見極め、補助金交付が妥当かどうか明確な基準を設けて見直しを図っていく必要がある。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128633</xdr:rowOff>
    </xdr:from>
    <xdr:to>
      <xdr:col>24</xdr:col>
      <xdr:colOff>31750</xdr:colOff>
      <xdr:row>37</xdr:row>
      <xdr:rowOff>154758</xdr:rowOff>
    </xdr:to>
    <xdr:cxnSp macro="">
      <xdr:nvCxnSpPr>
        <xdr:cNvPr id="308" name="直線コネクタ 307"/>
        <xdr:cNvCxnSpPr/>
      </xdr:nvCxnSpPr>
      <xdr:spPr>
        <a:xfrm flipV="1">
          <a:off x="15671800" y="647228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154758</xdr:rowOff>
    </xdr:from>
    <xdr:to>
      <xdr:col>22</xdr:col>
      <xdr:colOff>565150</xdr:colOff>
      <xdr:row>38</xdr:row>
      <xdr:rowOff>15966</xdr:rowOff>
    </xdr:to>
    <xdr:cxnSp macro="">
      <xdr:nvCxnSpPr>
        <xdr:cNvPr id="311" name="直線コネクタ 310"/>
        <xdr:cNvCxnSpPr/>
      </xdr:nvCxnSpPr>
      <xdr:spPr>
        <a:xfrm flipV="1">
          <a:off x="14782800" y="6498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38</xdr:row>
      <xdr:rowOff>15966</xdr:rowOff>
    </xdr:to>
    <xdr:cxnSp macro="">
      <xdr:nvCxnSpPr>
        <xdr:cNvPr id="314" name="直線コネクタ 313"/>
        <xdr:cNvCxnSpPr/>
      </xdr:nvCxnSpPr>
      <xdr:spPr>
        <a:xfrm>
          <a:off x="13893800" y="65114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109039</xdr:rowOff>
    </xdr:from>
    <xdr:to>
      <xdr:col>20</xdr:col>
      <xdr:colOff>158750</xdr:colOff>
      <xdr:row>37</xdr:row>
      <xdr:rowOff>167822</xdr:rowOff>
    </xdr:to>
    <xdr:cxnSp macro="">
      <xdr:nvCxnSpPr>
        <xdr:cNvPr id="317" name="直線コネクタ 316"/>
        <xdr:cNvCxnSpPr/>
      </xdr:nvCxnSpPr>
      <xdr:spPr>
        <a:xfrm>
          <a:off x="13004800" y="645268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77833</xdr:rowOff>
    </xdr:from>
    <xdr:to>
      <xdr:col>24</xdr:col>
      <xdr:colOff>82550</xdr:colOff>
      <xdr:row>38</xdr:row>
      <xdr:rowOff>7982</xdr:rowOff>
    </xdr:to>
    <xdr:sp macro="" textlink="">
      <xdr:nvSpPr>
        <xdr:cNvPr id="327" name="円/楕円 326"/>
        <xdr:cNvSpPr/>
      </xdr:nvSpPr>
      <xdr:spPr>
        <a:xfrm>
          <a:off x="16459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49910</xdr:rowOff>
    </xdr:from>
    <xdr:ext cx="762000" cy="259045"/>
    <xdr:sp macro="" textlink="">
      <xdr:nvSpPr>
        <xdr:cNvPr id="328" name="補助費等該当値テキスト"/>
        <xdr:cNvSpPr txBox="1"/>
      </xdr:nvSpPr>
      <xdr:spPr>
        <a:xfrm>
          <a:off x="16598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103958</xdr:rowOff>
    </xdr:from>
    <xdr:to>
      <xdr:col>22</xdr:col>
      <xdr:colOff>615950</xdr:colOff>
      <xdr:row>38</xdr:row>
      <xdr:rowOff>34108</xdr:rowOff>
    </xdr:to>
    <xdr:sp macro="" textlink="">
      <xdr:nvSpPr>
        <xdr:cNvPr id="329" name="円/楕円 328"/>
        <xdr:cNvSpPr/>
      </xdr:nvSpPr>
      <xdr:spPr>
        <a:xfrm>
          <a:off x="15621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18886</xdr:rowOff>
    </xdr:from>
    <xdr:ext cx="736600" cy="259045"/>
    <xdr:sp macro="" textlink="">
      <xdr:nvSpPr>
        <xdr:cNvPr id="330" name="テキスト ボックス 329"/>
        <xdr:cNvSpPr txBox="1"/>
      </xdr:nvSpPr>
      <xdr:spPr>
        <a:xfrm>
          <a:off x="15290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136616</xdr:rowOff>
    </xdr:from>
    <xdr:to>
      <xdr:col>21</xdr:col>
      <xdr:colOff>412750</xdr:colOff>
      <xdr:row>38</xdr:row>
      <xdr:rowOff>66766</xdr:rowOff>
    </xdr:to>
    <xdr:sp macro="" textlink="">
      <xdr:nvSpPr>
        <xdr:cNvPr id="331" name="円/楕円 330"/>
        <xdr:cNvSpPr/>
      </xdr:nvSpPr>
      <xdr:spPr>
        <a:xfrm>
          <a:off x="14732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51543</xdr:rowOff>
    </xdr:from>
    <xdr:ext cx="762000" cy="259045"/>
    <xdr:sp macro="" textlink="">
      <xdr:nvSpPr>
        <xdr:cNvPr id="332" name="テキスト ボックス 331"/>
        <xdr:cNvSpPr txBox="1"/>
      </xdr:nvSpPr>
      <xdr:spPr>
        <a:xfrm>
          <a:off x="14401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117022</xdr:rowOff>
    </xdr:from>
    <xdr:to>
      <xdr:col>20</xdr:col>
      <xdr:colOff>209550</xdr:colOff>
      <xdr:row>38</xdr:row>
      <xdr:rowOff>47172</xdr:rowOff>
    </xdr:to>
    <xdr:sp macro="" textlink="">
      <xdr:nvSpPr>
        <xdr:cNvPr id="333" name="円/楕円 332"/>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31949</xdr:rowOff>
    </xdr:from>
    <xdr:ext cx="762000" cy="259045"/>
    <xdr:sp macro="" textlink="">
      <xdr:nvSpPr>
        <xdr:cNvPr id="334" name="テキスト ボックス 333"/>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58239</xdr:rowOff>
    </xdr:from>
    <xdr:to>
      <xdr:col>19</xdr:col>
      <xdr:colOff>6350</xdr:colOff>
      <xdr:row>37</xdr:row>
      <xdr:rowOff>159838</xdr:rowOff>
    </xdr:to>
    <xdr:sp macro="" textlink="">
      <xdr:nvSpPr>
        <xdr:cNvPr id="335" name="円/楕円 334"/>
        <xdr:cNvSpPr/>
      </xdr:nvSpPr>
      <xdr:spPr>
        <a:xfrm>
          <a:off x="12954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144615</xdr:rowOff>
    </xdr:from>
    <xdr:ext cx="762000" cy="259045"/>
    <xdr:sp macro="" textlink="">
      <xdr:nvSpPr>
        <xdr:cNvPr id="336" name="テキスト ボックス 335"/>
        <xdr:cNvSpPr txBox="1"/>
      </xdr:nvSpPr>
      <xdr:spPr>
        <a:xfrm>
          <a:off x="12623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の比率に比べると下回っているが、沖縄県平均値よりはわずかながら上回っている。今後においても産業振興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156718</xdr:rowOff>
    </xdr:to>
    <xdr:cxnSp macro="">
      <xdr:nvCxnSpPr>
        <xdr:cNvPr id="366" name="直線コネクタ 365"/>
        <xdr:cNvCxnSpPr/>
      </xdr:nvCxnSpPr>
      <xdr:spPr>
        <a:xfrm flipV="1">
          <a:off x="3987800" y="132486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40132</xdr:rowOff>
    </xdr:to>
    <xdr:cxnSp macro="">
      <xdr:nvCxnSpPr>
        <xdr:cNvPr id="369" name="直線コネクタ 368"/>
        <xdr:cNvCxnSpPr/>
      </xdr:nvCxnSpPr>
      <xdr:spPr>
        <a:xfrm flipV="1">
          <a:off x="3098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76708</xdr:rowOff>
    </xdr:to>
    <xdr:cxnSp macro="">
      <xdr:nvCxnSpPr>
        <xdr:cNvPr id="372" name="直線コネクタ 371"/>
        <xdr:cNvCxnSpPr/>
      </xdr:nvCxnSpPr>
      <xdr:spPr>
        <a:xfrm flipV="1">
          <a:off x="2209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76708</xdr:rowOff>
    </xdr:to>
    <xdr:cxnSp macro="">
      <xdr:nvCxnSpPr>
        <xdr:cNvPr id="375" name="直線コネクタ 374"/>
        <xdr:cNvCxnSpPr/>
      </xdr:nvCxnSpPr>
      <xdr:spPr>
        <a:xfrm>
          <a:off x="1320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5" name="円/楕円 384"/>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6"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7" name="円/楕円 386"/>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88" name="テキスト ボックス 387"/>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89" name="円/楕円 388"/>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90" name="テキスト ボックス 38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91" name="円/楕円 390"/>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137685</xdr:rowOff>
    </xdr:from>
    <xdr:ext cx="762000" cy="259045"/>
    <xdr:sp macro="" textlink="">
      <xdr:nvSpPr>
        <xdr:cNvPr id="392" name="テキスト ボックス 391"/>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3" name="円/楕円 39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94" name="テキスト ボックス 393"/>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公債費外に係る経常収支比率は、</a:t>
          </a:r>
          <a:r>
            <a:rPr kumimoji="1" lang="en-US" altLang="ja-JP" sz="1300">
              <a:latin typeface="ＭＳ Ｐゴシック"/>
            </a:rPr>
            <a:t>57.9</a:t>
          </a:r>
          <a:r>
            <a:rPr kumimoji="1" lang="ja-JP" altLang="en-US" sz="1300">
              <a:latin typeface="ＭＳ Ｐゴシック"/>
            </a:rPr>
            <a:t>％となっていて対前年度に比べると</a:t>
          </a:r>
          <a:r>
            <a:rPr kumimoji="1" lang="en-US" altLang="ja-JP" sz="1300">
              <a:latin typeface="ＭＳ Ｐゴシック"/>
            </a:rPr>
            <a:t>3.9</a:t>
          </a:r>
          <a:r>
            <a:rPr kumimoji="1" lang="ja-JP" altLang="en-US" sz="1300">
              <a:latin typeface="ＭＳ Ｐゴシック"/>
            </a:rPr>
            <a:t>ポイントの減少がみられる。その主な要因としては人件費の減や、繰出金の減などとなっている。扶助費においては、わずかだか上昇している。今後も増加に転じないように適正な事業計画、事業執行を図っ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123190</xdr:rowOff>
    </xdr:from>
    <xdr:to>
      <xdr:col>24</xdr:col>
      <xdr:colOff>31750</xdr:colOff>
      <xdr:row>75</xdr:row>
      <xdr:rowOff>100330</xdr:rowOff>
    </xdr:to>
    <xdr:cxnSp macro="">
      <xdr:nvCxnSpPr>
        <xdr:cNvPr id="427" name="直線コネクタ 426"/>
        <xdr:cNvCxnSpPr/>
      </xdr:nvCxnSpPr>
      <xdr:spPr>
        <a:xfrm flipV="1">
          <a:off x="15671800" y="1281049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76</xdr:row>
      <xdr:rowOff>35561</xdr:rowOff>
    </xdr:to>
    <xdr:cxnSp macro="">
      <xdr:nvCxnSpPr>
        <xdr:cNvPr id="430" name="直線コネクタ 429"/>
        <xdr:cNvCxnSpPr/>
      </xdr:nvCxnSpPr>
      <xdr:spPr>
        <a:xfrm flipV="1">
          <a:off x="14782800" y="12959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76</xdr:row>
      <xdr:rowOff>35561</xdr:rowOff>
    </xdr:to>
    <xdr:cxnSp macro="">
      <xdr:nvCxnSpPr>
        <xdr:cNvPr id="433" name="直線コネクタ 432"/>
        <xdr:cNvCxnSpPr/>
      </xdr:nvCxnSpPr>
      <xdr:spPr>
        <a:xfrm>
          <a:off x="13893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76</xdr:row>
      <xdr:rowOff>16511</xdr:rowOff>
    </xdr:to>
    <xdr:cxnSp macro="">
      <xdr:nvCxnSpPr>
        <xdr:cNvPr id="436" name="直線コネクタ 435"/>
        <xdr:cNvCxnSpPr/>
      </xdr:nvCxnSpPr>
      <xdr:spPr>
        <a:xfrm>
          <a:off x="13004800" y="129019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72390</xdr:rowOff>
    </xdr:from>
    <xdr:to>
      <xdr:col>24</xdr:col>
      <xdr:colOff>82550</xdr:colOff>
      <xdr:row>75</xdr:row>
      <xdr:rowOff>2540</xdr:rowOff>
    </xdr:to>
    <xdr:sp macro="" textlink="">
      <xdr:nvSpPr>
        <xdr:cNvPr id="446" name="円/楕円 445"/>
        <xdr:cNvSpPr/>
      </xdr:nvSpPr>
      <xdr:spPr>
        <a:xfrm>
          <a:off x="16459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88917</xdr:rowOff>
    </xdr:from>
    <xdr:ext cx="762000" cy="259045"/>
    <xdr:sp macro="" textlink="">
      <xdr:nvSpPr>
        <xdr:cNvPr id="447" name="公債費以外該当値テキスト"/>
        <xdr:cNvSpPr txBox="1"/>
      </xdr:nvSpPr>
      <xdr:spPr>
        <a:xfrm>
          <a:off x="16598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48" name="円/楕円 447"/>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49" name="テキスト ボックス 448"/>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0" name="円/楕円 449"/>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51" name="テキスト ボックス 450"/>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52" name="円/楕円 451"/>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53" name="テキスト ボックス 452"/>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54" name="円/楕円 453"/>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55" name="テキスト ボックス 454"/>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沖縄県今帰仁村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38722</xdr:rowOff>
    </xdr:from>
    <xdr:to>
      <xdr:col>4</xdr:col>
      <xdr:colOff>1117600</xdr:colOff>
      <xdr:row>18</xdr:row>
      <xdr:rowOff>53827</xdr:rowOff>
    </xdr:to>
    <xdr:cxnSp macro="">
      <xdr:nvCxnSpPr>
        <xdr:cNvPr id="46" name="直線コネクタ 45"/>
        <xdr:cNvCxnSpPr/>
      </xdr:nvCxnSpPr>
      <xdr:spPr bwMode="auto">
        <a:xfrm flipV="1">
          <a:off x="5003800" y="3172447"/>
          <a:ext cx="647700" cy="1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23578</xdr:rowOff>
    </xdr:from>
    <xdr:to>
      <xdr:col>4</xdr:col>
      <xdr:colOff>469900</xdr:colOff>
      <xdr:row>18</xdr:row>
      <xdr:rowOff>53827</xdr:rowOff>
    </xdr:to>
    <xdr:cxnSp macro="">
      <xdr:nvCxnSpPr>
        <xdr:cNvPr id="49" name="直線コネクタ 48"/>
        <xdr:cNvCxnSpPr/>
      </xdr:nvCxnSpPr>
      <xdr:spPr bwMode="auto">
        <a:xfrm>
          <a:off x="4305300" y="3157303"/>
          <a:ext cx="698500" cy="3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23578</xdr:rowOff>
    </xdr:from>
    <xdr:to>
      <xdr:col>3</xdr:col>
      <xdr:colOff>904875</xdr:colOff>
      <xdr:row>18</xdr:row>
      <xdr:rowOff>32047</xdr:rowOff>
    </xdr:to>
    <xdr:cxnSp macro="">
      <xdr:nvCxnSpPr>
        <xdr:cNvPr id="52" name="直線コネクタ 51"/>
        <xdr:cNvCxnSpPr/>
      </xdr:nvCxnSpPr>
      <xdr:spPr bwMode="auto">
        <a:xfrm flipV="1">
          <a:off x="3606800" y="3157303"/>
          <a:ext cx="698500" cy="8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32047</xdr:rowOff>
    </xdr:from>
    <xdr:to>
      <xdr:col>3</xdr:col>
      <xdr:colOff>206375</xdr:colOff>
      <xdr:row>18</xdr:row>
      <xdr:rowOff>58570</xdr:rowOff>
    </xdr:to>
    <xdr:cxnSp macro="">
      <xdr:nvCxnSpPr>
        <xdr:cNvPr id="55" name="直線コネクタ 54"/>
        <xdr:cNvCxnSpPr/>
      </xdr:nvCxnSpPr>
      <xdr:spPr bwMode="auto">
        <a:xfrm flipV="1">
          <a:off x="2908300" y="3165772"/>
          <a:ext cx="698500" cy="2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159372</xdr:rowOff>
    </xdr:from>
    <xdr:to>
      <xdr:col>5</xdr:col>
      <xdr:colOff>34925</xdr:colOff>
      <xdr:row>18</xdr:row>
      <xdr:rowOff>89522</xdr:rowOff>
    </xdr:to>
    <xdr:sp macro="" textlink="">
      <xdr:nvSpPr>
        <xdr:cNvPr id="65" name="円/楕円 64"/>
        <xdr:cNvSpPr/>
      </xdr:nvSpPr>
      <xdr:spPr bwMode="auto">
        <a:xfrm>
          <a:off x="5600700" y="312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131449</xdr:rowOff>
    </xdr:from>
    <xdr:ext cx="762000" cy="259045"/>
    <xdr:sp macro="" textlink="">
      <xdr:nvSpPr>
        <xdr:cNvPr id="66" name="人口1人当たり決算額の推移該当値テキスト130"/>
        <xdr:cNvSpPr txBox="1"/>
      </xdr:nvSpPr>
      <xdr:spPr>
        <a:xfrm>
          <a:off x="5740400" y="30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133,780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3027</xdr:rowOff>
    </xdr:from>
    <xdr:to>
      <xdr:col>4</xdr:col>
      <xdr:colOff>520700</xdr:colOff>
      <xdr:row>18</xdr:row>
      <xdr:rowOff>104627</xdr:rowOff>
    </xdr:to>
    <xdr:sp macro="" textlink="">
      <xdr:nvSpPr>
        <xdr:cNvPr id="67" name="円/楕円 66"/>
        <xdr:cNvSpPr/>
      </xdr:nvSpPr>
      <xdr:spPr bwMode="auto">
        <a:xfrm>
          <a:off x="4953000" y="313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89404</xdr:rowOff>
    </xdr:from>
    <xdr:ext cx="736600" cy="259045"/>
    <xdr:sp macro="" textlink="">
      <xdr:nvSpPr>
        <xdr:cNvPr id="68" name="テキスト ボックス 67"/>
        <xdr:cNvSpPr txBox="1"/>
      </xdr:nvSpPr>
      <xdr:spPr>
        <a:xfrm>
          <a:off x="4622800" y="32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144228</xdr:rowOff>
    </xdr:from>
    <xdr:to>
      <xdr:col>3</xdr:col>
      <xdr:colOff>955675</xdr:colOff>
      <xdr:row>18</xdr:row>
      <xdr:rowOff>74378</xdr:rowOff>
    </xdr:to>
    <xdr:sp macro="" textlink="">
      <xdr:nvSpPr>
        <xdr:cNvPr id="69" name="円/楕円 68"/>
        <xdr:cNvSpPr/>
      </xdr:nvSpPr>
      <xdr:spPr bwMode="auto">
        <a:xfrm>
          <a:off x="4254500" y="310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59155</xdr:rowOff>
    </xdr:from>
    <xdr:ext cx="762000" cy="259045"/>
    <xdr:sp macro="" textlink="">
      <xdr:nvSpPr>
        <xdr:cNvPr id="70" name="テキスト ボックス 69"/>
        <xdr:cNvSpPr txBox="1"/>
      </xdr:nvSpPr>
      <xdr:spPr>
        <a:xfrm>
          <a:off x="3924300" y="319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152697</xdr:rowOff>
    </xdr:from>
    <xdr:to>
      <xdr:col>3</xdr:col>
      <xdr:colOff>257175</xdr:colOff>
      <xdr:row>18</xdr:row>
      <xdr:rowOff>82847</xdr:rowOff>
    </xdr:to>
    <xdr:sp macro="" textlink="">
      <xdr:nvSpPr>
        <xdr:cNvPr id="71" name="円/楕円 70"/>
        <xdr:cNvSpPr/>
      </xdr:nvSpPr>
      <xdr:spPr bwMode="auto">
        <a:xfrm>
          <a:off x="3556000" y="31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67624</xdr:rowOff>
    </xdr:from>
    <xdr:ext cx="762000" cy="259045"/>
    <xdr:sp macro="" textlink="">
      <xdr:nvSpPr>
        <xdr:cNvPr id="72" name="テキスト ボックス 71"/>
        <xdr:cNvSpPr txBox="1"/>
      </xdr:nvSpPr>
      <xdr:spPr>
        <a:xfrm>
          <a:off x="3225800" y="3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7770</xdr:rowOff>
    </xdr:from>
    <xdr:to>
      <xdr:col>2</xdr:col>
      <xdr:colOff>692150</xdr:colOff>
      <xdr:row>18</xdr:row>
      <xdr:rowOff>109370</xdr:rowOff>
    </xdr:to>
    <xdr:sp macro="" textlink="">
      <xdr:nvSpPr>
        <xdr:cNvPr id="73" name="円/楕円 72"/>
        <xdr:cNvSpPr/>
      </xdr:nvSpPr>
      <xdr:spPr bwMode="auto">
        <a:xfrm>
          <a:off x="2857500" y="314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94147</xdr:rowOff>
    </xdr:from>
    <xdr:ext cx="762000" cy="259045"/>
    <xdr:sp macro="" textlink="">
      <xdr:nvSpPr>
        <xdr:cNvPr id="74" name="テキスト ボックス 73"/>
        <xdr:cNvSpPr txBox="1"/>
      </xdr:nvSpPr>
      <xdr:spPr>
        <a:xfrm>
          <a:off x="2527300" y="322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2783</xdr:rowOff>
    </xdr:from>
    <xdr:to>
      <xdr:col>4</xdr:col>
      <xdr:colOff>1117600</xdr:colOff>
      <xdr:row>36</xdr:row>
      <xdr:rowOff>20744</xdr:rowOff>
    </xdr:to>
    <xdr:cxnSp macro="">
      <xdr:nvCxnSpPr>
        <xdr:cNvPr id="109" name="直線コネクタ 108"/>
        <xdr:cNvCxnSpPr/>
      </xdr:nvCxnSpPr>
      <xdr:spPr bwMode="auto">
        <a:xfrm flipV="1">
          <a:off x="5003800" y="6956033"/>
          <a:ext cx="6477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292953</xdr:rowOff>
    </xdr:from>
    <xdr:to>
      <xdr:col>4</xdr:col>
      <xdr:colOff>469900</xdr:colOff>
      <xdr:row>36</xdr:row>
      <xdr:rowOff>20744</xdr:rowOff>
    </xdr:to>
    <xdr:cxnSp macro="">
      <xdr:nvCxnSpPr>
        <xdr:cNvPr id="112" name="直線コネクタ 111"/>
        <xdr:cNvCxnSpPr/>
      </xdr:nvCxnSpPr>
      <xdr:spPr bwMode="auto">
        <a:xfrm>
          <a:off x="4305300" y="6903303"/>
          <a:ext cx="698500" cy="7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292953</xdr:rowOff>
    </xdr:from>
    <xdr:to>
      <xdr:col>3</xdr:col>
      <xdr:colOff>904875</xdr:colOff>
      <xdr:row>35</xdr:row>
      <xdr:rowOff>295990</xdr:rowOff>
    </xdr:to>
    <xdr:cxnSp macro="">
      <xdr:nvCxnSpPr>
        <xdr:cNvPr id="115" name="直線コネクタ 114"/>
        <xdr:cNvCxnSpPr/>
      </xdr:nvCxnSpPr>
      <xdr:spPr bwMode="auto">
        <a:xfrm flipV="1">
          <a:off x="3606800" y="6903303"/>
          <a:ext cx="6985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295990</xdr:rowOff>
    </xdr:from>
    <xdr:to>
      <xdr:col>3</xdr:col>
      <xdr:colOff>206375</xdr:colOff>
      <xdr:row>35</xdr:row>
      <xdr:rowOff>306386</xdr:rowOff>
    </xdr:to>
    <xdr:cxnSp macro="">
      <xdr:nvCxnSpPr>
        <xdr:cNvPr id="118" name="直線コネクタ 117"/>
        <xdr:cNvCxnSpPr/>
      </xdr:nvCxnSpPr>
      <xdr:spPr bwMode="auto">
        <a:xfrm flipV="1">
          <a:off x="2908300" y="6906340"/>
          <a:ext cx="698500" cy="1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294883</xdr:rowOff>
    </xdr:from>
    <xdr:to>
      <xdr:col>5</xdr:col>
      <xdr:colOff>34925</xdr:colOff>
      <xdr:row>36</xdr:row>
      <xdr:rowOff>53583</xdr:rowOff>
    </xdr:to>
    <xdr:sp macro="" textlink="">
      <xdr:nvSpPr>
        <xdr:cNvPr id="128" name="円/楕円 127"/>
        <xdr:cNvSpPr/>
      </xdr:nvSpPr>
      <xdr:spPr bwMode="auto">
        <a:xfrm>
          <a:off x="5600700" y="690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266960</xdr:rowOff>
    </xdr:from>
    <xdr:ext cx="762000" cy="259045"/>
    <xdr:sp macro="" textlink="">
      <xdr:nvSpPr>
        <xdr:cNvPr id="129" name="人口1人当たり決算額の推移該当値テキスト445"/>
        <xdr:cNvSpPr txBox="1"/>
      </xdr:nvSpPr>
      <xdr:spPr>
        <a:xfrm>
          <a:off x="5740400" y="687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312844</xdr:rowOff>
    </xdr:from>
    <xdr:to>
      <xdr:col>4</xdr:col>
      <xdr:colOff>520700</xdr:colOff>
      <xdr:row>36</xdr:row>
      <xdr:rowOff>71544</xdr:rowOff>
    </xdr:to>
    <xdr:sp macro="" textlink="">
      <xdr:nvSpPr>
        <xdr:cNvPr id="130" name="円/楕円 129"/>
        <xdr:cNvSpPr/>
      </xdr:nvSpPr>
      <xdr:spPr bwMode="auto">
        <a:xfrm>
          <a:off x="4953000" y="69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56321</xdr:rowOff>
    </xdr:from>
    <xdr:ext cx="736600" cy="259045"/>
    <xdr:sp macro="" textlink="">
      <xdr:nvSpPr>
        <xdr:cNvPr id="131" name="テキスト ボックス 130"/>
        <xdr:cNvSpPr txBox="1"/>
      </xdr:nvSpPr>
      <xdr:spPr>
        <a:xfrm>
          <a:off x="4622800" y="700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242153</xdr:rowOff>
    </xdr:from>
    <xdr:to>
      <xdr:col>3</xdr:col>
      <xdr:colOff>955675</xdr:colOff>
      <xdr:row>36</xdr:row>
      <xdr:rowOff>853</xdr:rowOff>
    </xdr:to>
    <xdr:sp macro="" textlink="">
      <xdr:nvSpPr>
        <xdr:cNvPr id="132" name="円/楕円 131"/>
        <xdr:cNvSpPr/>
      </xdr:nvSpPr>
      <xdr:spPr bwMode="auto">
        <a:xfrm>
          <a:off x="4254500" y="685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328530</xdr:rowOff>
    </xdr:from>
    <xdr:ext cx="762000" cy="259045"/>
    <xdr:sp macro="" textlink="">
      <xdr:nvSpPr>
        <xdr:cNvPr id="133" name="テキスト ボックス 132"/>
        <xdr:cNvSpPr txBox="1"/>
      </xdr:nvSpPr>
      <xdr:spPr>
        <a:xfrm>
          <a:off x="3924300" y="693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245190</xdr:rowOff>
    </xdr:from>
    <xdr:to>
      <xdr:col>3</xdr:col>
      <xdr:colOff>257175</xdr:colOff>
      <xdr:row>36</xdr:row>
      <xdr:rowOff>3890</xdr:rowOff>
    </xdr:to>
    <xdr:sp macro="" textlink="">
      <xdr:nvSpPr>
        <xdr:cNvPr id="134" name="円/楕円 133"/>
        <xdr:cNvSpPr/>
      </xdr:nvSpPr>
      <xdr:spPr bwMode="auto">
        <a:xfrm>
          <a:off x="3556000" y="685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331567</xdr:rowOff>
    </xdr:from>
    <xdr:ext cx="762000" cy="259045"/>
    <xdr:sp macro="" textlink="">
      <xdr:nvSpPr>
        <xdr:cNvPr id="135" name="テキスト ボックス 134"/>
        <xdr:cNvSpPr txBox="1"/>
      </xdr:nvSpPr>
      <xdr:spPr>
        <a:xfrm>
          <a:off x="3225800" y="694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255586</xdr:rowOff>
    </xdr:from>
    <xdr:to>
      <xdr:col>2</xdr:col>
      <xdr:colOff>692150</xdr:colOff>
      <xdr:row>36</xdr:row>
      <xdr:rowOff>14286</xdr:rowOff>
    </xdr:to>
    <xdr:sp macro="" textlink="">
      <xdr:nvSpPr>
        <xdr:cNvPr id="136" name="円/楕円 135"/>
        <xdr:cNvSpPr/>
      </xdr:nvSpPr>
      <xdr:spPr bwMode="auto">
        <a:xfrm>
          <a:off x="2857500" y="686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341963</xdr:rowOff>
    </xdr:from>
    <xdr:ext cx="762000" cy="259045"/>
    <xdr:sp macro="" textlink="">
      <xdr:nvSpPr>
        <xdr:cNvPr id="137" name="テキスト ボックス 136"/>
        <xdr:cNvSpPr txBox="1"/>
      </xdr:nvSpPr>
      <xdr:spPr>
        <a:xfrm>
          <a:off x="2527300" y="69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9,611
9,576
39.93
6,196,286
5,906,573
270,889
3,091,571
3,153,750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29675</xdr:rowOff>
    </xdr:from>
    <xdr:to>
      <xdr:col>6</xdr:col>
      <xdr:colOff>511175</xdr:colOff>
      <xdr:row>37</xdr:row>
      <xdr:rowOff>37996</xdr:rowOff>
    </xdr:to>
    <xdr:cxnSp macro="">
      <xdr:nvCxnSpPr>
        <xdr:cNvPr id="61" name="直線コネクタ 60"/>
        <xdr:cNvCxnSpPr/>
      </xdr:nvCxnSpPr>
      <xdr:spPr>
        <a:xfrm>
          <a:off x="3797300" y="6373325"/>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167803</xdr:rowOff>
    </xdr:from>
    <xdr:to>
      <xdr:col>5</xdr:col>
      <xdr:colOff>358775</xdr:colOff>
      <xdr:row>37</xdr:row>
      <xdr:rowOff>29675</xdr:rowOff>
    </xdr:to>
    <xdr:cxnSp macro="">
      <xdr:nvCxnSpPr>
        <xdr:cNvPr id="64" name="直線コネクタ 63"/>
        <xdr:cNvCxnSpPr/>
      </xdr:nvCxnSpPr>
      <xdr:spPr>
        <a:xfrm>
          <a:off x="2908300" y="634000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164084</xdr:rowOff>
    </xdr:from>
    <xdr:to>
      <xdr:col>4</xdr:col>
      <xdr:colOff>155575</xdr:colOff>
      <xdr:row>36</xdr:row>
      <xdr:rowOff>167803</xdr:rowOff>
    </xdr:to>
    <xdr:cxnSp macro="">
      <xdr:nvCxnSpPr>
        <xdr:cNvPr id="67" name="直線コネクタ 66"/>
        <xdr:cNvCxnSpPr/>
      </xdr:nvCxnSpPr>
      <xdr:spPr>
        <a:xfrm>
          <a:off x="2019300" y="6336284"/>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164084</xdr:rowOff>
    </xdr:from>
    <xdr:to>
      <xdr:col>2</xdr:col>
      <xdr:colOff>638175</xdr:colOff>
      <xdr:row>37</xdr:row>
      <xdr:rowOff>43238</xdr:rowOff>
    </xdr:to>
    <xdr:cxnSp macro="">
      <xdr:nvCxnSpPr>
        <xdr:cNvPr id="70" name="直線コネクタ 69"/>
        <xdr:cNvCxnSpPr/>
      </xdr:nvCxnSpPr>
      <xdr:spPr>
        <a:xfrm flipV="1">
          <a:off x="1130300" y="6336284"/>
          <a:ext cx="889000" cy="5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158646</xdr:rowOff>
    </xdr:from>
    <xdr:to>
      <xdr:col>6</xdr:col>
      <xdr:colOff>561975</xdr:colOff>
      <xdr:row>37</xdr:row>
      <xdr:rowOff>88796</xdr:rowOff>
    </xdr:to>
    <xdr:sp macro="" textlink="">
      <xdr:nvSpPr>
        <xdr:cNvPr id="80" name="円/楕円 79"/>
        <xdr:cNvSpPr/>
      </xdr:nvSpPr>
      <xdr:spPr>
        <a:xfrm>
          <a:off x="4584700" y="63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137073</xdr:rowOff>
    </xdr:from>
    <xdr:ext cx="534377" cy="259045"/>
    <xdr:sp macro="" textlink="">
      <xdr:nvSpPr>
        <xdr:cNvPr id="81" name="人件費該当値テキスト"/>
        <xdr:cNvSpPr txBox="1"/>
      </xdr:nvSpPr>
      <xdr:spPr>
        <a:xfrm>
          <a:off x="4686300" y="630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150325</xdr:rowOff>
    </xdr:from>
    <xdr:to>
      <xdr:col>5</xdr:col>
      <xdr:colOff>409575</xdr:colOff>
      <xdr:row>37</xdr:row>
      <xdr:rowOff>80475</xdr:rowOff>
    </xdr:to>
    <xdr:sp macro="" textlink="">
      <xdr:nvSpPr>
        <xdr:cNvPr id="82" name="円/楕円 81"/>
        <xdr:cNvSpPr/>
      </xdr:nvSpPr>
      <xdr:spPr>
        <a:xfrm>
          <a:off x="3746500" y="63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71602</xdr:rowOff>
    </xdr:from>
    <xdr:ext cx="534377" cy="259045"/>
    <xdr:sp macro="" textlink="">
      <xdr:nvSpPr>
        <xdr:cNvPr id="83" name="テキスト ボックス 82"/>
        <xdr:cNvSpPr txBox="1"/>
      </xdr:nvSpPr>
      <xdr:spPr>
        <a:xfrm>
          <a:off x="3530111" y="64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117003</xdr:rowOff>
    </xdr:from>
    <xdr:to>
      <xdr:col>4</xdr:col>
      <xdr:colOff>206375</xdr:colOff>
      <xdr:row>37</xdr:row>
      <xdr:rowOff>47153</xdr:rowOff>
    </xdr:to>
    <xdr:sp macro="" textlink="">
      <xdr:nvSpPr>
        <xdr:cNvPr id="84" name="円/楕円 83"/>
        <xdr:cNvSpPr/>
      </xdr:nvSpPr>
      <xdr:spPr>
        <a:xfrm>
          <a:off x="2857500" y="62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38280</xdr:rowOff>
    </xdr:from>
    <xdr:ext cx="599010" cy="259045"/>
    <xdr:sp macro="" textlink="">
      <xdr:nvSpPr>
        <xdr:cNvPr id="85" name="テキスト ボックス 84"/>
        <xdr:cNvSpPr txBox="1"/>
      </xdr:nvSpPr>
      <xdr:spPr>
        <a:xfrm>
          <a:off x="2608794" y="63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113284</xdr:rowOff>
    </xdr:from>
    <xdr:to>
      <xdr:col>3</xdr:col>
      <xdr:colOff>3175</xdr:colOff>
      <xdr:row>37</xdr:row>
      <xdr:rowOff>43434</xdr:rowOff>
    </xdr:to>
    <xdr:sp macro="" textlink="">
      <xdr:nvSpPr>
        <xdr:cNvPr id="86" name="円/楕円 85"/>
        <xdr:cNvSpPr/>
      </xdr:nvSpPr>
      <xdr:spPr>
        <a:xfrm>
          <a:off x="1968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34561</xdr:rowOff>
    </xdr:from>
    <xdr:ext cx="599010" cy="259045"/>
    <xdr:sp macro="" textlink="">
      <xdr:nvSpPr>
        <xdr:cNvPr id="87" name="テキスト ボックス 86"/>
        <xdr:cNvSpPr txBox="1"/>
      </xdr:nvSpPr>
      <xdr:spPr>
        <a:xfrm>
          <a:off x="1719794" y="63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163888</xdr:rowOff>
    </xdr:from>
    <xdr:to>
      <xdr:col>1</xdr:col>
      <xdr:colOff>485775</xdr:colOff>
      <xdr:row>37</xdr:row>
      <xdr:rowOff>94038</xdr:rowOff>
    </xdr:to>
    <xdr:sp macro="" textlink="">
      <xdr:nvSpPr>
        <xdr:cNvPr id="88" name="円/楕円 87"/>
        <xdr:cNvSpPr/>
      </xdr:nvSpPr>
      <xdr:spPr>
        <a:xfrm>
          <a:off x="1079500" y="63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85165</xdr:rowOff>
    </xdr:from>
    <xdr:ext cx="534377" cy="259045"/>
    <xdr:sp macro="" textlink="">
      <xdr:nvSpPr>
        <xdr:cNvPr id="89" name="テキスト ボックス 88"/>
        <xdr:cNvSpPr txBox="1"/>
      </xdr:nvSpPr>
      <xdr:spPr>
        <a:xfrm>
          <a:off x="863111" y="64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35176</xdr:rowOff>
    </xdr:from>
    <xdr:to>
      <xdr:col>6</xdr:col>
      <xdr:colOff>511175</xdr:colOff>
      <xdr:row>56</xdr:row>
      <xdr:rowOff>167208</xdr:rowOff>
    </xdr:to>
    <xdr:cxnSp macro="">
      <xdr:nvCxnSpPr>
        <xdr:cNvPr id="119" name="直線コネクタ 118"/>
        <xdr:cNvCxnSpPr/>
      </xdr:nvCxnSpPr>
      <xdr:spPr>
        <a:xfrm flipV="1">
          <a:off x="3797300" y="9636376"/>
          <a:ext cx="838200" cy="1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108527</xdr:rowOff>
    </xdr:from>
    <xdr:to>
      <xdr:col>5</xdr:col>
      <xdr:colOff>358775</xdr:colOff>
      <xdr:row>56</xdr:row>
      <xdr:rowOff>167208</xdr:rowOff>
    </xdr:to>
    <xdr:cxnSp macro="">
      <xdr:nvCxnSpPr>
        <xdr:cNvPr id="122" name="直線コネクタ 121"/>
        <xdr:cNvCxnSpPr/>
      </xdr:nvCxnSpPr>
      <xdr:spPr>
        <a:xfrm>
          <a:off x="2908300" y="9709727"/>
          <a:ext cx="889000" cy="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108527</xdr:rowOff>
    </xdr:from>
    <xdr:to>
      <xdr:col>4</xdr:col>
      <xdr:colOff>155575</xdr:colOff>
      <xdr:row>57</xdr:row>
      <xdr:rowOff>14435</xdr:rowOff>
    </xdr:to>
    <xdr:cxnSp macro="">
      <xdr:nvCxnSpPr>
        <xdr:cNvPr id="125" name="直線コネクタ 124"/>
        <xdr:cNvCxnSpPr/>
      </xdr:nvCxnSpPr>
      <xdr:spPr>
        <a:xfrm flipV="1">
          <a:off x="2019300" y="9709727"/>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14435</xdr:rowOff>
    </xdr:from>
    <xdr:to>
      <xdr:col>2</xdr:col>
      <xdr:colOff>638175</xdr:colOff>
      <xdr:row>57</xdr:row>
      <xdr:rowOff>96548</xdr:rowOff>
    </xdr:to>
    <xdr:cxnSp macro="">
      <xdr:nvCxnSpPr>
        <xdr:cNvPr id="128" name="直線コネクタ 127"/>
        <xdr:cNvCxnSpPr/>
      </xdr:nvCxnSpPr>
      <xdr:spPr>
        <a:xfrm flipV="1">
          <a:off x="1130300" y="9787085"/>
          <a:ext cx="889000" cy="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155826</xdr:rowOff>
    </xdr:from>
    <xdr:to>
      <xdr:col>6</xdr:col>
      <xdr:colOff>561975</xdr:colOff>
      <xdr:row>56</xdr:row>
      <xdr:rowOff>85976</xdr:rowOff>
    </xdr:to>
    <xdr:sp macro="" textlink="">
      <xdr:nvSpPr>
        <xdr:cNvPr id="138" name="円/楕円 137"/>
        <xdr:cNvSpPr/>
      </xdr:nvSpPr>
      <xdr:spPr>
        <a:xfrm>
          <a:off x="4584700" y="95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134253</xdr:rowOff>
    </xdr:from>
    <xdr:ext cx="599010" cy="259045"/>
    <xdr:sp macro="" textlink="">
      <xdr:nvSpPr>
        <xdr:cNvPr id="139" name="物件費該当値テキスト"/>
        <xdr:cNvSpPr txBox="1"/>
      </xdr:nvSpPr>
      <xdr:spPr>
        <a:xfrm>
          <a:off x="4686300" y="956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116408</xdr:rowOff>
    </xdr:from>
    <xdr:to>
      <xdr:col>5</xdr:col>
      <xdr:colOff>409575</xdr:colOff>
      <xdr:row>57</xdr:row>
      <xdr:rowOff>46558</xdr:rowOff>
    </xdr:to>
    <xdr:sp macro="" textlink="">
      <xdr:nvSpPr>
        <xdr:cNvPr id="140" name="円/楕円 139"/>
        <xdr:cNvSpPr/>
      </xdr:nvSpPr>
      <xdr:spPr>
        <a:xfrm>
          <a:off x="3746500" y="97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37685</xdr:rowOff>
    </xdr:from>
    <xdr:ext cx="599010" cy="259045"/>
    <xdr:sp macro="" textlink="">
      <xdr:nvSpPr>
        <xdr:cNvPr id="141" name="テキスト ボックス 140"/>
        <xdr:cNvSpPr txBox="1"/>
      </xdr:nvSpPr>
      <xdr:spPr>
        <a:xfrm>
          <a:off x="3497794" y="98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57727</xdr:rowOff>
    </xdr:from>
    <xdr:to>
      <xdr:col>4</xdr:col>
      <xdr:colOff>206375</xdr:colOff>
      <xdr:row>56</xdr:row>
      <xdr:rowOff>159327</xdr:rowOff>
    </xdr:to>
    <xdr:sp macro="" textlink="">
      <xdr:nvSpPr>
        <xdr:cNvPr id="142" name="円/楕円 141"/>
        <xdr:cNvSpPr/>
      </xdr:nvSpPr>
      <xdr:spPr>
        <a:xfrm>
          <a:off x="2857500" y="96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150454</xdr:rowOff>
    </xdr:from>
    <xdr:ext cx="599010" cy="259045"/>
    <xdr:sp macro="" textlink="">
      <xdr:nvSpPr>
        <xdr:cNvPr id="143" name="テキスト ボックス 142"/>
        <xdr:cNvSpPr txBox="1"/>
      </xdr:nvSpPr>
      <xdr:spPr>
        <a:xfrm>
          <a:off x="2608794" y="97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135085</xdr:rowOff>
    </xdr:from>
    <xdr:to>
      <xdr:col>3</xdr:col>
      <xdr:colOff>3175</xdr:colOff>
      <xdr:row>57</xdr:row>
      <xdr:rowOff>65235</xdr:rowOff>
    </xdr:to>
    <xdr:sp macro="" textlink="">
      <xdr:nvSpPr>
        <xdr:cNvPr id="144" name="円/楕円 143"/>
        <xdr:cNvSpPr/>
      </xdr:nvSpPr>
      <xdr:spPr>
        <a:xfrm>
          <a:off x="1968500" y="97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56362</xdr:rowOff>
    </xdr:from>
    <xdr:ext cx="534377" cy="259045"/>
    <xdr:sp macro="" textlink="">
      <xdr:nvSpPr>
        <xdr:cNvPr id="145" name="テキスト ボックス 144"/>
        <xdr:cNvSpPr txBox="1"/>
      </xdr:nvSpPr>
      <xdr:spPr>
        <a:xfrm>
          <a:off x="1752111" y="98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45748</xdr:rowOff>
    </xdr:from>
    <xdr:to>
      <xdr:col>1</xdr:col>
      <xdr:colOff>485775</xdr:colOff>
      <xdr:row>57</xdr:row>
      <xdr:rowOff>147348</xdr:rowOff>
    </xdr:to>
    <xdr:sp macro="" textlink="">
      <xdr:nvSpPr>
        <xdr:cNvPr id="146" name="円/楕円 145"/>
        <xdr:cNvSpPr/>
      </xdr:nvSpPr>
      <xdr:spPr>
        <a:xfrm>
          <a:off x="1079500" y="98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138475</xdr:rowOff>
    </xdr:from>
    <xdr:ext cx="534377" cy="259045"/>
    <xdr:sp macro="" textlink="">
      <xdr:nvSpPr>
        <xdr:cNvPr id="147" name="テキスト ボックス 146"/>
        <xdr:cNvSpPr txBox="1"/>
      </xdr:nvSpPr>
      <xdr:spPr>
        <a:xfrm>
          <a:off x="863111" y="99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30811</xdr:rowOff>
    </xdr:from>
    <xdr:to>
      <xdr:col>6</xdr:col>
      <xdr:colOff>511175</xdr:colOff>
      <xdr:row>79</xdr:row>
      <xdr:rowOff>39115</xdr:rowOff>
    </xdr:to>
    <xdr:cxnSp macro="">
      <xdr:nvCxnSpPr>
        <xdr:cNvPr id="176" name="直線コネクタ 175"/>
        <xdr:cNvCxnSpPr/>
      </xdr:nvCxnSpPr>
      <xdr:spPr>
        <a:xfrm>
          <a:off x="3797300" y="13575361"/>
          <a:ext cx="8382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30811</xdr:rowOff>
    </xdr:from>
    <xdr:to>
      <xdr:col>5</xdr:col>
      <xdr:colOff>358775</xdr:colOff>
      <xdr:row>79</xdr:row>
      <xdr:rowOff>33362</xdr:rowOff>
    </xdr:to>
    <xdr:cxnSp macro="">
      <xdr:nvCxnSpPr>
        <xdr:cNvPr id="179" name="直線コネクタ 178"/>
        <xdr:cNvCxnSpPr/>
      </xdr:nvCxnSpPr>
      <xdr:spPr>
        <a:xfrm flipV="1">
          <a:off x="2908300" y="13575361"/>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33020</xdr:rowOff>
    </xdr:from>
    <xdr:to>
      <xdr:col>4</xdr:col>
      <xdr:colOff>155575</xdr:colOff>
      <xdr:row>79</xdr:row>
      <xdr:rowOff>33362</xdr:rowOff>
    </xdr:to>
    <xdr:cxnSp macro="">
      <xdr:nvCxnSpPr>
        <xdr:cNvPr id="182" name="直線コネクタ 181"/>
        <xdr:cNvCxnSpPr/>
      </xdr:nvCxnSpPr>
      <xdr:spPr>
        <a:xfrm>
          <a:off x="2019300" y="1357757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24028</xdr:rowOff>
    </xdr:from>
    <xdr:to>
      <xdr:col>2</xdr:col>
      <xdr:colOff>638175</xdr:colOff>
      <xdr:row>79</xdr:row>
      <xdr:rowOff>33020</xdr:rowOff>
    </xdr:to>
    <xdr:cxnSp macro="">
      <xdr:nvCxnSpPr>
        <xdr:cNvPr id="185" name="直線コネクタ 184"/>
        <xdr:cNvCxnSpPr/>
      </xdr:nvCxnSpPr>
      <xdr:spPr>
        <a:xfrm>
          <a:off x="1130300" y="13568578"/>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159765</xdr:rowOff>
    </xdr:from>
    <xdr:to>
      <xdr:col>6</xdr:col>
      <xdr:colOff>561975</xdr:colOff>
      <xdr:row>79</xdr:row>
      <xdr:rowOff>89915</xdr:rowOff>
    </xdr:to>
    <xdr:sp macro="" textlink="">
      <xdr:nvSpPr>
        <xdr:cNvPr id="195" name="円/楕円 194"/>
        <xdr:cNvSpPr/>
      </xdr:nvSpPr>
      <xdr:spPr>
        <a:xfrm>
          <a:off x="45847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74692</xdr:rowOff>
    </xdr:from>
    <xdr:ext cx="378565" cy="259045"/>
    <xdr:sp macro="" textlink="">
      <xdr:nvSpPr>
        <xdr:cNvPr id="196" name="維持補修費該当値テキスト"/>
        <xdr:cNvSpPr txBox="1"/>
      </xdr:nvSpPr>
      <xdr:spPr>
        <a:xfrm>
          <a:off x="4686300" y="1344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151461</xdr:rowOff>
    </xdr:from>
    <xdr:to>
      <xdr:col>5</xdr:col>
      <xdr:colOff>409575</xdr:colOff>
      <xdr:row>79</xdr:row>
      <xdr:rowOff>81611</xdr:rowOff>
    </xdr:to>
    <xdr:sp macro="" textlink="">
      <xdr:nvSpPr>
        <xdr:cNvPr id="197" name="円/楕円 196"/>
        <xdr:cNvSpPr/>
      </xdr:nvSpPr>
      <xdr:spPr>
        <a:xfrm>
          <a:off x="37465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72738</xdr:rowOff>
    </xdr:from>
    <xdr:ext cx="378565" cy="259045"/>
    <xdr:sp macro="" textlink="">
      <xdr:nvSpPr>
        <xdr:cNvPr id="198" name="テキスト ボックス 197"/>
        <xdr:cNvSpPr txBox="1"/>
      </xdr:nvSpPr>
      <xdr:spPr>
        <a:xfrm>
          <a:off x="3608017" y="1361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154012</xdr:rowOff>
    </xdr:from>
    <xdr:to>
      <xdr:col>4</xdr:col>
      <xdr:colOff>206375</xdr:colOff>
      <xdr:row>79</xdr:row>
      <xdr:rowOff>84162</xdr:rowOff>
    </xdr:to>
    <xdr:sp macro="" textlink="">
      <xdr:nvSpPr>
        <xdr:cNvPr id="199" name="円/楕円 198"/>
        <xdr:cNvSpPr/>
      </xdr:nvSpPr>
      <xdr:spPr>
        <a:xfrm>
          <a:off x="2857500" y="13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75289</xdr:rowOff>
    </xdr:from>
    <xdr:ext cx="378565" cy="259045"/>
    <xdr:sp macro="" textlink="">
      <xdr:nvSpPr>
        <xdr:cNvPr id="200" name="テキスト ボックス 199"/>
        <xdr:cNvSpPr txBox="1"/>
      </xdr:nvSpPr>
      <xdr:spPr>
        <a:xfrm>
          <a:off x="2719017" y="1361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153670</xdr:rowOff>
    </xdr:from>
    <xdr:to>
      <xdr:col>3</xdr:col>
      <xdr:colOff>3175</xdr:colOff>
      <xdr:row>79</xdr:row>
      <xdr:rowOff>83820</xdr:rowOff>
    </xdr:to>
    <xdr:sp macro="" textlink="">
      <xdr:nvSpPr>
        <xdr:cNvPr id="201" name="円/楕円 200"/>
        <xdr:cNvSpPr/>
      </xdr:nvSpPr>
      <xdr:spPr>
        <a:xfrm>
          <a:off x="1968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74947</xdr:rowOff>
    </xdr:from>
    <xdr:ext cx="378565" cy="259045"/>
    <xdr:sp macro="" textlink="">
      <xdr:nvSpPr>
        <xdr:cNvPr id="202" name="テキスト ボックス 201"/>
        <xdr:cNvSpPr txBox="1"/>
      </xdr:nvSpPr>
      <xdr:spPr>
        <a:xfrm>
          <a:off x="1830017" y="1361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144678</xdr:rowOff>
    </xdr:from>
    <xdr:to>
      <xdr:col>1</xdr:col>
      <xdr:colOff>485775</xdr:colOff>
      <xdr:row>79</xdr:row>
      <xdr:rowOff>74828</xdr:rowOff>
    </xdr:to>
    <xdr:sp macro="" textlink="">
      <xdr:nvSpPr>
        <xdr:cNvPr id="203" name="円/楕円 202"/>
        <xdr:cNvSpPr/>
      </xdr:nvSpPr>
      <xdr:spPr>
        <a:xfrm>
          <a:off x="1079500" y="135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65955</xdr:rowOff>
    </xdr:from>
    <xdr:ext cx="378565" cy="259045"/>
    <xdr:sp macro="" textlink="">
      <xdr:nvSpPr>
        <xdr:cNvPr id="204" name="テキスト ボックス 203"/>
        <xdr:cNvSpPr txBox="1"/>
      </xdr:nvSpPr>
      <xdr:spPr>
        <a:xfrm>
          <a:off x="941017" y="13610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92590</xdr:rowOff>
    </xdr:from>
    <xdr:to>
      <xdr:col>6</xdr:col>
      <xdr:colOff>511175</xdr:colOff>
      <xdr:row>96</xdr:row>
      <xdr:rowOff>118611</xdr:rowOff>
    </xdr:to>
    <xdr:cxnSp macro="">
      <xdr:nvCxnSpPr>
        <xdr:cNvPr id="234" name="直線コネクタ 233"/>
        <xdr:cNvCxnSpPr/>
      </xdr:nvCxnSpPr>
      <xdr:spPr>
        <a:xfrm>
          <a:off x="3797300" y="16551790"/>
          <a:ext cx="8382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92590</xdr:rowOff>
    </xdr:from>
    <xdr:to>
      <xdr:col>5</xdr:col>
      <xdr:colOff>358775</xdr:colOff>
      <xdr:row>97</xdr:row>
      <xdr:rowOff>92342</xdr:rowOff>
    </xdr:to>
    <xdr:cxnSp macro="">
      <xdr:nvCxnSpPr>
        <xdr:cNvPr id="237" name="直線コネクタ 236"/>
        <xdr:cNvCxnSpPr/>
      </xdr:nvCxnSpPr>
      <xdr:spPr>
        <a:xfrm flipV="1">
          <a:off x="2908300" y="16551790"/>
          <a:ext cx="889000" cy="17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92342</xdr:rowOff>
    </xdr:from>
    <xdr:to>
      <xdr:col>4</xdr:col>
      <xdr:colOff>155575</xdr:colOff>
      <xdr:row>97</xdr:row>
      <xdr:rowOff>161913</xdr:rowOff>
    </xdr:to>
    <xdr:cxnSp macro="">
      <xdr:nvCxnSpPr>
        <xdr:cNvPr id="240" name="直線コネクタ 239"/>
        <xdr:cNvCxnSpPr/>
      </xdr:nvCxnSpPr>
      <xdr:spPr>
        <a:xfrm flipV="1">
          <a:off x="2019300" y="1672299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161913</xdr:rowOff>
    </xdr:from>
    <xdr:to>
      <xdr:col>2</xdr:col>
      <xdr:colOff>638175</xdr:colOff>
      <xdr:row>98</xdr:row>
      <xdr:rowOff>145262</xdr:rowOff>
    </xdr:to>
    <xdr:cxnSp macro="">
      <xdr:nvCxnSpPr>
        <xdr:cNvPr id="243" name="直線コネクタ 242"/>
        <xdr:cNvCxnSpPr/>
      </xdr:nvCxnSpPr>
      <xdr:spPr>
        <a:xfrm flipV="1">
          <a:off x="1130300" y="16792563"/>
          <a:ext cx="889000" cy="1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67811</xdr:rowOff>
    </xdr:from>
    <xdr:to>
      <xdr:col>6</xdr:col>
      <xdr:colOff>561975</xdr:colOff>
      <xdr:row>96</xdr:row>
      <xdr:rowOff>169411</xdr:rowOff>
    </xdr:to>
    <xdr:sp macro="" textlink="">
      <xdr:nvSpPr>
        <xdr:cNvPr id="253" name="円/楕円 252"/>
        <xdr:cNvSpPr/>
      </xdr:nvSpPr>
      <xdr:spPr>
        <a:xfrm>
          <a:off x="4584700" y="165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46238</xdr:rowOff>
    </xdr:from>
    <xdr:ext cx="534377" cy="259045"/>
    <xdr:sp macro="" textlink="">
      <xdr:nvSpPr>
        <xdr:cNvPr id="254" name="扶助費該当値テキスト"/>
        <xdr:cNvSpPr txBox="1"/>
      </xdr:nvSpPr>
      <xdr:spPr>
        <a:xfrm>
          <a:off x="4686300" y="165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41790</xdr:rowOff>
    </xdr:from>
    <xdr:to>
      <xdr:col>5</xdr:col>
      <xdr:colOff>409575</xdr:colOff>
      <xdr:row>96</xdr:row>
      <xdr:rowOff>143390</xdr:rowOff>
    </xdr:to>
    <xdr:sp macro="" textlink="">
      <xdr:nvSpPr>
        <xdr:cNvPr id="255" name="円/楕円 254"/>
        <xdr:cNvSpPr/>
      </xdr:nvSpPr>
      <xdr:spPr>
        <a:xfrm>
          <a:off x="3746500" y="165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159917</xdr:rowOff>
    </xdr:from>
    <xdr:ext cx="534377" cy="259045"/>
    <xdr:sp macro="" textlink="">
      <xdr:nvSpPr>
        <xdr:cNvPr id="256" name="テキスト ボックス 255"/>
        <xdr:cNvSpPr txBox="1"/>
      </xdr:nvSpPr>
      <xdr:spPr>
        <a:xfrm>
          <a:off x="3530111" y="162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41542</xdr:rowOff>
    </xdr:from>
    <xdr:to>
      <xdr:col>4</xdr:col>
      <xdr:colOff>206375</xdr:colOff>
      <xdr:row>97</xdr:row>
      <xdr:rowOff>143142</xdr:rowOff>
    </xdr:to>
    <xdr:sp macro="" textlink="">
      <xdr:nvSpPr>
        <xdr:cNvPr id="257" name="円/楕円 256"/>
        <xdr:cNvSpPr/>
      </xdr:nvSpPr>
      <xdr:spPr>
        <a:xfrm>
          <a:off x="2857500" y="16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134269</xdr:rowOff>
    </xdr:from>
    <xdr:ext cx="534377" cy="259045"/>
    <xdr:sp macro="" textlink="">
      <xdr:nvSpPr>
        <xdr:cNvPr id="258" name="テキスト ボックス 257"/>
        <xdr:cNvSpPr txBox="1"/>
      </xdr:nvSpPr>
      <xdr:spPr>
        <a:xfrm>
          <a:off x="2641111" y="167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111113</xdr:rowOff>
    </xdr:from>
    <xdr:to>
      <xdr:col>3</xdr:col>
      <xdr:colOff>3175</xdr:colOff>
      <xdr:row>98</xdr:row>
      <xdr:rowOff>41263</xdr:rowOff>
    </xdr:to>
    <xdr:sp macro="" textlink="">
      <xdr:nvSpPr>
        <xdr:cNvPr id="259" name="円/楕円 258"/>
        <xdr:cNvSpPr/>
      </xdr:nvSpPr>
      <xdr:spPr>
        <a:xfrm>
          <a:off x="1968500" y="167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32390</xdr:rowOff>
    </xdr:from>
    <xdr:ext cx="534377" cy="259045"/>
    <xdr:sp macro="" textlink="">
      <xdr:nvSpPr>
        <xdr:cNvPr id="260" name="テキスト ボックス 259"/>
        <xdr:cNvSpPr txBox="1"/>
      </xdr:nvSpPr>
      <xdr:spPr>
        <a:xfrm>
          <a:off x="1752111" y="168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94462</xdr:rowOff>
    </xdr:from>
    <xdr:to>
      <xdr:col>1</xdr:col>
      <xdr:colOff>485775</xdr:colOff>
      <xdr:row>99</xdr:row>
      <xdr:rowOff>24612</xdr:rowOff>
    </xdr:to>
    <xdr:sp macro="" textlink="">
      <xdr:nvSpPr>
        <xdr:cNvPr id="261" name="円/楕円 260"/>
        <xdr:cNvSpPr/>
      </xdr:nvSpPr>
      <xdr:spPr>
        <a:xfrm>
          <a:off x="1079500" y="168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15739</xdr:rowOff>
    </xdr:from>
    <xdr:ext cx="534377" cy="259045"/>
    <xdr:sp macro="" textlink="">
      <xdr:nvSpPr>
        <xdr:cNvPr id="262" name="テキスト ボックス 261"/>
        <xdr:cNvSpPr txBox="1"/>
      </xdr:nvSpPr>
      <xdr:spPr>
        <a:xfrm>
          <a:off x="863111" y="169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44968</xdr:rowOff>
    </xdr:from>
    <xdr:to>
      <xdr:col>15</xdr:col>
      <xdr:colOff>180975</xdr:colOff>
      <xdr:row>38</xdr:row>
      <xdr:rowOff>60134</xdr:rowOff>
    </xdr:to>
    <xdr:cxnSp macro="">
      <xdr:nvCxnSpPr>
        <xdr:cNvPr id="293" name="直線コネクタ 292"/>
        <xdr:cNvCxnSpPr/>
      </xdr:nvCxnSpPr>
      <xdr:spPr>
        <a:xfrm flipV="1">
          <a:off x="9639300" y="6560068"/>
          <a:ext cx="838200" cy="1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60134</xdr:rowOff>
    </xdr:from>
    <xdr:to>
      <xdr:col>14</xdr:col>
      <xdr:colOff>28575</xdr:colOff>
      <xdr:row>38</xdr:row>
      <xdr:rowOff>65369</xdr:rowOff>
    </xdr:to>
    <xdr:cxnSp macro="">
      <xdr:nvCxnSpPr>
        <xdr:cNvPr id="296" name="直線コネクタ 295"/>
        <xdr:cNvCxnSpPr/>
      </xdr:nvCxnSpPr>
      <xdr:spPr>
        <a:xfrm flipV="1">
          <a:off x="8750300" y="6575234"/>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65369</xdr:rowOff>
    </xdr:from>
    <xdr:to>
      <xdr:col>12</xdr:col>
      <xdr:colOff>511175</xdr:colOff>
      <xdr:row>38</xdr:row>
      <xdr:rowOff>78422</xdr:rowOff>
    </xdr:to>
    <xdr:cxnSp macro="">
      <xdr:nvCxnSpPr>
        <xdr:cNvPr id="299" name="直線コネクタ 298"/>
        <xdr:cNvCxnSpPr/>
      </xdr:nvCxnSpPr>
      <xdr:spPr>
        <a:xfrm flipV="1">
          <a:off x="7861300" y="6580469"/>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78422</xdr:rowOff>
    </xdr:from>
    <xdr:to>
      <xdr:col>11</xdr:col>
      <xdr:colOff>307975</xdr:colOff>
      <xdr:row>38</xdr:row>
      <xdr:rowOff>85401</xdr:rowOff>
    </xdr:to>
    <xdr:cxnSp macro="">
      <xdr:nvCxnSpPr>
        <xdr:cNvPr id="302" name="直線コネクタ 301"/>
        <xdr:cNvCxnSpPr/>
      </xdr:nvCxnSpPr>
      <xdr:spPr>
        <a:xfrm flipV="1">
          <a:off x="6972300" y="6593522"/>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165618</xdr:rowOff>
    </xdr:from>
    <xdr:to>
      <xdr:col>15</xdr:col>
      <xdr:colOff>231775</xdr:colOff>
      <xdr:row>38</xdr:row>
      <xdr:rowOff>95768</xdr:rowOff>
    </xdr:to>
    <xdr:sp macro="" textlink="">
      <xdr:nvSpPr>
        <xdr:cNvPr id="312" name="円/楕円 311"/>
        <xdr:cNvSpPr/>
      </xdr:nvSpPr>
      <xdr:spPr>
        <a:xfrm>
          <a:off x="10426700" y="65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80545</xdr:rowOff>
    </xdr:from>
    <xdr:ext cx="534377" cy="259045"/>
    <xdr:sp macro="" textlink="">
      <xdr:nvSpPr>
        <xdr:cNvPr id="313" name="補助費等該当値テキスト"/>
        <xdr:cNvSpPr txBox="1"/>
      </xdr:nvSpPr>
      <xdr:spPr>
        <a:xfrm>
          <a:off x="10528300" y="642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9334</xdr:rowOff>
    </xdr:from>
    <xdr:to>
      <xdr:col>14</xdr:col>
      <xdr:colOff>79375</xdr:colOff>
      <xdr:row>38</xdr:row>
      <xdr:rowOff>110934</xdr:rowOff>
    </xdr:to>
    <xdr:sp macro="" textlink="">
      <xdr:nvSpPr>
        <xdr:cNvPr id="314" name="円/楕円 313"/>
        <xdr:cNvSpPr/>
      </xdr:nvSpPr>
      <xdr:spPr>
        <a:xfrm>
          <a:off x="9588500" y="65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102061</xdr:rowOff>
    </xdr:from>
    <xdr:ext cx="534377" cy="259045"/>
    <xdr:sp macro="" textlink="">
      <xdr:nvSpPr>
        <xdr:cNvPr id="315" name="テキスト ボックス 314"/>
        <xdr:cNvSpPr txBox="1"/>
      </xdr:nvSpPr>
      <xdr:spPr>
        <a:xfrm>
          <a:off x="9372111" y="66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14569</xdr:rowOff>
    </xdr:from>
    <xdr:to>
      <xdr:col>12</xdr:col>
      <xdr:colOff>561975</xdr:colOff>
      <xdr:row>38</xdr:row>
      <xdr:rowOff>116169</xdr:rowOff>
    </xdr:to>
    <xdr:sp macro="" textlink="">
      <xdr:nvSpPr>
        <xdr:cNvPr id="316" name="円/楕円 315"/>
        <xdr:cNvSpPr/>
      </xdr:nvSpPr>
      <xdr:spPr>
        <a:xfrm>
          <a:off x="8699500" y="65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107296</xdr:rowOff>
    </xdr:from>
    <xdr:ext cx="534377" cy="259045"/>
    <xdr:sp macro="" textlink="">
      <xdr:nvSpPr>
        <xdr:cNvPr id="317" name="テキスト ボックス 316"/>
        <xdr:cNvSpPr txBox="1"/>
      </xdr:nvSpPr>
      <xdr:spPr>
        <a:xfrm>
          <a:off x="8483111" y="662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27622</xdr:rowOff>
    </xdr:from>
    <xdr:to>
      <xdr:col>11</xdr:col>
      <xdr:colOff>358775</xdr:colOff>
      <xdr:row>38</xdr:row>
      <xdr:rowOff>129222</xdr:rowOff>
    </xdr:to>
    <xdr:sp macro="" textlink="">
      <xdr:nvSpPr>
        <xdr:cNvPr id="318" name="円/楕円 317"/>
        <xdr:cNvSpPr/>
      </xdr:nvSpPr>
      <xdr:spPr>
        <a:xfrm>
          <a:off x="7810500" y="65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120349</xdr:rowOff>
    </xdr:from>
    <xdr:ext cx="534377" cy="259045"/>
    <xdr:sp macro="" textlink="">
      <xdr:nvSpPr>
        <xdr:cNvPr id="319" name="テキスト ボックス 318"/>
        <xdr:cNvSpPr txBox="1"/>
      </xdr:nvSpPr>
      <xdr:spPr>
        <a:xfrm>
          <a:off x="7594111" y="66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34601</xdr:rowOff>
    </xdr:from>
    <xdr:to>
      <xdr:col>10</xdr:col>
      <xdr:colOff>155575</xdr:colOff>
      <xdr:row>38</xdr:row>
      <xdr:rowOff>136201</xdr:rowOff>
    </xdr:to>
    <xdr:sp macro="" textlink="">
      <xdr:nvSpPr>
        <xdr:cNvPr id="320" name="円/楕円 319"/>
        <xdr:cNvSpPr/>
      </xdr:nvSpPr>
      <xdr:spPr>
        <a:xfrm>
          <a:off x="6921500" y="65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127328</xdr:rowOff>
    </xdr:from>
    <xdr:ext cx="534377" cy="259045"/>
    <xdr:sp macro="" textlink="">
      <xdr:nvSpPr>
        <xdr:cNvPr id="321" name="テキスト ボックス 320"/>
        <xdr:cNvSpPr txBox="1"/>
      </xdr:nvSpPr>
      <xdr:spPr>
        <a:xfrm>
          <a:off x="6705111" y="66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129511</xdr:rowOff>
    </xdr:from>
    <xdr:to>
      <xdr:col>15</xdr:col>
      <xdr:colOff>180975</xdr:colOff>
      <xdr:row>57</xdr:row>
      <xdr:rowOff>125507</xdr:rowOff>
    </xdr:to>
    <xdr:cxnSp macro="">
      <xdr:nvCxnSpPr>
        <xdr:cNvPr id="352" name="直線コネクタ 351"/>
        <xdr:cNvCxnSpPr/>
      </xdr:nvCxnSpPr>
      <xdr:spPr>
        <a:xfrm>
          <a:off x="9639300" y="9730711"/>
          <a:ext cx="838200" cy="1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82416</xdr:rowOff>
    </xdr:from>
    <xdr:to>
      <xdr:col>14</xdr:col>
      <xdr:colOff>28575</xdr:colOff>
      <xdr:row>56</xdr:row>
      <xdr:rowOff>129511</xdr:rowOff>
    </xdr:to>
    <xdr:cxnSp macro="">
      <xdr:nvCxnSpPr>
        <xdr:cNvPr id="355" name="直線コネクタ 354"/>
        <xdr:cNvCxnSpPr/>
      </xdr:nvCxnSpPr>
      <xdr:spPr>
        <a:xfrm>
          <a:off x="8750300" y="9683616"/>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82416</xdr:rowOff>
    </xdr:from>
    <xdr:to>
      <xdr:col>12</xdr:col>
      <xdr:colOff>511175</xdr:colOff>
      <xdr:row>57</xdr:row>
      <xdr:rowOff>69275</xdr:rowOff>
    </xdr:to>
    <xdr:cxnSp macro="">
      <xdr:nvCxnSpPr>
        <xdr:cNvPr id="358" name="直線コネクタ 357"/>
        <xdr:cNvCxnSpPr/>
      </xdr:nvCxnSpPr>
      <xdr:spPr>
        <a:xfrm flipV="1">
          <a:off x="7861300" y="9683616"/>
          <a:ext cx="889000" cy="15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29877</xdr:rowOff>
    </xdr:from>
    <xdr:to>
      <xdr:col>11</xdr:col>
      <xdr:colOff>307975</xdr:colOff>
      <xdr:row>57</xdr:row>
      <xdr:rowOff>69275</xdr:rowOff>
    </xdr:to>
    <xdr:cxnSp macro="">
      <xdr:nvCxnSpPr>
        <xdr:cNvPr id="361" name="直線コネクタ 360"/>
        <xdr:cNvCxnSpPr/>
      </xdr:nvCxnSpPr>
      <xdr:spPr>
        <a:xfrm>
          <a:off x="6972300" y="9802527"/>
          <a:ext cx="889000" cy="3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74707</xdr:rowOff>
    </xdr:from>
    <xdr:to>
      <xdr:col>15</xdr:col>
      <xdr:colOff>231775</xdr:colOff>
      <xdr:row>58</xdr:row>
      <xdr:rowOff>4857</xdr:rowOff>
    </xdr:to>
    <xdr:sp macro="" textlink="">
      <xdr:nvSpPr>
        <xdr:cNvPr id="371" name="円/楕円 370"/>
        <xdr:cNvSpPr/>
      </xdr:nvSpPr>
      <xdr:spPr>
        <a:xfrm>
          <a:off x="10426700" y="98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53134</xdr:rowOff>
    </xdr:from>
    <xdr:ext cx="534377" cy="259045"/>
    <xdr:sp macro="" textlink="">
      <xdr:nvSpPr>
        <xdr:cNvPr id="372" name="普通建設事業費該当値テキスト"/>
        <xdr:cNvSpPr txBox="1"/>
      </xdr:nvSpPr>
      <xdr:spPr>
        <a:xfrm>
          <a:off x="10528300" y="98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78711</xdr:rowOff>
    </xdr:from>
    <xdr:to>
      <xdr:col>14</xdr:col>
      <xdr:colOff>79375</xdr:colOff>
      <xdr:row>57</xdr:row>
      <xdr:rowOff>8861</xdr:rowOff>
    </xdr:to>
    <xdr:sp macro="" textlink="">
      <xdr:nvSpPr>
        <xdr:cNvPr id="373" name="円/楕円 372"/>
        <xdr:cNvSpPr/>
      </xdr:nvSpPr>
      <xdr:spPr>
        <a:xfrm>
          <a:off x="9588500" y="96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171438</xdr:rowOff>
    </xdr:from>
    <xdr:ext cx="599010" cy="259045"/>
    <xdr:sp macro="" textlink="">
      <xdr:nvSpPr>
        <xdr:cNvPr id="374" name="テキスト ボックス 373"/>
        <xdr:cNvSpPr txBox="1"/>
      </xdr:nvSpPr>
      <xdr:spPr>
        <a:xfrm>
          <a:off x="9339794" y="97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31616</xdr:rowOff>
    </xdr:from>
    <xdr:to>
      <xdr:col>12</xdr:col>
      <xdr:colOff>561975</xdr:colOff>
      <xdr:row>56</xdr:row>
      <xdr:rowOff>133216</xdr:rowOff>
    </xdr:to>
    <xdr:sp macro="" textlink="">
      <xdr:nvSpPr>
        <xdr:cNvPr id="375" name="円/楕円 374"/>
        <xdr:cNvSpPr/>
      </xdr:nvSpPr>
      <xdr:spPr>
        <a:xfrm>
          <a:off x="8699500" y="96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124343</xdr:rowOff>
    </xdr:from>
    <xdr:ext cx="599010" cy="259045"/>
    <xdr:sp macro="" textlink="">
      <xdr:nvSpPr>
        <xdr:cNvPr id="376" name="テキスト ボックス 375"/>
        <xdr:cNvSpPr txBox="1"/>
      </xdr:nvSpPr>
      <xdr:spPr>
        <a:xfrm>
          <a:off x="8450794" y="972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18475</xdr:rowOff>
    </xdr:from>
    <xdr:to>
      <xdr:col>11</xdr:col>
      <xdr:colOff>358775</xdr:colOff>
      <xdr:row>57</xdr:row>
      <xdr:rowOff>120075</xdr:rowOff>
    </xdr:to>
    <xdr:sp macro="" textlink="">
      <xdr:nvSpPr>
        <xdr:cNvPr id="377" name="円/楕円 376"/>
        <xdr:cNvSpPr/>
      </xdr:nvSpPr>
      <xdr:spPr>
        <a:xfrm>
          <a:off x="7810500" y="97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111202</xdr:rowOff>
    </xdr:from>
    <xdr:ext cx="599010" cy="259045"/>
    <xdr:sp macro="" textlink="">
      <xdr:nvSpPr>
        <xdr:cNvPr id="378" name="テキスト ボックス 377"/>
        <xdr:cNvSpPr txBox="1"/>
      </xdr:nvSpPr>
      <xdr:spPr>
        <a:xfrm>
          <a:off x="7561794" y="988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150527</xdr:rowOff>
    </xdr:from>
    <xdr:to>
      <xdr:col>10</xdr:col>
      <xdr:colOff>155575</xdr:colOff>
      <xdr:row>57</xdr:row>
      <xdr:rowOff>80677</xdr:rowOff>
    </xdr:to>
    <xdr:sp macro="" textlink="">
      <xdr:nvSpPr>
        <xdr:cNvPr id="379" name="円/楕円 378"/>
        <xdr:cNvSpPr/>
      </xdr:nvSpPr>
      <xdr:spPr>
        <a:xfrm>
          <a:off x="6921500" y="9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71804</xdr:rowOff>
    </xdr:from>
    <xdr:ext cx="599010" cy="259045"/>
    <xdr:sp macro="" textlink="">
      <xdr:nvSpPr>
        <xdr:cNvPr id="380" name="テキスト ボックス 379"/>
        <xdr:cNvSpPr txBox="1"/>
      </xdr:nvSpPr>
      <xdr:spPr>
        <a:xfrm>
          <a:off x="6672794" y="984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9" name="直線コネクタ 408"/>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9" name="円/楕円 418"/>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0"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1" name="円/楕円 420"/>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2" name="テキスト ボックス 421"/>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8598</xdr:rowOff>
    </xdr:from>
    <xdr:to>
      <xdr:col>15</xdr:col>
      <xdr:colOff>180975</xdr:colOff>
      <xdr:row>97</xdr:row>
      <xdr:rowOff>26921</xdr:rowOff>
    </xdr:to>
    <xdr:cxnSp macro="">
      <xdr:nvCxnSpPr>
        <xdr:cNvPr id="451" name="直線コネクタ 450"/>
        <xdr:cNvCxnSpPr/>
      </xdr:nvCxnSpPr>
      <xdr:spPr>
        <a:xfrm>
          <a:off x="9639300" y="16467798"/>
          <a:ext cx="838200" cy="18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147571</xdr:rowOff>
    </xdr:from>
    <xdr:to>
      <xdr:col>15</xdr:col>
      <xdr:colOff>231775</xdr:colOff>
      <xdr:row>97</xdr:row>
      <xdr:rowOff>77721</xdr:rowOff>
    </xdr:to>
    <xdr:sp macro="" textlink="">
      <xdr:nvSpPr>
        <xdr:cNvPr id="461" name="円/楕円 460"/>
        <xdr:cNvSpPr/>
      </xdr:nvSpPr>
      <xdr:spPr>
        <a:xfrm>
          <a:off x="10426700" y="166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170448</xdr:rowOff>
    </xdr:from>
    <xdr:ext cx="534377" cy="259045"/>
    <xdr:sp macro="" textlink="">
      <xdr:nvSpPr>
        <xdr:cNvPr id="462" name="普通建設事業費 （ うち更新整備　）該当値テキスト"/>
        <xdr:cNvSpPr txBox="1"/>
      </xdr:nvSpPr>
      <xdr:spPr>
        <a:xfrm>
          <a:off x="10528300" y="164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129248</xdr:rowOff>
    </xdr:from>
    <xdr:to>
      <xdr:col>14</xdr:col>
      <xdr:colOff>79375</xdr:colOff>
      <xdr:row>96</xdr:row>
      <xdr:rowOff>59398</xdr:rowOff>
    </xdr:to>
    <xdr:sp macro="" textlink="">
      <xdr:nvSpPr>
        <xdr:cNvPr id="463" name="円/楕円 462"/>
        <xdr:cNvSpPr/>
      </xdr:nvSpPr>
      <xdr:spPr>
        <a:xfrm>
          <a:off x="9588500" y="16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75925</xdr:rowOff>
    </xdr:from>
    <xdr:ext cx="599010" cy="259045"/>
    <xdr:sp macro="" textlink="">
      <xdr:nvSpPr>
        <xdr:cNvPr id="464" name="テキスト ボックス 463"/>
        <xdr:cNvSpPr txBox="1"/>
      </xdr:nvSpPr>
      <xdr:spPr>
        <a:xfrm>
          <a:off x="9339794" y="161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127205</xdr:rowOff>
    </xdr:from>
    <xdr:to>
      <xdr:col>23</xdr:col>
      <xdr:colOff>517525</xdr:colOff>
      <xdr:row>38</xdr:row>
      <xdr:rowOff>135677</xdr:rowOff>
    </xdr:to>
    <xdr:cxnSp macro="">
      <xdr:nvCxnSpPr>
        <xdr:cNvPr id="491" name="直線コネクタ 490"/>
        <xdr:cNvCxnSpPr/>
      </xdr:nvCxnSpPr>
      <xdr:spPr>
        <a:xfrm flipV="1">
          <a:off x="15481300" y="6642305"/>
          <a:ext cx="8382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135677</xdr:rowOff>
    </xdr:from>
    <xdr:to>
      <xdr:col>22</xdr:col>
      <xdr:colOff>365125</xdr:colOff>
      <xdr:row>38</xdr:row>
      <xdr:rowOff>139700</xdr:rowOff>
    </xdr:to>
    <xdr:cxnSp macro="">
      <xdr:nvCxnSpPr>
        <xdr:cNvPr id="494" name="直線コネクタ 493"/>
        <xdr:cNvCxnSpPr/>
      </xdr:nvCxnSpPr>
      <xdr:spPr>
        <a:xfrm flipV="1">
          <a:off x="14592300" y="665077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134931</xdr:rowOff>
    </xdr:from>
    <xdr:to>
      <xdr:col>19</xdr:col>
      <xdr:colOff>644525</xdr:colOff>
      <xdr:row>38</xdr:row>
      <xdr:rowOff>139700</xdr:rowOff>
    </xdr:to>
    <xdr:cxnSp macro="">
      <xdr:nvCxnSpPr>
        <xdr:cNvPr id="500" name="直線コネクタ 499"/>
        <xdr:cNvCxnSpPr/>
      </xdr:nvCxnSpPr>
      <xdr:spPr>
        <a:xfrm>
          <a:off x="12814300" y="6650031"/>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76405</xdr:rowOff>
    </xdr:from>
    <xdr:to>
      <xdr:col>23</xdr:col>
      <xdr:colOff>568325</xdr:colOff>
      <xdr:row>39</xdr:row>
      <xdr:rowOff>6555</xdr:rowOff>
    </xdr:to>
    <xdr:sp macro="" textlink="">
      <xdr:nvSpPr>
        <xdr:cNvPr id="510" name="円/楕円 509"/>
        <xdr:cNvSpPr/>
      </xdr:nvSpPr>
      <xdr:spPr>
        <a:xfrm>
          <a:off x="16268700" y="65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84877</xdr:rowOff>
    </xdr:from>
    <xdr:to>
      <xdr:col>22</xdr:col>
      <xdr:colOff>415925</xdr:colOff>
      <xdr:row>39</xdr:row>
      <xdr:rowOff>15027</xdr:rowOff>
    </xdr:to>
    <xdr:sp macro="" textlink="">
      <xdr:nvSpPr>
        <xdr:cNvPr id="512" name="円/楕円 511"/>
        <xdr:cNvSpPr/>
      </xdr:nvSpPr>
      <xdr:spPr>
        <a:xfrm>
          <a:off x="15430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6154</xdr:rowOff>
    </xdr:from>
    <xdr:ext cx="378565" cy="259045"/>
    <xdr:sp macro="" textlink="">
      <xdr:nvSpPr>
        <xdr:cNvPr id="513" name="テキスト ボックス 512"/>
        <xdr:cNvSpPr txBox="1"/>
      </xdr:nvSpPr>
      <xdr:spPr>
        <a:xfrm>
          <a:off x="15292017" y="669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84131</xdr:rowOff>
    </xdr:from>
    <xdr:to>
      <xdr:col>18</xdr:col>
      <xdr:colOff>492125</xdr:colOff>
      <xdr:row>39</xdr:row>
      <xdr:rowOff>14281</xdr:rowOff>
    </xdr:to>
    <xdr:sp macro="" textlink="">
      <xdr:nvSpPr>
        <xdr:cNvPr id="518" name="円/楕円 517"/>
        <xdr:cNvSpPr/>
      </xdr:nvSpPr>
      <xdr:spPr>
        <a:xfrm>
          <a:off x="12763500" y="65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5408</xdr:rowOff>
    </xdr:from>
    <xdr:ext cx="469744" cy="259045"/>
    <xdr:sp macro="" textlink="">
      <xdr:nvSpPr>
        <xdr:cNvPr id="519" name="テキスト ボックス 518"/>
        <xdr:cNvSpPr txBox="1"/>
      </xdr:nvSpPr>
      <xdr:spPr>
        <a:xfrm>
          <a:off x="12579427" y="66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67883</xdr:rowOff>
    </xdr:from>
    <xdr:to>
      <xdr:col>23</xdr:col>
      <xdr:colOff>517525</xdr:colOff>
      <xdr:row>77</xdr:row>
      <xdr:rowOff>94382</xdr:rowOff>
    </xdr:to>
    <xdr:cxnSp macro="">
      <xdr:nvCxnSpPr>
        <xdr:cNvPr id="601" name="直線コネクタ 600"/>
        <xdr:cNvCxnSpPr/>
      </xdr:nvCxnSpPr>
      <xdr:spPr>
        <a:xfrm>
          <a:off x="15481300" y="13269533"/>
          <a:ext cx="8382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48927</xdr:rowOff>
    </xdr:from>
    <xdr:to>
      <xdr:col>22</xdr:col>
      <xdr:colOff>365125</xdr:colOff>
      <xdr:row>77</xdr:row>
      <xdr:rowOff>67883</xdr:rowOff>
    </xdr:to>
    <xdr:cxnSp macro="">
      <xdr:nvCxnSpPr>
        <xdr:cNvPr id="604" name="直線コネクタ 603"/>
        <xdr:cNvCxnSpPr/>
      </xdr:nvCxnSpPr>
      <xdr:spPr>
        <a:xfrm>
          <a:off x="14592300" y="13250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36547</xdr:rowOff>
    </xdr:from>
    <xdr:to>
      <xdr:col>21</xdr:col>
      <xdr:colOff>161925</xdr:colOff>
      <xdr:row>77</xdr:row>
      <xdr:rowOff>48927</xdr:rowOff>
    </xdr:to>
    <xdr:cxnSp macro="">
      <xdr:nvCxnSpPr>
        <xdr:cNvPr id="607" name="直線コネクタ 606"/>
        <xdr:cNvCxnSpPr/>
      </xdr:nvCxnSpPr>
      <xdr:spPr>
        <a:xfrm>
          <a:off x="13703300" y="1323819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36547</xdr:rowOff>
    </xdr:from>
    <xdr:to>
      <xdr:col>19</xdr:col>
      <xdr:colOff>644525</xdr:colOff>
      <xdr:row>77</xdr:row>
      <xdr:rowOff>41928</xdr:rowOff>
    </xdr:to>
    <xdr:cxnSp macro="">
      <xdr:nvCxnSpPr>
        <xdr:cNvPr id="610" name="直線コネクタ 609"/>
        <xdr:cNvCxnSpPr/>
      </xdr:nvCxnSpPr>
      <xdr:spPr>
        <a:xfrm flipV="1">
          <a:off x="12814300" y="13238197"/>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43582</xdr:rowOff>
    </xdr:from>
    <xdr:to>
      <xdr:col>23</xdr:col>
      <xdr:colOff>568325</xdr:colOff>
      <xdr:row>77</xdr:row>
      <xdr:rowOff>145182</xdr:rowOff>
    </xdr:to>
    <xdr:sp macro="" textlink="">
      <xdr:nvSpPr>
        <xdr:cNvPr id="620" name="円/楕円 619"/>
        <xdr:cNvSpPr/>
      </xdr:nvSpPr>
      <xdr:spPr>
        <a:xfrm>
          <a:off x="16268700" y="132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22009</xdr:rowOff>
    </xdr:from>
    <xdr:ext cx="534377" cy="259045"/>
    <xdr:sp macro="" textlink="">
      <xdr:nvSpPr>
        <xdr:cNvPr id="621" name="公債費該当値テキスト"/>
        <xdr:cNvSpPr txBox="1"/>
      </xdr:nvSpPr>
      <xdr:spPr>
        <a:xfrm>
          <a:off x="16370300" y="132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17083</xdr:rowOff>
    </xdr:from>
    <xdr:to>
      <xdr:col>22</xdr:col>
      <xdr:colOff>415925</xdr:colOff>
      <xdr:row>77</xdr:row>
      <xdr:rowOff>118683</xdr:rowOff>
    </xdr:to>
    <xdr:sp macro="" textlink="">
      <xdr:nvSpPr>
        <xdr:cNvPr id="622" name="円/楕円 621"/>
        <xdr:cNvSpPr/>
      </xdr:nvSpPr>
      <xdr:spPr>
        <a:xfrm>
          <a:off x="15430500" y="13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109810</xdr:rowOff>
    </xdr:from>
    <xdr:ext cx="534377" cy="259045"/>
    <xdr:sp macro="" textlink="">
      <xdr:nvSpPr>
        <xdr:cNvPr id="623" name="テキスト ボックス 622"/>
        <xdr:cNvSpPr txBox="1"/>
      </xdr:nvSpPr>
      <xdr:spPr>
        <a:xfrm>
          <a:off x="15214111" y="133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169577</xdr:rowOff>
    </xdr:from>
    <xdr:to>
      <xdr:col>21</xdr:col>
      <xdr:colOff>212725</xdr:colOff>
      <xdr:row>77</xdr:row>
      <xdr:rowOff>99727</xdr:rowOff>
    </xdr:to>
    <xdr:sp macro="" textlink="">
      <xdr:nvSpPr>
        <xdr:cNvPr id="624" name="円/楕円 623"/>
        <xdr:cNvSpPr/>
      </xdr:nvSpPr>
      <xdr:spPr>
        <a:xfrm>
          <a:off x="14541500" y="131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90854</xdr:rowOff>
    </xdr:from>
    <xdr:ext cx="534377" cy="259045"/>
    <xdr:sp macro="" textlink="">
      <xdr:nvSpPr>
        <xdr:cNvPr id="625" name="テキスト ボックス 624"/>
        <xdr:cNvSpPr txBox="1"/>
      </xdr:nvSpPr>
      <xdr:spPr>
        <a:xfrm>
          <a:off x="14325111" y="13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157197</xdr:rowOff>
    </xdr:from>
    <xdr:to>
      <xdr:col>20</xdr:col>
      <xdr:colOff>9525</xdr:colOff>
      <xdr:row>77</xdr:row>
      <xdr:rowOff>87347</xdr:rowOff>
    </xdr:to>
    <xdr:sp macro="" textlink="">
      <xdr:nvSpPr>
        <xdr:cNvPr id="626" name="円/楕円 625"/>
        <xdr:cNvSpPr/>
      </xdr:nvSpPr>
      <xdr:spPr>
        <a:xfrm>
          <a:off x="13652500" y="131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78474</xdr:rowOff>
    </xdr:from>
    <xdr:ext cx="534377" cy="259045"/>
    <xdr:sp macro="" textlink="">
      <xdr:nvSpPr>
        <xdr:cNvPr id="627" name="テキスト ボックス 626"/>
        <xdr:cNvSpPr txBox="1"/>
      </xdr:nvSpPr>
      <xdr:spPr>
        <a:xfrm>
          <a:off x="13436111" y="132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162578</xdr:rowOff>
    </xdr:from>
    <xdr:to>
      <xdr:col>18</xdr:col>
      <xdr:colOff>492125</xdr:colOff>
      <xdr:row>77</xdr:row>
      <xdr:rowOff>92728</xdr:rowOff>
    </xdr:to>
    <xdr:sp macro="" textlink="">
      <xdr:nvSpPr>
        <xdr:cNvPr id="628" name="円/楕円 627"/>
        <xdr:cNvSpPr/>
      </xdr:nvSpPr>
      <xdr:spPr>
        <a:xfrm>
          <a:off x="12763500" y="131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83855</xdr:rowOff>
    </xdr:from>
    <xdr:ext cx="534377" cy="259045"/>
    <xdr:sp macro="" textlink="">
      <xdr:nvSpPr>
        <xdr:cNvPr id="629" name="テキスト ボックス 628"/>
        <xdr:cNvSpPr txBox="1"/>
      </xdr:nvSpPr>
      <xdr:spPr>
        <a:xfrm>
          <a:off x="12547111" y="132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60542</xdr:rowOff>
    </xdr:from>
    <xdr:to>
      <xdr:col>23</xdr:col>
      <xdr:colOff>517525</xdr:colOff>
      <xdr:row>97</xdr:row>
      <xdr:rowOff>81642</xdr:rowOff>
    </xdr:to>
    <xdr:cxnSp macro="">
      <xdr:nvCxnSpPr>
        <xdr:cNvPr id="654" name="直線コネクタ 653"/>
        <xdr:cNvCxnSpPr/>
      </xdr:nvCxnSpPr>
      <xdr:spPr>
        <a:xfrm flipV="1">
          <a:off x="15481300" y="16519742"/>
          <a:ext cx="838200" cy="19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66250</xdr:rowOff>
    </xdr:from>
    <xdr:to>
      <xdr:col>22</xdr:col>
      <xdr:colOff>365125</xdr:colOff>
      <xdr:row>97</xdr:row>
      <xdr:rowOff>81642</xdr:rowOff>
    </xdr:to>
    <xdr:cxnSp macro="">
      <xdr:nvCxnSpPr>
        <xdr:cNvPr id="657" name="直線コネクタ 656"/>
        <xdr:cNvCxnSpPr/>
      </xdr:nvCxnSpPr>
      <xdr:spPr>
        <a:xfrm>
          <a:off x="14592300" y="16696900"/>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63336</xdr:rowOff>
    </xdr:from>
    <xdr:to>
      <xdr:col>21</xdr:col>
      <xdr:colOff>161925</xdr:colOff>
      <xdr:row>97</xdr:row>
      <xdr:rowOff>66250</xdr:rowOff>
    </xdr:to>
    <xdr:cxnSp macro="">
      <xdr:nvCxnSpPr>
        <xdr:cNvPr id="660" name="直線コネクタ 659"/>
        <xdr:cNvCxnSpPr/>
      </xdr:nvCxnSpPr>
      <xdr:spPr>
        <a:xfrm>
          <a:off x="13703300" y="1669398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26989</xdr:rowOff>
    </xdr:from>
    <xdr:to>
      <xdr:col>19</xdr:col>
      <xdr:colOff>644525</xdr:colOff>
      <xdr:row>97</xdr:row>
      <xdr:rowOff>63336</xdr:rowOff>
    </xdr:to>
    <xdr:cxnSp macro="">
      <xdr:nvCxnSpPr>
        <xdr:cNvPr id="663" name="直線コネクタ 662"/>
        <xdr:cNvCxnSpPr/>
      </xdr:nvCxnSpPr>
      <xdr:spPr>
        <a:xfrm>
          <a:off x="12814300" y="16657639"/>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9742</xdr:rowOff>
    </xdr:from>
    <xdr:to>
      <xdr:col>23</xdr:col>
      <xdr:colOff>568325</xdr:colOff>
      <xdr:row>96</xdr:row>
      <xdr:rowOff>111342</xdr:rowOff>
    </xdr:to>
    <xdr:sp macro="" textlink="">
      <xdr:nvSpPr>
        <xdr:cNvPr id="673" name="円/楕円 672"/>
        <xdr:cNvSpPr/>
      </xdr:nvSpPr>
      <xdr:spPr>
        <a:xfrm>
          <a:off x="16268700" y="164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32619</xdr:rowOff>
    </xdr:from>
    <xdr:ext cx="534377" cy="259045"/>
    <xdr:sp macro="" textlink="">
      <xdr:nvSpPr>
        <xdr:cNvPr id="674" name="積立金該当値テキスト"/>
        <xdr:cNvSpPr txBox="1"/>
      </xdr:nvSpPr>
      <xdr:spPr>
        <a:xfrm>
          <a:off x="16370300" y="163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30842</xdr:rowOff>
    </xdr:from>
    <xdr:to>
      <xdr:col>22</xdr:col>
      <xdr:colOff>415925</xdr:colOff>
      <xdr:row>97</xdr:row>
      <xdr:rowOff>132442</xdr:rowOff>
    </xdr:to>
    <xdr:sp macro="" textlink="">
      <xdr:nvSpPr>
        <xdr:cNvPr id="675" name="円/楕円 674"/>
        <xdr:cNvSpPr/>
      </xdr:nvSpPr>
      <xdr:spPr>
        <a:xfrm>
          <a:off x="15430500" y="166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123569</xdr:rowOff>
    </xdr:from>
    <xdr:ext cx="534377" cy="259045"/>
    <xdr:sp macro="" textlink="">
      <xdr:nvSpPr>
        <xdr:cNvPr id="676" name="テキスト ボックス 675"/>
        <xdr:cNvSpPr txBox="1"/>
      </xdr:nvSpPr>
      <xdr:spPr>
        <a:xfrm>
          <a:off x="15214111" y="167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15450</xdr:rowOff>
    </xdr:from>
    <xdr:to>
      <xdr:col>21</xdr:col>
      <xdr:colOff>212725</xdr:colOff>
      <xdr:row>97</xdr:row>
      <xdr:rowOff>117050</xdr:rowOff>
    </xdr:to>
    <xdr:sp macro="" textlink="">
      <xdr:nvSpPr>
        <xdr:cNvPr id="677" name="円/楕円 676"/>
        <xdr:cNvSpPr/>
      </xdr:nvSpPr>
      <xdr:spPr>
        <a:xfrm>
          <a:off x="14541500" y="16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108177</xdr:rowOff>
    </xdr:from>
    <xdr:ext cx="534377" cy="259045"/>
    <xdr:sp macro="" textlink="">
      <xdr:nvSpPr>
        <xdr:cNvPr id="678" name="テキスト ボックス 677"/>
        <xdr:cNvSpPr txBox="1"/>
      </xdr:nvSpPr>
      <xdr:spPr>
        <a:xfrm>
          <a:off x="14325111" y="167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12536</xdr:rowOff>
    </xdr:from>
    <xdr:to>
      <xdr:col>20</xdr:col>
      <xdr:colOff>9525</xdr:colOff>
      <xdr:row>97</xdr:row>
      <xdr:rowOff>114136</xdr:rowOff>
    </xdr:to>
    <xdr:sp macro="" textlink="">
      <xdr:nvSpPr>
        <xdr:cNvPr id="679" name="円/楕円 678"/>
        <xdr:cNvSpPr/>
      </xdr:nvSpPr>
      <xdr:spPr>
        <a:xfrm>
          <a:off x="13652500" y="166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105263</xdr:rowOff>
    </xdr:from>
    <xdr:ext cx="534377" cy="259045"/>
    <xdr:sp macro="" textlink="">
      <xdr:nvSpPr>
        <xdr:cNvPr id="680" name="テキスト ボックス 679"/>
        <xdr:cNvSpPr txBox="1"/>
      </xdr:nvSpPr>
      <xdr:spPr>
        <a:xfrm>
          <a:off x="13436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147639</xdr:rowOff>
    </xdr:from>
    <xdr:to>
      <xdr:col>18</xdr:col>
      <xdr:colOff>492125</xdr:colOff>
      <xdr:row>97</xdr:row>
      <xdr:rowOff>77789</xdr:rowOff>
    </xdr:to>
    <xdr:sp macro="" textlink="">
      <xdr:nvSpPr>
        <xdr:cNvPr id="681" name="円/楕円 680"/>
        <xdr:cNvSpPr/>
      </xdr:nvSpPr>
      <xdr:spPr>
        <a:xfrm>
          <a:off x="12763500" y="166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68916</xdr:rowOff>
    </xdr:from>
    <xdr:ext cx="534377" cy="259045"/>
    <xdr:sp macro="" textlink="">
      <xdr:nvSpPr>
        <xdr:cNvPr id="682" name="テキスト ボックス 681"/>
        <xdr:cNvSpPr txBox="1"/>
      </xdr:nvSpPr>
      <xdr:spPr>
        <a:xfrm>
          <a:off x="12547111" y="166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16808</xdr:rowOff>
    </xdr:from>
    <xdr:to>
      <xdr:col>32</xdr:col>
      <xdr:colOff>187325</xdr:colOff>
      <xdr:row>76</xdr:row>
      <xdr:rowOff>53480</xdr:rowOff>
    </xdr:to>
    <xdr:cxnSp macro="">
      <xdr:nvCxnSpPr>
        <xdr:cNvPr id="829" name="直線コネクタ 828"/>
        <xdr:cNvCxnSpPr/>
      </xdr:nvCxnSpPr>
      <xdr:spPr>
        <a:xfrm flipV="1">
          <a:off x="21323300" y="13047008"/>
          <a:ext cx="8382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153654</xdr:rowOff>
    </xdr:from>
    <xdr:to>
      <xdr:col>31</xdr:col>
      <xdr:colOff>34925</xdr:colOff>
      <xdr:row>76</xdr:row>
      <xdr:rowOff>53480</xdr:rowOff>
    </xdr:to>
    <xdr:cxnSp macro="">
      <xdr:nvCxnSpPr>
        <xdr:cNvPr id="832" name="直線コネクタ 831"/>
        <xdr:cNvCxnSpPr/>
      </xdr:nvCxnSpPr>
      <xdr:spPr>
        <a:xfrm>
          <a:off x="20434300" y="13012404"/>
          <a:ext cx="889000" cy="7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153654</xdr:rowOff>
    </xdr:from>
    <xdr:to>
      <xdr:col>29</xdr:col>
      <xdr:colOff>517525</xdr:colOff>
      <xdr:row>76</xdr:row>
      <xdr:rowOff>163388</xdr:rowOff>
    </xdr:to>
    <xdr:cxnSp macro="">
      <xdr:nvCxnSpPr>
        <xdr:cNvPr id="835" name="直線コネクタ 834"/>
        <xdr:cNvCxnSpPr/>
      </xdr:nvCxnSpPr>
      <xdr:spPr>
        <a:xfrm flipV="1">
          <a:off x="19545300" y="13012404"/>
          <a:ext cx="889000" cy="18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162331</xdr:rowOff>
    </xdr:from>
    <xdr:to>
      <xdr:col>28</xdr:col>
      <xdr:colOff>314325</xdr:colOff>
      <xdr:row>76</xdr:row>
      <xdr:rowOff>163388</xdr:rowOff>
    </xdr:to>
    <xdr:cxnSp macro="">
      <xdr:nvCxnSpPr>
        <xdr:cNvPr id="838" name="直線コネクタ 837"/>
        <xdr:cNvCxnSpPr/>
      </xdr:nvCxnSpPr>
      <xdr:spPr>
        <a:xfrm>
          <a:off x="18656300" y="13192531"/>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137458</xdr:rowOff>
    </xdr:from>
    <xdr:to>
      <xdr:col>32</xdr:col>
      <xdr:colOff>238125</xdr:colOff>
      <xdr:row>76</xdr:row>
      <xdr:rowOff>67608</xdr:rowOff>
    </xdr:to>
    <xdr:sp macro="" textlink="">
      <xdr:nvSpPr>
        <xdr:cNvPr id="848" name="円/楕円 847"/>
        <xdr:cNvSpPr/>
      </xdr:nvSpPr>
      <xdr:spPr>
        <a:xfrm>
          <a:off x="22110700" y="129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115885</xdr:rowOff>
    </xdr:from>
    <xdr:ext cx="534377" cy="259045"/>
    <xdr:sp macro="" textlink="">
      <xdr:nvSpPr>
        <xdr:cNvPr id="849" name="繰出金該当値テキスト"/>
        <xdr:cNvSpPr txBox="1"/>
      </xdr:nvSpPr>
      <xdr:spPr>
        <a:xfrm>
          <a:off x="22212300" y="1297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2680</xdr:rowOff>
    </xdr:from>
    <xdr:to>
      <xdr:col>31</xdr:col>
      <xdr:colOff>85725</xdr:colOff>
      <xdr:row>76</xdr:row>
      <xdr:rowOff>104280</xdr:rowOff>
    </xdr:to>
    <xdr:sp macro="" textlink="">
      <xdr:nvSpPr>
        <xdr:cNvPr id="850" name="円/楕円 849"/>
        <xdr:cNvSpPr/>
      </xdr:nvSpPr>
      <xdr:spPr>
        <a:xfrm>
          <a:off x="21272500" y="130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95407</xdr:rowOff>
    </xdr:from>
    <xdr:ext cx="534377" cy="259045"/>
    <xdr:sp macro="" textlink="">
      <xdr:nvSpPr>
        <xdr:cNvPr id="851" name="テキスト ボックス 850"/>
        <xdr:cNvSpPr txBox="1"/>
      </xdr:nvSpPr>
      <xdr:spPr>
        <a:xfrm>
          <a:off x="21056111" y="1312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102854</xdr:rowOff>
    </xdr:from>
    <xdr:to>
      <xdr:col>29</xdr:col>
      <xdr:colOff>568325</xdr:colOff>
      <xdr:row>76</xdr:row>
      <xdr:rowOff>33004</xdr:rowOff>
    </xdr:to>
    <xdr:sp macro="" textlink="">
      <xdr:nvSpPr>
        <xdr:cNvPr id="852" name="円/楕円 851"/>
        <xdr:cNvSpPr/>
      </xdr:nvSpPr>
      <xdr:spPr>
        <a:xfrm>
          <a:off x="20383500" y="129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24131</xdr:rowOff>
    </xdr:from>
    <xdr:ext cx="534377" cy="259045"/>
    <xdr:sp macro="" textlink="">
      <xdr:nvSpPr>
        <xdr:cNvPr id="853" name="テキスト ボックス 852"/>
        <xdr:cNvSpPr txBox="1"/>
      </xdr:nvSpPr>
      <xdr:spPr>
        <a:xfrm>
          <a:off x="20167111" y="13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112588</xdr:rowOff>
    </xdr:from>
    <xdr:to>
      <xdr:col>28</xdr:col>
      <xdr:colOff>365125</xdr:colOff>
      <xdr:row>77</xdr:row>
      <xdr:rowOff>42738</xdr:rowOff>
    </xdr:to>
    <xdr:sp macro="" textlink="">
      <xdr:nvSpPr>
        <xdr:cNvPr id="854" name="円/楕円 853"/>
        <xdr:cNvSpPr/>
      </xdr:nvSpPr>
      <xdr:spPr>
        <a:xfrm>
          <a:off x="19494500" y="1314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33865</xdr:rowOff>
    </xdr:from>
    <xdr:ext cx="534377" cy="259045"/>
    <xdr:sp macro="" textlink="">
      <xdr:nvSpPr>
        <xdr:cNvPr id="855" name="テキスト ボックス 854"/>
        <xdr:cNvSpPr txBox="1"/>
      </xdr:nvSpPr>
      <xdr:spPr>
        <a:xfrm>
          <a:off x="19278111" y="132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111531</xdr:rowOff>
    </xdr:from>
    <xdr:to>
      <xdr:col>27</xdr:col>
      <xdr:colOff>161925</xdr:colOff>
      <xdr:row>77</xdr:row>
      <xdr:rowOff>41681</xdr:rowOff>
    </xdr:to>
    <xdr:sp macro="" textlink="">
      <xdr:nvSpPr>
        <xdr:cNvPr id="856" name="円/楕円 855"/>
        <xdr:cNvSpPr/>
      </xdr:nvSpPr>
      <xdr:spPr>
        <a:xfrm>
          <a:off x="18605500" y="131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32808</xdr:rowOff>
    </xdr:from>
    <xdr:ext cx="534377" cy="259045"/>
    <xdr:sp macro="" textlink="">
      <xdr:nvSpPr>
        <xdr:cNvPr id="857" name="テキスト ボックス 856"/>
        <xdr:cNvSpPr txBox="1"/>
      </xdr:nvSpPr>
      <xdr:spPr>
        <a:xfrm>
          <a:off x="18389111" y="132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公債費などは年々減少傾向、または横ばいと抑制されているが、扶助費、物件費が年々上昇してきている。業務等を外注し、人件費を抑えてはいるがそれに伴い物件費の委託料が増加してきている。扶助費においては社会保障費の自然増が大きな要因となっており今後も注視していかなければならない。積立金が平成</a:t>
          </a:r>
          <a:r>
            <a:rPr kumimoji="1" lang="en-US" altLang="ja-JP" sz="1300">
              <a:latin typeface="ＭＳ Ｐゴシック"/>
            </a:rPr>
            <a:t>26</a:t>
          </a:r>
          <a:r>
            <a:rPr kumimoji="1" lang="ja-JP" altLang="en-US" sz="1300">
              <a:latin typeface="ＭＳ Ｐゴシック"/>
            </a:rPr>
            <a:t>年度より大幅に上昇しているのは、ふるさと納税の増が大きく寄与している。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9,611
9,576
39.93
6,196,286
5,906,573
270,889
3,091,571
3,153,750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24.7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131953</xdr:rowOff>
    </xdr:from>
    <xdr:to>
      <xdr:col>6</xdr:col>
      <xdr:colOff>511175</xdr:colOff>
      <xdr:row>38</xdr:row>
      <xdr:rowOff>0</xdr:rowOff>
    </xdr:to>
    <xdr:cxnSp macro="">
      <xdr:nvCxnSpPr>
        <xdr:cNvPr id="61" name="直線コネクタ 60"/>
        <xdr:cNvCxnSpPr/>
      </xdr:nvCxnSpPr>
      <xdr:spPr>
        <a:xfrm flipV="1">
          <a:off x="3797300" y="6475603"/>
          <a:ext cx="8382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159258</xdr:rowOff>
    </xdr:from>
    <xdr:to>
      <xdr:col>5</xdr:col>
      <xdr:colOff>358775</xdr:colOff>
      <xdr:row>38</xdr:row>
      <xdr:rowOff>0</xdr:rowOff>
    </xdr:to>
    <xdr:cxnSp macro="">
      <xdr:nvCxnSpPr>
        <xdr:cNvPr id="64" name="直線コネクタ 63"/>
        <xdr:cNvCxnSpPr/>
      </xdr:nvCxnSpPr>
      <xdr:spPr>
        <a:xfrm>
          <a:off x="2908300" y="65029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108585</xdr:rowOff>
    </xdr:from>
    <xdr:to>
      <xdr:col>4</xdr:col>
      <xdr:colOff>155575</xdr:colOff>
      <xdr:row>37</xdr:row>
      <xdr:rowOff>159258</xdr:rowOff>
    </xdr:to>
    <xdr:cxnSp macro="">
      <xdr:nvCxnSpPr>
        <xdr:cNvPr id="67" name="直線コネクタ 66"/>
        <xdr:cNvCxnSpPr/>
      </xdr:nvCxnSpPr>
      <xdr:spPr>
        <a:xfrm>
          <a:off x="2019300" y="645223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123190</xdr:rowOff>
    </xdr:from>
    <xdr:to>
      <xdr:col>2</xdr:col>
      <xdr:colOff>638175</xdr:colOff>
      <xdr:row>37</xdr:row>
      <xdr:rowOff>108585</xdr:rowOff>
    </xdr:to>
    <xdr:cxnSp macro="">
      <xdr:nvCxnSpPr>
        <xdr:cNvPr id="70" name="直線コネクタ 69"/>
        <xdr:cNvCxnSpPr/>
      </xdr:nvCxnSpPr>
      <xdr:spPr>
        <a:xfrm>
          <a:off x="1130300" y="629539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81153</xdr:rowOff>
    </xdr:from>
    <xdr:to>
      <xdr:col>6</xdr:col>
      <xdr:colOff>561975</xdr:colOff>
      <xdr:row>38</xdr:row>
      <xdr:rowOff>11303</xdr:rowOff>
    </xdr:to>
    <xdr:sp macro="" textlink="">
      <xdr:nvSpPr>
        <xdr:cNvPr id="80" name="円/楕円 79"/>
        <xdr:cNvSpPr/>
      </xdr:nvSpPr>
      <xdr:spPr>
        <a:xfrm>
          <a:off x="45847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59580</xdr:rowOff>
    </xdr:from>
    <xdr:ext cx="469744" cy="259045"/>
    <xdr:sp macro="" textlink="">
      <xdr:nvSpPr>
        <xdr:cNvPr id="81" name="議会費該当値テキスト"/>
        <xdr:cNvSpPr txBox="1"/>
      </xdr:nvSpPr>
      <xdr:spPr>
        <a:xfrm>
          <a:off x="4686300" y="640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120650</xdr:rowOff>
    </xdr:from>
    <xdr:to>
      <xdr:col>5</xdr:col>
      <xdr:colOff>409575</xdr:colOff>
      <xdr:row>38</xdr:row>
      <xdr:rowOff>50800</xdr:rowOff>
    </xdr:to>
    <xdr:sp macro="" textlink="">
      <xdr:nvSpPr>
        <xdr:cNvPr id="82" name="円/楕円 81"/>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41927</xdr:rowOff>
    </xdr:from>
    <xdr:ext cx="469744" cy="259045"/>
    <xdr:sp macro="" textlink="">
      <xdr:nvSpPr>
        <xdr:cNvPr id="83" name="テキスト ボックス 82"/>
        <xdr:cNvSpPr txBox="1"/>
      </xdr:nvSpPr>
      <xdr:spPr>
        <a:xfrm>
          <a:off x="3562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108458</xdr:rowOff>
    </xdr:from>
    <xdr:to>
      <xdr:col>4</xdr:col>
      <xdr:colOff>206375</xdr:colOff>
      <xdr:row>38</xdr:row>
      <xdr:rowOff>38608</xdr:rowOff>
    </xdr:to>
    <xdr:sp macro="" textlink="">
      <xdr:nvSpPr>
        <xdr:cNvPr id="84" name="円/楕円 83"/>
        <xdr:cNvSpPr/>
      </xdr:nvSpPr>
      <xdr:spPr>
        <a:xfrm>
          <a:off x="2857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29735</xdr:rowOff>
    </xdr:from>
    <xdr:ext cx="469744" cy="259045"/>
    <xdr:sp macro="" textlink="">
      <xdr:nvSpPr>
        <xdr:cNvPr id="85" name="テキスト ボックス 84"/>
        <xdr:cNvSpPr txBox="1"/>
      </xdr:nvSpPr>
      <xdr:spPr>
        <a:xfrm>
          <a:off x="2673427" y="65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57785</xdr:rowOff>
    </xdr:from>
    <xdr:to>
      <xdr:col>3</xdr:col>
      <xdr:colOff>3175</xdr:colOff>
      <xdr:row>37</xdr:row>
      <xdr:rowOff>159385</xdr:rowOff>
    </xdr:to>
    <xdr:sp macro="" textlink="">
      <xdr:nvSpPr>
        <xdr:cNvPr id="86" name="円/楕円 85"/>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150512</xdr:rowOff>
    </xdr:from>
    <xdr:ext cx="469744" cy="259045"/>
    <xdr:sp macro="" textlink="">
      <xdr:nvSpPr>
        <xdr:cNvPr id="87" name="テキスト ボックス 86"/>
        <xdr:cNvSpPr txBox="1"/>
      </xdr:nvSpPr>
      <xdr:spPr>
        <a:xfrm>
          <a:off x="1784427" y="64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72390</xdr:rowOff>
    </xdr:from>
    <xdr:to>
      <xdr:col>1</xdr:col>
      <xdr:colOff>485775</xdr:colOff>
      <xdr:row>37</xdr:row>
      <xdr:rowOff>2540</xdr:rowOff>
    </xdr:to>
    <xdr:sp macro="" textlink="">
      <xdr:nvSpPr>
        <xdr:cNvPr id="88" name="円/楕円 87"/>
        <xdr:cNvSpPr/>
      </xdr:nvSpPr>
      <xdr:spPr>
        <a:xfrm>
          <a:off x="1079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165117</xdr:rowOff>
    </xdr:from>
    <xdr:ext cx="469744" cy="259045"/>
    <xdr:sp macro="" textlink="">
      <xdr:nvSpPr>
        <xdr:cNvPr id="89" name="テキスト ボックス 88"/>
        <xdr:cNvSpPr txBox="1"/>
      </xdr:nvSpPr>
      <xdr:spPr>
        <a:xfrm>
          <a:off x="895427"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30710</xdr:rowOff>
    </xdr:from>
    <xdr:to>
      <xdr:col>6</xdr:col>
      <xdr:colOff>511175</xdr:colOff>
      <xdr:row>57</xdr:row>
      <xdr:rowOff>100616</xdr:rowOff>
    </xdr:to>
    <xdr:cxnSp macro="">
      <xdr:nvCxnSpPr>
        <xdr:cNvPr id="120" name="直線コネクタ 119"/>
        <xdr:cNvCxnSpPr/>
      </xdr:nvCxnSpPr>
      <xdr:spPr>
        <a:xfrm flipV="1">
          <a:off x="3797300" y="9803360"/>
          <a:ext cx="8382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100616</xdr:rowOff>
    </xdr:from>
    <xdr:to>
      <xdr:col>5</xdr:col>
      <xdr:colOff>358775</xdr:colOff>
      <xdr:row>57</xdr:row>
      <xdr:rowOff>147433</xdr:rowOff>
    </xdr:to>
    <xdr:cxnSp macro="">
      <xdr:nvCxnSpPr>
        <xdr:cNvPr id="123" name="直線コネクタ 122"/>
        <xdr:cNvCxnSpPr/>
      </xdr:nvCxnSpPr>
      <xdr:spPr>
        <a:xfrm flipV="1">
          <a:off x="2908300" y="9873266"/>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147433</xdr:rowOff>
    </xdr:from>
    <xdr:to>
      <xdr:col>4</xdr:col>
      <xdr:colOff>155575</xdr:colOff>
      <xdr:row>57</xdr:row>
      <xdr:rowOff>154001</xdr:rowOff>
    </xdr:to>
    <xdr:cxnSp macro="">
      <xdr:nvCxnSpPr>
        <xdr:cNvPr id="126" name="直線コネクタ 125"/>
        <xdr:cNvCxnSpPr/>
      </xdr:nvCxnSpPr>
      <xdr:spPr>
        <a:xfrm flipV="1">
          <a:off x="2019300" y="9920083"/>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154001</xdr:rowOff>
    </xdr:from>
    <xdr:to>
      <xdr:col>2</xdr:col>
      <xdr:colOff>638175</xdr:colOff>
      <xdr:row>57</xdr:row>
      <xdr:rowOff>156871</xdr:rowOff>
    </xdr:to>
    <xdr:cxnSp macro="">
      <xdr:nvCxnSpPr>
        <xdr:cNvPr id="129" name="直線コネクタ 128"/>
        <xdr:cNvCxnSpPr/>
      </xdr:nvCxnSpPr>
      <xdr:spPr>
        <a:xfrm flipV="1">
          <a:off x="1130300" y="9926651"/>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151360</xdr:rowOff>
    </xdr:from>
    <xdr:to>
      <xdr:col>6</xdr:col>
      <xdr:colOff>561975</xdr:colOff>
      <xdr:row>57</xdr:row>
      <xdr:rowOff>81510</xdr:rowOff>
    </xdr:to>
    <xdr:sp macro="" textlink="">
      <xdr:nvSpPr>
        <xdr:cNvPr id="139" name="円/楕円 138"/>
        <xdr:cNvSpPr/>
      </xdr:nvSpPr>
      <xdr:spPr>
        <a:xfrm>
          <a:off x="4584700" y="97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129787</xdr:rowOff>
    </xdr:from>
    <xdr:ext cx="599010" cy="259045"/>
    <xdr:sp macro="" textlink="">
      <xdr:nvSpPr>
        <xdr:cNvPr id="140" name="総務費該当値テキスト"/>
        <xdr:cNvSpPr txBox="1"/>
      </xdr:nvSpPr>
      <xdr:spPr>
        <a:xfrm>
          <a:off x="4686300" y="973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49816</xdr:rowOff>
    </xdr:from>
    <xdr:to>
      <xdr:col>5</xdr:col>
      <xdr:colOff>409575</xdr:colOff>
      <xdr:row>57</xdr:row>
      <xdr:rowOff>151416</xdr:rowOff>
    </xdr:to>
    <xdr:sp macro="" textlink="">
      <xdr:nvSpPr>
        <xdr:cNvPr id="141" name="円/楕円 140"/>
        <xdr:cNvSpPr/>
      </xdr:nvSpPr>
      <xdr:spPr>
        <a:xfrm>
          <a:off x="3746500" y="98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142543</xdr:rowOff>
    </xdr:from>
    <xdr:ext cx="599010" cy="259045"/>
    <xdr:sp macro="" textlink="">
      <xdr:nvSpPr>
        <xdr:cNvPr id="142" name="テキスト ボックス 141"/>
        <xdr:cNvSpPr txBox="1"/>
      </xdr:nvSpPr>
      <xdr:spPr>
        <a:xfrm>
          <a:off x="3497794" y="99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96633</xdr:rowOff>
    </xdr:from>
    <xdr:to>
      <xdr:col>4</xdr:col>
      <xdr:colOff>206375</xdr:colOff>
      <xdr:row>58</xdr:row>
      <xdr:rowOff>26783</xdr:rowOff>
    </xdr:to>
    <xdr:sp macro="" textlink="">
      <xdr:nvSpPr>
        <xdr:cNvPr id="143" name="円/楕円 142"/>
        <xdr:cNvSpPr/>
      </xdr:nvSpPr>
      <xdr:spPr>
        <a:xfrm>
          <a:off x="2857500" y="9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17910</xdr:rowOff>
    </xdr:from>
    <xdr:ext cx="534377" cy="259045"/>
    <xdr:sp macro="" textlink="">
      <xdr:nvSpPr>
        <xdr:cNvPr id="144" name="テキスト ボックス 143"/>
        <xdr:cNvSpPr txBox="1"/>
      </xdr:nvSpPr>
      <xdr:spPr>
        <a:xfrm>
          <a:off x="2641111" y="99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103201</xdr:rowOff>
    </xdr:from>
    <xdr:to>
      <xdr:col>3</xdr:col>
      <xdr:colOff>3175</xdr:colOff>
      <xdr:row>58</xdr:row>
      <xdr:rowOff>33351</xdr:rowOff>
    </xdr:to>
    <xdr:sp macro="" textlink="">
      <xdr:nvSpPr>
        <xdr:cNvPr id="145" name="円/楕円 144"/>
        <xdr:cNvSpPr/>
      </xdr:nvSpPr>
      <xdr:spPr>
        <a:xfrm>
          <a:off x="1968500" y="987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24478</xdr:rowOff>
    </xdr:from>
    <xdr:ext cx="534377" cy="259045"/>
    <xdr:sp macro="" textlink="">
      <xdr:nvSpPr>
        <xdr:cNvPr id="146" name="テキスト ボックス 145"/>
        <xdr:cNvSpPr txBox="1"/>
      </xdr:nvSpPr>
      <xdr:spPr>
        <a:xfrm>
          <a:off x="1752111" y="99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106071</xdr:rowOff>
    </xdr:from>
    <xdr:to>
      <xdr:col>1</xdr:col>
      <xdr:colOff>485775</xdr:colOff>
      <xdr:row>58</xdr:row>
      <xdr:rowOff>36221</xdr:rowOff>
    </xdr:to>
    <xdr:sp macro="" textlink="">
      <xdr:nvSpPr>
        <xdr:cNvPr id="147" name="円/楕円 146"/>
        <xdr:cNvSpPr/>
      </xdr:nvSpPr>
      <xdr:spPr>
        <a:xfrm>
          <a:off x="1079500" y="98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27348</xdr:rowOff>
    </xdr:from>
    <xdr:ext cx="534377" cy="259045"/>
    <xdr:sp macro="" textlink="">
      <xdr:nvSpPr>
        <xdr:cNvPr id="148" name="テキスト ボックス 147"/>
        <xdr:cNvSpPr txBox="1"/>
      </xdr:nvSpPr>
      <xdr:spPr>
        <a:xfrm>
          <a:off x="863111" y="99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116548</xdr:rowOff>
    </xdr:from>
    <xdr:to>
      <xdr:col>6</xdr:col>
      <xdr:colOff>511175</xdr:colOff>
      <xdr:row>76</xdr:row>
      <xdr:rowOff>157060</xdr:rowOff>
    </xdr:to>
    <xdr:cxnSp macro="">
      <xdr:nvCxnSpPr>
        <xdr:cNvPr id="176" name="直線コネクタ 175"/>
        <xdr:cNvCxnSpPr/>
      </xdr:nvCxnSpPr>
      <xdr:spPr>
        <a:xfrm flipV="1">
          <a:off x="3797300" y="13146748"/>
          <a:ext cx="8382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157060</xdr:rowOff>
    </xdr:from>
    <xdr:to>
      <xdr:col>5</xdr:col>
      <xdr:colOff>358775</xdr:colOff>
      <xdr:row>77</xdr:row>
      <xdr:rowOff>38001</xdr:rowOff>
    </xdr:to>
    <xdr:cxnSp macro="">
      <xdr:nvCxnSpPr>
        <xdr:cNvPr id="179" name="直線コネクタ 178"/>
        <xdr:cNvCxnSpPr/>
      </xdr:nvCxnSpPr>
      <xdr:spPr>
        <a:xfrm flipV="1">
          <a:off x="2908300" y="13187260"/>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38001</xdr:rowOff>
    </xdr:from>
    <xdr:to>
      <xdr:col>4</xdr:col>
      <xdr:colOff>155575</xdr:colOff>
      <xdr:row>77</xdr:row>
      <xdr:rowOff>104194</xdr:rowOff>
    </xdr:to>
    <xdr:cxnSp macro="">
      <xdr:nvCxnSpPr>
        <xdr:cNvPr id="182" name="直線コネクタ 181"/>
        <xdr:cNvCxnSpPr/>
      </xdr:nvCxnSpPr>
      <xdr:spPr>
        <a:xfrm flipV="1">
          <a:off x="2019300" y="13239651"/>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104194</xdr:rowOff>
    </xdr:from>
    <xdr:to>
      <xdr:col>2</xdr:col>
      <xdr:colOff>638175</xdr:colOff>
      <xdr:row>77</xdr:row>
      <xdr:rowOff>137002</xdr:rowOff>
    </xdr:to>
    <xdr:cxnSp macro="">
      <xdr:nvCxnSpPr>
        <xdr:cNvPr id="185" name="直線コネクタ 184"/>
        <xdr:cNvCxnSpPr/>
      </xdr:nvCxnSpPr>
      <xdr:spPr>
        <a:xfrm flipV="1">
          <a:off x="1130300" y="13305844"/>
          <a:ext cx="889000" cy="3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65748</xdr:rowOff>
    </xdr:from>
    <xdr:to>
      <xdr:col>6</xdr:col>
      <xdr:colOff>561975</xdr:colOff>
      <xdr:row>76</xdr:row>
      <xdr:rowOff>167348</xdr:rowOff>
    </xdr:to>
    <xdr:sp macro="" textlink="">
      <xdr:nvSpPr>
        <xdr:cNvPr id="195" name="円/楕円 194"/>
        <xdr:cNvSpPr/>
      </xdr:nvSpPr>
      <xdr:spPr>
        <a:xfrm>
          <a:off x="45847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88624</xdr:rowOff>
    </xdr:from>
    <xdr:ext cx="599010" cy="259045"/>
    <xdr:sp macro="" textlink="">
      <xdr:nvSpPr>
        <xdr:cNvPr id="196" name="民生費該当値テキスト"/>
        <xdr:cNvSpPr txBox="1"/>
      </xdr:nvSpPr>
      <xdr:spPr>
        <a:xfrm>
          <a:off x="4686300" y="129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180,064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106260</xdr:rowOff>
    </xdr:from>
    <xdr:to>
      <xdr:col>5</xdr:col>
      <xdr:colOff>409575</xdr:colOff>
      <xdr:row>77</xdr:row>
      <xdr:rowOff>36410</xdr:rowOff>
    </xdr:to>
    <xdr:sp macro="" textlink="">
      <xdr:nvSpPr>
        <xdr:cNvPr id="197" name="円/楕円 196"/>
        <xdr:cNvSpPr/>
      </xdr:nvSpPr>
      <xdr:spPr>
        <a:xfrm>
          <a:off x="3746500" y="131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27537</xdr:rowOff>
    </xdr:from>
    <xdr:ext cx="599010" cy="259045"/>
    <xdr:sp macro="" textlink="">
      <xdr:nvSpPr>
        <xdr:cNvPr id="198" name="テキスト ボックス 197"/>
        <xdr:cNvSpPr txBox="1"/>
      </xdr:nvSpPr>
      <xdr:spPr>
        <a:xfrm>
          <a:off x="3497794" y="132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171,203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158651</xdr:rowOff>
    </xdr:from>
    <xdr:to>
      <xdr:col>4</xdr:col>
      <xdr:colOff>206375</xdr:colOff>
      <xdr:row>77</xdr:row>
      <xdr:rowOff>88801</xdr:rowOff>
    </xdr:to>
    <xdr:sp macro="" textlink="">
      <xdr:nvSpPr>
        <xdr:cNvPr id="199" name="円/楕円 198"/>
        <xdr:cNvSpPr/>
      </xdr:nvSpPr>
      <xdr:spPr>
        <a:xfrm>
          <a:off x="2857500" y="131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79928</xdr:rowOff>
    </xdr:from>
    <xdr:ext cx="599010" cy="259045"/>
    <xdr:sp macro="" textlink="">
      <xdr:nvSpPr>
        <xdr:cNvPr id="200" name="テキスト ボックス 199"/>
        <xdr:cNvSpPr txBox="1"/>
      </xdr:nvSpPr>
      <xdr:spPr>
        <a:xfrm>
          <a:off x="2608794" y="1328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53394</xdr:rowOff>
    </xdr:from>
    <xdr:to>
      <xdr:col>3</xdr:col>
      <xdr:colOff>3175</xdr:colOff>
      <xdr:row>77</xdr:row>
      <xdr:rowOff>154994</xdr:rowOff>
    </xdr:to>
    <xdr:sp macro="" textlink="">
      <xdr:nvSpPr>
        <xdr:cNvPr id="201" name="円/楕円 200"/>
        <xdr:cNvSpPr/>
      </xdr:nvSpPr>
      <xdr:spPr>
        <a:xfrm>
          <a:off x="1968500" y="132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146121</xdr:rowOff>
    </xdr:from>
    <xdr:ext cx="599010" cy="259045"/>
    <xdr:sp macro="" textlink="">
      <xdr:nvSpPr>
        <xdr:cNvPr id="202" name="テキスト ボックス 201"/>
        <xdr:cNvSpPr txBox="1"/>
      </xdr:nvSpPr>
      <xdr:spPr>
        <a:xfrm>
          <a:off x="1719794" y="1334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86202</xdr:rowOff>
    </xdr:from>
    <xdr:to>
      <xdr:col>1</xdr:col>
      <xdr:colOff>485775</xdr:colOff>
      <xdr:row>78</xdr:row>
      <xdr:rowOff>16352</xdr:rowOff>
    </xdr:to>
    <xdr:sp macro="" textlink="">
      <xdr:nvSpPr>
        <xdr:cNvPr id="203" name="円/楕円 202"/>
        <xdr:cNvSpPr/>
      </xdr:nvSpPr>
      <xdr:spPr>
        <a:xfrm>
          <a:off x="1079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7479</xdr:rowOff>
    </xdr:from>
    <xdr:ext cx="599010" cy="259045"/>
    <xdr:sp macro="" textlink="">
      <xdr:nvSpPr>
        <xdr:cNvPr id="204" name="テキスト ボックス 203"/>
        <xdr:cNvSpPr txBox="1"/>
      </xdr:nvSpPr>
      <xdr:spPr>
        <a:xfrm>
          <a:off x="830794" y="1338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144647</xdr:rowOff>
    </xdr:from>
    <xdr:to>
      <xdr:col>6</xdr:col>
      <xdr:colOff>511175</xdr:colOff>
      <xdr:row>97</xdr:row>
      <xdr:rowOff>154065</xdr:rowOff>
    </xdr:to>
    <xdr:cxnSp macro="">
      <xdr:nvCxnSpPr>
        <xdr:cNvPr id="231" name="直線コネクタ 230"/>
        <xdr:cNvCxnSpPr/>
      </xdr:nvCxnSpPr>
      <xdr:spPr>
        <a:xfrm flipV="1">
          <a:off x="3797300" y="16775297"/>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86957</xdr:rowOff>
    </xdr:from>
    <xdr:to>
      <xdr:col>5</xdr:col>
      <xdr:colOff>358775</xdr:colOff>
      <xdr:row>97</xdr:row>
      <xdr:rowOff>154065</xdr:rowOff>
    </xdr:to>
    <xdr:cxnSp macro="">
      <xdr:nvCxnSpPr>
        <xdr:cNvPr id="234" name="直線コネクタ 233"/>
        <xdr:cNvCxnSpPr/>
      </xdr:nvCxnSpPr>
      <xdr:spPr>
        <a:xfrm>
          <a:off x="2908300" y="16717607"/>
          <a:ext cx="889000" cy="6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86957</xdr:rowOff>
    </xdr:from>
    <xdr:to>
      <xdr:col>4</xdr:col>
      <xdr:colOff>155575</xdr:colOff>
      <xdr:row>97</xdr:row>
      <xdr:rowOff>160279</xdr:rowOff>
    </xdr:to>
    <xdr:cxnSp macro="">
      <xdr:nvCxnSpPr>
        <xdr:cNvPr id="237" name="直線コネクタ 236"/>
        <xdr:cNvCxnSpPr/>
      </xdr:nvCxnSpPr>
      <xdr:spPr>
        <a:xfrm flipV="1">
          <a:off x="2019300" y="16717607"/>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160279</xdr:rowOff>
    </xdr:from>
    <xdr:to>
      <xdr:col>2</xdr:col>
      <xdr:colOff>638175</xdr:colOff>
      <xdr:row>97</xdr:row>
      <xdr:rowOff>164836</xdr:rowOff>
    </xdr:to>
    <xdr:cxnSp macro="">
      <xdr:nvCxnSpPr>
        <xdr:cNvPr id="240" name="直線コネクタ 239"/>
        <xdr:cNvCxnSpPr/>
      </xdr:nvCxnSpPr>
      <xdr:spPr>
        <a:xfrm flipV="1">
          <a:off x="1130300" y="16790929"/>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93847</xdr:rowOff>
    </xdr:from>
    <xdr:to>
      <xdr:col>6</xdr:col>
      <xdr:colOff>561975</xdr:colOff>
      <xdr:row>98</xdr:row>
      <xdr:rowOff>23997</xdr:rowOff>
    </xdr:to>
    <xdr:sp macro="" textlink="">
      <xdr:nvSpPr>
        <xdr:cNvPr id="250" name="円/楕円 249"/>
        <xdr:cNvSpPr/>
      </xdr:nvSpPr>
      <xdr:spPr>
        <a:xfrm>
          <a:off x="4584700" y="167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8774</xdr:rowOff>
    </xdr:from>
    <xdr:ext cx="534377" cy="259045"/>
    <xdr:sp macro="" textlink="">
      <xdr:nvSpPr>
        <xdr:cNvPr id="251" name="衛生費該当値テキスト"/>
        <xdr:cNvSpPr txBox="1"/>
      </xdr:nvSpPr>
      <xdr:spPr>
        <a:xfrm>
          <a:off x="4686300" y="1663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103265</xdr:rowOff>
    </xdr:from>
    <xdr:to>
      <xdr:col>5</xdr:col>
      <xdr:colOff>409575</xdr:colOff>
      <xdr:row>98</xdr:row>
      <xdr:rowOff>33415</xdr:rowOff>
    </xdr:to>
    <xdr:sp macro="" textlink="">
      <xdr:nvSpPr>
        <xdr:cNvPr id="252" name="円/楕円 251"/>
        <xdr:cNvSpPr/>
      </xdr:nvSpPr>
      <xdr:spPr>
        <a:xfrm>
          <a:off x="3746500" y="167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24542</xdr:rowOff>
    </xdr:from>
    <xdr:ext cx="534377" cy="259045"/>
    <xdr:sp macro="" textlink="">
      <xdr:nvSpPr>
        <xdr:cNvPr id="253" name="テキスト ボックス 252"/>
        <xdr:cNvSpPr txBox="1"/>
      </xdr:nvSpPr>
      <xdr:spPr>
        <a:xfrm>
          <a:off x="3530111" y="168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36157</xdr:rowOff>
    </xdr:from>
    <xdr:to>
      <xdr:col>4</xdr:col>
      <xdr:colOff>206375</xdr:colOff>
      <xdr:row>97</xdr:row>
      <xdr:rowOff>137757</xdr:rowOff>
    </xdr:to>
    <xdr:sp macro="" textlink="">
      <xdr:nvSpPr>
        <xdr:cNvPr id="254" name="円/楕円 253"/>
        <xdr:cNvSpPr/>
      </xdr:nvSpPr>
      <xdr:spPr>
        <a:xfrm>
          <a:off x="2857500" y="16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128884</xdr:rowOff>
    </xdr:from>
    <xdr:ext cx="534377" cy="259045"/>
    <xdr:sp macro="" textlink="">
      <xdr:nvSpPr>
        <xdr:cNvPr id="255" name="テキスト ボックス 254"/>
        <xdr:cNvSpPr txBox="1"/>
      </xdr:nvSpPr>
      <xdr:spPr>
        <a:xfrm>
          <a:off x="2641111" y="167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109479</xdr:rowOff>
    </xdr:from>
    <xdr:to>
      <xdr:col>3</xdr:col>
      <xdr:colOff>3175</xdr:colOff>
      <xdr:row>98</xdr:row>
      <xdr:rowOff>39629</xdr:rowOff>
    </xdr:to>
    <xdr:sp macro="" textlink="">
      <xdr:nvSpPr>
        <xdr:cNvPr id="256" name="円/楕円 255"/>
        <xdr:cNvSpPr/>
      </xdr:nvSpPr>
      <xdr:spPr>
        <a:xfrm>
          <a:off x="1968500" y="167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30756</xdr:rowOff>
    </xdr:from>
    <xdr:ext cx="534377" cy="259045"/>
    <xdr:sp macro="" textlink="">
      <xdr:nvSpPr>
        <xdr:cNvPr id="257" name="テキスト ボックス 256"/>
        <xdr:cNvSpPr txBox="1"/>
      </xdr:nvSpPr>
      <xdr:spPr>
        <a:xfrm>
          <a:off x="1752111" y="1683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114036</xdr:rowOff>
    </xdr:from>
    <xdr:to>
      <xdr:col>1</xdr:col>
      <xdr:colOff>485775</xdr:colOff>
      <xdr:row>98</xdr:row>
      <xdr:rowOff>44186</xdr:rowOff>
    </xdr:to>
    <xdr:sp macro="" textlink="">
      <xdr:nvSpPr>
        <xdr:cNvPr id="258" name="円/楕円 257"/>
        <xdr:cNvSpPr/>
      </xdr:nvSpPr>
      <xdr:spPr>
        <a:xfrm>
          <a:off x="1079500" y="167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35313</xdr:rowOff>
    </xdr:from>
    <xdr:ext cx="534377" cy="259045"/>
    <xdr:sp macro="" textlink="">
      <xdr:nvSpPr>
        <xdr:cNvPr id="259" name="テキスト ボックス 258"/>
        <xdr:cNvSpPr txBox="1"/>
      </xdr:nvSpPr>
      <xdr:spPr>
        <a:xfrm>
          <a:off x="863111" y="168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45882</xdr:rowOff>
    </xdr:from>
    <xdr:to>
      <xdr:col>14</xdr:col>
      <xdr:colOff>28575</xdr:colOff>
      <xdr:row>38</xdr:row>
      <xdr:rowOff>139700</xdr:rowOff>
    </xdr:to>
    <xdr:cxnSp macro="">
      <xdr:nvCxnSpPr>
        <xdr:cNvPr id="289" name="直線コネクタ 288"/>
        <xdr:cNvCxnSpPr/>
      </xdr:nvCxnSpPr>
      <xdr:spPr>
        <a:xfrm>
          <a:off x="8750300" y="6560982"/>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10861</xdr:rowOff>
    </xdr:from>
    <xdr:to>
      <xdr:col>12</xdr:col>
      <xdr:colOff>511175</xdr:colOff>
      <xdr:row>38</xdr:row>
      <xdr:rowOff>45882</xdr:rowOff>
    </xdr:to>
    <xdr:cxnSp macro="">
      <xdr:nvCxnSpPr>
        <xdr:cNvPr id="292" name="直線コネクタ 291"/>
        <xdr:cNvCxnSpPr/>
      </xdr:nvCxnSpPr>
      <xdr:spPr>
        <a:xfrm>
          <a:off x="7861300" y="6525961"/>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10861</xdr:rowOff>
    </xdr:from>
    <xdr:to>
      <xdr:col>11</xdr:col>
      <xdr:colOff>307975</xdr:colOff>
      <xdr:row>38</xdr:row>
      <xdr:rowOff>139700</xdr:rowOff>
    </xdr:to>
    <xdr:cxnSp macro="">
      <xdr:nvCxnSpPr>
        <xdr:cNvPr id="295" name="直線コネクタ 294"/>
        <xdr:cNvCxnSpPr/>
      </xdr:nvCxnSpPr>
      <xdr:spPr>
        <a:xfrm flipV="1">
          <a:off x="6972300" y="6525961"/>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166532</xdr:rowOff>
    </xdr:from>
    <xdr:to>
      <xdr:col>12</xdr:col>
      <xdr:colOff>561975</xdr:colOff>
      <xdr:row>38</xdr:row>
      <xdr:rowOff>96682</xdr:rowOff>
    </xdr:to>
    <xdr:sp macro="" textlink="">
      <xdr:nvSpPr>
        <xdr:cNvPr id="309" name="円/楕円 308"/>
        <xdr:cNvSpPr/>
      </xdr:nvSpPr>
      <xdr:spPr>
        <a:xfrm>
          <a:off x="8699500" y="65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87809</xdr:rowOff>
    </xdr:from>
    <xdr:ext cx="469744" cy="259045"/>
    <xdr:sp macro="" textlink="">
      <xdr:nvSpPr>
        <xdr:cNvPr id="310" name="テキスト ボックス 309"/>
        <xdr:cNvSpPr txBox="1"/>
      </xdr:nvSpPr>
      <xdr:spPr>
        <a:xfrm>
          <a:off x="8515427" y="660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131511</xdr:rowOff>
    </xdr:from>
    <xdr:to>
      <xdr:col>11</xdr:col>
      <xdr:colOff>358775</xdr:colOff>
      <xdr:row>38</xdr:row>
      <xdr:rowOff>61661</xdr:rowOff>
    </xdr:to>
    <xdr:sp macro="" textlink="">
      <xdr:nvSpPr>
        <xdr:cNvPr id="311" name="円/楕円 310"/>
        <xdr:cNvSpPr/>
      </xdr:nvSpPr>
      <xdr:spPr>
        <a:xfrm>
          <a:off x="7810500" y="64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78188</xdr:rowOff>
    </xdr:from>
    <xdr:ext cx="469744" cy="259045"/>
    <xdr:sp macro="" textlink="">
      <xdr:nvSpPr>
        <xdr:cNvPr id="312" name="テキスト ボックス 311"/>
        <xdr:cNvSpPr txBox="1"/>
      </xdr:nvSpPr>
      <xdr:spPr>
        <a:xfrm>
          <a:off x="7626427" y="625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108630</xdr:rowOff>
    </xdr:from>
    <xdr:to>
      <xdr:col>15</xdr:col>
      <xdr:colOff>180975</xdr:colOff>
      <xdr:row>57</xdr:row>
      <xdr:rowOff>143639</xdr:rowOff>
    </xdr:to>
    <xdr:cxnSp macro="">
      <xdr:nvCxnSpPr>
        <xdr:cNvPr id="343" name="直線コネクタ 342"/>
        <xdr:cNvCxnSpPr/>
      </xdr:nvCxnSpPr>
      <xdr:spPr>
        <a:xfrm>
          <a:off x="9639300" y="9881280"/>
          <a:ext cx="8382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13985</xdr:rowOff>
    </xdr:from>
    <xdr:to>
      <xdr:col>14</xdr:col>
      <xdr:colOff>28575</xdr:colOff>
      <xdr:row>57</xdr:row>
      <xdr:rowOff>108630</xdr:rowOff>
    </xdr:to>
    <xdr:cxnSp macro="">
      <xdr:nvCxnSpPr>
        <xdr:cNvPr id="346" name="直線コネクタ 345"/>
        <xdr:cNvCxnSpPr/>
      </xdr:nvCxnSpPr>
      <xdr:spPr>
        <a:xfrm>
          <a:off x="8750300" y="9786635"/>
          <a:ext cx="889000" cy="9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163379</xdr:rowOff>
    </xdr:from>
    <xdr:to>
      <xdr:col>12</xdr:col>
      <xdr:colOff>511175</xdr:colOff>
      <xdr:row>57</xdr:row>
      <xdr:rowOff>13985</xdr:rowOff>
    </xdr:to>
    <xdr:cxnSp macro="">
      <xdr:nvCxnSpPr>
        <xdr:cNvPr id="349" name="直線コネクタ 348"/>
        <xdr:cNvCxnSpPr/>
      </xdr:nvCxnSpPr>
      <xdr:spPr>
        <a:xfrm>
          <a:off x="7861300" y="9764579"/>
          <a:ext cx="8890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148147</xdr:rowOff>
    </xdr:from>
    <xdr:to>
      <xdr:col>11</xdr:col>
      <xdr:colOff>307975</xdr:colOff>
      <xdr:row>56</xdr:row>
      <xdr:rowOff>163379</xdr:rowOff>
    </xdr:to>
    <xdr:cxnSp macro="">
      <xdr:nvCxnSpPr>
        <xdr:cNvPr id="352" name="直線コネクタ 351"/>
        <xdr:cNvCxnSpPr/>
      </xdr:nvCxnSpPr>
      <xdr:spPr>
        <a:xfrm>
          <a:off x="6972300" y="9749347"/>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92839</xdr:rowOff>
    </xdr:from>
    <xdr:to>
      <xdr:col>15</xdr:col>
      <xdr:colOff>231775</xdr:colOff>
      <xdr:row>58</xdr:row>
      <xdr:rowOff>22989</xdr:rowOff>
    </xdr:to>
    <xdr:sp macro="" textlink="">
      <xdr:nvSpPr>
        <xdr:cNvPr id="362" name="円/楕円 361"/>
        <xdr:cNvSpPr/>
      </xdr:nvSpPr>
      <xdr:spPr>
        <a:xfrm>
          <a:off x="10426700" y="98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71266</xdr:rowOff>
    </xdr:from>
    <xdr:ext cx="534377" cy="259045"/>
    <xdr:sp macro="" textlink="">
      <xdr:nvSpPr>
        <xdr:cNvPr id="363" name="農林水産業費該当値テキスト"/>
        <xdr:cNvSpPr txBox="1"/>
      </xdr:nvSpPr>
      <xdr:spPr>
        <a:xfrm>
          <a:off x="10528300" y="98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57830</xdr:rowOff>
    </xdr:from>
    <xdr:to>
      <xdr:col>14</xdr:col>
      <xdr:colOff>79375</xdr:colOff>
      <xdr:row>57</xdr:row>
      <xdr:rowOff>159430</xdr:rowOff>
    </xdr:to>
    <xdr:sp macro="" textlink="">
      <xdr:nvSpPr>
        <xdr:cNvPr id="364" name="円/楕円 363"/>
        <xdr:cNvSpPr/>
      </xdr:nvSpPr>
      <xdr:spPr>
        <a:xfrm>
          <a:off x="9588500" y="98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150557</xdr:rowOff>
    </xdr:from>
    <xdr:ext cx="534377" cy="259045"/>
    <xdr:sp macro="" textlink="">
      <xdr:nvSpPr>
        <xdr:cNvPr id="365" name="テキスト ボックス 364"/>
        <xdr:cNvSpPr txBox="1"/>
      </xdr:nvSpPr>
      <xdr:spPr>
        <a:xfrm>
          <a:off x="9372111" y="99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134635</xdr:rowOff>
    </xdr:from>
    <xdr:to>
      <xdr:col>12</xdr:col>
      <xdr:colOff>561975</xdr:colOff>
      <xdr:row>57</xdr:row>
      <xdr:rowOff>64785</xdr:rowOff>
    </xdr:to>
    <xdr:sp macro="" textlink="">
      <xdr:nvSpPr>
        <xdr:cNvPr id="366" name="円/楕円 365"/>
        <xdr:cNvSpPr/>
      </xdr:nvSpPr>
      <xdr:spPr>
        <a:xfrm>
          <a:off x="8699500" y="973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81312</xdr:rowOff>
    </xdr:from>
    <xdr:ext cx="534377" cy="259045"/>
    <xdr:sp macro="" textlink="">
      <xdr:nvSpPr>
        <xdr:cNvPr id="367" name="テキスト ボックス 366"/>
        <xdr:cNvSpPr txBox="1"/>
      </xdr:nvSpPr>
      <xdr:spPr>
        <a:xfrm>
          <a:off x="8483111" y="951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112579</xdr:rowOff>
    </xdr:from>
    <xdr:to>
      <xdr:col>11</xdr:col>
      <xdr:colOff>358775</xdr:colOff>
      <xdr:row>57</xdr:row>
      <xdr:rowOff>42729</xdr:rowOff>
    </xdr:to>
    <xdr:sp macro="" textlink="">
      <xdr:nvSpPr>
        <xdr:cNvPr id="368" name="円/楕円 367"/>
        <xdr:cNvSpPr/>
      </xdr:nvSpPr>
      <xdr:spPr>
        <a:xfrm>
          <a:off x="7810500" y="97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59256</xdr:rowOff>
    </xdr:from>
    <xdr:ext cx="599010" cy="259045"/>
    <xdr:sp macro="" textlink="">
      <xdr:nvSpPr>
        <xdr:cNvPr id="369" name="テキスト ボックス 368"/>
        <xdr:cNvSpPr txBox="1"/>
      </xdr:nvSpPr>
      <xdr:spPr>
        <a:xfrm>
          <a:off x="7561794" y="948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97347</xdr:rowOff>
    </xdr:from>
    <xdr:to>
      <xdr:col>10</xdr:col>
      <xdr:colOff>155575</xdr:colOff>
      <xdr:row>57</xdr:row>
      <xdr:rowOff>27497</xdr:rowOff>
    </xdr:to>
    <xdr:sp macro="" textlink="">
      <xdr:nvSpPr>
        <xdr:cNvPr id="370" name="円/楕円 369"/>
        <xdr:cNvSpPr/>
      </xdr:nvSpPr>
      <xdr:spPr>
        <a:xfrm>
          <a:off x="6921500" y="9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44024</xdr:rowOff>
    </xdr:from>
    <xdr:ext cx="599010" cy="259045"/>
    <xdr:sp macro="" textlink="">
      <xdr:nvSpPr>
        <xdr:cNvPr id="371" name="テキスト ボックス 370"/>
        <xdr:cNvSpPr txBox="1"/>
      </xdr:nvSpPr>
      <xdr:spPr>
        <a:xfrm>
          <a:off x="6672794" y="947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60516</xdr:rowOff>
    </xdr:from>
    <xdr:to>
      <xdr:col>15</xdr:col>
      <xdr:colOff>180975</xdr:colOff>
      <xdr:row>77</xdr:row>
      <xdr:rowOff>120878</xdr:rowOff>
    </xdr:to>
    <xdr:cxnSp macro="">
      <xdr:nvCxnSpPr>
        <xdr:cNvPr id="400" name="直線コネクタ 399"/>
        <xdr:cNvCxnSpPr/>
      </xdr:nvCxnSpPr>
      <xdr:spPr>
        <a:xfrm flipV="1">
          <a:off x="9639300" y="13262166"/>
          <a:ext cx="8382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37731</xdr:rowOff>
    </xdr:from>
    <xdr:to>
      <xdr:col>14</xdr:col>
      <xdr:colOff>28575</xdr:colOff>
      <xdr:row>77</xdr:row>
      <xdr:rowOff>120878</xdr:rowOff>
    </xdr:to>
    <xdr:cxnSp macro="">
      <xdr:nvCxnSpPr>
        <xdr:cNvPr id="403" name="直線コネクタ 402"/>
        <xdr:cNvCxnSpPr/>
      </xdr:nvCxnSpPr>
      <xdr:spPr>
        <a:xfrm>
          <a:off x="8750300" y="13239381"/>
          <a:ext cx="889000" cy="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37731</xdr:rowOff>
    </xdr:from>
    <xdr:to>
      <xdr:col>12</xdr:col>
      <xdr:colOff>511175</xdr:colOff>
      <xdr:row>78</xdr:row>
      <xdr:rowOff>133592</xdr:rowOff>
    </xdr:to>
    <xdr:cxnSp macro="">
      <xdr:nvCxnSpPr>
        <xdr:cNvPr id="406" name="直線コネクタ 405"/>
        <xdr:cNvCxnSpPr/>
      </xdr:nvCxnSpPr>
      <xdr:spPr>
        <a:xfrm flipV="1">
          <a:off x="7861300" y="13239381"/>
          <a:ext cx="889000" cy="2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94590</xdr:rowOff>
    </xdr:from>
    <xdr:to>
      <xdr:col>11</xdr:col>
      <xdr:colOff>307975</xdr:colOff>
      <xdr:row>78</xdr:row>
      <xdr:rowOff>133592</xdr:rowOff>
    </xdr:to>
    <xdr:cxnSp macro="">
      <xdr:nvCxnSpPr>
        <xdr:cNvPr id="409" name="直線コネクタ 408"/>
        <xdr:cNvCxnSpPr/>
      </xdr:nvCxnSpPr>
      <xdr:spPr>
        <a:xfrm>
          <a:off x="6972300" y="13467690"/>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9716</xdr:rowOff>
    </xdr:from>
    <xdr:to>
      <xdr:col>15</xdr:col>
      <xdr:colOff>231775</xdr:colOff>
      <xdr:row>77</xdr:row>
      <xdr:rowOff>111316</xdr:rowOff>
    </xdr:to>
    <xdr:sp macro="" textlink="">
      <xdr:nvSpPr>
        <xdr:cNvPr id="419" name="円/楕円 418"/>
        <xdr:cNvSpPr/>
      </xdr:nvSpPr>
      <xdr:spPr>
        <a:xfrm>
          <a:off x="10426700" y="132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159593</xdr:rowOff>
    </xdr:from>
    <xdr:ext cx="534377" cy="259045"/>
    <xdr:sp macro="" textlink="">
      <xdr:nvSpPr>
        <xdr:cNvPr id="420" name="商工費該当値テキスト"/>
        <xdr:cNvSpPr txBox="1"/>
      </xdr:nvSpPr>
      <xdr:spPr>
        <a:xfrm>
          <a:off x="10528300" y="131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70078</xdr:rowOff>
    </xdr:from>
    <xdr:to>
      <xdr:col>14</xdr:col>
      <xdr:colOff>79375</xdr:colOff>
      <xdr:row>78</xdr:row>
      <xdr:rowOff>228</xdr:rowOff>
    </xdr:to>
    <xdr:sp macro="" textlink="">
      <xdr:nvSpPr>
        <xdr:cNvPr id="421" name="円/楕円 420"/>
        <xdr:cNvSpPr/>
      </xdr:nvSpPr>
      <xdr:spPr>
        <a:xfrm>
          <a:off x="9588500" y="13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162805</xdr:rowOff>
    </xdr:from>
    <xdr:ext cx="534377" cy="259045"/>
    <xdr:sp macro="" textlink="">
      <xdr:nvSpPr>
        <xdr:cNvPr id="422" name="テキスト ボックス 421"/>
        <xdr:cNvSpPr txBox="1"/>
      </xdr:nvSpPr>
      <xdr:spPr>
        <a:xfrm>
          <a:off x="9372111" y="133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158381</xdr:rowOff>
    </xdr:from>
    <xdr:to>
      <xdr:col>12</xdr:col>
      <xdr:colOff>561975</xdr:colOff>
      <xdr:row>77</xdr:row>
      <xdr:rowOff>88531</xdr:rowOff>
    </xdr:to>
    <xdr:sp macro="" textlink="">
      <xdr:nvSpPr>
        <xdr:cNvPr id="423" name="円/楕円 422"/>
        <xdr:cNvSpPr/>
      </xdr:nvSpPr>
      <xdr:spPr>
        <a:xfrm>
          <a:off x="8699500" y="131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105059</xdr:rowOff>
    </xdr:from>
    <xdr:ext cx="534377" cy="259045"/>
    <xdr:sp macro="" textlink="">
      <xdr:nvSpPr>
        <xdr:cNvPr id="424" name="テキスト ボックス 423"/>
        <xdr:cNvSpPr txBox="1"/>
      </xdr:nvSpPr>
      <xdr:spPr>
        <a:xfrm>
          <a:off x="8483111" y="129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82792</xdr:rowOff>
    </xdr:from>
    <xdr:to>
      <xdr:col>11</xdr:col>
      <xdr:colOff>358775</xdr:colOff>
      <xdr:row>79</xdr:row>
      <xdr:rowOff>12942</xdr:rowOff>
    </xdr:to>
    <xdr:sp macro="" textlink="">
      <xdr:nvSpPr>
        <xdr:cNvPr id="425" name="円/楕円 424"/>
        <xdr:cNvSpPr/>
      </xdr:nvSpPr>
      <xdr:spPr>
        <a:xfrm>
          <a:off x="7810500" y="134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4069</xdr:rowOff>
    </xdr:from>
    <xdr:ext cx="469744" cy="259045"/>
    <xdr:sp macro="" textlink="">
      <xdr:nvSpPr>
        <xdr:cNvPr id="426" name="テキスト ボックス 425"/>
        <xdr:cNvSpPr txBox="1"/>
      </xdr:nvSpPr>
      <xdr:spPr>
        <a:xfrm>
          <a:off x="7626427" y="1354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43790</xdr:rowOff>
    </xdr:from>
    <xdr:to>
      <xdr:col>10</xdr:col>
      <xdr:colOff>155575</xdr:colOff>
      <xdr:row>78</xdr:row>
      <xdr:rowOff>145390</xdr:rowOff>
    </xdr:to>
    <xdr:sp macro="" textlink="">
      <xdr:nvSpPr>
        <xdr:cNvPr id="427" name="円/楕円 426"/>
        <xdr:cNvSpPr/>
      </xdr:nvSpPr>
      <xdr:spPr>
        <a:xfrm>
          <a:off x="6921500" y="134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136517</xdr:rowOff>
    </xdr:from>
    <xdr:ext cx="469744" cy="259045"/>
    <xdr:sp macro="" textlink="">
      <xdr:nvSpPr>
        <xdr:cNvPr id="428" name="テキスト ボックス 427"/>
        <xdr:cNvSpPr txBox="1"/>
      </xdr:nvSpPr>
      <xdr:spPr>
        <a:xfrm>
          <a:off x="6737427" y="1350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7934</xdr:rowOff>
    </xdr:from>
    <xdr:to>
      <xdr:col>15</xdr:col>
      <xdr:colOff>180975</xdr:colOff>
      <xdr:row>97</xdr:row>
      <xdr:rowOff>116314</xdr:rowOff>
    </xdr:to>
    <xdr:cxnSp macro="">
      <xdr:nvCxnSpPr>
        <xdr:cNvPr id="457" name="直線コネクタ 456"/>
        <xdr:cNvCxnSpPr/>
      </xdr:nvCxnSpPr>
      <xdr:spPr>
        <a:xfrm>
          <a:off x="9639300" y="16638584"/>
          <a:ext cx="838200" cy="10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135387</xdr:rowOff>
    </xdr:from>
    <xdr:to>
      <xdr:col>14</xdr:col>
      <xdr:colOff>28575</xdr:colOff>
      <xdr:row>97</xdr:row>
      <xdr:rowOff>7934</xdr:rowOff>
    </xdr:to>
    <xdr:cxnSp macro="">
      <xdr:nvCxnSpPr>
        <xdr:cNvPr id="460" name="直線コネクタ 459"/>
        <xdr:cNvCxnSpPr/>
      </xdr:nvCxnSpPr>
      <xdr:spPr>
        <a:xfrm>
          <a:off x="8750300" y="16594587"/>
          <a:ext cx="889000" cy="4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135387</xdr:rowOff>
    </xdr:from>
    <xdr:to>
      <xdr:col>12</xdr:col>
      <xdr:colOff>511175</xdr:colOff>
      <xdr:row>98</xdr:row>
      <xdr:rowOff>51597</xdr:rowOff>
    </xdr:to>
    <xdr:cxnSp macro="">
      <xdr:nvCxnSpPr>
        <xdr:cNvPr id="463" name="直線コネクタ 462"/>
        <xdr:cNvCxnSpPr/>
      </xdr:nvCxnSpPr>
      <xdr:spPr>
        <a:xfrm flipV="1">
          <a:off x="7861300" y="16594587"/>
          <a:ext cx="889000" cy="2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51597</xdr:rowOff>
    </xdr:from>
    <xdr:to>
      <xdr:col>11</xdr:col>
      <xdr:colOff>307975</xdr:colOff>
      <xdr:row>98</xdr:row>
      <xdr:rowOff>80493</xdr:rowOff>
    </xdr:to>
    <xdr:cxnSp macro="">
      <xdr:nvCxnSpPr>
        <xdr:cNvPr id="466" name="直線コネクタ 465"/>
        <xdr:cNvCxnSpPr/>
      </xdr:nvCxnSpPr>
      <xdr:spPr>
        <a:xfrm flipV="1">
          <a:off x="6972300" y="16853697"/>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65514</xdr:rowOff>
    </xdr:from>
    <xdr:to>
      <xdr:col>15</xdr:col>
      <xdr:colOff>231775</xdr:colOff>
      <xdr:row>97</xdr:row>
      <xdr:rowOff>167114</xdr:rowOff>
    </xdr:to>
    <xdr:sp macro="" textlink="">
      <xdr:nvSpPr>
        <xdr:cNvPr id="476" name="円/楕円 475"/>
        <xdr:cNvSpPr/>
      </xdr:nvSpPr>
      <xdr:spPr>
        <a:xfrm>
          <a:off x="10426700" y="166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151891</xdr:rowOff>
    </xdr:from>
    <xdr:ext cx="534377" cy="259045"/>
    <xdr:sp macro="" textlink="">
      <xdr:nvSpPr>
        <xdr:cNvPr id="477" name="土木費該当値テキスト"/>
        <xdr:cNvSpPr txBox="1"/>
      </xdr:nvSpPr>
      <xdr:spPr>
        <a:xfrm>
          <a:off x="10528300" y="166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128584</xdr:rowOff>
    </xdr:from>
    <xdr:to>
      <xdr:col>14</xdr:col>
      <xdr:colOff>79375</xdr:colOff>
      <xdr:row>97</xdr:row>
      <xdr:rowOff>58734</xdr:rowOff>
    </xdr:to>
    <xdr:sp macro="" textlink="">
      <xdr:nvSpPr>
        <xdr:cNvPr id="478" name="円/楕円 477"/>
        <xdr:cNvSpPr/>
      </xdr:nvSpPr>
      <xdr:spPr>
        <a:xfrm>
          <a:off x="9588500" y="165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49861</xdr:rowOff>
    </xdr:from>
    <xdr:ext cx="534377" cy="259045"/>
    <xdr:sp macro="" textlink="">
      <xdr:nvSpPr>
        <xdr:cNvPr id="479" name="テキスト ボックス 478"/>
        <xdr:cNvSpPr txBox="1"/>
      </xdr:nvSpPr>
      <xdr:spPr>
        <a:xfrm>
          <a:off x="9372111" y="166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84587</xdr:rowOff>
    </xdr:from>
    <xdr:to>
      <xdr:col>12</xdr:col>
      <xdr:colOff>561975</xdr:colOff>
      <xdr:row>97</xdr:row>
      <xdr:rowOff>14737</xdr:rowOff>
    </xdr:to>
    <xdr:sp macro="" textlink="">
      <xdr:nvSpPr>
        <xdr:cNvPr id="480" name="円/楕円 479"/>
        <xdr:cNvSpPr/>
      </xdr:nvSpPr>
      <xdr:spPr>
        <a:xfrm>
          <a:off x="8699500" y="16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5864</xdr:rowOff>
    </xdr:from>
    <xdr:ext cx="534377" cy="259045"/>
    <xdr:sp macro="" textlink="">
      <xdr:nvSpPr>
        <xdr:cNvPr id="481" name="テキスト ボックス 480"/>
        <xdr:cNvSpPr txBox="1"/>
      </xdr:nvSpPr>
      <xdr:spPr>
        <a:xfrm>
          <a:off x="8483111" y="166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797</xdr:rowOff>
    </xdr:from>
    <xdr:to>
      <xdr:col>11</xdr:col>
      <xdr:colOff>358775</xdr:colOff>
      <xdr:row>98</xdr:row>
      <xdr:rowOff>102397</xdr:rowOff>
    </xdr:to>
    <xdr:sp macro="" textlink="">
      <xdr:nvSpPr>
        <xdr:cNvPr id="482" name="円/楕円 481"/>
        <xdr:cNvSpPr/>
      </xdr:nvSpPr>
      <xdr:spPr>
        <a:xfrm>
          <a:off x="7810500" y="168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93524</xdr:rowOff>
    </xdr:from>
    <xdr:ext cx="534377" cy="259045"/>
    <xdr:sp macro="" textlink="">
      <xdr:nvSpPr>
        <xdr:cNvPr id="483" name="テキスト ボックス 482"/>
        <xdr:cNvSpPr txBox="1"/>
      </xdr:nvSpPr>
      <xdr:spPr>
        <a:xfrm>
          <a:off x="7594111" y="1689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29693</xdr:rowOff>
    </xdr:from>
    <xdr:to>
      <xdr:col>10</xdr:col>
      <xdr:colOff>155575</xdr:colOff>
      <xdr:row>98</xdr:row>
      <xdr:rowOff>131293</xdr:rowOff>
    </xdr:to>
    <xdr:sp macro="" textlink="">
      <xdr:nvSpPr>
        <xdr:cNvPr id="484" name="円/楕円 483"/>
        <xdr:cNvSpPr/>
      </xdr:nvSpPr>
      <xdr:spPr>
        <a:xfrm>
          <a:off x="6921500" y="168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122420</xdr:rowOff>
    </xdr:from>
    <xdr:ext cx="534377" cy="259045"/>
    <xdr:sp macro="" textlink="">
      <xdr:nvSpPr>
        <xdr:cNvPr id="485" name="テキスト ボックス 484"/>
        <xdr:cNvSpPr txBox="1"/>
      </xdr:nvSpPr>
      <xdr:spPr>
        <a:xfrm>
          <a:off x="6705111" y="169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68720</xdr:rowOff>
    </xdr:from>
    <xdr:to>
      <xdr:col>23</xdr:col>
      <xdr:colOff>517525</xdr:colOff>
      <xdr:row>38</xdr:row>
      <xdr:rowOff>69245</xdr:rowOff>
    </xdr:to>
    <xdr:cxnSp macro="">
      <xdr:nvCxnSpPr>
        <xdr:cNvPr id="514" name="直線コネクタ 513"/>
        <xdr:cNvCxnSpPr/>
      </xdr:nvCxnSpPr>
      <xdr:spPr>
        <a:xfrm flipV="1">
          <a:off x="15481300" y="6583820"/>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69245</xdr:rowOff>
    </xdr:from>
    <xdr:to>
      <xdr:col>22</xdr:col>
      <xdr:colOff>365125</xdr:colOff>
      <xdr:row>38</xdr:row>
      <xdr:rowOff>70175</xdr:rowOff>
    </xdr:to>
    <xdr:cxnSp macro="">
      <xdr:nvCxnSpPr>
        <xdr:cNvPr id="517" name="直線コネクタ 516"/>
        <xdr:cNvCxnSpPr/>
      </xdr:nvCxnSpPr>
      <xdr:spPr>
        <a:xfrm flipV="1">
          <a:off x="14592300" y="6584345"/>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65436</xdr:rowOff>
    </xdr:from>
    <xdr:to>
      <xdr:col>21</xdr:col>
      <xdr:colOff>161925</xdr:colOff>
      <xdr:row>38</xdr:row>
      <xdr:rowOff>70175</xdr:rowOff>
    </xdr:to>
    <xdr:cxnSp macro="">
      <xdr:nvCxnSpPr>
        <xdr:cNvPr id="520" name="直線コネクタ 519"/>
        <xdr:cNvCxnSpPr/>
      </xdr:nvCxnSpPr>
      <xdr:spPr>
        <a:xfrm>
          <a:off x="13703300" y="6580536"/>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65436</xdr:rowOff>
    </xdr:from>
    <xdr:to>
      <xdr:col>19</xdr:col>
      <xdr:colOff>644525</xdr:colOff>
      <xdr:row>38</xdr:row>
      <xdr:rowOff>71851</xdr:rowOff>
    </xdr:to>
    <xdr:cxnSp macro="">
      <xdr:nvCxnSpPr>
        <xdr:cNvPr id="523" name="直線コネクタ 522"/>
        <xdr:cNvCxnSpPr/>
      </xdr:nvCxnSpPr>
      <xdr:spPr>
        <a:xfrm flipV="1">
          <a:off x="12814300" y="658053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17920</xdr:rowOff>
    </xdr:from>
    <xdr:to>
      <xdr:col>23</xdr:col>
      <xdr:colOff>568325</xdr:colOff>
      <xdr:row>38</xdr:row>
      <xdr:rowOff>119520</xdr:rowOff>
    </xdr:to>
    <xdr:sp macro="" textlink="">
      <xdr:nvSpPr>
        <xdr:cNvPr id="533" name="円/楕円 532"/>
        <xdr:cNvSpPr/>
      </xdr:nvSpPr>
      <xdr:spPr>
        <a:xfrm>
          <a:off x="162687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104297</xdr:rowOff>
    </xdr:from>
    <xdr:ext cx="534377" cy="259045"/>
    <xdr:sp macro="" textlink="">
      <xdr:nvSpPr>
        <xdr:cNvPr id="534" name="消防費該当値テキスト"/>
        <xdr:cNvSpPr txBox="1"/>
      </xdr:nvSpPr>
      <xdr:spPr>
        <a:xfrm>
          <a:off x="16370300" y="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18445</xdr:rowOff>
    </xdr:from>
    <xdr:to>
      <xdr:col>22</xdr:col>
      <xdr:colOff>415925</xdr:colOff>
      <xdr:row>38</xdr:row>
      <xdr:rowOff>120045</xdr:rowOff>
    </xdr:to>
    <xdr:sp macro="" textlink="">
      <xdr:nvSpPr>
        <xdr:cNvPr id="535" name="円/楕円 534"/>
        <xdr:cNvSpPr/>
      </xdr:nvSpPr>
      <xdr:spPr>
        <a:xfrm>
          <a:off x="15430500" y="65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111172</xdr:rowOff>
    </xdr:from>
    <xdr:ext cx="534377" cy="259045"/>
    <xdr:sp macro="" textlink="">
      <xdr:nvSpPr>
        <xdr:cNvPr id="536" name="テキスト ボックス 535"/>
        <xdr:cNvSpPr txBox="1"/>
      </xdr:nvSpPr>
      <xdr:spPr>
        <a:xfrm>
          <a:off x="15214111" y="66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19375</xdr:rowOff>
    </xdr:from>
    <xdr:to>
      <xdr:col>21</xdr:col>
      <xdr:colOff>212725</xdr:colOff>
      <xdr:row>38</xdr:row>
      <xdr:rowOff>120975</xdr:rowOff>
    </xdr:to>
    <xdr:sp macro="" textlink="">
      <xdr:nvSpPr>
        <xdr:cNvPr id="537" name="円/楕円 536"/>
        <xdr:cNvSpPr/>
      </xdr:nvSpPr>
      <xdr:spPr>
        <a:xfrm>
          <a:off x="14541500" y="65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112102</xdr:rowOff>
    </xdr:from>
    <xdr:ext cx="534377" cy="259045"/>
    <xdr:sp macro="" textlink="">
      <xdr:nvSpPr>
        <xdr:cNvPr id="538" name="テキスト ボックス 537"/>
        <xdr:cNvSpPr txBox="1"/>
      </xdr:nvSpPr>
      <xdr:spPr>
        <a:xfrm>
          <a:off x="14325111" y="66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14636</xdr:rowOff>
    </xdr:from>
    <xdr:to>
      <xdr:col>20</xdr:col>
      <xdr:colOff>9525</xdr:colOff>
      <xdr:row>38</xdr:row>
      <xdr:rowOff>116236</xdr:rowOff>
    </xdr:to>
    <xdr:sp macro="" textlink="">
      <xdr:nvSpPr>
        <xdr:cNvPr id="539" name="円/楕円 538"/>
        <xdr:cNvSpPr/>
      </xdr:nvSpPr>
      <xdr:spPr>
        <a:xfrm>
          <a:off x="13652500" y="65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107363</xdr:rowOff>
    </xdr:from>
    <xdr:ext cx="534377" cy="259045"/>
    <xdr:sp macro="" textlink="">
      <xdr:nvSpPr>
        <xdr:cNvPr id="540" name="テキスト ボックス 539"/>
        <xdr:cNvSpPr txBox="1"/>
      </xdr:nvSpPr>
      <xdr:spPr>
        <a:xfrm>
          <a:off x="13436111" y="66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21051</xdr:rowOff>
    </xdr:from>
    <xdr:to>
      <xdr:col>18</xdr:col>
      <xdr:colOff>492125</xdr:colOff>
      <xdr:row>38</xdr:row>
      <xdr:rowOff>122651</xdr:rowOff>
    </xdr:to>
    <xdr:sp macro="" textlink="">
      <xdr:nvSpPr>
        <xdr:cNvPr id="541" name="円/楕円 540"/>
        <xdr:cNvSpPr/>
      </xdr:nvSpPr>
      <xdr:spPr>
        <a:xfrm>
          <a:off x="12763500" y="65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113778</xdr:rowOff>
    </xdr:from>
    <xdr:ext cx="534377" cy="259045"/>
    <xdr:sp macro="" textlink="">
      <xdr:nvSpPr>
        <xdr:cNvPr id="542" name="テキスト ボックス 541"/>
        <xdr:cNvSpPr txBox="1"/>
      </xdr:nvSpPr>
      <xdr:spPr>
        <a:xfrm>
          <a:off x="12547111"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126198</xdr:rowOff>
    </xdr:from>
    <xdr:to>
      <xdr:col>23</xdr:col>
      <xdr:colOff>517525</xdr:colOff>
      <xdr:row>56</xdr:row>
      <xdr:rowOff>165002</xdr:rowOff>
    </xdr:to>
    <xdr:cxnSp macro="">
      <xdr:nvCxnSpPr>
        <xdr:cNvPr id="569" name="直線コネクタ 568"/>
        <xdr:cNvCxnSpPr/>
      </xdr:nvCxnSpPr>
      <xdr:spPr>
        <a:xfrm>
          <a:off x="15481300" y="9727398"/>
          <a:ext cx="838200" cy="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126198</xdr:rowOff>
    </xdr:from>
    <xdr:to>
      <xdr:col>22</xdr:col>
      <xdr:colOff>365125</xdr:colOff>
      <xdr:row>56</xdr:row>
      <xdr:rowOff>135613</xdr:rowOff>
    </xdr:to>
    <xdr:cxnSp macro="">
      <xdr:nvCxnSpPr>
        <xdr:cNvPr id="572" name="直線コネクタ 571"/>
        <xdr:cNvCxnSpPr/>
      </xdr:nvCxnSpPr>
      <xdr:spPr>
        <a:xfrm flipV="1">
          <a:off x="14592300" y="9727398"/>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135613</xdr:rowOff>
    </xdr:from>
    <xdr:to>
      <xdr:col>21</xdr:col>
      <xdr:colOff>161925</xdr:colOff>
      <xdr:row>56</xdr:row>
      <xdr:rowOff>155218</xdr:rowOff>
    </xdr:to>
    <xdr:cxnSp macro="">
      <xdr:nvCxnSpPr>
        <xdr:cNvPr id="575" name="直線コネクタ 574"/>
        <xdr:cNvCxnSpPr/>
      </xdr:nvCxnSpPr>
      <xdr:spPr>
        <a:xfrm flipV="1">
          <a:off x="13703300" y="9736813"/>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155218</xdr:rowOff>
    </xdr:from>
    <xdr:to>
      <xdr:col>19</xdr:col>
      <xdr:colOff>644525</xdr:colOff>
      <xdr:row>56</xdr:row>
      <xdr:rowOff>158463</xdr:rowOff>
    </xdr:to>
    <xdr:cxnSp macro="">
      <xdr:nvCxnSpPr>
        <xdr:cNvPr id="578" name="直線コネクタ 577"/>
        <xdr:cNvCxnSpPr/>
      </xdr:nvCxnSpPr>
      <xdr:spPr>
        <a:xfrm flipV="1">
          <a:off x="12814300" y="9756418"/>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114202</xdr:rowOff>
    </xdr:from>
    <xdr:to>
      <xdr:col>23</xdr:col>
      <xdr:colOff>568325</xdr:colOff>
      <xdr:row>57</xdr:row>
      <xdr:rowOff>44352</xdr:rowOff>
    </xdr:to>
    <xdr:sp macro="" textlink="">
      <xdr:nvSpPr>
        <xdr:cNvPr id="588" name="円/楕円 587"/>
        <xdr:cNvSpPr/>
      </xdr:nvSpPr>
      <xdr:spPr>
        <a:xfrm>
          <a:off x="16268700" y="97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92629</xdr:rowOff>
    </xdr:from>
    <xdr:ext cx="534377" cy="259045"/>
    <xdr:sp macro="" textlink="">
      <xdr:nvSpPr>
        <xdr:cNvPr id="589" name="教育費該当値テキスト"/>
        <xdr:cNvSpPr txBox="1"/>
      </xdr:nvSpPr>
      <xdr:spPr>
        <a:xfrm>
          <a:off x="16370300" y="969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75398</xdr:rowOff>
    </xdr:from>
    <xdr:to>
      <xdr:col>22</xdr:col>
      <xdr:colOff>415925</xdr:colOff>
      <xdr:row>57</xdr:row>
      <xdr:rowOff>5548</xdr:rowOff>
    </xdr:to>
    <xdr:sp macro="" textlink="">
      <xdr:nvSpPr>
        <xdr:cNvPr id="590" name="円/楕円 589"/>
        <xdr:cNvSpPr/>
      </xdr:nvSpPr>
      <xdr:spPr>
        <a:xfrm>
          <a:off x="15430500" y="96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168125</xdr:rowOff>
    </xdr:from>
    <xdr:ext cx="534377" cy="259045"/>
    <xdr:sp macro="" textlink="">
      <xdr:nvSpPr>
        <xdr:cNvPr id="591" name="テキスト ボックス 590"/>
        <xdr:cNvSpPr txBox="1"/>
      </xdr:nvSpPr>
      <xdr:spPr>
        <a:xfrm>
          <a:off x="15214111" y="97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84813</xdr:rowOff>
    </xdr:from>
    <xdr:to>
      <xdr:col>21</xdr:col>
      <xdr:colOff>212725</xdr:colOff>
      <xdr:row>57</xdr:row>
      <xdr:rowOff>14963</xdr:rowOff>
    </xdr:to>
    <xdr:sp macro="" textlink="">
      <xdr:nvSpPr>
        <xdr:cNvPr id="592" name="円/楕円 591"/>
        <xdr:cNvSpPr/>
      </xdr:nvSpPr>
      <xdr:spPr>
        <a:xfrm>
          <a:off x="14541500" y="96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6090</xdr:rowOff>
    </xdr:from>
    <xdr:ext cx="534377" cy="259045"/>
    <xdr:sp macro="" textlink="">
      <xdr:nvSpPr>
        <xdr:cNvPr id="593" name="テキスト ボックス 592"/>
        <xdr:cNvSpPr txBox="1"/>
      </xdr:nvSpPr>
      <xdr:spPr>
        <a:xfrm>
          <a:off x="14325111" y="97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104418</xdr:rowOff>
    </xdr:from>
    <xdr:to>
      <xdr:col>20</xdr:col>
      <xdr:colOff>9525</xdr:colOff>
      <xdr:row>57</xdr:row>
      <xdr:rowOff>34568</xdr:rowOff>
    </xdr:to>
    <xdr:sp macro="" textlink="">
      <xdr:nvSpPr>
        <xdr:cNvPr id="594" name="円/楕円 593"/>
        <xdr:cNvSpPr/>
      </xdr:nvSpPr>
      <xdr:spPr>
        <a:xfrm>
          <a:off x="13652500" y="97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25695</xdr:rowOff>
    </xdr:from>
    <xdr:ext cx="534377" cy="259045"/>
    <xdr:sp macro="" textlink="">
      <xdr:nvSpPr>
        <xdr:cNvPr id="595" name="テキスト ボックス 594"/>
        <xdr:cNvSpPr txBox="1"/>
      </xdr:nvSpPr>
      <xdr:spPr>
        <a:xfrm>
          <a:off x="13436111" y="97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107663</xdr:rowOff>
    </xdr:from>
    <xdr:to>
      <xdr:col>18</xdr:col>
      <xdr:colOff>492125</xdr:colOff>
      <xdr:row>57</xdr:row>
      <xdr:rowOff>37813</xdr:rowOff>
    </xdr:to>
    <xdr:sp macro="" textlink="">
      <xdr:nvSpPr>
        <xdr:cNvPr id="596" name="円/楕円 595"/>
        <xdr:cNvSpPr/>
      </xdr:nvSpPr>
      <xdr:spPr>
        <a:xfrm>
          <a:off x="12763500" y="97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28940</xdr:rowOff>
    </xdr:from>
    <xdr:ext cx="534377" cy="259045"/>
    <xdr:sp macro="" textlink="">
      <xdr:nvSpPr>
        <xdr:cNvPr id="597" name="テキスト ボックス 596"/>
        <xdr:cNvSpPr txBox="1"/>
      </xdr:nvSpPr>
      <xdr:spPr>
        <a:xfrm>
          <a:off x="12547111" y="980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127205</xdr:rowOff>
    </xdr:from>
    <xdr:to>
      <xdr:col>23</xdr:col>
      <xdr:colOff>517525</xdr:colOff>
      <xdr:row>78</xdr:row>
      <xdr:rowOff>135677</xdr:rowOff>
    </xdr:to>
    <xdr:cxnSp macro="">
      <xdr:nvCxnSpPr>
        <xdr:cNvPr id="624" name="直線コネクタ 623"/>
        <xdr:cNvCxnSpPr/>
      </xdr:nvCxnSpPr>
      <xdr:spPr>
        <a:xfrm flipV="1">
          <a:off x="15481300" y="13500305"/>
          <a:ext cx="8382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135677</xdr:rowOff>
    </xdr:from>
    <xdr:to>
      <xdr:col>22</xdr:col>
      <xdr:colOff>365125</xdr:colOff>
      <xdr:row>78</xdr:row>
      <xdr:rowOff>139700</xdr:rowOff>
    </xdr:to>
    <xdr:cxnSp macro="">
      <xdr:nvCxnSpPr>
        <xdr:cNvPr id="627" name="直線コネクタ 626"/>
        <xdr:cNvCxnSpPr/>
      </xdr:nvCxnSpPr>
      <xdr:spPr>
        <a:xfrm flipV="1">
          <a:off x="14592300" y="1350877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0" name="直線コネクタ 62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134931</xdr:rowOff>
    </xdr:from>
    <xdr:to>
      <xdr:col>19</xdr:col>
      <xdr:colOff>644525</xdr:colOff>
      <xdr:row>78</xdr:row>
      <xdr:rowOff>139700</xdr:rowOff>
    </xdr:to>
    <xdr:cxnSp macro="">
      <xdr:nvCxnSpPr>
        <xdr:cNvPr id="633" name="直線コネクタ 632"/>
        <xdr:cNvCxnSpPr/>
      </xdr:nvCxnSpPr>
      <xdr:spPr>
        <a:xfrm>
          <a:off x="12814300" y="13508031"/>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76405</xdr:rowOff>
    </xdr:from>
    <xdr:to>
      <xdr:col>23</xdr:col>
      <xdr:colOff>568325</xdr:colOff>
      <xdr:row>79</xdr:row>
      <xdr:rowOff>6555</xdr:rowOff>
    </xdr:to>
    <xdr:sp macro="" textlink="">
      <xdr:nvSpPr>
        <xdr:cNvPr id="643" name="円/楕円 642"/>
        <xdr:cNvSpPr/>
      </xdr:nvSpPr>
      <xdr:spPr>
        <a:xfrm>
          <a:off x="16268700" y="134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84877</xdr:rowOff>
    </xdr:from>
    <xdr:to>
      <xdr:col>22</xdr:col>
      <xdr:colOff>415925</xdr:colOff>
      <xdr:row>79</xdr:row>
      <xdr:rowOff>15027</xdr:rowOff>
    </xdr:to>
    <xdr:sp macro="" textlink="">
      <xdr:nvSpPr>
        <xdr:cNvPr id="645" name="円/楕円 644"/>
        <xdr:cNvSpPr/>
      </xdr:nvSpPr>
      <xdr:spPr>
        <a:xfrm>
          <a:off x="15430500" y="134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6154</xdr:rowOff>
    </xdr:from>
    <xdr:ext cx="378565" cy="259045"/>
    <xdr:sp macro="" textlink="">
      <xdr:nvSpPr>
        <xdr:cNvPr id="646" name="テキスト ボックス 645"/>
        <xdr:cNvSpPr txBox="1"/>
      </xdr:nvSpPr>
      <xdr:spPr>
        <a:xfrm>
          <a:off x="15292017" y="1355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84131</xdr:rowOff>
    </xdr:from>
    <xdr:to>
      <xdr:col>18</xdr:col>
      <xdr:colOff>492125</xdr:colOff>
      <xdr:row>79</xdr:row>
      <xdr:rowOff>14281</xdr:rowOff>
    </xdr:to>
    <xdr:sp macro="" textlink="">
      <xdr:nvSpPr>
        <xdr:cNvPr id="651" name="円/楕円 650"/>
        <xdr:cNvSpPr/>
      </xdr:nvSpPr>
      <xdr:spPr>
        <a:xfrm>
          <a:off x="12763500" y="13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5408</xdr:rowOff>
    </xdr:from>
    <xdr:ext cx="469744" cy="259045"/>
    <xdr:sp macro="" textlink="">
      <xdr:nvSpPr>
        <xdr:cNvPr id="652" name="テキスト ボックス 651"/>
        <xdr:cNvSpPr txBox="1"/>
      </xdr:nvSpPr>
      <xdr:spPr>
        <a:xfrm>
          <a:off x="12579427" y="135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67883</xdr:rowOff>
    </xdr:from>
    <xdr:to>
      <xdr:col>23</xdr:col>
      <xdr:colOff>517525</xdr:colOff>
      <xdr:row>97</xdr:row>
      <xdr:rowOff>94382</xdr:rowOff>
    </xdr:to>
    <xdr:cxnSp macro="">
      <xdr:nvCxnSpPr>
        <xdr:cNvPr id="679" name="直線コネクタ 678"/>
        <xdr:cNvCxnSpPr/>
      </xdr:nvCxnSpPr>
      <xdr:spPr>
        <a:xfrm>
          <a:off x="15481300" y="16698533"/>
          <a:ext cx="8382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48927</xdr:rowOff>
    </xdr:from>
    <xdr:to>
      <xdr:col>22</xdr:col>
      <xdr:colOff>365125</xdr:colOff>
      <xdr:row>97</xdr:row>
      <xdr:rowOff>67883</xdr:rowOff>
    </xdr:to>
    <xdr:cxnSp macro="">
      <xdr:nvCxnSpPr>
        <xdr:cNvPr id="682" name="直線コネクタ 681"/>
        <xdr:cNvCxnSpPr/>
      </xdr:nvCxnSpPr>
      <xdr:spPr>
        <a:xfrm>
          <a:off x="14592300" y="16679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36547</xdr:rowOff>
    </xdr:from>
    <xdr:to>
      <xdr:col>21</xdr:col>
      <xdr:colOff>161925</xdr:colOff>
      <xdr:row>97</xdr:row>
      <xdr:rowOff>48927</xdr:rowOff>
    </xdr:to>
    <xdr:cxnSp macro="">
      <xdr:nvCxnSpPr>
        <xdr:cNvPr id="685" name="直線コネクタ 684"/>
        <xdr:cNvCxnSpPr/>
      </xdr:nvCxnSpPr>
      <xdr:spPr>
        <a:xfrm>
          <a:off x="13703300" y="16667197"/>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36547</xdr:rowOff>
    </xdr:from>
    <xdr:to>
      <xdr:col>19</xdr:col>
      <xdr:colOff>644525</xdr:colOff>
      <xdr:row>97</xdr:row>
      <xdr:rowOff>41928</xdr:rowOff>
    </xdr:to>
    <xdr:cxnSp macro="">
      <xdr:nvCxnSpPr>
        <xdr:cNvPr id="688" name="直線コネクタ 687"/>
        <xdr:cNvCxnSpPr/>
      </xdr:nvCxnSpPr>
      <xdr:spPr>
        <a:xfrm flipV="1">
          <a:off x="12814300" y="16667197"/>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43582</xdr:rowOff>
    </xdr:from>
    <xdr:to>
      <xdr:col>23</xdr:col>
      <xdr:colOff>568325</xdr:colOff>
      <xdr:row>97</xdr:row>
      <xdr:rowOff>145182</xdr:rowOff>
    </xdr:to>
    <xdr:sp macro="" textlink="">
      <xdr:nvSpPr>
        <xdr:cNvPr id="698" name="円/楕円 697"/>
        <xdr:cNvSpPr/>
      </xdr:nvSpPr>
      <xdr:spPr>
        <a:xfrm>
          <a:off x="16268700" y="166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22009</xdr:rowOff>
    </xdr:from>
    <xdr:ext cx="534377" cy="259045"/>
    <xdr:sp macro="" textlink="">
      <xdr:nvSpPr>
        <xdr:cNvPr id="699" name="公債費該当値テキスト"/>
        <xdr:cNvSpPr txBox="1"/>
      </xdr:nvSpPr>
      <xdr:spPr>
        <a:xfrm>
          <a:off x="16370300" y="166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17083</xdr:rowOff>
    </xdr:from>
    <xdr:to>
      <xdr:col>22</xdr:col>
      <xdr:colOff>415925</xdr:colOff>
      <xdr:row>97</xdr:row>
      <xdr:rowOff>118683</xdr:rowOff>
    </xdr:to>
    <xdr:sp macro="" textlink="">
      <xdr:nvSpPr>
        <xdr:cNvPr id="700" name="円/楕円 699"/>
        <xdr:cNvSpPr/>
      </xdr:nvSpPr>
      <xdr:spPr>
        <a:xfrm>
          <a:off x="15430500" y="16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109810</xdr:rowOff>
    </xdr:from>
    <xdr:ext cx="534377" cy="259045"/>
    <xdr:sp macro="" textlink="">
      <xdr:nvSpPr>
        <xdr:cNvPr id="701" name="テキスト ボックス 700"/>
        <xdr:cNvSpPr txBox="1"/>
      </xdr:nvSpPr>
      <xdr:spPr>
        <a:xfrm>
          <a:off x="15214111" y="167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169577</xdr:rowOff>
    </xdr:from>
    <xdr:to>
      <xdr:col>21</xdr:col>
      <xdr:colOff>212725</xdr:colOff>
      <xdr:row>97</xdr:row>
      <xdr:rowOff>99727</xdr:rowOff>
    </xdr:to>
    <xdr:sp macro="" textlink="">
      <xdr:nvSpPr>
        <xdr:cNvPr id="702" name="円/楕円 701"/>
        <xdr:cNvSpPr/>
      </xdr:nvSpPr>
      <xdr:spPr>
        <a:xfrm>
          <a:off x="14541500" y="16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90854</xdr:rowOff>
    </xdr:from>
    <xdr:ext cx="534377" cy="259045"/>
    <xdr:sp macro="" textlink="">
      <xdr:nvSpPr>
        <xdr:cNvPr id="703" name="テキスト ボックス 702"/>
        <xdr:cNvSpPr txBox="1"/>
      </xdr:nvSpPr>
      <xdr:spPr>
        <a:xfrm>
          <a:off x="14325111" y="167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157197</xdr:rowOff>
    </xdr:from>
    <xdr:to>
      <xdr:col>20</xdr:col>
      <xdr:colOff>9525</xdr:colOff>
      <xdr:row>97</xdr:row>
      <xdr:rowOff>87347</xdr:rowOff>
    </xdr:to>
    <xdr:sp macro="" textlink="">
      <xdr:nvSpPr>
        <xdr:cNvPr id="704" name="円/楕円 703"/>
        <xdr:cNvSpPr/>
      </xdr:nvSpPr>
      <xdr:spPr>
        <a:xfrm>
          <a:off x="13652500" y="166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78474</xdr:rowOff>
    </xdr:from>
    <xdr:ext cx="534377" cy="259045"/>
    <xdr:sp macro="" textlink="">
      <xdr:nvSpPr>
        <xdr:cNvPr id="705" name="テキスト ボックス 704"/>
        <xdr:cNvSpPr txBox="1"/>
      </xdr:nvSpPr>
      <xdr:spPr>
        <a:xfrm>
          <a:off x="13436111" y="167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162578</xdr:rowOff>
    </xdr:from>
    <xdr:to>
      <xdr:col>18</xdr:col>
      <xdr:colOff>492125</xdr:colOff>
      <xdr:row>97</xdr:row>
      <xdr:rowOff>92728</xdr:rowOff>
    </xdr:to>
    <xdr:sp macro="" textlink="">
      <xdr:nvSpPr>
        <xdr:cNvPr id="706" name="円/楕円 705"/>
        <xdr:cNvSpPr/>
      </xdr:nvSpPr>
      <xdr:spPr>
        <a:xfrm>
          <a:off x="12763500" y="1662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83855</xdr:rowOff>
    </xdr:from>
    <xdr:ext cx="534377" cy="259045"/>
    <xdr:sp macro="" textlink="">
      <xdr:nvSpPr>
        <xdr:cNvPr id="707" name="テキスト ボックス 706"/>
        <xdr:cNvSpPr txBox="1"/>
      </xdr:nvSpPr>
      <xdr:spPr>
        <a:xfrm>
          <a:off x="12547111" y="167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どこも横ばいであるが、民生費は上昇を続けいている。扶助費の増が大きな要因であり、今後も注視していく。また公債費は年々減少してきているのは当該年度における起債額を当該年度元金償還額より抑えてる為である。その為実質公債費は減少してきているが一部事務組合等の事業により上昇することもあるので今後もこの方針は続け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ポイントの増である。実質収支比率は、昨年同様</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％台となっている。また平成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年度において標準財政規模比で示す財政調整基金の残高については前年比</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ポイントの増である。これはふるさと納税の増額が寄与している。しかしながら依然として財政基盤が弱いことに変わりはない状況にある。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年度は繰出し金の増により国民健康保険特別会計の赤字額が微減し、対前年比においては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ポイントの減少、水道事情特別会計は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ポイントの増、また一般会計が対前年比において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の増となり、本年度も連結実質赤字比率の発生はなかった、しかし今後とも医療費の増大がみられることから、生活習慣病の予防、健康教育・健康相談・栄養指導など健康づくりを強力に推進するとともに、収納率向上に努めていく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6196286</v>
      </c>
      <c r="BO4" s="409"/>
      <c r="BP4" s="409"/>
      <c r="BQ4" s="409"/>
      <c r="BR4" s="409"/>
      <c r="BS4" s="409"/>
      <c r="BT4" s="409"/>
      <c r="BU4" s="410"/>
      <c r="BV4" s="408">
        <v>6165624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8.8000000000000007</v>
      </c>
      <c r="CU4" s="586"/>
      <c r="CV4" s="586"/>
      <c r="CW4" s="586"/>
      <c r="CX4" s="586"/>
      <c r="CY4" s="586"/>
      <c r="CZ4" s="586"/>
      <c r="DA4" s="587"/>
      <c r="DB4" s="585">
        <v>8.5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5906573</v>
      </c>
      <c r="BO5" s="414"/>
      <c r="BP5" s="414"/>
      <c r="BQ5" s="414"/>
      <c r="BR5" s="414"/>
      <c r="BS5" s="414"/>
      <c r="BT5" s="414"/>
      <c r="BU5" s="415"/>
      <c r="BV5" s="413">
        <v>5901416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72.400000000000006</v>
      </c>
      <c r="CU5" s="384"/>
      <c r="CV5" s="384"/>
      <c r="CW5" s="384"/>
      <c r="CX5" s="384"/>
      <c r="CY5" s="384"/>
      <c r="CZ5" s="384"/>
      <c r="DA5" s="385"/>
      <c r="DB5" s="383">
        <v>78.7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289713</v>
      </c>
      <c r="BO6" s="414"/>
      <c r="BP6" s="414"/>
      <c r="BQ6" s="414"/>
      <c r="BR6" s="414"/>
      <c r="BS6" s="414"/>
      <c r="BT6" s="414"/>
      <c r="BU6" s="415"/>
      <c r="BV6" s="413">
        <v>264208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76.2</v>
      </c>
      <c r="CU6" s="560"/>
      <c r="CV6" s="560"/>
      <c r="CW6" s="560"/>
      <c r="CX6" s="560"/>
      <c r="CY6" s="560"/>
      <c r="CZ6" s="560"/>
      <c r="DA6" s="561"/>
      <c r="DB6" s="559">
        <v>83.1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18824</v>
      </c>
      <c r="BO7" s="414"/>
      <c r="BP7" s="414"/>
      <c r="BQ7" s="414"/>
      <c r="BR7" s="414"/>
      <c r="BS7" s="414"/>
      <c r="BT7" s="414"/>
      <c r="BU7" s="415"/>
      <c r="BV7" s="413">
        <v>8781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3091571</v>
      </c>
      <c r="CU7" s="414"/>
      <c r="CV7" s="414"/>
      <c r="CW7" s="414"/>
      <c r="CX7" s="414"/>
      <c r="CY7" s="414"/>
      <c r="CZ7" s="414"/>
      <c r="DA7" s="415"/>
      <c r="DB7" s="413">
        <v>3019913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270889</v>
      </c>
      <c r="BO8" s="414"/>
      <c r="BP8" s="414"/>
      <c r="BQ8" s="414"/>
      <c r="BR8" s="414"/>
      <c r="BS8" s="414"/>
      <c r="BT8" s="414"/>
      <c r="BU8" s="415"/>
      <c r="BV8" s="413">
        <v>255427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9531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15462</v>
      </c>
      <c r="BO9" s="414"/>
      <c r="BP9" s="414"/>
      <c r="BQ9" s="414"/>
      <c r="BR9" s="414"/>
      <c r="BS9" s="414"/>
      <c r="BT9" s="414"/>
      <c r="BU9" s="415"/>
      <c r="BV9" s="413">
        <v>74649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12.2</v>
      </c>
      <c r="CU9" s="384"/>
      <c r="CV9" s="384"/>
      <c r="CW9" s="384"/>
      <c r="CX9" s="384"/>
      <c r="CY9" s="384"/>
      <c r="CZ9" s="384"/>
      <c r="DA9" s="385"/>
      <c r="DB9" s="383">
        <v>14.2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9257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214394</v>
      </c>
      <c r="BO10" s="414"/>
      <c r="BP10" s="414"/>
      <c r="BQ10" s="414"/>
      <c r="BR10" s="414"/>
      <c r="BS10" s="414"/>
      <c r="BT10" s="414"/>
      <c r="BU10" s="415"/>
      <c r="BV10" s="413">
        <v>135631</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9611</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99072</v>
      </c>
      <c r="BO12" s="414"/>
      <c r="BP12" s="414"/>
      <c r="BQ12" s="414"/>
      <c r="BR12" s="414"/>
      <c r="BS12" s="414"/>
      <c r="BT12" s="414"/>
      <c r="BU12" s="415"/>
      <c r="BV12" s="413">
        <v>102697</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9576</v>
      </c>
      <c r="S13" s="515"/>
      <c r="T13" s="515"/>
      <c r="U13" s="515"/>
      <c r="V13" s="516"/>
      <c r="W13" s="502" t="s">
        <v>119</v>
      </c>
      <c r="X13" s="426"/>
      <c r="Y13" s="426"/>
      <c r="Z13" s="426"/>
      <c r="AA13" s="426"/>
      <c r="AB13" s="427"/>
      <c r="AC13" s="389">
        <v>1049</v>
      </c>
      <c r="AD13" s="390"/>
      <c r="AE13" s="390"/>
      <c r="AF13" s="390"/>
      <c r="AG13" s="391"/>
      <c r="AH13" s="389">
        <v>1227</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130784</v>
      </c>
      <c r="BO13" s="414"/>
      <c r="BP13" s="414"/>
      <c r="BQ13" s="414"/>
      <c r="BR13" s="414"/>
      <c r="BS13" s="414"/>
      <c r="BT13" s="414"/>
      <c r="BU13" s="415"/>
      <c r="BV13" s="413">
        <v>107583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10.8</v>
      </c>
      <c r="CU13" s="384"/>
      <c r="CV13" s="384"/>
      <c r="CW13" s="384"/>
      <c r="CX13" s="384"/>
      <c r="CY13" s="384"/>
      <c r="CZ13" s="384"/>
      <c r="DA13" s="385"/>
      <c r="DB13" s="383">
        <v>11.5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9628</v>
      </c>
      <c r="S14" s="515"/>
      <c r="T14" s="515"/>
      <c r="U14" s="515"/>
      <c r="V14" s="516"/>
      <c r="W14" s="517"/>
      <c r="X14" s="429"/>
      <c r="Y14" s="429"/>
      <c r="Z14" s="429"/>
      <c r="AA14" s="429"/>
      <c r="AB14" s="430"/>
      <c r="AC14" s="507">
        <v>26.1</v>
      </c>
      <c r="AD14" s="508"/>
      <c r="AE14" s="508"/>
      <c r="AF14" s="508"/>
      <c r="AG14" s="509"/>
      <c r="AH14" s="507">
        <v>30.2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24.7</v>
      </c>
      <c r="CU14" s="486"/>
      <c r="CV14" s="486"/>
      <c r="CW14" s="486"/>
      <c r="CX14" s="486"/>
      <c r="CY14" s="486"/>
      <c r="CZ14" s="486"/>
      <c r="DA14" s="487"/>
      <c r="DB14" s="518">
        <v>42.3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9595</v>
      </c>
      <c r="S15" s="515"/>
      <c r="T15" s="515"/>
      <c r="U15" s="515"/>
      <c r="V15" s="516"/>
      <c r="W15" s="502" t="s">
        <v>126</v>
      </c>
      <c r="X15" s="426"/>
      <c r="Y15" s="426"/>
      <c r="Z15" s="426"/>
      <c r="AA15" s="426"/>
      <c r="AB15" s="427"/>
      <c r="AC15" s="389">
        <v>573</v>
      </c>
      <c r="AD15" s="390"/>
      <c r="AE15" s="390"/>
      <c r="AF15" s="390"/>
      <c r="AG15" s="391"/>
      <c r="AH15" s="389">
        <v>644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616199</v>
      </c>
      <c r="BO15" s="409"/>
      <c r="BP15" s="409"/>
      <c r="BQ15" s="409"/>
      <c r="BR15" s="409"/>
      <c r="BS15" s="409"/>
      <c r="BT15" s="409"/>
      <c r="BU15" s="410"/>
      <c r="BV15" s="408">
        <v>577837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14.2</v>
      </c>
      <c r="AD16" s="508"/>
      <c r="AE16" s="508"/>
      <c r="AF16" s="508"/>
      <c r="AG16" s="509"/>
      <c r="AH16" s="507">
        <v>15.8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2785453</v>
      </c>
      <c r="BO16" s="414"/>
      <c r="BP16" s="414"/>
      <c r="BQ16" s="414"/>
      <c r="BR16" s="414"/>
      <c r="BS16" s="414"/>
      <c r="BT16" s="414"/>
      <c r="BU16" s="415"/>
      <c r="BV16" s="413">
        <v>2704917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2403</v>
      </c>
      <c r="AD17" s="390"/>
      <c r="AE17" s="390"/>
      <c r="AF17" s="390"/>
      <c r="AG17" s="391"/>
      <c r="AH17" s="389">
        <v>2185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769092</v>
      </c>
      <c r="BO17" s="414"/>
      <c r="BP17" s="414"/>
      <c r="BQ17" s="414"/>
      <c r="BR17" s="414"/>
      <c r="BS17" s="414"/>
      <c r="BT17" s="414"/>
      <c r="BU17" s="415"/>
      <c r="BV17" s="413">
        <v>735250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39.93</v>
      </c>
      <c r="M18" s="478"/>
      <c r="N18" s="478"/>
      <c r="O18" s="478"/>
      <c r="P18" s="478"/>
      <c r="Q18" s="478"/>
      <c r="R18" s="479"/>
      <c r="S18" s="479"/>
      <c r="T18" s="479"/>
      <c r="U18" s="479"/>
      <c r="V18" s="480"/>
      <c r="W18" s="494"/>
      <c r="X18" s="495"/>
      <c r="Y18" s="495"/>
      <c r="Z18" s="495"/>
      <c r="AA18" s="495"/>
      <c r="AB18" s="503"/>
      <c r="AC18" s="377">
        <v>59.7</v>
      </c>
      <c r="AD18" s="378"/>
      <c r="AE18" s="378"/>
      <c r="AF18" s="378"/>
      <c r="AG18" s="481"/>
      <c r="AH18" s="377">
        <v>53.7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2272791</v>
      </c>
      <c r="BO18" s="414"/>
      <c r="BP18" s="414"/>
      <c r="BQ18" s="414"/>
      <c r="BR18" s="414"/>
      <c r="BS18" s="414"/>
      <c r="BT18" s="414"/>
      <c r="BU18" s="415"/>
      <c r="BV18" s="413">
        <v>2382862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239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3740074</v>
      </c>
      <c r="BO19" s="414"/>
      <c r="BP19" s="414"/>
      <c r="BQ19" s="414"/>
      <c r="BR19" s="414"/>
      <c r="BS19" s="414"/>
      <c r="BT19" s="414"/>
      <c r="BU19" s="415"/>
      <c r="BV19" s="413">
        <v>3612013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3490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3153750</v>
      </c>
      <c r="BO23" s="414"/>
      <c r="BP23" s="414"/>
      <c r="BQ23" s="414"/>
      <c r="BR23" s="414"/>
      <c r="BS23" s="414"/>
      <c r="BT23" s="414"/>
      <c r="BU23" s="415"/>
      <c r="BV23" s="413">
        <v>3295943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6696</v>
      </c>
      <c r="R24" s="390"/>
      <c r="S24" s="390"/>
      <c r="T24" s="390"/>
      <c r="U24" s="390"/>
      <c r="V24" s="391"/>
      <c r="W24" s="455"/>
      <c r="X24" s="446"/>
      <c r="Y24" s="447"/>
      <c r="Z24" s="386" t="s">
        <v>149</v>
      </c>
      <c r="AA24" s="387"/>
      <c r="AB24" s="387"/>
      <c r="AC24" s="387"/>
      <c r="AD24" s="387"/>
      <c r="AE24" s="387"/>
      <c r="AF24" s="387"/>
      <c r="AG24" s="388"/>
      <c r="AH24" s="389">
        <v>110</v>
      </c>
      <c r="AI24" s="390"/>
      <c r="AJ24" s="390"/>
      <c r="AK24" s="390"/>
      <c r="AL24" s="391"/>
      <c r="AM24" s="389">
        <v>316140</v>
      </c>
      <c r="AN24" s="390"/>
      <c r="AO24" s="390"/>
      <c r="AP24" s="390"/>
      <c r="AQ24" s="390"/>
      <c r="AR24" s="391"/>
      <c r="AS24" s="389">
        <v>2874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2619084</v>
      </c>
      <c r="BO24" s="414"/>
      <c r="BP24" s="414"/>
      <c r="BQ24" s="414"/>
      <c r="BR24" s="414"/>
      <c r="BS24" s="414"/>
      <c r="BT24" s="414"/>
      <c r="BU24" s="415"/>
      <c r="BV24" s="413">
        <v>2611845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5719</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105948</v>
      </c>
      <c r="BO25" s="409"/>
      <c r="BP25" s="409"/>
      <c r="BQ25" s="409"/>
      <c r="BR25" s="409"/>
      <c r="BS25" s="409"/>
      <c r="BT25" s="409"/>
      <c r="BU25" s="410"/>
      <c r="BV25" s="408">
        <v>119112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5367</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10876</v>
      </c>
      <c r="AN26" s="390"/>
      <c r="AO26" s="390"/>
      <c r="AP26" s="390"/>
      <c r="AQ26" s="390"/>
      <c r="AR26" s="391"/>
      <c r="AS26" s="389">
        <v>2719</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2650</v>
      </c>
      <c r="R27" s="390"/>
      <c r="S27" s="390"/>
      <c r="T27" s="390"/>
      <c r="U27" s="390"/>
      <c r="V27" s="391"/>
      <c r="W27" s="455"/>
      <c r="X27" s="446"/>
      <c r="Y27" s="447"/>
      <c r="Z27" s="386" t="s">
        <v>158</v>
      </c>
      <c r="AA27" s="387"/>
      <c r="AB27" s="387"/>
      <c r="AC27" s="387"/>
      <c r="AD27" s="387"/>
      <c r="AE27" s="387"/>
      <c r="AF27" s="387"/>
      <c r="AG27" s="388"/>
      <c r="AH27" s="389">
        <v>5</v>
      </c>
      <c r="AI27" s="390"/>
      <c r="AJ27" s="390"/>
      <c r="AK27" s="390"/>
      <c r="AL27" s="391"/>
      <c r="AM27" s="389">
        <v>14544</v>
      </c>
      <c r="AN27" s="390"/>
      <c r="AO27" s="390"/>
      <c r="AP27" s="390"/>
      <c r="AQ27" s="390"/>
      <c r="AR27" s="391"/>
      <c r="AS27" s="389">
        <v>2909</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2200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500931</v>
      </c>
      <c r="BO28" s="409"/>
      <c r="BP28" s="409"/>
      <c r="BQ28" s="409"/>
      <c r="BR28" s="409"/>
      <c r="BS28" s="409"/>
      <c r="BT28" s="409"/>
      <c r="BU28" s="410"/>
      <c r="BV28" s="408">
        <v>385609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9</v>
      </c>
      <c r="M29" s="390"/>
      <c r="N29" s="390"/>
      <c r="O29" s="390"/>
      <c r="P29" s="391"/>
      <c r="Q29" s="389">
        <v>2040</v>
      </c>
      <c r="R29" s="390"/>
      <c r="S29" s="390"/>
      <c r="T29" s="390"/>
      <c r="U29" s="390"/>
      <c r="V29" s="391"/>
      <c r="W29" s="456"/>
      <c r="X29" s="457"/>
      <c r="Y29" s="458"/>
      <c r="Z29" s="386" t="s">
        <v>165</v>
      </c>
      <c r="AA29" s="387"/>
      <c r="AB29" s="387"/>
      <c r="AC29" s="387"/>
      <c r="AD29" s="387"/>
      <c r="AE29" s="387"/>
      <c r="AF29" s="387"/>
      <c r="AG29" s="388"/>
      <c r="AH29" s="389">
        <v>115</v>
      </c>
      <c r="AI29" s="390"/>
      <c r="AJ29" s="390"/>
      <c r="AK29" s="390"/>
      <c r="AL29" s="391"/>
      <c r="AM29" s="389">
        <v>330684</v>
      </c>
      <c r="AN29" s="390"/>
      <c r="AO29" s="390"/>
      <c r="AP29" s="390"/>
      <c r="AQ29" s="390"/>
      <c r="AR29" s="391"/>
      <c r="AS29" s="389">
        <v>2876</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38482</v>
      </c>
      <c r="BO29" s="414"/>
      <c r="BP29" s="414"/>
      <c r="BQ29" s="414"/>
      <c r="BR29" s="414"/>
      <c r="BS29" s="414"/>
      <c r="BT29" s="414"/>
      <c r="BU29" s="415"/>
      <c r="BV29" s="413">
        <v>28476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594186</v>
      </c>
      <c r="BO30" s="417"/>
      <c r="BP30" s="417"/>
      <c r="BQ30" s="417"/>
      <c r="BR30" s="417"/>
      <c r="BS30" s="417"/>
      <c r="BT30" s="417"/>
      <c r="BU30" s="418"/>
      <c r="BV30" s="416">
        <v>405035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水道事業特別会計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5</v>
      </c>
      <c r="BX34" s="373"/>
      <c r="BY34" s="372" t="str">
        <f>IF('各会計、関係団体の財政状況及び健全化判断比率'!B68="","",'各会計、関係団体の財政状況及び健全化判断比率'!B68)</f>
        <v>北部広域市町村圏事務組合（一般会計）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6</v>
      </c>
      <c r="BX35" s="373"/>
      <c r="BY35" s="372" t="str">
        <f>IF('各会計、関係団体の財政状況及び健全化判断比率'!B69="","",'各会計、関係団体の財政状況及び健全化判断比率'!B69)</f>
        <v>本部町今帰仁村清掃施設組合（一般会計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7</v>
      </c>
      <c r="BX36" s="373"/>
      <c r="BY36" s="372" t="str">
        <f>IF('各会計、関係団体の財政状況及び健全化判断比率'!B70="","",'各会計、関係団体の財政状況及び健全化判断比率'!B70)</f>
        <v>本部町今帰仁村消防組合（一般会計）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8</v>
      </c>
      <c r="BX37" s="373"/>
      <c r="BY37" s="372" t="str">
        <f>IF('各会計、関係団体の財政状況及び健全化判断比率'!B71="","",'各会計、関係団体の財政状況及び健全化判断比率'!B71)</f>
        <v>沖縄県市町村総合事務組合（一般会計）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9</v>
      </c>
      <c r="BX38" s="373"/>
      <c r="BY38" s="372" t="str">
        <f>IF('各会計、関係団体の財政状況及び健全化判断比率'!B72="","",'各会計、関係団体の財政状況及び健全化判断比率'!B72)</f>
        <v>沖縄県市町村自治会館管理組合（一般会計）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10</v>
      </c>
      <c r="BX39" s="373"/>
      <c r="BY39" s="372" t="str">
        <f>IF('各会計、関係団体の財政状況及び健全化判断比率'!B73="","",'各会計、関係団体の財政状況及び健全化判断比率'!B73)</f>
        <v>沖縄県町村交通災害共済組合（一般会計）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11</v>
      </c>
      <c r="BX40" s="373"/>
      <c r="BY40" s="372" t="str">
        <f>IF('各会計、関係団体の財政状況及び健全化判断比率'!B74="","",'各会計、関係団体の財政状況及び健全化判断比率'!B74)</f>
        <v>沖縄県介護保険広域連合（一般会計）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12</v>
      </c>
      <c r="BX41" s="373"/>
      <c r="BY41" s="372" t="str">
        <f>IF('各会計、関係団体の財政状況及び健全化判断比率'!B75="","",'各会計、関係団体の財政状況及び健全化判断比率'!B75)</f>
        <v>沖縄県介護保険広域連合（特別会計）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13</v>
      </c>
      <c r="BX42" s="373"/>
      <c r="BY42" s="372" t="str">
        <f>IF('各会計、関係団体の財政状況及び健全化判断比率'!B76="","",'各会計、関係団体の財政状況及び健全化判断比率'!B76)</f>
        <v>沖縄県後期高齢者医療広域連合（一般会計）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14</v>
      </c>
      <c r="BX43" s="373"/>
      <c r="BY43" s="372" t="str">
        <f>IF('各会計、関係団体の財政状況及び健全化判断比率'!B77="","",'各会計、関係団体の財政状況及び健全化判断比率'!B77)</f>
        <v>沖縄県後期高齢者医療広域連合（特別会計）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3" t="s">
        <v>524</v>
      </c>
      <c r="D34" s="1183"/>
      <c r="E34" s="1184"/>
      <c r="F34" s="32" t="s">
        <v>525</v>
      </c>
      <c r="G34" s="33" t="s">
        <v>526</v>
      </c>
      <c r="H34" s="33" t="s">
        <v>527</v>
      </c>
      <c r="I34" s="33" t="s">
        <v>528</v>
      </c>
      <c r="J34" s="34" t="s">
        <v>529</v>
      </c>
      <c r="K34" s="22"/>
      <c r="L34" s="22"/>
      <c r="M34" s="22"/>
      <c r="N34" s="22"/>
      <c r="O34" s="22"/>
      <c r="P34" s="22"/>
    </row>
    <row r="35" spans="1:16" ht="39" customHeight="1" x14ac:dyDescent="0.15">
      <c r="A35" s="22"/>
      <c r="B35" s="35"/>
      <c r="C35" s="1177" t="s">
        <v>530</v>
      </c>
      <c r="D35" s="1178"/>
      <c r="E35" s="1179"/>
      <c r="F35" s="36">
        <v>6.15</v>
      </c>
      <c r="G35" s="37">
        <v>5.35</v>
      </c>
      <c r="H35" s="37">
        <v>5.96</v>
      </c>
      <c r="I35" s="37">
        <v>8.4499999999999993</v>
      </c>
      <c r="J35" s="38">
        <v>8.76</v>
      </c>
      <c r="K35" s="22"/>
      <c r="L35" s="22"/>
      <c r="M35" s="22"/>
      <c r="N35" s="22"/>
      <c r="O35" s="22"/>
      <c r="P35" s="22"/>
    </row>
    <row r="36" spans="1:16" ht="39" customHeight="1" x14ac:dyDescent="0.15">
      <c r="A36" s="22"/>
      <c r="B36" s="35"/>
      <c r="C36" s="1177" t="s">
        <v>531</v>
      </c>
      <c r="D36" s="1178"/>
      <c r="E36" s="1179"/>
      <c r="F36" s="36">
        <v>0.14000000000000001</v>
      </c>
      <c r="G36" s="37">
        <v>0</v>
      </c>
      <c r="H36" s="37">
        <v>0</v>
      </c>
      <c r="I36" s="37">
        <v>1.86</v>
      </c>
      <c r="J36" s="38">
        <v>3.1</v>
      </c>
      <c r="K36" s="22"/>
      <c r="L36" s="22"/>
      <c r="M36" s="22"/>
      <c r="N36" s="22"/>
      <c r="O36" s="22"/>
      <c r="P36" s="22"/>
    </row>
    <row r="37" spans="1:16" ht="39" customHeight="1" x14ac:dyDescent="0.15">
      <c r="A37" s="22"/>
      <c r="B37" s="35"/>
      <c r="C37" s="1177" t="s">
        <v>532</v>
      </c>
      <c r="D37" s="1178"/>
      <c r="E37" s="1179"/>
      <c r="F37" s="36">
        <v>0.01</v>
      </c>
      <c r="G37" s="37">
        <v>0.02</v>
      </c>
      <c r="H37" s="37">
        <v>0.04</v>
      </c>
      <c r="I37" s="37">
        <v>0.02</v>
      </c>
      <c r="J37" s="38">
        <v>0</v>
      </c>
      <c r="K37" s="22"/>
      <c r="L37" s="22"/>
      <c r="M37" s="22"/>
      <c r="N37" s="22"/>
      <c r="O37" s="22"/>
      <c r="P37" s="22"/>
    </row>
    <row r="38" spans="1:16" ht="39" customHeight="1" x14ac:dyDescent="0.15">
      <c r="A38" s="22"/>
      <c r="B38" s="35"/>
      <c r="C38" s="1177"/>
      <c r="D38" s="1178"/>
      <c r="E38" s="1179"/>
      <c r="F38" s="36"/>
      <c r="G38" s="37"/>
      <c r="H38" s="37"/>
      <c r="I38" s="37"/>
      <c r="J38" s="38"/>
      <c r="K38" s="22"/>
      <c r="L38" s="22"/>
      <c r="M38" s="22"/>
      <c r="N38" s="22"/>
      <c r="O38" s="22"/>
      <c r="P38" s="22"/>
    </row>
    <row r="39" spans="1:16" ht="39" customHeight="1" x14ac:dyDescent="0.15">
      <c r="A39" s="22"/>
      <c r="B39" s="35"/>
      <c r="C39" s="1177"/>
      <c r="D39" s="1178"/>
      <c r="E39" s="1179"/>
      <c r="F39" s="36"/>
      <c r="G39" s="37"/>
      <c r="H39" s="37"/>
      <c r="I39" s="37"/>
      <c r="J39" s="38"/>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533</v>
      </c>
      <c r="D42" s="1178"/>
      <c r="E42" s="1179"/>
      <c r="F42" s="36" t="s">
        <v>478</v>
      </c>
      <c r="G42" s="37" t="s">
        <v>478</v>
      </c>
      <c r="H42" s="37" t="s">
        <v>478</v>
      </c>
      <c r="I42" s="37" t="s">
        <v>478</v>
      </c>
      <c r="J42" s="38" t="s">
        <v>478</v>
      </c>
      <c r="K42" s="22"/>
      <c r="L42" s="22"/>
      <c r="M42" s="22"/>
      <c r="N42" s="22"/>
      <c r="O42" s="22"/>
      <c r="P42" s="22"/>
    </row>
    <row r="43" spans="1:16" ht="39" customHeight="1" thickBot="1" x14ac:dyDescent="0.2">
      <c r="A43" s="22"/>
      <c r="B43" s="40"/>
      <c r="C43" s="1180" t="s">
        <v>534</v>
      </c>
      <c r="D43" s="1181"/>
      <c r="E43" s="1182"/>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562</v>
      </c>
      <c r="L45" s="60">
        <v>571</v>
      </c>
      <c r="M45" s="60">
        <v>549</v>
      </c>
      <c r="N45" s="60">
        <v>511</v>
      </c>
      <c r="O45" s="61">
        <v>455</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478</v>
      </c>
      <c r="L46" s="64" t="s">
        <v>478</v>
      </c>
      <c r="M46" s="64" t="s">
        <v>478</v>
      </c>
      <c r="N46" s="64" t="s">
        <v>478</v>
      </c>
      <c r="O46" s="65" t="s">
        <v>478</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478</v>
      </c>
      <c r="L47" s="64" t="s">
        <v>478</v>
      </c>
      <c r="M47" s="64" t="s">
        <v>478</v>
      </c>
      <c r="N47" s="64" t="s">
        <v>478</v>
      </c>
      <c r="O47" s="65" t="s">
        <v>478</v>
      </c>
      <c r="P47" s="48"/>
      <c r="Q47" s="48"/>
      <c r="R47" s="48"/>
      <c r="S47" s="48"/>
      <c r="T47" s="48"/>
      <c r="U47" s="48"/>
    </row>
    <row r="48" spans="1:21" ht="30.75" customHeight="1" x14ac:dyDescent="0.15">
      <c r="A48" s="48"/>
      <c r="B48" s="1195"/>
      <c r="C48" s="1196"/>
      <c r="D48" s="62"/>
      <c r="E48" s="1187" t="s">
        <v>15</v>
      </c>
      <c r="F48" s="1187"/>
      <c r="G48" s="1187"/>
      <c r="H48" s="1187"/>
      <c r="I48" s="1187"/>
      <c r="J48" s="1188"/>
      <c r="K48" s="63">
        <v>19</v>
      </c>
      <c r="L48" s="64">
        <v>23</v>
      </c>
      <c r="M48" s="64">
        <v>23</v>
      </c>
      <c r="N48" s="64">
        <v>23</v>
      </c>
      <c r="O48" s="65">
        <v>40</v>
      </c>
      <c r="P48" s="48"/>
      <c r="Q48" s="48"/>
      <c r="R48" s="48"/>
      <c r="S48" s="48"/>
      <c r="T48" s="48"/>
      <c r="U48" s="48"/>
    </row>
    <row r="49" spans="1:21" ht="30.75" customHeight="1" x14ac:dyDescent="0.15">
      <c r="A49" s="48"/>
      <c r="B49" s="1195"/>
      <c r="C49" s="1196"/>
      <c r="D49" s="62"/>
      <c r="E49" s="1187" t="s">
        <v>16</v>
      </c>
      <c r="F49" s="1187"/>
      <c r="G49" s="1187"/>
      <c r="H49" s="1187"/>
      <c r="I49" s="1187"/>
      <c r="J49" s="1188"/>
      <c r="K49" s="63">
        <v>57</v>
      </c>
      <c r="L49" s="64">
        <v>50</v>
      </c>
      <c r="M49" s="64">
        <v>62</v>
      </c>
      <c r="N49" s="64">
        <v>21</v>
      </c>
      <c r="O49" s="65">
        <v>48</v>
      </c>
      <c r="P49" s="48"/>
      <c r="Q49" s="48"/>
      <c r="R49" s="48"/>
      <c r="S49" s="48"/>
      <c r="T49" s="48"/>
      <c r="U49" s="48"/>
    </row>
    <row r="50" spans="1:21" ht="30.75" customHeight="1" x14ac:dyDescent="0.15">
      <c r="A50" s="48"/>
      <c r="B50" s="1195"/>
      <c r="C50" s="1196"/>
      <c r="D50" s="62"/>
      <c r="E50" s="1187" t="s">
        <v>17</v>
      </c>
      <c r="F50" s="1187"/>
      <c r="G50" s="1187"/>
      <c r="H50" s="1187"/>
      <c r="I50" s="1187"/>
      <c r="J50" s="1188"/>
      <c r="K50" s="63">
        <v>11</v>
      </c>
      <c r="L50" s="64">
        <v>11</v>
      </c>
      <c r="M50" s="64">
        <v>11</v>
      </c>
      <c r="N50" s="64">
        <v>11</v>
      </c>
      <c r="O50" s="65">
        <v>11</v>
      </c>
      <c r="P50" s="48"/>
      <c r="Q50" s="48"/>
      <c r="R50" s="48"/>
      <c r="S50" s="48"/>
      <c r="T50" s="48"/>
      <c r="U50" s="48"/>
    </row>
    <row r="51" spans="1:21" ht="30.75" customHeight="1" x14ac:dyDescent="0.15">
      <c r="A51" s="48"/>
      <c r="B51" s="1197"/>
      <c r="C51" s="1198"/>
      <c r="D51" s="66"/>
      <c r="E51" s="1187" t="s">
        <v>18</v>
      </c>
      <c r="F51" s="1187"/>
      <c r="G51" s="1187"/>
      <c r="H51" s="1187"/>
      <c r="I51" s="1187"/>
      <c r="J51" s="1188"/>
      <c r="K51" s="63">
        <v>1</v>
      </c>
      <c r="L51" s="64">
        <v>1</v>
      </c>
      <c r="M51" s="64">
        <v>1</v>
      </c>
      <c r="N51" s="64">
        <v>1</v>
      </c>
      <c r="O51" s="65">
        <v>1</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328</v>
      </c>
      <c r="L52" s="64">
        <v>326</v>
      </c>
      <c r="M52" s="64">
        <v>310</v>
      </c>
      <c r="N52" s="64">
        <v>293</v>
      </c>
      <c r="O52" s="65">
        <v>265</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322</v>
      </c>
      <c r="L53" s="69">
        <v>330</v>
      </c>
      <c r="M53" s="69">
        <v>336</v>
      </c>
      <c r="N53" s="69">
        <v>274</v>
      </c>
      <c r="O53" s="70">
        <v>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3" t="s">
        <v>24</v>
      </c>
      <c r="C41" s="1214"/>
      <c r="D41" s="81"/>
      <c r="E41" s="1215" t="s">
        <v>25</v>
      </c>
      <c r="F41" s="1215"/>
      <c r="G41" s="1215"/>
      <c r="H41" s="1216"/>
      <c r="I41" s="82">
        <v>3764</v>
      </c>
      <c r="J41" s="83">
        <v>3550</v>
      </c>
      <c r="K41" s="83">
        <v>3407</v>
      </c>
      <c r="L41" s="83">
        <v>3296</v>
      </c>
      <c r="M41" s="84">
        <v>3154</v>
      </c>
    </row>
    <row r="42" spans="2:13" ht="27.75" customHeight="1" x14ac:dyDescent="0.15">
      <c r="B42" s="1203"/>
      <c r="C42" s="1204"/>
      <c r="D42" s="85"/>
      <c r="E42" s="1207" t="s">
        <v>26</v>
      </c>
      <c r="F42" s="1207"/>
      <c r="G42" s="1207"/>
      <c r="H42" s="1208"/>
      <c r="I42" s="86">
        <v>137</v>
      </c>
      <c r="J42" s="87">
        <v>126</v>
      </c>
      <c r="K42" s="87">
        <v>114</v>
      </c>
      <c r="L42" s="87">
        <v>103</v>
      </c>
      <c r="M42" s="88">
        <v>92</v>
      </c>
    </row>
    <row r="43" spans="2:13" ht="27.75" customHeight="1" x14ac:dyDescent="0.15">
      <c r="B43" s="1203"/>
      <c r="C43" s="1204"/>
      <c r="D43" s="85"/>
      <c r="E43" s="1207" t="s">
        <v>27</v>
      </c>
      <c r="F43" s="1207"/>
      <c r="G43" s="1207"/>
      <c r="H43" s="1208"/>
      <c r="I43" s="86">
        <v>624</v>
      </c>
      <c r="J43" s="87">
        <v>529</v>
      </c>
      <c r="K43" s="87">
        <v>587</v>
      </c>
      <c r="L43" s="87">
        <v>612</v>
      </c>
      <c r="M43" s="88">
        <v>753</v>
      </c>
    </row>
    <row r="44" spans="2:13" ht="27.75" customHeight="1" x14ac:dyDescent="0.15">
      <c r="B44" s="1203"/>
      <c r="C44" s="1204"/>
      <c r="D44" s="85"/>
      <c r="E44" s="1207" t="s">
        <v>28</v>
      </c>
      <c r="F44" s="1207"/>
      <c r="G44" s="1207"/>
      <c r="H44" s="1208"/>
      <c r="I44" s="86">
        <v>541</v>
      </c>
      <c r="J44" s="87">
        <v>504</v>
      </c>
      <c r="K44" s="87">
        <v>505</v>
      </c>
      <c r="L44" s="87">
        <v>658</v>
      </c>
      <c r="M44" s="88">
        <v>635</v>
      </c>
    </row>
    <row r="45" spans="2:13" ht="27.75" customHeight="1" x14ac:dyDescent="0.15">
      <c r="B45" s="1203"/>
      <c r="C45" s="1204"/>
      <c r="D45" s="85"/>
      <c r="E45" s="1207" t="s">
        <v>29</v>
      </c>
      <c r="F45" s="1207"/>
      <c r="G45" s="1207"/>
      <c r="H45" s="1208"/>
      <c r="I45" s="86">
        <v>802</v>
      </c>
      <c r="J45" s="87">
        <v>792</v>
      </c>
      <c r="K45" s="87">
        <v>539</v>
      </c>
      <c r="L45" s="87">
        <v>439</v>
      </c>
      <c r="M45" s="88">
        <v>331</v>
      </c>
    </row>
    <row r="46" spans="2:13" ht="27.75" customHeight="1" x14ac:dyDescent="0.15">
      <c r="B46" s="1203"/>
      <c r="C46" s="1204"/>
      <c r="D46" s="85"/>
      <c r="E46" s="1207" t="s">
        <v>30</v>
      </c>
      <c r="F46" s="1207"/>
      <c r="G46" s="1207"/>
      <c r="H46" s="1208"/>
      <c r="I46" s="86" t="s">
        <v>478</v>
      </c>
      <c r="J46" s="87" t="s">
        <v>478</v>
      </c>
      <c r="K46" s="87" t="s">
        <v>478</v>
      </c>
      <c r="L46" s="87" t="s">
        <v>478</v>
      </c>
      <c r="M46" s="88" t="s">
        <v>478</v>
      </c>
    </row>
    <row r="47" spans="2:13" ht="27.75" customHeight="1" x14ac:dyDescent="0.15">
      <c r="B47" s="1203"/>
      <c r="C47" s="1204"/>
      <c r="D47" s="85"/>
      <c r="E47" s="1207" t="s">
        <v>31</v>
      </c>
      <c r="F47" s="1207"/>
      <c r="G47" s="1207"/>
      <c r="H47" s="1208"/>
      <c r="I47" s="86" t="s">
        <v>478</v>
      </c>
      <c r="J47" s="87">
        <v>91</v>
      </c>
      <c r="K47" s="87">
        <v>135</v>
      </c>
      <c r="L47" s="87" t="s">
        <v>478</v>
      </c>
      <c r="M47" s="88" t="s">
        <v>478</v>
      </c>
    </row>
    <row r="48" spans="2:13" ht="27.75" customHeight="1" x14ac:dyDescent="0.15">
      <c r="B48" s="1205"/>
      <c r="C48" s="1206"/>
      <c r="D48" s="85"/>
      <c r="E48" s="1207" t="s">
        <v>32</v>
      </c>
      <c r="F48" s="1207"/>
      <c r="G48" s="1207"/>
      <c r="H48" s="1208"/>
      <c r="I48" s="86" t="s">
        <v>478</v>
      </c>
      <c r="J48" s="87" t="s">
        <v>478</v>
      </c>
      <c r="K48" s="87" t="s">
        <v>478</v>
      </c>
      <c r="L48" s="87" t="s">
        <v>478</v>
      </c>
      <c r="M48" s="88" t="s">
        <v>478</v>
      </c>
    </row>
    <row r="49" spans="2:13" ht="27.75" customHeight="1" x14ac:dyDescent="0.15">
      <c r="B49" s="1201" t="s">
        <v>33</v>
      </c>
      <c r="C49" s="1202"/>
      <c r="D49" s="89"/>
      <c r="E49" s="1207" t="s">
        <v>34</v>
      </c>
      <c r="F49" s="1207"/>
      <c r="G49" s="1207"/>
      <c r="H49" s="1208"/>
      <c r="I49" s="86">
        <v>820</v>
      </c>
      <c r="J49" s="87">
        <v>836</v>
      </c>
      <c r="K49" s="87">
        <v>818</v>
      </c>
      <c r="L49" s="87">
        <v>819</v>
      </c>
      <c r="M49" s="88">
        <v>1134</v>
      </c>
    </row>
    <row r="50" spans="2:13" ht="27.75" customHeight="1" x14ac:dyDescent="0.15">
      <c r="B50" s="1203"/>
      <c r="C50" s="1204"/>
      <c r="D50" s="85"/>
      <c r="E50" s="1207" t="s">
        <v>35</v>
      </c>
      <c r="F50" s="1207"/>
      <c r="G50" s="1207"/>
      <c r="H50" s="1208"/>
      <c r="I50" s="86" t="s">
        <v>478</v>
      </c>
      <c r="J50" s="87" t="s">
        <v>478</v>
      </c>
      <c r="K50" s="87" t="s">
        <v>478</v>
      </c>
      <c r="L50" s="87" t="s">
        <v>478</v>
      </c>
      <c r="M50" s="88" t="s">
        <v>478</v>
      </c>
    </row>
    <row r="51" spans="2:13" ht="27.75" customHeight="1" x14ac:dyDescent="0.15">
      <c r="B51" s="1205"/>
      <c r="C51" s="1206"/>
      <c r="D51" s="85"/>
      <c r="E51" s="1207" t="s">
        <v>36</v>
      </c>
      <c r="F51" s="1207"/>
      <c r="G51" s="1207"/>
      <c r="H51" s="1208"/>
      <c r="I51" s="86">
        <v>3029</v>
      </c>
      <c r="J51" s="87">
        <v>3150</v>
      </c>
      <c r="K51" s="87">
        <v>3149</v>
      </c>
      <c r="L51" s="87">
        <v>3134</v>
      </c>
      <c r="M51" s="88">
        <v>3131</v>
      </c>
    </row>
    <row r="52" spans="2:13" ht="27.75" customHeight="1" thickBot="1" x14ac:dyDescent="0.2">
      <c r="B52" s="1209" t="s">
        <v>37</v>
      </c>
      <c r="C52" s="1210"/>
      <c r="D52" s="90"/>
      <c r="E52" s="1211" t="s">
        <v>38</v>
      </c>
      <c r="F52" s="1211"/>
      <c r="G52" s="1211"/>
      <c r="H52" s="1212"/>
      <c r="I52" s="91">
        <v>2020</v>
      </c>
      <c r="J52" s="92">
        <v>1607</v>
      </c>
      <c r="K52" s="92">
        <v>1322</v>
      </c>
      <c r="L52" s="92">
        <v>1155</v>
      </c>
      <c r="M52" s="93">
        <v>701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126129</v>
      </c>
      <c r="E3" s="116"/>
      <c r="F3" s="117">
        <v>146140</v>
      </c>
      <c r="G3" s="118"/>
      <c r="H3" s="119"/>
    </row>
    <row r="4" spans="1:8" x14ac:dyDescent="0.15">
      <c r="A4" s="120"/>
      <c r="B4" s="121"/>
      <c r="C4" s="122"/>
      <c r="D4" s="123">
        <v>20277</v>
      </c>
      <c r="E4" s="124"/>
      <c r="F4" s="125">
        <v>75451</v>
      </c>
      <c r="G4" s="126"/>
      <c r="H4" s="127"/>
    </row>
    <row r="5" spans="1:8" x14ac:dyDescent="0.15">
      <c r="A5" s="108" t="s">
        <v>512</v>
      </c>
      <c r="B5" s="113"/>
      <c r="C5" s="114"/>
      <c r="D5" s="115">
        <v>114065</v>
      </c>
      <c r="E5" s="116"/>
      <c r="F5" s="117">
        <v>146641</v>
      </c>
      <c r="G5" s="118"/>
      <c r="H5" s="119"/>
    </row>
    <row r="6" spans="1:8" x14ac:dyDescent="0.15">
      <c r="A6" s="120"/>
      <c r="B6" s="121"/>
      <c r="C6" s="122"/>
      <c r="D6" s="123">
        <v>9459</v>
      </c>
      <c r="E6" s="124"/>
      <c r="F6" s="125">
        <v>68142</v>
      </c>
      <c r="G6" s="126"/>
      <c r="H6" s="127"/>
    </row>
    <row r="7" spans="1:8" x14ac:dyDescent="0.15">
      <c r="A7" s="108" t="s">
        <v>513</v>
      </c>
      <c r="B7" s="113"/>
      <c r="C7" s="114"/>
      <c r="D7" s="115">
        <v>162541</v>
      </c>
      <c r="E7" s="116"/>
      <c r="F7" s="117">
        <v>174587</v>
      </c>
      <c r="G7" s="118"/>
      <c r="H7" s="119"/>
    </row>
    <row r="8" spans="1:8" x14ac:dyDescent="0.15">
      <c r="A8" s="120"/>
      <c r="B8" s="121"/>
      <c r="C8" s="122"/>
      <c r="D8" s="123">
        <v>5441</v>
      </c>
      <c r="E8" s="124"/>
      <c r="F8" s="125">
        <v>79695</v>
      </c>
      <c r="G8" s="126"/>
      <c r="H8" s="127"/>
    </row>
    <row r="9" spans="1:8" x14ac:dyDescent="0.15">
      <c r="A9" s="108" t="s">
        <v>514</v>
      </c>
      <c r="B9" s="113"/>
      <c r="C9" s="114"/>
      <c r="D9" s="115">
        <v>148120</v>
      </c>
      <c r="E9" s="116"/>
      <c r="F9" s="117">
        <v>175675</v>
      </c>
      <c r="G9" s="118"/>
      <c r="H9" s="119"/>
    </row>
    <row r="10" spans="1:8" x14ac:dyDescent="0.15">
      <c r="A10" s="120"/>
      <c r="B10" s="121"/>
      <c r="C10" s="122"/>
      <c r="D10" s="123">
        <v>4055</v>
      </c>
      <c r="E10" s="124"/>
      <c r="F10" s="125">
        <v>87698</v>
      </c>
      <c r="G10" s="126"/>
      <c r="H10" s="127"/>
    </row>
    <row r="11" spans="1:8" x14ac:dyDescent="0.15">
      <c r="A11" s="108" t="s">
        <v>515</v>
      </c>
      <c r="B11" s="113"/>
      <c r="C11" s="114"/>
      <c r="D11" s="115">
        <v>96846</v>
      </c>
      <c r="E11" s="116"/>
      <c r="F11" s="117">
        <v>162193</v>
      </c>
      <c r="G11" s="118"/>
      <c r="H11" s="119"/>
    </row>
    <row r="12" spans="1:8" x14ac:dyDescent="0.15">
      <c r="A12" s="120"/>
      <c r="B12" s="121"/>
      <c r="C12" s="128"/>
      <c r="D12" s="123">
        <v>3948</v>
      </c>
      <c r="E12" s="124"/>
      <c r="F12" s="125">
        <v>79985</v>
      </c>
      <c r="G12" s="126"/>
      <c r="H12" s="127"/>
    </row>
    <row r="13" spans="1:8" x14ac:dyDescent="0.15">
      <c r="A13" s="108"/>
      <c r="B13" s="113"/>
      <c r="C13" s="129"/>
      <c r="D13" s="130">
        <v>129540</v>
      </c>
      <c r="E13" s="131"/>
      <c r="F13" s="132">
        <v>161047</v>
      </c>
      <c r="G13" s="133"/>
      <c r="H13" s="119"/>
    </row>
    <row r="14" spans="1:8" x14ac:dyDescent="0.15">
      <c r="A14" s="120"/>
      <c r="B14" s="121"/>
      <c r="C14" s="122"/>
      <c r="D14" s="123">
        <v>8636</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6.16</v>
      </c>
      <c r="C19" s="134">
        <f>ROUND(VALUE(SUBSTITUTE(実質収支比率等に係る経年分析!G$48,"▲","-")),2)</f>
        <v>5.36</v>
      </c>
      <c r="D19" s="134">
        <f>ROUND(VALUE(SUBSTITUTE(実質収支比率等に係る経年分析!H$48,"▲","-")),2)</f>
        <v>5.97</v>
      </c>
      <c r="E19" s="134">
        <f>ROUND(VALUE(SUBSTITUTE(実質収支比率等に係る経年分析!I$48,"▲","-")),2)</f>
        <v>8.4600000000000009</v>
      </c>
      <c r="F19" s="134">
        <f>ROUND(VALUE(SUBSTITUTE(実質収支比率等に係る経年分析!J$48,"▲","-")),2)</f>
        <v>8.76</v>
      </c>
    </row>
    <row r="20" spans="1:11" x14ac:dyDescent="0.15">
      <c r="A20" s="134" t="s">
        <v>43</v>
      </c>
      <c r="B20" s="134">
        <f>ROUND(VALUE(SUBSTITUTE(実質収支比率等に係る経年分析!F$47,"▲","-")),2)</f>
        <v>10.35</v>
      </c>
      <c r="C20" s="134">
        <f>ROUND(VALUE(SUBSTITUTE(実質収支比率等に係る経年分析!G$47,"▲","-")),2)</f>
        <v>11.06</v>
      </c>
      <c r="D20" s="134">
        <f>ROUND(VALUE(SUBSTITUTE(実質収支比率等に係る経年分析!H$47,"▲","-")),2)</f>
        <v>11.64</v>
      </c>
      <c r="E20" s="134">
        <f>ROUND(VALUE(SUBSTITUTE(実質収支比率等に係る経年分析!I$47,"▲","-")),2)</f>
        <v>12.77</v>
      </c>
      <c r="F20" s="134">
        <f>ROUND(VALUE(SUBSTITUTE(実質収支比率等に係る経年分析!J$47,"▲","-")),2)</f>
        <v>16.2</v>
      </c>
    </row>
    <row r="21" spans="1:11" x14ac:dyDescent="0.15">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-0.24</v>
      </c>
      <c r="D21" s="134">
        <f>IF(ISNUMBER(VALUE(SUBSTITUTE(実質収支比率等に係る経年分析!H$49,"▲","-"))),ROUND(VALUE(SUBSTITUTE(実質収支比率等に係る経年分析!H$49,"▲","-")),2),NA())</f>
        <v>1.26</v>
      </c>
      <c r="E21" s="134">
        <f>IF(ISNUMBER(VALUE(SUBSTITUTE(実質収支比率等に係る経年分析!I$49,"▲","-"))),ROUND(VALUE(SUBSTITUTE(実質収支比率等に係る経年分析!I$49,"▲","-")),2),NA())</f>
        <v>3.56</v>
      </c>
      <c r="F21" s="134">
        <f>IF(ISNUMBER(VALUE(SUBSTITUTE(実質収支比率等に係る経年分析!J$49,"▲","-"))),ROUND(VALUE(SUBSTITUTE(実質収支比率等に係る経年分析!J$49,"▲","-")),2),NA())</f>
        <v>4.2300000000000004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8.4499999999999993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8.76</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5.5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8.39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10.47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9.92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9.0299999999999994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328</v>
      </c>
      <c r="E42" s="136"/>
      <c r="F42" s="136"/>
      <c r="G42" s="136">
        <f>'実質公債費比率（分子）の構造'!L$52</f>
        <v>326</v>
      </c>
      <c r="H42" s="136"/>
      <c r="I42" s="136"/>
      <c r="J42" s="136">
        <f>'実質公債費比率（分子）の構造'!M$52</f>
        <v>310</v>
      </c>
      <c r="K42" s="136"/>
      <c r="L42" s="136"/>
      <c r="M42" s="136">
        <f>'実質公債費比率（分子）の構造'!N$52</f>
        <v>293</v>
      </c>
      <c r="N42" s="136"/>
      <c r="O42" s="136"/>
      <c r="P42" s="136">
        <f>'実質公債費比率（分子）の構造'!O$52</f>
        <v>265</v>
      </c>
    </row>
    <row r="43" spans="1:16" x14ac:dyDescent="0.15">
      <c r="A43" s="136" t="s">
        <v>18</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52</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x14ac:dyDescent="0.15">
      <c r="A45" s="136" t="s">
        <v>53</v>
      </c>
      <c r="B45" s="136">
        <f>'実質公債費比率（分子）の構造'!K$49</f>
        <v>57</v>
      </c>
      <c r="C45" s="136"/>
      <c r="D45" s="136"/>
      <c r="E45" s="136">
        <f>'実質公債費比率（分子）の構造'!L$49</f>
        <v>50</v>
      </c>
      <c r="F45" s="136"/>
      <c r="G45" s="136"/>
      <c r="H45" s="136">
        <f>'実質公債費比率（分子）の構造'!M$49</f>
        <v>62</v>
      </c>
      <c r="I45" s="136"/>
      <c r="J45" s="136"/>
      <c r="K45" s="136">
        <f>'実質公債費比率（分子）の構造'!N$49</f>
        <v>21</v>
      </c>
      <c r="L45" s="136"/>
      <c r="M45" s="136"/>
      <c r="N45" s="136">
        <f>'実質公債費比率（分子）の構造'!O$49</f>
        <v>48</v>
      </c>
      <c r="O45" s="136"/>
      <c r="P45" s="136"/>
    </row>
    <row r="46" spans="1:16" x14ac:dyDescent="0.15">
      <c r="A46" s="136" t="s">
        <v>54</v>
      </c>
      <c r="B46" s="136">
        <f>'実質公債費比率（分子）の構造'!K$48</f>
        <v>19</v>
      </c>
      <c r="C46" s="136"/>
      <c r="D46" s="136"/>
      <c r="E46" s="136">
        <f>'実質公債費比率（分子）の構造'!L$48</f>
        <v>23</v>
      </c>
      <c r="F46" s="136"/>
      <c r="G46" s="136"/>
      <c r="H46" s="136">
        <f>'実質公債費比率（分子）の構造'!M$48</f>
        <v>23</v>
      </c>
      <c r="I46" s="136"/>
      <c r="J46" s="136"/>
      <c r="K46" s="136">
        <f>'実質公債費比率（分子）の構造'!N$48</f>
        <v>23</v>
      </c>
      <c r="L46" s="136"/>
      <c r="M46" s="136"/>
      <c r="N46" s="136">
        <f>'実質公債費比率（分子）の構造'!O$48</f>
        <v>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562</v>
      </c>
      <c r="C49" s="136"/>
      <c r="D49" s="136"/>
      <c r="E49" s="136">
        <f>'実質公債費比率（分子）の構造'!L$45</f>
        <v>571</v>
      </c>
      <c r="F49" s="136"/>
      <c r="G49" s="136"/>
      <c r="H49" s="136">
        <f>'実質公債費比率（分子）の構造'!M$45</f>
        <v>549</v>
      </c>
      <c r="I49" s="136"/>
      <c r="J49" s="136"/>
      <c r="K49" s="136">
        <f>'実質公債費比率（分子）の構造'!N$45</f>
        <v>511</v>
      </c>
      <c r="L49" s="136"/>
      <c r="M49" s="136"/>
      <c r="N49" s="136">
        <f>'実質公債費比率（分子）の構造'!O$45</f>
        <v>455</v>
      </c>
      <c r="O49" s="136"/>
      <c r="P49" s="136"/>
    </row>
    <row r="50" spans="1:16" x14ac:dyDescent="0.15">
      <c r="A50" s="136" t="s">
        <v>58</v>
      </c>
      <c r="B50" s="136" t="e">
        <f>NA()</f>
        <v>#N/A</v>
      </c>
      <c r="C50" s="136">
        <f>IF(ISNUMBER('実質公債費比率（分子）の構造'!K$53),'実質公債費比率（分子）の構造'!K$53,NA())</f>
        <v>322</v>
      </c>
      <c r="D50" s="136" t="e">
        <f>NA()</f>
        <v>#N/A</v>
      </c>
      <c r="E50" s="136" t="e">
        <f>NA()</f>
        <v>#N/A</v>
      </c>
      <c r="F50" s="136">
        <f>IF(ISNUMBER('実質公債費比率（分子）の構造'!L$53),'実質公債費比率（分子）の構造'!L$53,NA())</f>
        <v>330</v>
      </c>
      <c r="G50" s="136" t="e">
        <f>NA()</f>
        <v>#N/A</v>
      </c>
      <c r="H50" s="136" t="e">
        <f>NA()</f>
        <v>#N/A</v>
      </c>
      <c r="I50" s="136">
        <f>IF(ISNUMBER('実質公債費比率（分子）の構造'!M$53),'実質公債費比率（分子）の構造'!M$53,NA())</f>
        <v>336</v>
      </c>
      <c r="J50" s="136" t="e">
        <f>NA()</f>
        <v>#N/A</v>
      </c>
      <c r="K50" s="136" t="e">
        <f>NA()</f>
        <v>#N/A</v>
      </c>
      <c r="L50" s="136">
        <f>IF(ISNUMBER('実質公債費比率（分子）の構造'!N$53),'実質公債費比率（分子）の構造'!N$53,NA())</f>
        <v>274</v>
      </c>
      <c r="M50" s="136" t="e">
        <f>NA()</f>
        <v>#N/A</v>
      </c>
      <c r="N50" s="136" t="e">
        <f>NA()</f>
        <v>#N/A</v>
      </c>
      <c r="O50" s="136">
        <f>IF(ISNUMBER('実質公債費比率（分子）の構造'!O$53),'実質公債費比率（分子）の構造'!O$53,NA())</f>
        <v>290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3029</v>
      </c>
      <c r="E56" s="135"/>
      <c r="F56" s="135"/>
      <c r="G56" s="135">
        <f>'将来負担比率（分子）の構造'!J$51</f>
        <v>3150</v>
      </c>
      <c r="H56" s="135"/>
      <c r="I56" s="135"/>
      <c r="J56" s="135">
        <f>'将来負担比率（分子）の構造'!K$51</f>
        <v>3149</v>
      </c>
      <c r="K56" s="135"/>
      <c r="L56" s="135"/>
      <c r="M56" s="135">
        <f>'将来負担比率（分子）の構造'!L$51</f>
        <v>3134</v>
      </c>
      <c r="N56" s="135"/>
      <c r="O56" s="135"/>
      <c r="P56" s="135">
        <f>'将来負担比率（分子）の構造'!M$51</f>
        <v>3131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820</v>
      </c>
      <c r="E58" s="135"/>
      <c r="F58" s="135"/>
      <c r="G58" s="135">
        <f>'将来負担比率（分子）の構造'!J$49</f>
        <v>836</v>
      </c>
      <c r="H58" s="135"/>
      <c r="I58" s="135"/>
      <c r="J58" s="135">
        <f>'将来負担比率（分子）の構造'!K$49</f>
        <v>818</v>
      </c>
      <c r="K58" s="135"/>
      <c r="L58" s="135"/>
      <c r="M58" s="135">
        <f>'将来負担比率（分子）の構造'!L$49</f>
        <v>819</v>
      </c>
      <c r="N58" s="135"/>
      <c r="O58" s="135"/>
      <c r="P58" s="135">
        <f>'将来負担比率（分子）の構造'!M$49</f>
        <v>1134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f>'将来負担比率（分子）の構造'!J$47</f>
        <v>91</v>
      </c>
      <c r="F60" s="135"/>
      <c r="G60" s="135"/>
      <c r="H60" s="135">
        <f>'将来負担比率（分子）の構造'!K$47</f>
        <v>135</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802</v>
      </c>
      <c r="C62" s="135"/>
      <c r="D62" s="135"/>
      <c r="E62" s="135">
        <f>'将来負担比率（分子）の構造'!J$45</f>
        <v>792</v>
      </c>
      <c r="F62" s="135"/>
      <c r="G62" s="135"/>
      <c r="H62" s="135">
        <f>'将来負担比率（分子）の構造'!K$45</f>
        <v>539</v>
      </c>
      <c r="I62" s="135"/>
      <c r="J62" s="135"/>
      <c r="K62" s="135">
        <f>'将来負担比率（分子）の構造'!L$45</f>
        <v>439</v>
      </c>
      <c r="L62" s="135"/>
      <c r="M62" s="135"/>
      <c r="N62" s="135">
        <f>'将来負担比率（分子）の構造'!M$45</f>
        <v>331</v>
      </c>
      <c r="O62" s="135"/>
      <c r="P62" s="135"/>
    </row>
    <row r="63" spans="1:16" x14ac:dyDescent="0.15">
      <c r="A63" s="135" t="s">
        <v>28</v>
      </c>
      <c r="B63" s="135">
        <f>'将来負担比率（分子）の構造'!I$44</f>
        <v>541</v>
      </c>
      <c r="C63" s="135"/>
      <c r="D63" s="135"/>
      <c r="E63" s="135">
        <f>'将来負担比率（分子）の構造'!J$44</f>
        <v>504</v>
      </c>
      <c r="F63" s="135"/>
      <c r="G63" s="135"/>
      <c r="H63" s="135">
        <f>'将来負担比率（分子）の構造'!K$44</f>
        <v>505</v>
      </c>
      <c r="I63" s="135"/>
      <c r="J63" s="135"/>
      <c r="K63" s="135">
        <f>'将来負担比率（分子）の構造'!L$44</f>
        <v>658</v>
      </c>
      <c r="L63" s="135"/>
      <c r="M63" s="135"/>
      <c r="N63" s="135">
        <f>'将来負担比率（分子）の構造'!M$44</f>
        <v>635</v>
      </c>
      <c r="O63" s="135"/>
      <c r="P63" s="135"/>
    </row>
    <row r="64" spans="1:16" x14ac:dyDescent="0.15">
      <c r="A64" s="135" t="s">
        <v>27</v>
      </c>
      <c r="B64" s="135">
        <f>'将来負担比率（分子）の構造'!I$43</f>
        <v>624</v>
      </c>
      <c r="C64" s="135"/>
      <c r="D64" s="135"/>
      <c r="E64" s="135">
        <f>'将来負担比率（分子）の構造'!J$43</f>
        <v>529</v>
      </c>
      <c r="F64" s="135"/>
      <c r="G64" s="135"/>
      <c r="H64" s="135">
        <f>'将来負担比率（分子）の構造'!K$43</f>
        <v>587</v>
      </c>
      <c r="I64" s="135"/>
      <c r="J64" s="135"/>
      <c r="K64" s="135">
        <f>'将来負担比率（分子）の構造'!L$43</f>
        <v>612</v>
      </c>
      <c r="L64" s="135"/>
      <c r="M64" s="135"/>
      <c r="N64" s="135">
        <f>'将来負担比率（分子）の構造'!M$43</f>
        <v>753</v>
      </c>
      <c r="O64" s="135"/>
      <c r="P64" s="135"/>
    </row>
    <row r="65" spans="1:16" x14ac:dyDescent="0.15">
      <c r="A65" s="135" t="s">
        <v>26</v>
      </c>
      <c r="B65" s="135">
        <f>'将来負担比率（分子）の構造'!I$42</f>
        <v>137</v>
      </c>
      <c r="C65" s="135"/>
      <c r="D65" s="135"/>
      <c r="E65" s="135">
        <f>'将来負担比率（分子）の構造'!J$42</f>
        <v>126</v>
      </c>
      <c r="F65" s="135"/>
      <c r="G65" s="135"/>
      <c r="H65" s="135">
        <f>'将来負担比率（分子）の構造'!K$42</f>
        <v>114</v>
      </c>
      <c r="I65" s="135"/>
      <c r="J65" s="135"/>
      <c r="K65" s="135">
        <f>'将来負担比率（分子）の構造'!L$42</f>
        <v>103</v>
      </c>
      <c r="L65" s="135"/>
      <c r="M65" s="135"/>
      <c r="N65" s="135">
        <f>'将来負担比率（分子）の構造'!M$42</f>
        <v>92</v>
      </c>
      <c r="O65" s="135"/>
      <c r="P65" s="135"/>
    </row>
    <row r="66" spans="1:16" x14ac:dyDescent="0.15">
      <c r="A66" s="135" t="s">
        <v>25</v>
      </c>
      <c r="B66" s="135">
        <f>'将来負担比率（分子）の構造'!I$41</f>
        <v>3764</v>
      </c>
      <c r="C66" s="135"/>
      <c r="D66" s="135"/>
      <c r="E66" s="135">
        <f>'将来負担比率（分子）の構造'!J$41</f>
        <v>3550</v>
      </c>
      <c r="F66" s="135"/>
      <c r="G66" s="135"/>
      <c r="H66" s="135">
        <f>'将来負担比率（分子）の構造'!K$41</f>
        <v>3407</v>
      </c>
      <c r="I66" s="135"/>
      <c r="J66" s="135"/>
      <c r="K66" s="135">
        <f>'将来負担比率（分子）の構造'!L$41</f>
        <v>3296</v>
      </c>
      <c r="L66" s="135"/>
      <c r="M66" s="135"/>
      <c r="N66" s="135">
        <f>'将来負担比率（分子）の構造'!M$41</f>
        <v>3154</v>
      </c>
      <c r="O66" s="135"/>
      <c r="P66" s="135"/>
    </row>
    <row r="67" spans="1:16" x14ac:dyDescent="0.15">
      <c r="A67" s="135" t="s">
        <v>62</v>
      </c>
      <c r="B67" s="135" t="e">
        <f>NA()</f>
        <v>#N/A</v>
      </c>
      <c r="C67" s="135">
        <f>IF(ISNUMBER('将来負担比率（分子）の構造'!I$52), IF('将来負担比率（分子）の構造'!I$52 &lt; 0, 0, '将来負担比率（分子）の構造'!I$52), NA())</f>
        <v>2020</v>
      </c>
      <c r="D67" s="135" t="e">
        <f>NA()</f>
        <v>#N/A</v>
      </c>
      <c r="E67" s="135" t="e">
        <f>NA()</f>
        <v>#N/A</v>
      </c>
      <c r="F67" s="135">
        <f>IF(ISNUMBER('将来負担比率（分子）の構造'!J$52), IF('将来負担比率（分子）の構造'!J$52 &lt; 0, 0, '将来負担比率（分子）の構造'!J$52), NA())</f>
        <v>1607</v>
      </c>
      <c r="G67" s="135" t="e">
        <f>NA()</f>
        <v>#N/A</v>
      </c>
      <c r="H67" s="135" t="e">
        <f>NA()</f>
        <v>#N/A</v>
      </c>
      <c r="I67" s="135">
        <f>IF(ISNUMBER('将来負担比率（分子）の構造'!K$52), IF('将来負担比率（分子）の構造'!K$52 &lt; 0, 0, '将来負担比率（分子）の構造'!K$52), NA())</f>
        <v>1322</v>
      </c>
      <c r="J67" s="135" t="e">
        <f>NA()</f>
        <v>#N/A</v>
      </c>
      <c r="K67" s="135" t="e">
        <f>NA()</f>
        <v>#N/A</v>
      </c>
      <c r="L67" s="135">
        <f>IF(ISNUMBER('将来負担比率（分子）の構造'!L$52), IF('将来負担比率（分子）の構造'!L$52 &lt; 0, 0, '将来負担比率（分子）の構造'!L$52), NA())</f>
        <v>1155</v>
      </c>
      <c r="M67" s="135" t="e">
        <f>NA()</f>
        <v>#N/A</v>
      </c>
      <c r="N67" s="135" t="e">
        <f>NA()</f>
        <v>#N/A</v>
      </c>
      <c r="O67" s="135">
        <f>IF(ISNUMBER('将来負担比率（分子）の構造'!M$52), IF('将来負担比率（分子）の構造'!M$52 &lt; 0, 0, '将来負担比率（分子）の構造'!M$52), NA())</f>
        <v>701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26"/>
      <c r="H50" s="1227"/>
      <c r="I50" s="1227"/>
      <c r="J50" s="1228"/>
      <c r="K50" s="354" t="s">
        <v>518</v>
      </c>
      <c r="L50" s="354" t="s">
        <v>519</v>
      </c>
      <c r="M50" s="354" t="s">
        <v>520</v>
      </c>
      <c r="N50" s="354" t="s">
        <v>521</v>
      </c>
      <c r="O50" s="354" t="s">
        <v>522</v>
      </c>
    </row>
    <row r="51" spans="1:17" x14ac:dyDescent="0.15">
      <c r="B51" s="248"/>
      <c r="C51" s="244"/>
      <c r="D51" s="244"/>
      <c r="E51" s="244"/>
      <c r="F51" s="244"/>
      <c r="G51" s="1229" t="s">
        <v>549</v>
      </c>
      <c r="H51" s="1230"/>
      <c r="I51" s="1235" t="s">
        <v>550</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551</v>
      </c>
      <c r="J53" s="1239"/>
      <c r="K53" s="1240"/>
      <c r="L53" s="1240"/>
      <c r="M53" s="1240"/>
      <c r="N53" s="1240"/>
      <c r="O53" s="1240"/>
    </row>
    <row r="54" spans="1:17" x14ac:dyDescent="0.15">
      <c r="A54" s="355"/>
      <c r="B54" s="248"/>
      <c r="C54" s="244"/>
      <c r="D54" s="244"/>
      <c r="E54" s="244"/>
      <c r="F54" s="244"/>
      <c r="G54" s="1233"/>
      <c r="H54" s="1234"/>
      <c r="I54" s="1239"/>
      <c r="J54" s="1239"/>
      <c r="K54" s="1241"/>
      <c r="L54" s="1241"/>
      <c r="M54" s="1241"/>
      <c r="N54" s="1241"/>
      <c r="O54" s="1241"/>
    </row>
    <row r="55" spans="1:17" x14ac:dyDescent="0.15">
      <c r="A55" s="355"/>
      <c r="B55" s="248"/>
      <c r="C55" s="244"/>
      <c r="D55" s="244"/>
      <c r="E55" s="244"/>
      <c r="F55" s="244"/>
      <c r="G55" s="1242" t="s">
        <v>552</v>
      </c>
      <c r="H55" s="1243"/>
      <c r="I55" s="1239" t="s">
        <v>550</v>
      </c>
      <c r="J55" s="1239"/>
      <c r="K55" s="1237"/>
      <c r="L55" s="1237"/>
      <c r="M55" s="1237"/>
      <c r="N55" s="1237"/>
      <c r="O55" s="1237"/>
    </row>
    <row r="56" spans="1:17" x14ac:dyDescent="0.15">
      <c r="A56" s="355"/>
      <c r="B56" s="248"/>
      <c r="C56" s="244"/>
      <c r="D56" s="244"/>
      <c r="E56" s="244"/>
      <c r="F56" s="244"/>
      <c r="G56" s="1244"/>
      <c r="H56" s="1245"/>
      <c r="I56" s="1239"/>
      <c r="J56" s="1239"/>
      <c r="K56" s="1238"/>
      <c r="L56" s="1238"/>
      <c r="M56" s="1238"/>
      <c r="N56" s="1238"/>
      <c r="O56" s="1238"/>
    </row>
    <row r="57" spans="1:17" s="355" customFormat="1" x14ac:dyDescent="0.15">
      <c r="B57" s="356"/>
      <c r="C57" s="352"/>
      <c r="D57" s="352"/>
      <c r="E57" s="352"/>
      <c r="F57" s="352"/>
      <c r="G57" s="1244"/>
      <c r="H57" s="1245"/>
      <c r="I57" s="1248" t="s">
        <v>551</v>
      </c>
      <c r="J57" s="1248"/>
      <c r="K57" s="1240"/>
      <c r="L57" s="1240"/>
      <c r="M57" s="1240"/>
      <c r="N57" s="1240"/>
      <c r="O57" s="1240"/>
      <c r="P57" s="357"/>
      <c r="Q57" s="356"/>
    </row>
    <row r="58" spans="1:17" s="355" customFormat="1" x14ac:dyDescent="0.15">
      <c r="A58" s="243"/>
      <c r="B58" s="356"/>
      <c r="C58" s="352"/>
      <c r="D58" s="352"/>
      <c r="E58" s="352"/>
      <c r="F58" s="352"/>
      <c r="G58" s="1246"/>
      <c r="H58" s="1247"/>
      <c r="I58" s="1248"/>
      <c r="J58" s="1248"/>
      <c r="K58" s="1241"/>
      <c r="L58" s="1241"/>
      <c r="M58" s="1241"/>
      <c r="N58" s="1241"/>
      <c r="O58" s="124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49" t="s">
        <v>556</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26"/>
      <c r="H72" s="1227"/>
      <c r="I72" s="1227"/>
      <c r="J72" s="1228"/>
      <c r="K72" s="354" t="s">
        <v>518</v>
      </c>
      <c r="L72" s="354" t="s">
        <v>519</v>
      </c>
      <c r="M72" s="354" t="s">
        <v>520</v>
      </c>
      <c r="N72" s="354" t="s">
        <v>521</v>
      </c>
      <c r="O72" s="354" t="s">
        <v>522</v>
      </c>
    </row>
    <row r="73" spans="2:30" x14ac:dyDescent="0.15">
      <c r="B73" s="248"/>
      <c r="C73" s="244"/>
      <c r="D73" s="244"/>
      <c r="E73" s="244"/>
      <c r="F73" s="244"/>
      <c r="G73" s="1229" t="s">
        <v>549</v>
      </c>
      <c r="H73" s="1230"/>
      <c r="I73" s="1235" t="s">
        <v>550</v>
      </c>
      <c r="J73" s="1235"/>
      <c r="K73" s="1250">
        <v>74.3</v>
      </c>
      <c r="L73" s="1250">
        <v>59.6</v>
      </c>
      <c r="M73" s="1238">
        <v>48.6</v>
      </c>
      <c r="N73" s="1238">
        <v>42.3</v>
      </c>
      <c r="O73" s="1238">
        <v>24.7</v>
      </c>
      <c r="S73" s="243">
        <v>9.9</v>
      </c>
    </row>
    <row r="74" spans="2:30" x14ac:dyDescent="0.15">
      <c r="B74" s="248"/>
      <c r="C74" s="244"/>
      <c r="D74" s="244"/>
      <c r="E74" s="244"/>
      <c r="F74" s="244"/>
      <c r="G74" s="1231"/>
      <c r="H74" s="1232"/>
      <c r="I74" s="1236"/>
      <c r="J74" s="1236"/>
      <c r="K74" s="1250"/>
      <c r="L74" s="1250"/>
      <c r="M74" s="1238"/>
      <c r="N74" s="1238"/>
      <c r="O74" s="1238"/>
    </row>
    <row r="75" spans="2:30" x14ac:dyDescent="0.15">
      <c r="B75" s="248"/>
      <c r="C75" s="244"/>
      <c r="D75" s="244"/>
      <c r="E75" s="244"/>
      <c r="F75" s="244"/>
      <c r="G75" s="1231"/>
      <c r="H75" s="1232"/>
      <c r="I75" s="1239" t="s">
        <v>555</v>
      </c>
      <c r="J75" s="1239"/>
      <c r="K75" s="1251">
        <v>12.1</v>
      </c>
      <c r="L75" s="1251">
        <v>11.9</v>
      </c>
      <c r="M75" s="1251">
        <v>12.1</v>
      </c>
      <c r="N75" s="1251">
        <v>11.5</v>
      </c>
      <c r="O75" s="1251">
        <v>10.8</v>
      </c>
      <c r="U75" s="243">
        <v>81.2</v>
      </c>
      <c r="W75" s="243">
        <v>87.2</v>
      </c>
      <c r="Y75" s="243">
        <v>99.8</v>
      </c>
      <c r="AA75" s="243">
        <v>109.5</v>
      </c>
      <c r="AC75" s="243">
        <v>115.2</v>
      </c>
    </row>
    <row r="76" spans="2:30" x14ac:dyDescent="0.15">
      <c r="B76" s="248"/>
      <c r="C76" s="244"/>
      <c r="D76" s="244"/>
      <c r="E76" s="244"/>
      <c r="F76" s="244"/>
      <c r="G76" s="1233"/>
      <c r="H76" s="1234"/>
      <c r="I76" s="1239"/>
      <c r="J76" s="1239"/>
      <c r="K76" s="1241"/>
      <c r="L76" s="1241"/>
      <c r="M76" s="1241"/>
      <c r="N76" s="1241"/>
      <c r="O76" s="1241"/>
    </row>
    <row r="77" spans="2:30" x14ac:dyDescent="0.15">
      <c r="B77" s="248"/>
      <c r="C77" s="244"/>
      <c r="D77" s="244"/>
      <c r="E77" s="244"/>
      <c r="F77" s="244"/>
      <c r="G77" s="1242" t="s">
        <v>552</v>
      </c>
      <c r="H77" s="1243"/>
      <c r="I77" s="1239" t="s">
        <v>550</v>
      </c>
      <c r="J77" s="1239"/>
      <c r="K77" s="1250">
        <v>20.3</v>
      </c>
      <c r="L77" s="1250">
        <v>5.7</v>
      </c>
      <c r="M77" s="1238">
        <v>0</v>
      </c>
      <c r="N77" s="1238">
        <v>0</v>
      </c>
      <c r="O77" s="1238">
        <v>0</v>
      </c>
      <c r="R77" s="243">
        <v>12.3</v>
      </c>
      <c r="T77" s="243">
        <v>11.1</v>
      </c>
    </row>
    <row r="78" spans="2:30" x14ac:dyDescent="0.15">
      <c r="B78" s="248"/>
      <c r="C78" s="244"/>
      <c r="D78" s="244"/>
      <c r="E78" s="244"/>
      <c r="F78" s="244"/>
      <c r="G78" s="1244"/>
      <c r="H78" s="1245"/>
      <c r="I78" s="1239"/>
      <c r="J78" s="1239"/>
      <c r="K78" s="1250"/>
      <c r="L78" s="1250"/>
      <c r="M78" s="1238"/>
      <c r="N78" s="1238"/>
      <c r="O78" s="1238"/>
    </row>
    <row r="79" spans="2:30" x14ac:dyDescent="0.15">
      <c r="B79" s="248"/>
      <c r="C79" s="244"/>
      <c r="D79" s="244"/>
      <c r="E79" s="244"/>
      <c r="F79" s="244"/>
      <c r="G79" s="1244"/>
      <c r="H79" s="1245"/>
      <c r="I79" s="1252" t="s">
        <v>555</v>
      </c>
      <c r="J79" s="1248"/>
      <c r="K79" s="1253">
        <v>12.2</v>
      </c>
      <c r="L79" s="1253">
        <v>10.8</v>
      </c>
      <c r="M79" s="1253">
        <v>9.8000000000000007</v>
      </c>
      <c r="N79" s="1253">
        <v>9.1</v>
      </c>
      <c r="O79" s="1253">
        <v>8.6</v>
      </c>
      <c r="V79" s="243">
        <v>53.5</v>
      </c>
      <c r="X79" s="243">
        <v>48.2</v>
      </c>
      <c r="Z79" s="243">
        <v>34.200000000000003</v>
      </c>
      <c r="AB79" s="243">
        <v>30.3</v>
      </c>
      <c r="AD79" s="243">
        <v>28.9</v>
      </c>
    </row>
    <row r="80" spans="2:30" x14ac:dyDescent="0.15">
      <c r="B80" s="248"/>
      <c r="C80" s="244"/>
      <c r="D80" s="244"/>
      <c r="E80" s="244"/>
      <c r="F80" s="244"/>
      <c r="G80" s="1246"/>
      <c r="H80" s="1247"/>
      <c r="I80" s="1248"/>
      <c r="J80" s="1248"/>
      <c r="K80" s="1253"/>
      <c r="L80" s="1253"/>
      <c r="M80" s="1253"/>
      <c r="N80" s="1253"/>
      <c r="O80" s="125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597700</v>
      </c>
      <c r="S5" s="669"/>
      <c r="T5" s="669"/>
      <c r="U5" s="669"/>
      <c r="V5" s="669"/>
      <c r="W5" s="669"/>
      <c r="X5" s="669"/>
      <c r="Y5" s="716"/>
      <c r="Z5" s="729">
        <v>9.6</v>
      </c>
      <c r="AA5" s="729"/>
      <c r="AB5" s="729"/>
      <c r="AC5" s="729"/>
      <c r="AD5" s="730">
        <v>597154</v>
      </c>
      <c r="AE5" s="730"/>
      <c r="AF5" s="730"/>
      <c r="AG5" s="730"/>
      <c r="AH5" s="730"/>
      <c r="AI5" s="730"/>
      <c r="AJ5" s="730"/>
      <c r="AK5" s="730"/>
      <c r="AL5" s="717">
        <v>20</v>
      </c>
      <c r="AM5" s="686"/>
      <c r="AN5" s="686"/>
      <c r="AO5" s="718"/>
      <c r="AP5" s="705" t="s">
        <v>204</v>
      </c>
      <c r="AQ5" s="706"/>
      <c r="AR5" s="706"/>
      <c r="AS5" s="706"/>
      <c r="AT5" s="706"/>
      <c r="AU5" s="706"/>
      <c r="AV5" s="706"/>
      <c r="AW5" s="706"/>
      <c r="AX5" s="706"/>
      <c r="AY5" s="706"/>
      <c r="AZ5" s="706"/>
      <c r="BA5" s="706"/>
      <c r="BB5" s="706"/>
      <c r="BC5" s="706"/>
      <c r="BD5" s="706"/>
      <c r="BE5" s="706"/>
      <c r="BF5" s="707"/>
      <c r="BG5" s="618">
        <v>597700</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47038</v>
      </c>
      <c r="S6" s="619"/>
      <c r="T6" s="619"/>
      <c r="U6" s="619"/>
      <c r="V6" s="619"/>
      <c r="W6" s="619"/>
      <c r="X6" s="619"/>
      <c r="Y6" s="620"/>
      <c r="Z6" s="671">
        <v>0.8</v>
      </c>
      <c r="AA6" s="671"/>
      <c r="AB6" s="671"/>
      <c r="AC6" s="671"/>
      <c r="AD6" s="672">
        <v>47038</v>
      </c>
      <c r="AE6" s="672"/>
      <c r="AF6" s="672"/>
      <c r="AG6" s="672"/>
      <c r="AH6" s="672"/>
      <c r="AI6" s="672"/>
      <c r="AJ6" s="672"/>
      <c r="AK6" s="672"/>
      <c r="AL6" s="641">
        <v>1.6</v>
      </c>
      <c r="AM6" s="673"/>
      <c r="AN6" s="673"/>
      <c r="AO6" s="674"/>
      <c r="AP6" s="615" t="s">
        <v>210</v>
      </c>
      <c r="AQ6" s="616"/>
      <c r="AR6" s="616"/>
      <c r="AS6" s="616"/>
      <c r="AT6" s="616"/>
      <c r="AU6" s="616"/>
      <c r="AV6" s="616"/>
      <c r="AW6" s="616"/>
      <c r="AX6" s="616"/>
      <c r="AY6" s="616"/>
      <c r="AZ6" s="616"/>
      <c r="BA6" s="616"/>
      <c r="BB6" s="616"/>
      <c r="BC6" s="616"/>
      <c r="BD6" s="616"/>
      <c r="BE6" s="616"/>
      <c r="BF6" s="617"/>
      <c r="BG6" s="618">
        <v>597700</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76990</v>
      </c>
      <c r="CS6" s="619"/>
      <c r="CT6" s="619"/>
      <c r="CU6" s="619"/>
      <c r="CV6" s="619"/>
      <c r="CW6" s="619"/>
      <c r="CX6" s="619"/>
      <c r="CY6" s="620"/>
      <c r="CZ6" s="671">
        <v>1.3</v>
      </c>
      <c r="DA6" s="671"/>
      <c r="DB6" s="671"/>
      <c r="DC6" s="671"/>
      <c r="DD6" s="624" t="s">
        <v>205</v>
      </c>
      <c r="DE6" s="619"/>
      <c r="DF6" s="619"/>
      <c r="DG6" s="619"/>
      <c r="DH6" s="619"/>
      <c r="DI6" s="619"/>
      <c r="DJ6" s="619"/>
      <c r="DK6" s="619"/>
      <c r="DL6" s="619"/>
      <c r="DM6" s="619"/>
      <c r="DN6" s="619"/>
      <c r="DO6" s="619"/>
      <c r="DP6" s="620"/>
      <c r="DQ6" s="624">
        <v>74990</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698</v>
      </c>
      <c r="S7" s="619"/>
      <c r="T7" s="619"/>
      <c r="U7" s="619"/>
      <c r="V7" s="619"/>
      <c r="W7" s="619"/>
      <c r="X7" s="619"/>
      <c r="Y7" s="620"/>
      <c r="Z7" s="671">
        <v>0</v>
      </c>
      <c r="AA7" s="671"/>
      <c r="AB7" s="671"/>
      <c r="AC7" s="671"/>
      <c r="AD7" s="672">
        <v>698</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195023</v>
      </c>
      <c r="BH7" s="619"/>
      <c r="BI7" s="619"/>
      <c r="BJ7" s="619"/>
      <c r="BK7" s="619"/>
      <c r="BL7" s="619"/>
      <c r="BM7" s="619"/>
      <c r="BN7" s="620"/>
      <c r="BO7" s="671">
        <v>32.6</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1209777</v>
      </c>
      <c r="CS7" s="619"/>
      <c r="CT7" s="619"/>
      <c r="CU7" s="619"/>
      <c r="CV7" s="619"/>
      <c r="CW7" s="619"/>
      <c r="CX7" s="619"/>
      <c r="CY7" s="620"/>
      <c r="CZ7" s="671">
        <v>20.5</v>
      </c>
      <c r="DA7" s="671"/>
      <c r="DB7" s="671"/>
      <c r="DC7" s="671"/>
      <c r="DD7" s="624">
        <v>12430</v>
      </c>
      <c r="DE7" s="619"/>
      <c r="DF7" s="619"/>
      <c r="DG7" s="619"/>
      <c r="DH7" s="619"/>
      <c r="DI7" s="619"/>
      <c r="DJ7" s="619"/>
      <c r="DK7" s="619"/>
      <c r="DL7" s="619"/>
      <c r="DM7" s="619"/>
      <c r="DN7" s="619"/>
      <c r="DO7" s="619"/>
      <c r="DP7" s="620"/>
      <c r="DQ7" s="624">
        <v>838966</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1402</v>
      </c>
      <c r="S8" s="619"/>
      <c r="T8" s="619"/>
      <c r="U8" s="619"/>
      <c r="V8" s="619"/>
      <c r="W8" s="619"/>
      <c r="X8" s="619"/>
      <c r="Y8" s="620"/>
      <c r="Z8" s="671">
        <v>0</v>
      </c>
      <c r="AA8" s="671"/>
      <c r="AB8" s="671"/>
      <c r="AC8" s="671"/>
      <c r="AD8" s="672">
        <v>1402</v>
      </c>
      <c r="AE8" s="672"/>
      <c r="AF8" s="672"/>
      <c r="AG8" s="672"/>
      <c r="AH8" s="672"/>
      <c r="AI8" s="672"/>
      <c r="AJ8" s="672"/>
      <c r="AK8" s="672"/>
      <c r="AL8" s="641">
        <v>0</v>
      </c>
      <c r="AM8" s="673"/>
      <c r="AN8" s="673"/>
      <c r="AO8" s="674"/>
      <c r="AP8" s="615" t="s">
        <v>216</v>
      </c>
      <c r="AQ8" s="616"/>
      <c r="AR8" s="616"/>
      <c r="AS8" s="616"/>
      <c r="AT8" s="616"/>
      <c r="AU8" s="616"/>
      <c r="AV8" s="616"/>
      <c r="AW8" s="616"/>
      <c r="AX8" s="616"/>
      <c r="AY8" s="616"/>
      <c r="AZ8" s="616"/>
      <c r="BA8" s="616"/>
      <c r="BB8" s="616"/>
      <c r="BC8" s="616"/>
      <c r="BD8" s="616"/>
      <c r="BE8" s="616"/>
      <c r="BF8" s="617"/>
      <c r="BG8" s="618">
        <v>11015</v>
      </c>
      <c r="BH8" s="619"/>
      <c r="BI8" s="619"/>
      <c r="BJ8" s="619"/>
      <c r="BK8" s="619"/>
      <c r="BL8" s="619"/>
      <c r="BM8" s="619"/>
      <c r="BN8" s="620"/>
      <c r="BO8" s="671">
        <v>1.8</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1730597</v>
      </c>
      <c r="CS8" s="619"/>
      <c r="CT8" s="619"/>
      <c r="CU8" s="619"/>
      <c r="CV8" s="619"/>
      <c r="CW8" s="619"/>
      <c r="CX8" s="619"/>
      <c r="CY8" s="620"/>
      <c r="CZ8" s="671">
        <v>29.3</v>
      </c>
      <c r="DA8" s="671"/>
      <c r="DB8" s="671"/>
      <c r="DC8" s="671"/>
      <c r="DD8" s="624" t="s">
        <v>205</v>
      </c>
      <c r="DE8" s="619"/>
      <c r="DF8" s="619"/>
      <c r="DG8" s="619"/>
      <c r="DH8" s="619"/>
      <c r="DI8" s="619"/>
      <c r="DJ8" s="619"/>
      <c r="DK8" s="619"/>
      <c r="DL8" s="619"/>
      <c r="DM8" s="619"/>
      <c r="DN8" s="619"/>
      <c r="DO8" s="619"/>
      <c r="DP8" s="620"/>
      <c r="DQ8" s="624">
        <v>1030685</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1130</v>
      </c>
      <c r="S9" s="619"/>
      <c r="T9" s="619"/>
      <c r="U9" s="619"/>
      <c r="V9" s="619"/>
      <c r="W9" s="619"/>
      <c r="X9" s="619"/>
      <c r="Y9" s="620"/>
      <c r="Z9" s="671">
        <v>0</v>
      </c>
      <c r="AA9" s="671"/>
      <c r="AB9" s="671"/>
      <c r="AC9" s="671"/>
      <c r="AD9" s="672">
        <v>1130</v>
      </c>
      <c r="AE9" s="672"/>
      <c r="AF9" s="672"/>
      <c r="AG9" s="672"/>
      <c r="AH9" s="672"/>
      <c r="AI9" s="672"/>
      <c r="AJ9" s="672"/>
      <c r="AK9" s="672"/>
      <c r="AL9" s="641">
        <v>0</v>
      </c>
      <c r="AM9" s="673"/>
      <c r="AN9" s="673"/>
      <c r="AO9" s="674"/>
      <c r="AP9" s="615" t="s">
        <v>219</v>
      </c>
      <c r="AQ9" s="616"/>
      <c r="AR9" s="616"/>
      <c r="AS9" s="616"/>
      <c r="AT9" s="616"/>
      <c r="AU9" s="616"/>
      <c r="AV9" s="616"/>
      <c r="AW9" s="616"/>
      <c r="AX9" s="616"/>
      <c r="AY9" s="616"/>
      <c r="AZ9" s="616"/>
      <c r="BA9" s="616"/>
      <c r="BB9" s="616"/>
      <c r="BC9" s="616"/>
      <c r="BD9" s="616"/>
      <c r="BE9" s="616"/>
      <c r="BF9" s="617"/>
      <c r="BG9" s="618">
        <v>162124</v>
      </c>
      <c r="BH9" s="619"/>
      <c r="BI9" s="619"/>
      <c r="BJ9" s="619"/>
      <c r="BK9" s="619"/>
      <c r="BL9" s="619"/>
      <c r="BM9" s="619"/>
      <c r="BN9" s="620"/>
      <c r="BO9" s="671">
        <v>27.1</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350017</v>
      </c>
      <c r="CS9" s="619"/>
      <c r="CT9" s="619"/>
      <c r="CU9" s="619"/>
      <c r="CV9" s="619"/>
      <c r="CW9" s="619"/>
      <c r="CX9" s="619"/>
      <c r="CY9" s="620"/>
      <c r="CZ9" s="671">
        <v>5.9</v>
      </c>
      <c r="DA9" s="671"/>
      <c r="DB9" s="671"/>
      <c r="DC9" s="671"/>
      <c r="DD9" s="624" t="s">
        <v>107</v>
      </c>
      <c r="DE9" s="619"/>
      <c r="DF9" s="619"/>
      <c r="DG9" s="619"/>
      <c r="DH9" s="619"/>
      <c r="DI9" s="619"/>
      <c r="DJ9" s="619"/>
      <c r="DK9" s="619"/>
      <c r="DL9" s="619"/>
      <c r="DM9" s="619"/>
      <c r="DN9" s="619"/>
      <c r="DO9" s="619"/>
      <c r="DP9" s="620"/>
      <c r="DQ9" s="624">
        <v>317451</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139535</v>
      </c>
      <c r="S10" s="619"/>
      <c r="T10" s="619"/>
      <c r="U10" s="619"/>
      <c r="V10" s="619"/>
      <c r="W10" s="619"/>
      <c r="X10" s="619"/>
      <c r="Y10" s="620"/>
      <c r="Z10" s="671">
        <v>2.2999999999999998</v>
      </c>
      <c r="AA10" s="671"/>
      <c r="AB10" s="671"/>
      <c r="AC10" s="671"/>
      <c r="AD10" s="672">
        <v>139535</v>
      </c>
      <c r="AE10" s="672"/>
      <c r="AF10" s="672"/>
      <c r="AG10" s="672"/>
      <c r="AH10" s="672"/>
      <c r="AI10" s="672"/>
      <c r="AJ10" s="672"/>
      <c r="AK10" s="672"/>
      <c r="AL10" s="641">
        <v>4.7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11899</v>
      </c>
      <c r="BH10" s="619"/>
      <c r="BI10" s="619"/>
      <c r="BJ10" s="619"/>
      <c r="BK10" s="619"/>
      <c r="BL10" s="619"/>
      <c r="BM10" s="619"/>
      <c r="BN10" s="620"/>
      <c r="BO10" s="671">
        <v>2</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14825</v>
      </c>
      <c r="S11" s="619"/>
      <c r="T11" s="619"/>
      <c r="U11" s="619"/>
      <c r="V11" s="619"/>
      <c r="W11" s="619"/>
      <c r="X11" s="619"/>
      <c r="Y11" s="620"/>
      <c r="Z11" s="671">
        <v>0.2</v>
      </c>
      <c r="AA11" s="671"/>
      <c r="AB11" s="671"/>
      <c r="AC11" s="671"/>
      <c r="AD11" s="672">
        <v>14825</v>
      </c>
      <c r="AE11" s="672"/>
      <c r="AF11" s="672"/>
      <c r="AG11" s="672"/>
      <c r="AH11" s="672"/>
      <c r="AI11" s="672"/>
      <c r="AJ11" s="672"/>
      <c r="AK11" s="672"/>
      <c r="AL11" s="641">
        <v>0.5</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9985</v>
      </c>
      <c r="BH11" s="619"/>
      <c r="BI11" s="619"/>
      <c r="BJ11" s="619"/>
      <c r="BK11" s="619"/>
      <c r="BL11" s="619"/>
      <c r="BM11" s="619"/>
      <c r="BN11" s="620"/>
      <c r="BO11" s="671">
        <v>1.7</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614782</v>
      </c>
      <c r="CS11" s="619"/>
      <c r="CT11" s="619"/>
      <c r="CU11" s="619"/>
      <c r="CV11" s="619"/>
      <c r="CW11" s="619"/>
      <c r="CX11" s="619"/>
      <c r="CY11" s="620"/>
      <c r="CZ11" s="671">
        <v>10.4</v>
      </c>
      <c r="DA11" s="671"/>
      <c r="DB11" s="671"/>
      <c r="DC11" s="671"/>
      <c r="DD11" s="624">
        <v>444805</v>
      </c>
      <c r="DE11" s="619"/>
      <c r="DF11" s="619"/>
      <c r="DG11" s="619"/>
      <c r="DH11" s="619"/>
      <c r="DI11" s="619"/>
      <c r="DJ11" s="619"/>
      <c r="DK11" s="619"/>
      <c r="DL11" s="619"/>
      <c r="DM11" s="619"/>
      <c r="DN11" s="619"/>
      <c r="DO11" s="619"/>
      <c r="DP11" s="620"/>
      <c r="DQ11" s="624">
        <v>143153</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313362</v>
      </c>
      <c r="BH12" s="619"/>
      <c r="BI12" s="619"/>
      <c r="BJ12" s="619"/>
      <c r="BK12" s="619"/>
      <c r="BL12" s="619"/>
      <c r="BM12" s="619"/>
      <c r="BN12" s="620"/>
      <c r="BO12" s="671">
        <v>52.4</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247340</v>
      </c>
      <c r="CS12" s="619"/>
      <c r="CT12" s="619"/>
      <c r="CU12" s="619"/>
      <c r="CV12" s="619"/>
      <c r="CW12" s="619"/>
      <c r="CX12" s="619"/>
      <c r="CY12" s="620"/>
      <c r="CZ12" s="671">
        <v>4.2</v>
      </c>
      <c r="DA12" s="671"/>
      <c r="DB12" s="671"/>
      <c r="DC12" s="671"/>
      <c r="DD12" s="624">
        <v>103997</v>
      </c>
      <c r="DE12" s="619"/>
      <c r="DF12" s="619"/>
      <c r="DG12" s="619"/>
      <c r="DH12" s="619"/>
      <c r="DI12" s="619"/>
      <c r="DJ12" s="619"/>
      <c r="DK12" s="619"/>
      <c r="DL12" s="619"/>
      <c r="DM12" s="619"/>
      <c r="DN12" s="619"/>
      <c r="DO12" s="619"/>
      <c r="DP12" s="620"/>
      <c r="DQ12" s="624">
        <v>26961</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8243</v>
      </c>
      <c r="S13" s="619"/>
      <c r="T13" s="619"/>
      <c r="U13" s="619"/>
      <c r="V13" s="619"/>
      <c r="W13" s="619"/>
      <c r="X13" s="619"/>
      <c r="Y13" s="620"/>
      <c r="Z13" s="671">
        <v>0.1</v>
      </c>
      <c r="AA13" s="671"/>
      <c r="AB13" s="671"/>
      <c r="AC13" s="671"/>
      <c r="AD13" s="672">
        <v>8243</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312816</v>
      </c>
      <c r="BH13" s="619"/>
      <c r="BI13" s="619"/>
      <c r="BJ13" s="619"/>
      <c r="BK13" s="619"/>
      <c r="BL13" s="619"/>
      <c r="BM13" s="619"/>
      <c r="BN13" s="620"/>
      <c r="BO13" s="671">
        <v>52.3</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341851</v>
      </c>
      <c r="CS13" s="619"/>
      <c r="CT13" s="619"/>
      <c r="CU13" s="619"/>
      <c r="CV13" s="619"/>
      <c r="CW13" s="619"/>
      <c r="CX13" s="619"/>
      <c r="CY13" s="620"/>
      <c r="CZ13" s="671">
        <v>5.8</v>
      </c>
      <c r="DA13" s="671"/>
      <c r="DB13" s="671"/>
      <c r="DC13" s="671"/>
      <c r="DD13" s="624">
        <v>253088</v>
      </c>
      <c r="DE13" s="619"/>
      <c r="DF13" s="619"/>
      <c r="DG13" s="619"/>
      <c r="DH13" s="619"/>
      <c r="DI13" s="619"/>
      <c r="DJ13" s="619"/>
      <c r="DK13" s="619"/>
      <c r="DL13" s="619"/>
      <c r="DM13" s="619"/>
      <c r="DN13" s="619"/>
      <c r="DO13" s="619"/>
      <c r="DP13" s="620"/>
      <c r="DQ13" s="624">
        <v>56572</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28543</v>
      </c>
      <c r="BH14" s="619"/>
      <c r="BI14" s="619"/>
      <c r="BJ14" s="619"/>
      <c r="BK14" s="619"/>
      <c r="BL14" s="619"/>
      <c r="BM14" s="619"/>
      <c r="BN14" s="620"/>
      <c r="BO14" s="671">
        <v>4.8</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185639</v>
      </c>
      <c r="CS14" s="619"/>
      <c r="CT14" s="619"/>
      <c r="CU14" s="619"/>
      <c r="CV14" s="619"/>
      <c r="CW14" s="619"/>
      <c r="CX14" s="619"/>
      <c r="CY14" s="620"/>
      <c r="CZ14" s="671">
        <v>3.1</v>
      </c>
      <c r="DA14" s="671"/>
      <c r="DB14" s="671"/>
      <c r="DC14" s="671"/>
      <c r="DD14" s="624" t="s">
        <v>107</v>
      </c>
      <c r="DE14" s="619"/>
      <c r="DF14" s="619"/>
      <c r="DG14" s="619"/>
      <c r="DH14" s="619"/>
      <c r="DI14" s="619"/>
      <c r="DJ14" s="619"/>
      <c r="DK14" s="619"/>
      <c r="DL14" s="619"/>
      <c r="DM14" s="619"/>
      <c r="DN14" s="619"/>
      <c r="DO14" s="619"/>
      <c r="DP14" s="620"/>
      <c r="DQ14" s="624">
        <v>185639</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2150</v>
      </c>
      <c r="S15" s="619"/>
      <c r="T15" s="619"/>
      <c r="U15" s="619"/>
      <c r="V15" s="619"/>
      <c r="W15" s="619"/>
      <c r="X15" s="619"/>
      <c r="Y15" s="620"/>
      <c r="Z15" s="671">
        <v>0</v>
      </c>
      <c r="AA15" s="671"/>
      <c r="AB15" s="671"/>
      <c r="AC15" s="671"/>
      <c r="AD15" s="672">
        <v>2150</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60772</v>
      </c>
      <c r="BH15" s="619"/>
      <c r="BI15" s="619"/>
      <c r="BJ15" s="619"/>
      <c r="BK15" s="619"/>
      <c r="BL15" s="619"/>
      <c r="BM15" s="619"/>
      <c r="BN15" s="620"/>
      <c r="BO15" s="671">
        <v>10.199999999999999</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667635</v>
      </c>
      <c r="CS15" s="619"/>
      <c r="CT15" s="619"/>
      <c r="CU15" s="619"/>
      <c r="CV15" s="619"/>
      <c r="CW15" s="619"/>
      <c r="CX15" s="619"/>
      <c r="CY15" s="620"/>
      <c r="CZ15" s="671">
        <v>11.3</v>
      </c>
      <c r="DA15" s="671"/>
      <c r="DB15" s="671"/>
      <c r="DC15" s="671"/>
      <c r="DD15" s="624">
        <v>116466</v>
      </c>
      <c r="DE15" s="619"/>
      <c r="DF15" s="619"/>
      <c r="DG15" s="619"/>
      <c r="DH15" s="619"/>
      <c r="DI15" s="619"/>
      <c r="DJ15" s="619"/>
      <c r="DK15" s="619"/>
      <c r="DL15" s="619"/>
      <c r="DM15" s="619"/>
      <c r="DN15" s="619"/>
      <c r="DO15" s="619"/>
      <c r="DP15" s="620"/>
      <c r="DQ15" s="624">
        <v>318772</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2369057</v>
      </c>
      <c r="S16" s="619"/>
      <c r="T16" s="619"/>
      <c r="U16" s="619"/>
      <c r="V16" s="619"/>
      <c r="W16" s="619"/>
      <c r="X16" s="619"/>
      <c r="Y16" s="620"/>
      <c r="Z16" s="671">
        <v>38.200000000000003</v>
      </c>
      <c r="AA16" s="671"/>
      <c r="AB16" s="671"/>
      <c r="AC16" s="671"/>
      <c r="AD16" s="672">
        <v>2169254</v>
      </c>
      <c r="AE16" s="672"/>
      <c r="AF16" s="672"/>
      <c r="AG16" s="672"/>
      <c r="AH16" s="672"/>
      <c r="AI16" s="672"/>
      <c r="AJ16" s="672"/>
      <c r="AK16" s="672"/>
      <c r="AL16" s="641">
        <v>72.7</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26264</v>
      </c>
      <c r="CS16" s="619"/>
      <c r="CT16" s="619"/>
      <c r="CU16" s="619"/>
      <c r="CV16" s="619"/>
      <c r="CW16" s="619"/>
      <c r="CX16" s="619"/>
      <c r="CY16" s="620"/>
      <c r="CZ16" s="671">
        <v>0.4</v>
      </c>
      <c r="DA16" s="671"/>
      <c r="DB16" s="671"/>
      <c r="DC16" s="671"/>
      <c r="DD16" s="624" t="s">
        <v>107</v>
      </c>
      <c r="DE16" s="619"/>
      <c r="DF16" s="619"/>
      <c r="DG16" s="619"/>
      <c r="DH16" s="619"/>
      <c r="DI16" s="619"/>
      <c r="DJ16" s="619"/>
      <c r="DK16" s="619"/>
      <c r="DL16" s="619"/>
      <c r="DM16" s="619"/>
      <c r="DN16" s="619"/>
      <c r="DO16" s="619"/>
      <c r="DP16" s="620"/>
      <c r="DQ16" s="624">
        <v>1491</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2169254</v>
      </c>
      <c r="S17" s="619"/>
      <c r="T17" s="619"/>
      <c r="U17" s="619"/>
      <c r="V17" s="619"/>
      <c r="W17" s="619"/>
      <c r="X17" s="619"/>
      <c r="Y17" s="620"/>
      <c r="Z17" s="671">
        <v>35</v>
      </c>
      <c r="AA17" s="671"/>
      <c r="AB17" s="671"/>
      <c r="AC17" s="671"/>
      <c r="AD17" s="672">
        <v>2169254</v>
      </c>
      <c r="AE17" s="672"/>
      <c r="AF17" s="672"/>
      <c r="AG17" s="672"/>
      <c r="AH17" s="672"/>
      <c r="AI17" s="672"/>
      <c r="AJ17" s="672"/>
      <c r="AK17" s="672"/>
      <c r="AL17" s="641">
        <v>72.7</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455681</v>
      </c>
      <c r="CS17" s="619"/>
      <c r="CT17" s="619"/>
      <c r="CU17" s="619"/>
      <c r="CV17" s="619"/>
      <c r="CW17" s="619"/>
      <c r="CX17" s="619"/>
      <c r="CY17" s="620"/>
      <c r="CZ17" s="671">
        <v>7.7</v>
      </c>
      <c r="DA17" s="671"/>
      <c r="DB17" s="671"/>
      <c r="DC17" s="671"/>
      <c r="DD17" s="624" t="s">
        <v>107</v>
      </c>
      <c r="DE17" s="619"/>
      <c r="DF17" s="619"/>
      <c r="DG17" s="619"/>
      <c r="DH17" s="619"/>
      <c r="DI17" s="619"/>
      <c r="DJ17" s="619"/>
      <c r="DK17" s="619"/>
      <c r="DL17" s="619"/>
      <c r="DM17" s="619"/>
      <c r="DN17" s="619"/>
      <c r="DO17" s="619"/>
      <c r="DP17" s="620"/>
      <c r="DQ17" s="624">
        <v>455681</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199803</v>
      </c>
      <c r="S18" s="619"/>
      <c r="T18" s="619"/>
      <c r="U18" s="619"/>
      <c r="V18" s="619"/>
      <c r="W18" s="619"/>
      <c r="X18" s="619"/>
      <c r="Y18" s="620"/>
      <c r="Z18" s="671">
        <v>3.2</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3181778</v>
      </c>
      <c r="S20" s="619"/>
      <c r="T20" s="619"/>
      <c r="U20" s="619"/>
      <c r="V20" s="619"/>
      <c r="W20" s="619"/>
      <c r="X20" s="619"/>
      <c r="Y20" s="620"/>
      <c r="Z20" s="671">
        <v>51.3</v>
      </c>
      <c r="AA20" s="671"/>
      <c r="AB20" s="671"/>
      <c r="AC20" s="671"/>
      <c r="AD20" s="672">
        <v>2981429</v>
      </c>
      <c r="AE20" s="672"/>
      <c r="AF20" s="672"/>
      <c r="AG20" s="672"/>
      <c r="AH20" s="672"/>
      <c r="AI20" s="672"/>
      <c r="AJ20" s="672"/>
      <c r="AK20" s="672"/>
      <c r="AL20" s="641">
        <v>99.9</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5906573</v>
      </c>
      <c r="CS20" s="619"/>
      <c r="CT20" s="619"/>
      <c r="CU20" s="619"/>
      <c r="CV20" s="619"/>
      <c r="CW20" s="619"/>
      <c r="CX20" s="619"/>
      <c r="CY20" s="620"/>
      <c r="CZ20" s="671">
        <v>100</v>
      </c>
      <c r="DA20" s="671"/>
      <c r="DB20" s="671"/>
      <c r="DC20" s="671"/>
      <c r="DD20" s="624">
        <v>930786</v>
      </c>
      <c r="DE20" s="619"/>
      <c r="DF20" s="619"/>
      <c r="DG20" s="619"/>
      <c r="DH20" s="619"/>
      <c r="DI20" s="619"/>
      <c r="DJ20" s="619"/>
      <c r="DK20" s="619"/>
      <c r="DL20" s="619"/>
      <c r="DM20" s="619"/>
      <c r="DN20" s="619"/>
      <c r="DO20" s="619"/>
      <c r="DP20" s="620"/>
      <c r="DQ20" s="624">
        <v>3450361</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2307</v>
      </c>
      <c r="S21" s="619"/>
      <c r="T21" s="619"/>
      <c r="U21" s="619"/>
      <c r="V21" s="619"/>
      <c r="W21" s="619"/>
      <c r="X21" s="619"/>
      <c r="Y21" s="620"/>
      <c r="Z21" s="671">
        <v>0</v>
      </c>
      <c r="AA21" s="671"/>
      <c r="AB21" s="671"/>
      <c r="AC21" s="671"/>
      <c r="AD21" s="672">
        <v>2307</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43363</v>
      </c>
      <c r="S22" s="619"/>
      <c r="T22" s="619"/>
      <c r="U22" s="619"/>
      <c r="V22" s="619"/>
      <c r="W22" s="619"/>
      <c r="X22" s="619"/>
      <c r="Y22" s="620"/>
      <c r="Z22" s="671">
        <v>0.7</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187236</v>
      </c>
      <c r="S23" s="619"/>
      <c r="T23" s="619"/>
      <c r="U23" s="619"/>
      <c r="V23" s="619"/>
      <c r="W23" s="619"/>
      <c r="X23" s="619"/>
      <c r="Y23" s="620"/>
      <c r="Z23" s="671">
        <v>3</v>
      </c>
      <c r="AA23" s="671"/>
      <c r="AB23" s="671"/>
      <c r="AC23" s="671"/>
      <c r="AD23" s="672" t="s">
        <v>107</v>
      </c>
      <c r="AE23" s="672"/>
      <c r="AF23" s="672"/>
      <c r="AG23" s="672"/>
      <c r="AH23" s="672"/>
      <c r="AI23" s="672"/>
      <c r="AJ23" s="672"/>
      <c r="AK23" s="672"/>
      <c r="AL23" s="641" t="s">
        <v>107</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12960</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1983382</v>
      </c>
      <c r="CS24" s="669"/>
      <c r="CT24" s="669"/>
      <c r="CU24" s="669"/>
      <c r="CV24" s="669"/>
      <c r="CW24" s="669"/>
      <c r="CX24" s="669"/>
      <c r="CY24" s="716"/>
      <c r="CZ24" s="720">
        <v>33.6</v>
      </c>
      <c r="DA24" s="721"/>
      <c r="DB24" s="721"/>
      <c r="DC24" s="722"/>
      <c r="DD24" s="715">
        <v>1388191</v>
      </c>
      <c r="DE24" s="669"/>
      <c r="DF24" s="669"/>
      <c r="DG24" s="669"/>
      <c r="DH24" s="669"/>
      <c r="DI24" s="669"/>
      <c r="DJ24" s="669"/>
      <c r="DK24" s="716"/>
      <c r="DL24" s="715">
        <v>1327374</v>
      </c>
      <c r="DM24" s="669"/>
      <c r="DN24" s="669"/>
      <c r="DO24" s="669"/>
      <c r="DP24" s="669"/>
      <c r="DQ24" s="669"/>
      <c r="DR24" s="669"/>
      <c r="DS24" s="669"/>
      <c r="DT24" s="669"/>
      <c r="DU24" s="669"/>
      <c r="DV24" s="716"/>
      <c r="DW24" s="717">
        <v>42.3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647850</v>
      </c>
      <c r="S25" s="619"/>
      <c r="T25" s="619"/>
      <c r="U25" s="619"/>
      <c r="V25" s="619"/>
      <c r="W25" s="619"/>
      <c r="X25" s="619"/>
      <c r="Y25" s="620"/>
      <c r="Z25" s="671">
        <v>10.5</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921182</v>
      </c>
      <c r="CS25" s="637"/>
      <c r="CT25" s="637"/>
      <c r="CU25" s="637"/>
      <c r="CV25" s="637"/>
      <c r="CW25" s="637"/>
      <c r="CX25" s="637"/>
      <c r="CY25" s="638"/>
      <c r="CZ25" s="621">
        <v>15.6</v>
      </c>
      <c r="DA25" s="639"/>
      <c r="DB25" s="639"/>
      <c r="DC25" s="640"/>
      <c r="DD25" s="624">
        <v>775037</v>
      </c>
      <c r="DE25" s="637"/>
      <c r="DF25" s="637"/>
      <c r="DG25" s="637"/>
      <c r="DH25" s="637"/>
      <c r="DI25" s="637"/>
      <c r="DJ25" s="637"/>
      <c r="DK25" s="638"/>
      <c r="DL25" s="624">
        <v>770815</v>
      </c>
      <c r="DM25" s="637"/>
      <c r="DN25" s="637"/>
      <c r="DO25" s="637"/>
      <c r="DP25" s="637"/>
      <c r="DQ25" s="637"/>
      <c r="DR25" s="637"/>
      <c r="DS25" s="637"/>
      <c r="DT25" s="637"/>
      <c r="DU25" s="637"/>
      <c r="DV25" s="638"/>
      <c r="DW25" s="641">
        <v>24.6</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570017</v>
      </c>
      <c r="CS26" s="619"/>
      <c r="CT26" s="619"/>
      <c r="CU26" s="619"/>
      <c r="CV26" s="619"/>
      <c r="CW26" s="619"/>
      <c r="CX26" s="619"/>
      <c r="CY26" s="620"/>
      <c r="CZ26" s="621">
        <v>9.6999999999999993</v>
      </c>
      <c r="DA26" s="639"/>
      <c r="DB26" s="639"/>
      <c r="DC26" s="640"/>
      <c r="DD26" s="624">
        <v>456252</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1043124</v>
      </c>
      <c r="S27" s="619"/>
      <c r="T27" s="619"/>
      <c r="U27" s="619"/>
      <c r="V27" s="619"/>
      <c r="W27" s="619"/>
      <c r="X27" s="619"/>
      <c r="Y27" s="620"/>
      <c r="Z27" s="671">
        <v>16.8</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597700</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606519</v>
      </c>
      <c r="CS27" s="637"/>
      <c r="CT27" s="637"/>
      <c r="CU27" s="637"/>
      <c r="CV27" s="637"/>
      <c r="CW27" s="637"/>
      <c r="CX27" s="637"/>
      <c r="CY27" s="638"/>
      <c r="CZ27" s="621">
        <v>10.3</v>
      </c>
      <c r="DA27" s="639"/>
      <c r="DB27" s="639"/>
      <c r="DC27" s="640"/>
      <c r="DD27" s="624">
        <v>157473</v>
      </c>
      <c r="DE27" s="637"/>
      <c r="DF27" s="637"/>
      <c r="DG27" s="637"/>
      <c r="DH27" s="637"/>
      <c r="DI27" s="637"/>
      <c r="DJ27" s="637"/>
      <c r="DK27" s="638"/>
      <c r="DL27" s="624">
        <v>100878</v>
      </c>
      <c r="DM27" s="637"/>
      <c r="DN27" s="637"/>
      <c r="DO27" s="637"/>
      <c r="DP27" s="637"/>
      <c r="DQ27" s="637"/>
      <c r="DR27" s="637"/>
      <c r="DS27" s="637"/>
      <c r="DT27" s="637"/>
      <c r="DU27" s="637"/>
      <c r="DV27" s="638"/>
      <c r="DW27" s="641">
        <v>3.2</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33654</v>
      </c>
      <c r="S28" s="619"/>
      <c r="T28" s="619"/>
      <c r="U28" s="619"/>
      <c r="V28" s="619"/>
      <c r="W28" s="619"/>
      <c r="X28" s="619"/>
      <c r="Y28" s="620"/>
      <c r="Z28" s="671">
        <v>0.5</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455681</v>
      </c>
      <c r="CS28" s="619"/>
      <c r="CT28" s="619"/>
      <c r="CU28" s="619"/>
      <c r="CV28" s="619"/>
      <c r="CW28" s="619"/>
      <c r="CX28" s="619"/>
      <c r="CY28" s="620"/>
      <c r="CZ28" s="621">
        <v>7.7</v>
      </c>
      <c r="DA28" s="639"/>
      <c r="DB28" s="639"/>
      <c r="DC28" s="640"/>
      <c r="DD28" s="624">
        <v>455681</v>
      </c>
      <c r="DE28" s="619"/>
      <c r="DF28" s="619"/>
      <c r="DG28" s="619"/>
      <c r="DH28" s="619"/>
      <c r="DI28" s="619"/>
      <c r="DJ28" s="619"/>
      <c r="DK28" s="620"/>
      <c r="DL28" s="624">
        <v>455681</v>
      </c>
      <c r="DM28" s="619"/>
      <c r="DN28" s="619"/>
      <c r="DO28" s="619"/>
      <c r="DP28" s="619"/>
      <c r="DQ28" s="619"/>
      <c r="DR28" s="619"/>
      <c r="DS28" s="619"/>
      <c r="DT28" s="619"/>
      <c r="DU28" s="619"/>
      <c r="DV28" s="620"/>
      <c r="DW28" s="641">
        <v>14.5</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185329</v>
      </c>
      <c r="S29" s="619"/>
      <c r="T29" s="619"/>
      <c r="U29" s="619"/>
      <c r="V29" s="619"/>
      <c r="W29" s="619"/>
      <c r="X29" s="619"/>
      <c r="Y29" s="620"/>
      <c r="Z29" s="671">
        <v>3</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454807</v>
      </c>
      <c r="CS29" s="637"/>
      <c r="CT29" s="637"/>
      <c r="CU29" s="637"/>
      <c r="CV29" s="637"/>
      <c r="CW29" s="637"/>
      <c r="CX29" s="637"/>
      <c r="CY29" s="638"/>
      <c r="CZ29" s="621">
        <v>7.7</v>
      </c>
      <c r="DA29" s="639"/>
      <c r="DB29" s="639"/>
      <c r="DC29" s="640"/>
      <c r="DD29" s="624">
        <v>454807</v>
      </c>
      <c r="DE29" s="637"/>
      <c r="DF29" s="637"/>
      <c r="DG29" s="637"/>
      <c r="DH29" s="637"/>
      <c r="DI29" s="637"/>
      <c r="DJ29" s="637"/>
      <c r="DK29" s="638"/>
      <c r="DL29" s="624">
        <v>454807</v>
      </c>
      <c r="DM29" s="637"/>
      <c r="DN29" s="637"/>
      <c r="DO29" s="637"/>
      <c r="DP29" s="637"/>
      <c r="DQ29" s="637"/>
      <c r="DR29" s="637"/>
      <c r="DS29" s="637"/>
      <c r="DT29" s="637"/>
      <c r="DU29" s="637"/>
      <c r="DV29" s="638"/>
      <c r="DW29" s="641">
        <v>14.5</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203087</v>
      </c>
      <c r="S30" s="619"/>
      <c r="T30" s="619"/>
      <c r="U30" s="619"/>
      <c r="V30" s="619"/>
      <c r="W30" s="619"/>
      <c r="X30" s="619"/>
      <c r="Y30" s="620"/>
      <c r="Z30" s="671">
        <v>3.3</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97.7</v>
      </c>
      <c r="BH30" s="685"/>
      <c r="BI30" s="685"/>
      <c r="BJ30" s="685"/>
      <c r="BK30" s="685"/>
      <c r="BL30" s="685"/>
      <c r="BM30" s="686">
        <v>94.4</v>
      </c>
      <c r="BN30" s="685"/>
      <c r="BO30" s="685"/>
      <c r="BP30" s="685"/>
      <c r="BQ30" s="687"/>
      <c r="BR30" s="684">
        <v>97.7</v>
      </c>
      <c r="BS30" s="685"/>
      <c r="BT30" s="685"/>
      <c r="BU30" s="685"/>
      <c r="BV30" s="685"/>
      <c r="BW30" s="685"/>
      <c r="BX30" s="686">
        <v>93.6</v>
      </c>
      <c r="BY30" s="685"/>
      <c r="BZ30" s="685"/>
      <c r="CA30" s="685"/>
      <c r="CB30" s="687"/>
      <c r="CD30" s="690"/>
      <c r="CE30" s="691"/>
      <c r="CF30" s="655" t="s">
        <v>288</v>
      </c>
      <c r="CG30" s="652"/>
      <c r="CH30" s="652"/>
      <c r="CI30" s="652"/>
      <c r="CJ30" s="652"/>
      <c r="CK30" s="652"/>
      <c r="CL30" s="652"/>
      <c r="CM30" s="652"/>
      <c r="CN30" s="652"/>
      <c r="CO30" s="652"/>
      <c r="CP30" s="652"/>
      <c r="CQ30" s="653"/>
      <c r="CR30" s="618">
        <v>415818</v>
      </c>
      <c r="CS30" s="619"/>
      <c r="CT30" s="619"/>
      <c r="CU30" s="619"/>
      <c r="CV30" s="619"/>
      <c r="CW30" s="619"/>
      <c r="CX30" s="619"/>
      <c r="CY30" s="620"/>
      <c r="CZ30" s="621">
        <v>7</v>
      </c>
      <c r="DA30" s="639"/>
      <c r="DB30" s="639"/>
      <c r="DC30" s="640"/>
      <c r="DD30" s="624">
        <v>415818</v>
      </c>
      <c r="DE30" s="619"/>
      <c r="DF30" s="619"/>
      <c r="DG30" s="619"/>
      <c r="DH30" s="619"/>
      <c r="DI30" s="619"/>
      <c r="DJ30" s="619"/>
      <c r="DK30" s="620"/>
      <c r="DL30" s="624">
        <v>415818</v>
      </c>
      <c r="DM30" s="619"/>
      <c r="DN30" s="619"/>
      <c r="DO30" s="619"/>
      <c r="DP30" s="619"/>
      <c r="DQ30" s="619"/>
      <c r="DR30" s="619"/>
      <c r="DS30" s="619"/>
      <c r="DT30" s="619"/>
      <c r="DU30" s="619"/>
      <c r="DV30" s="620"/>
      <c r="DW30" s="641">
        <v>13.3</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264208</v>
      </c>
      <c r="S31" s="619"/>
      <c r="T31" s="619"/>
      <c r="U31" s="619"/>
      <c r="V31" s="619"/>
      <c r="W31" s="619"/>
      <c r="X31" s="619"/>
      <c r="Y31" s="620"/>
      <c r="Z31" s="671">
        <v>4.3</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97.8</v>
      </c>
      <c r="BH31" s="637"/>
      <c r="BI31" s="637"/>
      <c r="BJ31" s="637"/>
      <c r="BK31" s="637"/>
      <c r="BL31" s="637"/>
      <c r="BM31" s="673">
        <v>95.5</v>
      </c>
      <c r="BN31" s="683"/>
      <c r="BO31" s="683"/>
      <c r="BP31" s="683"/>
      <c r="BQ31" s="647"/>
      <c r="BR31" s="682">
        <v>98.2</v>
      </c>
      <c r="BS31" s="637"/>
      <c r="BT31" s="637"/>
      <c r="BU31" s="637"/>
      <c r="BV31" s="637"/>
      <c r="BW31" s="637"/>
      <c r="BX31" s="673">
        <v>94.8</v>
      </c>
      <c r="BY31" s="683"/>
      <c r="BZ31" s="683"/>
      <c r="CA31" s="683"/>
      <c r="CB31" s="647"/>
      <c r="CD31" s="690"/>
      <c r="CE31" s="691"/>
      <c r="CF31" s="655" t="s">
        <v>292</v>
      </c>
      <c r="CG31" s="652"/>
      <c r="CH31" s="652"/>
      <c r="CI31" s="652"/>
      <c r="CJ31" s="652"/>
      <c r="CK31" s="652"/>
      <c r="CL31" s="652"/>
      <c r="CM31" s="652"/>
      <c r="CN31" s="652"/>
      <c r="CO31" s="652"/>
      <c r="CP31" s="652"/>
      <c r="CQ31" s="653"/>
      <c r="CR31" s="618">
        <v>38989</v>
      </c>
      <c r="CS31" s="637"/>
      <c r="CT31" s="637"/>
      <c r="CU31" s="637"/>
      <c r="CV31" s="637"/>
      <c r="CW31" s="637"/>
      <c r="CX31" s="637"/>
      <c r="CY31" s="638"/>
      <c r="CZ31" s="621">
        <v>0.7</v>
      </c>
      <c r="DA31" s="639"/>
      <c r="DB31" s="639"/>
      <c r="DC31" s="640"/>
      <c r="DD31" s="624">
        <v>38989</v>
      </c>
      <c r="DE31" s="637"/>
      <c r="DF31" s="637"/>
      <c r="DG31" s="637"/>
      <c r="DH31" s="637"/>
      <c r="DI31" s="637"/>
      <c r="DJ31" s="637"/>
      <c r="DK31" s="638"/>
      <c r="DL31" s="624">
        <v>38989</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117765</v>
      </c>
      <c r="S32" s="619"/>
      <c r="T32" s="619"/>
      <c r="U32" s="619"/>
      <c r="V32" s="619"/>
      <c r="W32" s="619"/>
      <c r="X32" s="619"/>
      <c r="Y32" s="620"/>
      <c r="Z32" s="671">
        <v>1.9</v>
      </c>
      <c r="AA32" s="671"/>
      <c r="AB32" s="671"/>
      <c r="AC32" s="671"/>
      <c r="AD32" s="672">
        <v>169</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97.2</v>
      </c>
      <c r="BH32" s="603"/>
      <c r="BI32" s="603"/>
      <c r="BJ32" s="603"/>
      <c r="BK32" s="603"/>
      <c r="BL32" s="603"/>
      <c r="BM32" s="666">
        <v>92.8</v>
      </c>
      <c r="BN32" s="603"/>
      <c r="BO32" s="603"/>
      <c r="BP32" s="603"/>
      <c r="BQ32" s="660"/>
      <c r="BR32" s="681">
        <v>97</v>
      </c>
      <c r="BS32" s="603"/>
      <c r="BT32" s="603"/>
      <c r="BU32" s="603"/>
      <c r="BV32" s="603"/>
      <c r="BW32" s="603"/>
      <c r="BX32" s="666">
        <v>91.8</v>
      </c>
      <c r="BY32" s="603"/>
      <c r="BZ32" s="603"/>
      <c r="CA32" s="603"/>
      <c r="CB32" s="660"/>
      <c r="CD32" s="692"/>
      <c r="CE32" s="693"/>
      <c r="CF32" s="655" t="s">
        <v>295</v>
      </c>
      <c r="CG32" s="652"/>
      <c r="CH32" s="652"/>
      <c r="CI32" s="652"/>
      <c r="CJ32" s="652"/>
      <c r="CK32" s="652"/>
      <c r="CL32" s="652"/>
      <c r="CM32" s="652"/>
      <c r="CN32" s="652"/>
      <c r="CO32" s="652"/>
      <c r="CP32" s="652"/>
      <c r="CQ32" s="653"/>
      <c r="CR32" s="618">
        <v>874</v>
      </c>
      <c r="CS32" s="619"/>
      <c r="CT32" s="619"/>
      <c r="CU32" s="619"/>
      <c r="CV32" s="619"/>
      <c r="CW32" s="619"/>
      <c r="CX32" s="619"/>
      <c r="CY32" s="620"/>
      <c r="CZ32" s="621">
        <v>0</v>
      </c>
      <c r="DA32" s="639"/>
      <c r="DB32" s="639"/>
      <c r="DC32" s="640"/>
      <c r="DD32" s="624">
        <v>874</v>
      </c>
      <c r="DE32" s="619"/>
      <c r="DF32" s="619"/>
      <c r="DG32" s="619"/>
      <c r="DH32" s="619"/>
      <c r="DI32" s="619"/>
      <c r="DJ32" s="619"/>
      <c r="DK32" s="620"/>
      <c r="DL32" s="624">
        <v>874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273625</v>
      </c>
      <c r="S33" s="619"/>
      <c r="T33" s="619"/>
      <c r="U33" s="619"/>
      <c r="V33" s="619"/>
      <c r="W33" s="619"/>
      <c r="X33" s="619"/>
      <c r="Y33" s="620"/>
      <c r="Z33" s="671">
        <v>4.4000000000000004</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2966141</v>
      </c>
      <c r="CS33" s="637"/>
      <c r="CT33" s="637"/>
      <c r="CU33" s="637"/>
      <c r="CV33" s="637"/>
      <c r="CW33" s="637"/>
      <c r="CX33" s="637"/>
      <c r="CY33" s="638"/>
      <c r="CZ33" s="621">
        <v>50.2</v>
      </c>
      <c r="DA33" s="639"/>
      <c r="DB33" s="639"/>
      <c r="DC33" s="640"/>
      <c r="DD33" s="624">
        <v>2005160</v>
      </c>
      <c r="DE33" s="637"/>
      <c r="DF33" s="637"/>
      <c r="DG33" s="637"/>
      <c r="DH33" s="637"/>
      <c r="DI33" s="637"/>
      <c r="DJ33" s="637"/>
      <c r="DK33" s="638"/>
      <c r="DL33" s="624">
        <v>945417</v>
      </c>
      <c r="DM33" s="637"/>
      <c r="DN33" s="637"/>
      <c r="DO33" s="637"/>
      <c r="DP33" s="637"/>
      <c r="DQ33" s="637"/>
      <c r="DR33" s="637"/>
      <c r="DS33" s="637"/>
      <c r="DT33" s="637"/>
      <c r="DU33" s="637"/>
      <c r="DV33" s="638"/>
      <c r="DW33" s="641">
        <v>30.1</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1140992</v>
      </c>
      <c r="CS34" s="619"/>
      <c r="CT34" s="619"/>
      <c r="CU34" s="619"/>
      <c r="CV34" s="619"/>
      <c r="CW34" s="619"/>
      <c r="CX34" s="619"/>
      <c r="CY34" s="620"/>
      <c r="CZ34" s="621">
        <v>19.3</v>
      </c>
      <c r="DA34" s="639"/>
      <c r="DB34" s="639"/>
      <c r="DC34" s="640"/>
      <c r="DD34" s="624">
        <v>594597</v>
      </c>
      <c r="DE34" s="619"/>
      <c r="DF34" s="619"/>
      <c r="DG34" s="619"/>
      <c r="DH34" s="619"/>
      <c r="DI34" s="619"/>
      <c r="DJ34" s="619"/>
      <c r="DK34" s="620"/>
      <c r="DL34" s="624">
        <v>206207</v>
      </c>
      <c r="DM34" s="619"/>
      <c r="DN34" s="619"/>
      <c r="DO34" s="619"/>
      <c r="DP34" s="619"/>
      <c r="DQ34" s="619"/>
      <c r="DR34" s="619"/>
      <c r="DS34" s="619"/>
      <c r="DT34" s="619"/>
      <c r="DU34" s="619"/>
      <c r="DV34" s="620"/>
      <c r="DW34" s="641">
        <v>6.6</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153225</v>
      </c>
      <c r="S35" s="619"/>
      <c r="T35" s="619"/>
      <c r="U35" s="619"/>
      <c r="V35" s="619"/>
      <c r="W35" s="619"/>
      <c r="X35" s="619"/>
      <c r="Y35" s="620"/>
      <c r="Z35" s="671">
        <v>2.5</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682998</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-279441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1347</v>
      </c>
      <c r="CS35" s="637"/>
      <c r="CT35" s="637"/>
      <c r="CU35" s="637"/>
      <c r="CV35" s="637"/>
      <c r="CW35" s="637"/>
      <c r="CX35" s="637"/>
      <c r="CY35" s="638"/>
      <c r="CZ35" s="621">
        <v>0</v>
      </c>
      <c r="DA35" s="639"/>
      <c r="DB35" s="639"/>
      <c r="DC35" s="640"/>
      <c r="DD35" s="624">
        <v>1347</v>
      </c>
      <c r="DE35" s="637"/>
      <c r="DF35" s="637"/>
      <c r="DG35" s="637"/>
      <c r="DH35" s="637"/>
      <c r="DI35" s="637"/>
      <c r="DJ35" s="637"/>
      <c r="DK35" s="638"/>
      <c r="DL35" s="624" t="s">
        <v>107</v>
      </c>
      <c r="DM35" s="637"/>
      <c r="DN35" s="637"/>
      <c r="DO35" s="637"/>
      <c r="DP35" s="637"/>
      <c r="DQ35" s="637"/>
      <c r="DR35" s="637"/>
      <c r="DS35" s="637"/>
      <c r="DT35" s="637"/>
      <c r="DU35" s="637"/>
      <c r="DV35" s="638"/>
      <c r="DW35" s="641" t="s">
        <v>107</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6196286</v>
      </c>
      <c r="S36" s="659"/>
      <c r="T36" s="659"/>
      <c r="U36" s="659"/>
      <c r="V36" s="659"/>
      <c r="W36" s="659"/>
      <c r="X36" s="659"/>
      <c r="Y36" s="662"/>
      <c r="Z36" s="663">
        <v>100</v>
      </c>
      <c r="AA36" s="663"/>
      <c r="AB36" s="663"/>
      <c r="AC36" s="663"/>
      <c r="AD36" s="664">
        <v>2983905</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40000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-316476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663238</v>
      </c>
      <c r="CS36" s="619"/>
      <c r="CT36" s="619"/>
      <c r="CU36" s="619"/>
      <c r="CV36" s="619"/>
      <c r="CW36" s="619"/>
      <c r="CX36" s="619"/>
      <c r="CY36" s="620"/>
      <c r="CZ36" s="621">
        <v>11.2</v>
      </c>
      <c r="DA36" s="639"/>
      <c r="DB36" s="639"/>
      <c r="DC36" s="640"/>
      <c r="DD36" s="624">
        <v>541370</v>
      </c>
      <c r="DE36" s="619"/>
      <c r="DF36" s="619"/>
      <c r="DG36" s="619"/>
      <c r="DH36" s="619"/>
      <c r="DI36" s="619"/>
      <c r="DJ36" s="619"/>
      <c r="DK36" s="620"/>
      <c r="DL36" s="624">
        <v>418860</v>
      </c>
      <c r="DM36" s="619"/>
      <c r="DN36" s="619"/>
      <c r="DO36" s="619"/>
      <c r="DP36" s="619"/>
      <c r="DQ36" s="619"/>
      <c r="DR36" s="619"/>
      <c r="DS36" s="619"/>
      <c r="DT36" s="619"/>
      <c r="DU36" s="619"/>
      <c r="DV36" s="620"/>
      <c r="DW36" s="641">
        <v>13.4</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t="s">
        <v>205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2026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386948</v>
      </c>
      <c r="CS37" s="637"/>
      <c r="CT37" s="637"/>
      <c r="CU37" s="637"/>
      <c r="CV37" s="637"/>
      <c r="CW37" s="637"/>
      <c r="CX37" s="637"/>
      <c r="CY37" s="638"/>
      <c r="CZ37" s="621">
        <v>6.6</v>
      </c>
      <c r="DA37" s="639"/>
      <c r="DB37" s="639"/>
      <c r="DC37" s="640"/>
      <c r="DD37" s="624">
        <v>386948</v>
      </c>
      <c r="DE37" s="637"/>
      <c r="DF37" s="637"/>
      <c r="DG37" s="637"/>
      <c r="DH37" s="637"/>
      <c r="DI37" s="637"/>
      <c r="DJ37" s="637"/>
      <c r="DK37" s="638"/>
      <c r="DL37" s="624">
        <v>385730</v>
      </c>
      <c r="DM37" s="637"/>
      <c r="DN37" s="637"/>
      <c r="DO37" s="637"/>
      <c r="DP37" s="637"/>
      <c r="DQ37" s="637"/>
      <c r="DR37" s="637"/>
      <c r="DS37" s="637"/>
      <c r="DT37" s="637"/>
      <c r="DU37" s="637"/>
      <c r="DV37" s="638"/>
      <c r="DW37" s="641">
        <v>12.3</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3663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642998</v>
      </c>
      <c r="CS38" s="619"/>
      <c r="CT38" s="619"/>
      <c r="CU38" s="619"/>
      <c r="CV38" s="619"/>
      <c r="CW38" s="619"/>
      <c r="CX38" s="619"/>
      <c r="CY38" s="620"/>
      <c r="CZ38" s="621">
        <v>10.9</v>
      </c>
      <c r="DA38" s="639"/>
      <c r="DB38" s="639"/>
      <c r="DC38" s="640"/>
      <c r="DD38" s="624">
        <v>548827</v>
      </c>
      <c r="DE38" s="619"/>
      <c r="DF38" s="619"/>
      <c r="DG38" s="619"/>
      <c r="DH38" s="619"/>
      <c r="DI38" s="619"/>
      <c r="DJ38" s="619"/>
      <c r="DK38" s="620"/>
      <c r="DL38" s="624">
        <v>320350</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60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517566</v>
      </c>
      <c r="CS39" s="637"/>
      <c r="CT39" s="637"/>
      <c r="CU39" s="637"/>
      <c r="CV39" s="637"/>
      <c r="CW39" s="637"/>
      <c r="CX39" s="637"/>
      <c r="CY39" s="638"/>
      <c r="CZ39" s="621">
        <v>8.8000000000000007</v>
      </c>
      <c r="DA39" s="639"/>
      <c r="DB39" s="639"/>
      <c r="DC39" s="640"/>
      <c r="DD39" s="624">
        <v>319019</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312511</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171</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t="s">
        <v>107</v>
      </c>
      <c r="CS40" s="619"/>
      <c r="CT40" s="619"/>
      <c r="CU40" s="619"/>
      <c r="CV40" s="619"/>
      <c r="CW40" s="619"/>
      <c r="CX40" s="619"/>
      <c r="CY40" s="620"/>
      <c r="CZ40" s="621" t="s">
        <v>107</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330487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957050</v>
      </c>
      <c r="CS42" s="619"/>
      <c r="CT42" s="619"/>
      <c r="CU42" s="619"/>
      <c r="CV42" s="619"/>
      <c r="CW42" s="619"/>
      <c r="CX42" s="619"/>
      <c r="CY42" s="620"/>
      <c r="CZ42" s="621">
        <v>16.2</v>
      </c>
      <c r="DA42" s="622"/>
      <c r="DB42" s="622"/>
      <c r="DC42" s="623"/>
      <c r="DD42" s="624">
        <v>57010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145</v>
      </c>
      <c r="CS43" s="637"/>
      <c r="CT43" s="637"/>
      <c r="CU43" s="637"/>
      <c r="CV43" s="637"/>
      <c r="CW43" s="637"/>
      <c r="CX43" s="637"/>
      <c r="CY43" s="638"/>
      <c r="CZ43" s="621">
        <v>0</v>
      </c>
      <c r="DA43" s="639"/>
      <c r="DB43" s="639"/>
      <c r="DC43" s="640"/>
      <c r="DD43" s="624">
        <v>145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930786</v>
      </c>
      <c r="CS44" s="619"/>
      <c r="CT44" s="619"/>
      <c r="CU44" s="619"/>
      <c r="CV44" s="619"/>
      <c r="CW44" s="619"/>
      <c r="CX44" s="619"/>
      <c r="CY44" s="620"/>
      <c r="CZ44" s="621">
        <v>15.8</v>
      </c>
      <c r="DA44" s="622"/>
      <c r="DB44" s="622"/>
      <c r="DC44" s="623"/>
      <c r="DD44" s="624">
        <v>55519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892841</v>
      </c>
      <c r="CS45" s="637"/>
      <c r="CT45" s="637"/>
      <c r="CU45" s="637"/>
      <c r="CV45" s="637"/>
      <c r="CW45" s="637"/>
      <c r="CX45" s="637"/>
      <c r="CY45" s="638"/>
      <c r="CZ45" s="621">
        <v>15.1</v>
      </c>
      <c r="DA45" s="639"/>
      <c r="DB45" s="639"/>
      <c r="DC45" s="640"/>
      <c r="DD45" s="624">
        <v>18355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37945</v>
      </c>
      <c r="CS46" s="619"/>
      <c r="CT46" s="619"/>
      <c r="CU46" s="619"/>
      <c r="CV46" s="619"/>
      <c r="CW46" s="619"/>
      <c r="CX46" s="619"/>
      <c r="CY46" s="620"/>
      <c r="CZ46" s="621">
        <v>0.6</v>
      </c>
      <c r="DA46" s="622"/>
      <c r="DB46" s="622"/>
      <c r="DC46" s="623"/>
      <c r="DD46" s="624">
        <v>37164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26264</v>
      </c>
      <c r="CS47" s="637"/>
      <c r="CT47" s="637"/>
      <c r="CU47" s="637"/>
      <c r="CV47" s="637"/>
      <c r="CW47" s="637"/>
      <c r="CX47" s="637"/>
      <c r="CY47" s="638"/>
      <c r="CZ47" s="621">
        <v>0.4</v>
      </c>
      <c r="DA47" s="639"/>
      <c r="DB47" s="639"/>
      <c r="DC47" s="640"/>
      <c r="DD47" s="624">
        <v>1491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5906573</v>
      </c>
      <c r="CS49" s="603"/>
      <c r="CT49" s="603"/>
      <c r="CU49" s="603"/>
      <c r="CV49" s="603"/>
      <c r="CW49" s="603"/>
      <c r="CX49" s="603"/>
      <c r="CY49" s="604"/>
      <c r="CZ49" s="605">
        <v>100</v>
      </c>
      <c r="DA49" s="606"/>
      <c r="DB49" s="606"/>
      <c r="DC49" s="607"/>
      <c r="DD49" s="608">
        <v>3450361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338</v>
      </c>
      <c r="DK2" s="1139"/>
      <c r="DL2" s="1139"/>
      <c r="DM2" s="1139"/>
      <c r="DN2" s="1139"/>
      <c r="DO2" s="1140"/>
      <c r="DP2" s="200"/>
      <c r="DQ2" s="1138" t="s">
        <v>339</v>
      </c>
      <c r="DR2" s="1139"/>
      <c r="DS2" s="1139"/>
      <c r="DT2" s="1139"/>
      <c r="DU2" s="1139"/>
      <c r="DV2" s="1139"/>
      <c r="DW2" s="1139"/>
      <c r="DX2" s="1139"/>
      <c r="DY2" s="1139"/>
      <c r="DZ2" s="114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340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3" t="s">
        <v>342</v>
      </c>
      <c r="B5" s="1024"/>
      <c r="C5" s="1024"/>
      <c r="D5" s="1024"/>
      <c r="E5" s="1024"/>
      <c r="F5" s="1024"/>
      <c r="G5" s="1024"/>
      <c r="H5" s="1024"/>
      <c r="I5" s="1024"/>
      <c r="J5" s="1024"/>
      <c r="K5" s="1024"/>
      <c r="L5" s="1024"/>
      <c r="M5" s="1024"/>
      <c r="N5" s="1024"/>
      <c r="O5" s="1024"/>
      <c r="P5" s="1025"/>
      <c r="Q5" s="1029" t="s">
        <v>343</v>
      </c>
      <c r="R5" s="1030"/>
      <c r="S5" s="1030"/>
      <c r="T5" s="1030"/>
      <c r="U5" s="1031"/>
      <c r="V5" s="1029" t="s">
        <v>344</v>
      </c>
      <c r="W5" s="1030"/>
      <c r="X5" s="1030"/>
      <c r="Y5" s="1030"/>
      <c r="Z5" s="1031"/>
      <c r="AA5" s="1029" t="s">
        <v>345</v>
      </c>
      <c r="AB5" s="1030"/>
      <c r="AC5" s="1030"/>
      <c r="AD5" s="1030"/>
      <c r="AE5" s="1030"/>
      <c r="AF5" s="1141" t="s">
        <v>346</v>
      </c>
      <c r="AG5" s="1030"/>
      <c r="AH5" s="1030"/>
      <c r="AI5" s="1030"/>
      <c r="AJ5" s="1045"/>
      <c r="AK5" s="1030" t="s">
        <v>347</v>
      </c>
      <c r="AL5" s="1030"/>
      <c r="AM5" s="1030"/>
      <c r="AN5" s="1030"/>
      <c r="AO5" s="1031"/>
      <c r="AP5" s="1029" t="s">
        <v>348</v>
      </c>
      <c r="AQ5" s="1030"/>
      <c r="AR5" s="1030"/>
      <c r="AS5" s="1030"/>
      <c r="AT5" s="1031"/>
      <c r="AU5" s="1029" t="s">
        <v>349</v>
      </c>
      <c r="AV5" s="1030"/>
      <c r="AW5" s="1030"/>
      <c r="AX5" s="1030"/>
      <c r="AY5" s="1045"/>
      <c r="AZ5" s="207"/>
      <c r="BA5" s="207"/>
      <c r="BB5" s="207"/>
      <c r="BC5" s="207"/>
      <c r="BD5" s="207"/>
      <c r="BE5" s="208"/>
      <c r="BF5" s="208"/>
      <c r="BG5" s="208"/>
      <c r="BH5" s="208"/>
      <c r="BI5" s="208"/>
      <c r="BJ5" s="208"/>
      <c r="BK5" s="208"/>
      <c r="BL5" s="208"/>
      <c r="BM5" s="208"/>
      <c r="BN5" s="208"/>
      <c r="BO5" s="208"/>
      <c r="BP5" s="208"/>
      <c r="BQ5" s="1023" t="s">
        <v>350</v>
      </c>
      <c r="BR5" s="1024"/>
      <c r="BS5" s="1024"/>
      <c r="BT5" s="1024"/>
      <c r="BU5" s="1024"/>
      <c r="BV5" s="1024"/>
      <c r="BW5" s="1024"/>
      <c r="BX5" s="1024"/>
      <c r="BY5" s="1024"/>
      <c r="BZ5" s="1024"/>
      <c r="CA5" s="1024"/>
      <c r="CB5" s="1024"/>
      <c r="CC5" s="1024"/>
      <c r="CD5" s="1024"/>
      <c r="CE5" s="1024"/>
      <c r="CF5" s="1024"/>
      <c r="CG5" s="1025"/>
      <c r="CH5" s="1029" t="s">
        <v>351</v>
      </c>
      <c r="CI5" s="1030"/>
      <c r="CJ5" s="1030"/>
      <c r="CK5" s="1030"/>
      <c r="CL5" s="1031"/>
      <c r="CM5" s="1029" t="s">
        <v>352</v>
      </c>
      <c r="CN5" s="1030"/>
      <c r="CO5" s="1030"/>
      <c r="CP5" s="1030"/>
      <c r="CQ5" s="1031"/>
      <c r="CR5" s="1029" t="s">
        <v>353</v>
      </c>
      <c r="CS5" s="1030"/>
      <c r="CT5" s="1030"/>
      <c r="CU5" s="1030"/>
      <c r="CV5" s="1031"/>
      <c r="CW5" s="1029" t="s">
        <v>354</v>
      </c>
      <c r="CX5" s="1030"/>
      <c r="CY5" s="1030"/>
      <c r="CZ5" s="1030"/>
      <c r="DA5" s="1031"/>
      <c r="DB5" s="1029" t="s">
        <v>355</v>
      </c>
      <c r="DC5" s="1030"/>
      <c r="DD5" s="1030"/>
      <c r="DE5" s="1030"/>
      <c r="DF5" s="1031"/>
      <c r="DG5" s="1126" t="s">
        <v>356</v>
      </c>
      <c r="DH5" s="1127"/>
      <c r="DI5" s="1127"/>
      <c r="DJ5" s="1127"/>
      <c r="DK5" s="1128"/>
      <c r="DL5" s="1126" t="s">
        <v>357</v>
      </c>
      <c r="DM5" s="1127"/>
      <c r="DN5" s="1127"/>
      <c r="DO5" s="1127"/>
      <c r="DP5" s="1128"/>
      <c r="DQ5" s="1029" t="s">
        <v>358</v>
      </c>
      <c r="DR5" s="1030"/>
      <c r="DS5" s="1030"/>
      <c r="DT5" s="1030"/>
      <c r="DU5" s="1031"/>
      <c r="DV5" s="1029" t="s">
        <v>349</v>
      </c>
      <c r="DW5" s="1030"/>
      <c r="DX5" s="1030"/>
      <c r="DY5" s="1030"/>
      <c r="DZ5" s="1045"/>
      <c r="EA5" s="205"/>
    </row>
    <row r="6" spans="1:131" s="206"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x14ac:dyDescent="0.15">
      <c r="A7" s="209">
        <v>1</v>
      </c>
      <c r="B7" s="1078" t="s">
        <v>359</v>
      </c>
      <c r="C7" s="1079"/>
      <c r="D7" s="1079"/>
      <c r="E7" s="1079"/>
      <c r="F7" s="1079"/>
      <c r="G7" s="1079"/>
      <c r="H7" s="1079"/>
      <c r="I7" s="1079"/>
      <c r="J7" s="1079"/>
      <c r="K7" s="1079"/>
      <c r="L7" s="1079"/>
      <c r="M7" s="1079"/>
      <c r="N7" s="1079"/>
      <c r="O7" s="1079"/>
      <c r="P7" s="1080"/>
      <c r="Q7" s="1132">
        <v>6196</v>
      </c>
      <c r="R7" s="1133"/>
      <c r="S7" s="1133"/>
      <c r="T7" s="1133"/>
      <c r="U7" s="1133"/>
      <c r="V7" s="1133">
        <v>5907</v>
      </c>
      <c r="W7" s="1133"/>
      <c r="X7" s="1133"/>
      <c r="Y7" s="1133"/>
      <c r="Z7" s="1133"/>
      <c r="AA7" s="1133">
        <v>289</v>
      </c>
      <c r="AB7" s="1133"/>
      <c r="AC7" s="1133"/>
      <c r="AD7" s="1133"/>
      <c r="AE7" s="1134"/>
      <c r="AF7" s="1135">
        <v>271</v>
      </c>
      <c r="AG7" s="1136"/>
      <c r="AH7" s="1136"/>
      <c r="AI7" s="1136"/>
      <c r="AJ7" s="1137"/>
      <c r="AK7" s="1119"/>
      <c r="AL7" s="1120"/>
      <c r="AM7" s="1120"/>
      <c r="AN7" s="1120"/>
      <c r="AO7" s="1120"/>
      <c r="AP7" s="1120">
        <v>3154</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5"/>
    </row>
    <row r="8" spans="1:131" s="206" customFormat="1" ht="26.25" customHeight="1" x14ac:dyDescent="0.15">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7"/>
      <c r="AG8" s="1048"/>
      <c r="AH8" s="1048"/>
      <c r="AI8" s="1048"/>
      <c r="AJ8" s="1049"/>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x14ac:dyDescent="0.15">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x14ac:dyDescent="0.15">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x14ac:dyDescent="0.15">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x14ac:dyDescent="0.15">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x14ac:dyDescent="0.15">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x14ac:dyDescent="0.15">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x14ac:dyDescent="0.15">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x14ac:dyDescent="0.15">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x14ac:dyDescent="0.15">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x14ac:dyDescent="0.15">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x14ac:dyDescent="0.15">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x14ac:dyDescent="0.15">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x14ac:dyDescent="0.2">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x14ac:dyDescent="0.15">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360</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6"/>
      <c r="R23" s="1097"/>
      <c r="S23" s="1097"/>
      <c r="T23" s="1097"/>
      <c r="U23" s="1097"/>
      <c r="V23" s="1097"/>
      <c r="W23" s="1097"/>
      <c r="X23" s="1097"/>
      <c r="Y23" s="1097"/>
      <c r="Z23" s="1097"/>
      <c r="AA23" s="1097"/>
      <c r="AB23" s="1097"/>
      <c r="AC23" s="1097"/>
      <c r="AD23" s="1097"/>
      <c r="AE23" s="1098"/>
      <c r="AF23" s="1099">
        <v>271</v>
      </c>
      <c r="AG23" s="1097"/>
      <c r="AH23" s="1097"/>
      <c r="AI23" s="1097"/>
      <c r="AJ23" s="1100"/>
      <c r="AK23" s="1101"/>
      <c r="AL23" s="1102"/>
      <c r="AM23" s="1102"/>
      <c r="AN23" s="1102"/>
      <c r="AO23" s="1102"/>
      <c r="AP23" s="1097"/>
      <c r="AQ23" s="1097"/>
      <c r="AR23" s="1097"/>
      <c r="AS23" s="1097"/>
      <c r="AT23" s="1097"/>
      <c r="AU23" s="1103"/>
      <c r="AV23" s="1103"/>
      <c r="AW23" s="1103"/>
      <c r="AX23" s="1103"/>
      <c r="AY23" s="1104"/>
      <c r="AZ23" s="1093" t="s">
        <v>363</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x14ac:dyDescent="0.15">
      <c r="A24" s="1092" t="s">
        <v>364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x14ac:dyDescent="0.2">
      <c r="A25" s="1091" t="s">
        <v>365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x14ac:dyDescent="0.15">
      <c r="A26" s="1023" t="s">
        <v>342</v>
      </c>
      <c r="B26" s="1024"/>
      <c r="C26" s="1024"/>
      <c r="D26" s="1024"/>
      <c r="E26" s="1024"/>
      <c r="F26" s="1024"/>
      <c r="G26" s="1024"/>
      <c r="H26" s="1024"/>
      <c r="I26" s="1024"/>
      <c r="J26" s="1024"/>
      <c r="K26" s="1024"/>
      <c r="L26" s="1024"/>
      <c r="M26" s="1024"/>
      <c r="N26" s="1024"/>
      <c r="O26" s="1024"/>
      <c r="P26" s="1025"/>
      <c r="Q26" s="1029" t="s">
        <v>366</v>
      </c>
      <c r="R26" s="1030"/>
      <c r="S26" s="1030"/>
      <c r="T26" s="1030"/>
      <c r="U26" s="1031"/>
      <c r="V26" s="1029" t="s">
        <v>367</v>
      </c>
      <c r="W26" s="1030"/>
      <c r="X26" s="1030"/>
      <c r="Y26" s="1030"/>
      <c r="Z26" s="1031"/>
      <c r="AA26" s="1029" t="s">
        <v>368</v>
      </c>
      <c r="AB26" s="1030"/>
      <c r="AC26" s="1030"/>
      <c r="AD26" s="1030"/>
      <c r="AE26" s="1030"/>
      <c r="AF26" s="1087" t="s">
        <v>369</v>
      </c>
      <c r="AG26" s="1036"/>
      <c r="AH26" s="1036"/>
      <c r="AI26" s="1036"/>
      <c r="AJ26" s="1088"/>
      <c r="AK26" s="1030" t="s">
        <v>370</v>
      </c>
      <c r="AL26" s="1030"/>
      <c r="AM26" s="1030"/>
      <c r="AN26" s="1030"/>
      <c r="AO26" s="1031"/>
      <c r="AP26" s="1029" t="s">
        <v>371</v>
      </c>
      <c r="AQ26" s="1030"/>
      <c r="AR26" s="1030"/>
      <c r="AS26" s="1030"/>
      <c r="AT26" s="1031"/>
      <c r="AU26" s="1029" t="s">
        <v>372</v>
      </c>
      <c r="AV26" s="1030"/>
      <c r="AW26" s="1030"/>
      <c r="AX26" s="1030"/>
      <c r="AY26" s="1031"/>
      <c r="AZ26" s="1029" t="s">
        <v>373</v>
      </c>
      <c r="BA26" s="1030"/>
      <c r="BB26" s="1030"/>
      <c r="BC26" s="1030"/>
      <c r="BD26" s="1031"/>
      <c r="BE26" s="1029" t="s">
        <v>349</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x14ac:dyDescent="0.15">
      <c r="A28" s="217">
        <v>1</v>
      </c>
      <c r="B28" s="1078" t="s">
        <v>374</v>
      </c>
      <c r="C28" s="1079"/>
      <c r="D28" s="1079"/>
      <c r="E28" s="1079"/>
      <c r="F28" s="1079"/>
      <c r="G28" s="1079"/>
      <c r="H28" s="1079"/>
      <c r="I28" s="1079"/>
      <c r="J28" s="1079"/>
      <c r="K28" s="1079"/>
      <c r="L28" s="1079"/>
      <c r="M28" s="1079"/>
      <c r="N28" s="1079"/>
      <c r="O28" s="1079"/>
      <c r="P28" s="1080"/>
      <c r="Q28" s="1081">
        <v>1987</v>
      </c>
      <c r="R28" s="1082"/>
      <c r="S28" s="1082"/>
      <c r="T28" s="1082"/>
      <c r="U28" s="1082"/>
      <c r="V28" s="1082">
        <v>2266</v>
      </c>
      <c r="W28" s="1082"/>
      <c r="X28" s="1082"/>
      <c r="Y28" s="1082"/>
      <c r="Z28" s="1082"/>
      <c r="AA28" s="1082">
        <v>-279</v>
      </c>
      <c r="AB28" s="1082"/>
      <c r="AC28" s="1082"/>
      <c r="AD28" s="1082"/>
      <c r="AE28" s="1083"/>
      <c r="AF28" s="1084">
        <v>-279</v>
      </c>
      <c r="AG28" s="1082"/>
      <c r="AH28" s="1082"/>
      <c r="AI28" s="1082"/>
      <c r="AJ28" s="1085"/>
      <c r="AK28" s="1086"/>
      <c r="AL28" s="1074"/>
      <c r="AM28" s="1074"/>
      <c r="AN28" s="1074"/>
      <c r="AO28" s="1074"/>
      <c r="AP28" s="1074"/>
      <c r="AQ28" s="1074"/>
      <c r="AR28" s="1074"/>
      <c r="AS28" s="1074"/>
      <c r="AT28" s="1074"/>
      <c r="AU28" s="1074"/>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x14ac:dyDescent="0.15">
      <c r="A29" s="217">
        <v>2</v>
      </c>
      <c r="B29" s="1065" t="s">
        <v>375</v>
      </c>
      <c r="C29" s="1066"/>
      <c r="D29" s="1066"/>
      <c r="E29" s="1066"/>
      <c r="F29" s="1066"/>
      <c r="G29" s="1066"/>
      <c r="H29" s="1066"/>
      <c r="I29" s="1066"/>
      <c r="J29" s="1066"/>
      <c r="K29" s="1066"/>
      <c r="L29" s="1066"/>
      <c r="M29" s="1066"/>
      <c r="N29" s="1066"/>
      <c r="O29" s="1066"/>
      <c r="P29" s="1067"/>
      <c r="Q29" s="1071">
        <v>80</v>
      </c>
      <c r="R29" s="1072"/>
      <c r="S29" s="1072"/>
      <c r="T29" s="1072"/>
      <c r="U29" s="1072"/>
      <c r="V29" s="1072">
        <v>80</v>
      </c>
      <c r="W29" s="1072"/>
      <c r="X29" s="1072"/>
      <c r="Y29" s="1072"/>
      <c r="Z29" s="1072"/>
      <c r="AA29" s="1072">
        <v>0</v>
      </c>
      <c r="AB29" s="1072"/>
      <c r="AC29" s="1072"/>
      <c r="AD29" s="1072"/>
      <c r="AE29" s="1073"/>
      <c r="AF29" s="1047">
        <v>0</v>
      </c>
      <c r="AG29" s="1048"/>
      <c r="AH29" s="1048"/>
      <c r="AI29" s="1048"/>
      <c r="AJ29" s="1049"/>
      <c r="AK29" s="1006"/>
      <c r="AL29" s="997"/>
      <c r="AM29" s="997"/>
      <c r="AN29" s="997"/>
      <c r="AO29" s="997"/>
      <c r="AP29" s="997"/>
      <c r="AQ29" s="997"/>
      <c r="AR29" s="997"/>
      <c r="AS29" s="997"/>
      <c r="AT29" s="997"/>
      <c r="AU29" s="997"/>
      <c r="AV29" s="997"/>
      <c r="AW29" s="997"/>
      <c r="AX29" s="997"/>
      <c r="AY29" s="997"/>
      <c r="AZ29" s="1070"/>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x14ac:dyDescent="0.15">
      <c r="A30" s="217">
        <v>3</v>
      </c>
      <c r="B30" s="1065" t="s">
        <v>376</v>
      </c>
      <c r="C30" s="1066"/>
      <c r="D30" s="1066"/>
      <c r="E30" s="1066"/>
      <c r="F30" s="1066"/>
      <c r="G30" s="1066"/>
      <c r="H30" s="1066"/>
      <c r="I30" s="1066"/>
      <c r="J30" s="1066"/>
      <c r="K30" s="1066"/>
      <c r="L30" s="1066"/>
      <c r="M30" s="1066"/>
      <c r="N30" s="1066"/>
      <c r="O30" s="1066"/>
      <c r="P30" s="1067"/>
      <c r="Q30" s="1071">
        <v>27</v>
      </c>
      <c r="R30" s="1072"/>
      <c r="S30" s="1072"/>
      <c r="T30" s="1072"/>
      <c r="U30" s="1072"/>
      <c r="V30" s="1072">
        <v>123</v>
      </c>
      <c r="W30" s="1072"/>
      <c r="X30" s="1072"/>
      <c r="Y30" s="1072"/>
      <c r="Z30" s="1072"/>
      <c r="AA30" s="1072">
        <v>-96</v>
      </c>
      <c r="AB30" s="1072"/>
      <c r="AC30" s="1072"/>
      <c r="AD30" s="1072"/>
      <c r="AE30" s="1073"/>
      <c r="AF30" s="1047">
        <v>96</v>
      </c>
      <c r="AG30" s="1048"/>
      <c r="AH30" s="1048"/>
      <c r="AI30" s="1048"/>
      <c r="AJ30" s="1049"/>
      <c r="AK30" s="1006"/>
      <c r="AL30" s="997"/>
      <c r="AM30" s="997"/>
      <c r="AN30" s="997"/>
      <c r="AO30" s="997"/>
      <c r="AP30" s="997"/>
      <c r="AQ30" s="997"/>
      <c r="AR30" s="997"/>
      <c r="AS30" s="997"/>
      <c r="AT30" s="997"/>
      <c r="AU30" s="997"/>
      <c r="AV30" s="997"/>
      <c r="AW30" s="997"/>
      <c r="AX30" s="997"/>
      <c r="AY30" s="997"/>
      <c r="AZ30" s="1070"/>
      <c r="BA30" s="1070"/>
      <c r="BB30" s="1070"/>
      <c r="BC30" s="1070"/>
      <c r="BD30" s="1070"/>
      <c r="BE30" s="1060" t="s">
        <v>377</v>
      </c>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x14ac:dyDescent="0.15">
      <c r="A31" s="217">
        <v>4</v>
      </c>
      <c r="B31" s="1065"/>
      <c r="C31" s="1066"/>
      <c r="D31" s="1066"/>
      <c r="E31" s="1066"/>
      <c r="F31" s="1066"/>
      <c r="G31" s="1066"/>
      <c r="H31" s="1066"/>
      <c r="I31" s="1066"/>
      <c r="J31" s="1066"/>
      <c r="K31" s="1066"/>
      <c r="L31" s="1066"/>
      <c r="M31" s="1066"/>
      <c r="N31" s="1066"/>
      <c r="O31" s="1066"/>
      <c r="P31" s="1067"/>
      <c r="Q31" s="1071"/>
      <c r="R31" s="1072"/>
      <c r="S31" s="1072"/>
      <c r="T31" s="1072"/>
      <c r="U31" s="1072"/>
      <c r="V31" s="1072"/>
      <c r="W31" s="1072"/>
      <c r="X31" s="1072"/>
      <c r="Y31" s="1072"/>
      <c r="Z31" s="1072"/>
      <c r="AA31" s="1072"/>
      <c r="AB31" s="1072"/>
      <c r="AC31" s="1072"/>
      <c r="AD31" s="1072"/>
      <c r="AE31" s="1073"/>
      <c r="AF31" s="1047"/>
      <c r="AG31" s="1048"/>
      <c r="AH31" s="1048"/>
      <c r="AI31" s="1048"/>
      <c r="AJ31" s="1049"/>
      <c r="AK31" s="1006"/>
      <c r="AL31" s="997"/>
      <c r="AM31" s="997"/>
      <c r="AN31" s="997"/>
      <c r="AO31" s="997"/>
      <c r="AP31" s="997"/>
      <c r="AQ31" s="997"/>
      <c r="AR31" s="997"/>
      <c r="AS31" s="997"/>
      <c r="AT31" s="997"/>
      <c r="AU31" s="997"/>
      <c r="AV31" s="997"/>
      <c r="AW31" s="997"/>
      <c r="AX31" s="997"/>
      <c r="AY31" s="997"/>
      <c r="AZ31" s="1070"/>
      <c r="BA31" s="1070"/>
      <c r="BB31" s="1070"/>
      <c r="BC31" s="1070"/>
      <c r="BD31" s="1070"/>
      <c r="BE31" s="1060"/>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x14ac:dyDescent="0.15">
      <c r="A32" s="217">
        <v>5</v>
      </c>
      <c r="B32" s="1065"/>
      <c r="C32" s="1066"/>
      <c r="D32" s="1066"/>
      <c r="E32" s="1066"/>
      <c r="F32" s="1066"/>
      <c r="G32" s="1066"/>
      <c r="H32" s="1066"/>
      <c r="I32" s="1066"/>
      <c r="J32" s="1066"/>
      <c r="K32" s="1066"/>
      <c r="L32" s="1066"/>
      <c r="M32" s="1066"/>
      <c r="N32" s="1066"/>
      <c r="O32" s="1066"/>
      <c r="P32" s="1067"/>
      <c r="Q32" s="1071"/>
      <c r="R32" s="1072"/>
      <c r="S32" s="1072"/>
      <c r="T32" s="1072"/>
      <c r="U32" s="1072"/>
      <c r="V32" s="1072"/>
      <c r="W32" s="1072"/>
      <c r="X32" s="1072"/>
      <c r="Y32" s="1072"/>
      <c r="Z32" s="1072"/>
      <c r="AA32" s="1072"/>
      <c r="AB32" s="1072"/>
      <c r="AC32" s="1072"/>
      <c r="AD32" s="1072"/>
      <c r="AE32" s="1073"/>
      <c r="AF32" s="1047"/>
      <c r="AG32" s="1048"/>
      <c r="AH32" s="1048"/>
      <c r="AI32" s="1048"/>
      <c r="AJ32" s="1049"/>
      <c r="AK32" s="1006"/>
      <c r="AL32" s="997"/>
      <c r="AM32" s="997"/>
      <c r="AN32" s="997"/>
      <c r="AO32" s="997"/>
      <c r="AP32" s="997"/>
      <c r="AQ32" s="997"/>
      <c r="AR32" s="997"/>
      <c r="AS32" s="997"/>
      <c r="AT32" s="997"/>
      <c r="AU32" s="997"/>
      <c r="AV32" s="997"/>
      <c r="AW32" s="997"/>
      <c r="AX32" s="997"/>
      <c r="AY32" s="997"/>
      <c r="AZ32" s="1070"/>
      <c r="BA32" s="1070"/>
      <c r="BB32" s="1070"/>
      <c r="BC32" s="1070"/>
      <c r="BD32" s="1070"/>
      <c r="BE32" s="1060"/>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x14ac:dyDescent="0.15">
      <c r="A33" s="217">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7"/>
      <c r="AG33" s="1048"/>
      <c r="AH33" s="1048"/>
      <c r="AI33" s="1048"/>
      <c r="AJ33" s="1049"/>
      <c r="AK33" s="1006"/>
      <c r="AL33" s="997"/>
      <c r="AM33" s="997"/>
      <c r="AN33" s="997"/>
      <c r="AO33" s="997"/>
      <c r="AP33" s="997"/>
      <c r="AQ33" s="997"/>
      <c r="AR33" s="997"/>
      <c r="AS33" s="997"/>
      <c r="AT33" s="997"/>
      <c r="AU33" s="997"/>
      <c r="AV33" s="997"/>
      <c r="AW33" s="997"/>
      <c r="AX33" s="997"/>
      <c r="AY33" s="997"/>
      <c r="AZ33" s="1070"/>
      <c r="BA33" s="1070"/>
      <c r="BB33" s="1070"/>
      <c r="BC33" s="1070"/>
      <c r="BD33" s="1070"/>
      <c r="BE33" s="1060"/>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x14ac:dyDescent="0.15">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x14ac:dyDescent="0.15">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x14ac:dyDescent="0.15">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x14ac:dyDescent="0.15">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x14ac:dyDescent="0.15">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x14ac:dyDescent="0.15">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x14ac:dyDescent="0.15">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x14ac:dyDescent="0.15">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x14ac:dyDescent="0.15">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x14ac:dyDescent="0.15">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x14ac:dyDescent="0.15">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x14ac:dyDescent="0.15">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x14ac:dyDescent="0.15">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x14ac:dyDescent="0.15">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x14ac:dyDescent="0.15">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x14ac:dyDescent="0.15">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x14ac:dyDescent="0.15">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x14ac:dyDescent="0.15">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x14ac:dyDescent="0.15">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x14ac:dyDescent="0.15">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x14ac:dyDescent="0.15">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x14ac:dyDescent="0.15">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x14ac:dyDescent="0.15">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x14ac:dyDescent="0.15">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x14ac:dyDescent="0.15">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x14ac:dyDescent="0.15">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x14ac:dyDescent="0.15">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x14ac:dyDescent="0.2">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x14ac:dyDescent="0.15">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378</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x14ac:dyDescent="0.2">
      <c r="A63" s="215" t="s">
        <v>361</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-183</v>
      </c>
      <c r="AG63" s="985"/>
      <c r="AH63" s="985"/>
      <c r="AI63" s="985"/>
      <c r="AJ63" s="1058"/>
      <c r="AK63" s="1059"/>
      <c r="AL63" s="989"/>
      <c r="AM63" s="989"/>
      <c r="AN63" s="989"/>
      <c r="AO63" s="989"/>
      <c r="AP63" s="985"/>
      <c r="AQ63" s="985"/>
      <c r="AR63" s="985"/>
      <c r="AS63" s="985"/>
      <c r="AT63" s="985"/>
      <c r="AU63" s="985"/>
      <c r="AV63" s="985"/>
      <c r="AW63" s="985"/>
      <c r="AX63" s="985"/>
      <c r="AY63" s="985"/>
      <c r="AZ63" s="1053"/>
      <c r="BA63" s="1053"/>
      <c r="BB63" s="1053"/>
      <c r="BC63" s="1053"/>
      <c r="BD63" s="1053"/>
      <c r="BE63" s="986"/>
      <c r="BF63" s="986"/>
      <c r="BG63" s="986"/>
      <c r="BH63" s="986"/>
      <c r="BI63" s="987"/>
      <c r="BJ63" s="1054" t="s">
        <v>107</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x14ac:dyDescent="0.15">
      <c r="A66" s="1023" t="s">
        <v>381</v>
      </c>
      <c r="B66" s="1024"/>
      <c r="C66" s="1024"/>
      <c r="D66" s="1024"/>
      <c r="E66" s="1024"/>
      <c r="F66" s="1024"/>
      <c r="G66" s="1024"/>
      <c r="H66" s="1024"/>
      <c r="I66" s="1024"/>
      <c r="J66" s="1024"/>
      <c r="K66" s="1024"/>
      <c r="L66" s="1024"/>
      <c r="M66" s="1024"/>
      <c r="N66" s="1024"/>
      <c r="O66" s="1024"/>
      <c r="P66" s="1025"/>
      <c r="Q66" s="1029" t="s">
        <v>382</v>
      </c>
      <c r="R66" s="1030"/>
      <c r="S66" s="1030"/>
      <c r="T66" s="1030"/>
      <c r="U66" s="1031"/>
      <c r="V66" s="1029" t="s">
        <v>383</v>
      </c>
      <c r="W66" s="1030"/>
      <c r="X66" s="1030"/>
      <c r="Y66" s="1030"/>
      <c r="Z66" s="1031"/>
      <c r="AA66" s="1029" t="s">
        <v>384</v>
      </c>
      <c r="AB66" s="1030"/>
      <c r="AC66" s="1030"/>
      <c r="AD66" s="1030"/>
      <c r="AE66" s="1031"/>
      <c r="AF66" s="1035" t="s">
        <v>385</v>
      </c>
      <c r="AG66" s="1036"/>
      <c r="AH66" s="1036"/>
      <c r="AI66" s="1036"/>
      <c r="AJ66" s="1037"/>
      <c r="AK66" s="1029" t="s">
        <v>386</v>
      </c>
      <c r="AL66" s="1024"/>
      <c r="AM66" s="1024"/>
      <c r="AN66" s="1024"/>
      <c r="AO66" s="1025"/>
      <c r="AP66" s="1029" t="s">
        <v>387</v>
      </c>
      <c r="AQ66" s="1030"/>
      <c r="AR66" s="1030"/>
      <c r="AS66" s="1030"/>
      <c r="AT66" s="1031"/>
      <c r="AU66" s="1029" t="s">
        <v>388</v>
      </c>
      <c r="AV66" s="1030"/>
      <c r="AW66" s="1030"/>
      <c r="AX66" s="1030"/>
      <c r="AY66" s="1031"/>
      <c r="AZ66" s="1029" t="s">
        <v>349</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3" t="s">
        <v>535</v>
      </c>
      <c r="C68" s="1014"/>
      <c r="D68" s="1014"/>
      <c r="E68" s="1014"/>
      <c r="F68" s="1014"/>
      <c r="G68" s="1014"/>
      <c r="H68" s="1014"/>
      <c r="I68" s="1014"/>
      <c r="J68" s="1014"/>
      <c r="K68" s="1014"/>
      <c r="L68" s="1014"/>
      <c r="M68" s="1014"/>
      <c r="N68" s="1014"/>
      <c r="O68" s="1014"/>
      <c r="P68" s="1015"/>
      <c r="Q68" s="1016">
        <v>2587</v>
      </c>
      <c r="R68" s="1009"/>
      <c r="S68" s="1009"/>
      <c r="T68" s="1009"/>
      <c r="U68" s="1010"/>
      <c r="V68" s="1008">
        <v>2567</v>
      </c>
      <c r="W68" s="1009"/>
      <c r="X68" s="1009"/>
      <c r="Y68" s="1009"/>
      <c r="Z68" s="1010"/>
      <c r="AA68" s="1008">
        <v>20</v>
      </c>
      <c r="AB68" s="1009"/>
      <c r="AC68" s="1009"/>
      <c r="AD68" s="1009"/>
      <c r="AE68" s="1010"/>
      <c r="AF68" s="1008">
        <v>20</v>
      </c>
      <c r="AG68" s="1009"/>
      <c r="AH68" s="1009"/>
      <c r="AI68" s="1009"/>
      <c r="AJ68" s="1010"/>
      <c r="AK68" s="1008">
        <v>12</v>
      </c>
      <c r="AL68" s="1009"/>
      <c r="AM68" s="1009"/>
      <c r="AN68" s="1009"/>
      <c r="AO68" s="1010"/>
      <c r="AP68" s="1008">
        <v>263</v>
      </c>
      <c r="AQ68" s="1009"/>
      <c r="AR68" s="1009"/>
      <c r="AS68" s="1009"/>
      <c r="AT68" s="1010"/>
      <c r="AU68" s="1008">
        <v>25</v>
      </c>
      <c r="AV68" s="1009"/>
      <c r="AW68" s="1009"/>
      <c r="AX68" s="1009"/>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4">
        <v>434</v>
      </c>
      <c r="R69" s="1005"/>
      <c r="S69" s="1005"/>
      <c r="T69" s="1005"/>
      <c r="U69" s="1006"/>
      <c r="V69" s="1007">
        <v>417</v>
      </c>
      <c r="W69" s="1005"/>
      <c r="X69" s="1005"/>
      <c r="Y69" s="1005"/>
      <c r="Z69" s="1006"/>
      <c r="AA69" s="1007">
        <v>17</v>
      </c>
      <c r="AB69" s="1005"/>
      <c r="AC69" s="1005"/>
      <c r="AD69" s="1005"/>
      <c r="AE69" s="1006"/>
      <c r="AF69" s="1007">
        <v>17</v>
      </c>
      <c r="AG69" s="1005"/>
      <c r="AH69" s="1005"/>
      <c r="AI69" s="1005"/>
      <c r="AJ69" s="1006"/>
      <c r="AK69" s="1007">
        <v>0</v>
      </c>
      <c r="AL69" s="1005"/>
      <c r="AM69" s="1005"/>
      <c r="AN69" s="1005"/>
      <c r="AO69" s="1006"/>
      <c r="AP69" s="1007">
        <v>1192</v>
      </c>
      <c r="AQ69" s="1005"/>
      <c r="AR69" s="1005"/>
      <c r="AS69" s="1005"/>
      <c r="AT69" s="1006"/>
      <c r="AU69" s="1007">
        <v>477</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4">
        <v>566</v>
      </c>
      <c r="R70" s="1005"/>
      <c r="S70" s="1005"/>
      <c r="T70" s="1005"/>
      <c r="U70" s="1006"/>
      <c r="V70" s="1007">
        <v>561</v>
      </c>
      <c r="W70" s="1005"/>
      <c r="X70" s="1005"/>
      <c r="Y70" s="1005"/>
      <c r="Z70" s="1006"/>
      <c r="AA70" s="1007">
        <v>5</v>
      </c>
      <c r="AB70" s="1005"/>
      <c r="AC70" s="1005"/>
      <c r="AD70" s="1005"/>
      <c r="AE70" s="1006"/>
      <c r="AF70" s="1007">
        <v>5</v>
      </c>
      <c r="AG70" s="1005"/>
      <c r="AH70" s="1005"/>
      <c r="AI70" s="1005"/>
      <c r="AJ70" s="1006"/>
      <c r="AK70" s="1007">
        <v>0</v>
      </c>
      <c r="AL70" s="1005"/>
      <c r="AM70" s="1005"/>
      <c r="AN70" s="1005"/>
      <c r="AO70" s="1006"/>
      <c r="AP70" s="1007">
        <v>316</v>
      </c>
      <c r="AQ70" s="1005"/>
      <c r="AR70" s="1005"/>
      <c r="AS70" s="1005"/>
      <c r="AT70" s="1006"/>
      <c r="AU70" s="1007">
        <v>133</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4">
        <v>9053</v>
      </c>
      <c r="R71" s="1005"/>
      <c r="S71" s="1005"/>
      <c r="T71" s="1005"/>
      <c r="U71" s="1006"/>
      <c r="V71" s="1007">
        <v>8838</v>
      </c>
      <c r="W71" s="1005"/>
      <c r="X71" s="1005"/>
      <c r="Y71" s="1005"/>
      <c r="Z71" s="1006"/>
      <c r="AA71" s="1007">
        <v>215</v>
      </c>
      <c r="AB71" s="1005"/>
      <c r="AC71" s="1005"/>
      <c r="AD71" s="1005"/>
      <c r="AE71" s="1006"/>
      <c r="AF71" s="1007">
        <v>215</v>
      </c>
      <c r="AG71" s="1005"/>
      <c r="AH71" s="1005"/>
      <c r="AI71" s="1005"/>
      <c r="AJ71" s="1006"/>
      <c r="AK71" s="1007">
        <v>12</v>
      </c>
      <c r="AL71" s="1005"/>
      <c r="AM71" s="1005"/>
      <c r="AN71" s="1005"/>
      <c r="AO71" s="1006"/>
      <c r="AP71" s="1007">
        <v>0</v>
      </c>
      <c r="AQ71" s="1005"/>
      <c r="AR71" s="1005"/>
      <c r="AS71" s="1005"/>
      <c r="AT71" s="1006"/>
      <c r="AU71" s="1007" t="s">
        <v>478</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4">
        <v>190</v>
      </c>
      <c r="R72" s="1005"/>
      <c r="S72" s="1005"/>
      <c r="T72" s="1005"/>
      <c r="U72" s="1006"/>
      <c r="V72" s="1007">
        <v>184</v>
      </c>
      <c r="W72" s="1005"/>
      <c r="X72" s="1005"/>
      <c r="Y72" s="1005"/>
      <c r="Z72" s="1006"/>
      <c r="AA72" s="1007">
        <v>7</v>
      </c>
      <c r="AB72" s="1005"/>
      <c r="AC72" s="1005"/>
      <c r="AD72" s="1005"/>
      <c r="AE72" s="1006"/>
      <c r="AF72" s="1007">
        <v>7</v>
      </c>
      <c r="AG72" s="1005"/>
      <c r="AH72" s="1005"/>
      <c r="AI72" s="1005"/>
      <c r="AJ72" s="1006"/>
      <c r="AK72" s="1007">
        <v>0</v>
      </c>
      <c r="AL72" s="1005"/>
      <c r="AM72" s="1005"/>
      <c r="AN72" s="1005"/>
      <c r="AO72" s="1006"/>
      <c r="AP72" s="1007">
        <v>0</v>
      </c>
      <c r="AQ72" s="1005"/>
      <c r="AR72" s="1005"/>
      <c r="AS72" s="1005"/>
      <c r="AT72" s="1006"/>
      <c r="AU72" s="1007" t="s">
        <v>478</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4">
        <v>18</v>
      </c>
      <c r="R73" s="1005"/>
      <c r="S73" s="1005"/>
      <c r="T73" s="1005"/>
      <c r="U73" s="1006"/>
      <c r="V73" s="1007">
        <v>17</v>
      </c>
      <c r="W73" s="1005"/>
      <c r="X73" s="1005"/>
      <c r="Y73" s="1005"/>
      <c r="Z73" s="1006"/>
      <c r="AA73" s="1007">
        <v>1</v>
      </c>
      <c r="AB73" s="1005"/>
      <c r="AC73" s="1005"/>
      <c r="AD73" s="1005"/>
      <c r="AE73" s="1006"/>
      <c r="AF73" s="1007">
        <v>1</v>
      </c>
      <c r="AG73" s="1005"/>
      <c r="AH73" s="1005"/>
      <c r="AI73" s="1005"/>
      <c r="AJ73" s="1006"/>
      <c r="AK73" s="1007">
        <v>0</v>
      </c>
      <c r="AL73" s="1005"/>
      <c r="AM73" s="1005"/>
      <c r="AN73" s="1005"/>
      <c r="AO73" s="1006"/>
      <c r="AP73" s="1007">
        <v>0</v>
      </c>
      <c r="AQ73" s="1005"/>
      <c r="AR73" s="1005"/>
      <c r="AS73" s="1005"/>
      <c r="AT73" s="1006"/>
      <c r="AU73" s="1007" t="s">
        <v>478</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4">
        <v>995</v>
      </c>
      <c r="R74" s="1005"/>
      <c r="S74" s="1005"/>
      <c r="T74" s="1005"/>
      <c r="U74" s="1006"/>
      <c r="V74" s="1007">
        <v>970</v>
      </c>
      <c r="W74" s="1005"/>
      <c r="X74" s="1005"/>
      <c r="Y74" s="1005"/>
      <c r="Z74" s="1006"/>
      <c r="AA74" s="1007">
        <v>25</v>
      </c>
      <c r="AB74" s="1005"/>
      <c r="AC74" s="1005"/>
      <c r="AD74" s="1005"/>
      <c r="AE74" s="1006"/>
      <c r="AF74" s="1007">
        <v>25</v>
      </c>
      <c r="AG74" s="1005"/>
      <c r="AH74" s="1005"/>
      <c r="AI74" s="1005"/>
      <c r="AJ74" s="1006"/>
      <c r="AK74" s="1007">
        <v>0</v>
      </c>
      <c r="AL74" s="1005"/>
      <c r="AM74" s="1005"/>
      <c r="AN74" s="1005"/>
      <c r="AO74" s="1006"/>
      <c r="AP74" s="1007">
        <v>0</v>
      </c>
      <c r="AQ74" s="1005"/>
      <c r="AR74" s="1005"/>
      <c r="AS74" s="1005"/>
      <c r="AT74" s="1006"/>
      <c r="AU74" s="1007" t="s">
        <v>478</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542</v>
      </c>
      <c r="C75" s="1001"/>
      <c r="D75" s="1001"/>
      <c r="E75" s="1001"/>
      <c r="F75" s="1001"/>
      <c r="G75" s="1001"/>
      <c r="H75" s="1001"/>
      <c r="I75" s="1001"/>
      <c r="J75" s="1001"/>
      <c r="K75" s="1001"/>
      <c r="L75" s="1001"/>
      <c r="M75" s="1001"/>
      <c r="N75" s="1001"/>
      <c r="O75" s="1001"/>
      <c r="P75" s="1002"/>
      <c r="Q75" s="1004">
        <v>28394</v>
      </c>
      <c r="R75" s="1005"/>
      <c r="S75" s="1005"/>
      <c r="T75" s="1005"/>
      <c r="U75" s="1006"/>
      <c r="V75" s="1007">
        <v>27681</v>
      </c>
      <c r="W75" s="1005"/>
      <c r="X75" s="1005"/>
      <c r="Y75" s="1005"/>
      <c r="Z75" s="1006"/>
      <c r="AA75" s="1007">
        <v>713</v>
      </c>
      <c r="AB75" s="1005"/>
      <c r="AC75" s="1005"/>
      <c r="AD75" s="1005"/>
      <c r="AE75" s="1006"/>
      <c r="AF75" s="1007">
        <v>713</v>
      </c>
      <c r="AG75" s="1005"/>
      <c r="AH75" s="1005"/>
      <c r="AI75" s="1005"/>
      <c r="AJ75" s="1006"/>
      <c r="AK75" s="1007">
        <v>4021</v>
      </c>
      <c r="AL75" s="1005"/>
      <c r="AM75" s="1005"/>
      <c r="AN75" s="1005"/>
      <c r="AO75" s="1006"/>
      <c r="AP75" s="1007">
        <v>0</v>
      </c>
      <c r="AQ75" s="1005"/>
      <c r="AR75" s="1005"/>
      <c r="AS75" s="1005"/>
      <c r="AT75" s="1006"/>
      <c r="AU75" s="1007" t="s">
        <v>478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543</v>
      </c>
      <c r="C76" s="1001"/>
      <c r="D76" s="1001"/>
      <c r="E76" s="1001"/>
      <c r="F76" s="1001"/>
      <c r="G76" s="1001"/>
      <c r="H76" s="1001"/>
      <c r="I76" s="1001"/>
      <c r="J76" s="1001"/>
      <c r="K76" s="1001"/>
      <c r="L76" s="1001"/>
      <c r="M76" s="1001"/>
      <c r="N76" s="1001"/>
      <c r="O76" s="1001"/>
      <c r="P76" s="1002"/>
      <c r="Q76" s="1004">
        <v>269</v>
      </c>
      <c r="R76" s="1005"/>
      <c r="S76" s="1005"/>
      <c r="T76" s="1005"/>
      <c r="U76" s="1006"/>
      <c r="V76" s="1007">
        <v>241</v>
      </c>
      <c r="W76" s="1005"/>
      <c r="X76" s="1005"/>
      <c r="Y76" s="1005"/>
      <c r="Z76" s="1006"/>
      <c r="AA76" s="1007">
        <v>28</v>
      </c>
      <c r="AB76" s="1005"/>
      <c r="AC76" s="1005"/>
      <c r="AD76" s="1005"/>
      <c r="AE76" s="1006"/>
      <c r="AF76" s="1007">
        <v>28</v>
      </c>
      <c r="AG76" s="1005"/>
      <c r="AH76" s="1005"/>
      <c r="AI76" s="1005"/>
      <c r="AJ76" s="1006"/>
      <c r="AK76" s="1007">
        <v>0</v>
      </c>
      <c r="AL76" s="1005"/>
      <c r="AM76" s="1005"/>
      <c r="AN76" s="1005"/>
      <c r="AO76" s="1006"/>
      <c r="AP76" s="1007">
        <v>0</v>
      </c>
      <c r="AQ76" s="1005"/>
      <c r="AR76" s="1005"/>
      <c r="AS76" s="1005"/>
      <c r="AT76" s="1006"/>
      <c r="AU76" s="1007" t="s">
        <v>478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544</v>
      </c>
      <c r="C77" s="1001"/>
      <c r="D77" s="1001"/>
      <c r="E77" s="1001"/>
      <c r="F77" s="1001"/>
      <c r="G77" s="1001"/>
      <c r="H77" s="1001"/>
      <c r="I77" s="1001"/>
      <c r="J77" s="1001"/>
      <c r="K77" s="1001"/>
      <c r="L77" s="1001"/>
      <c r="M77" s="1001"/>
      <c r="N77" s="1001"/>
      <c r="O77" s="1001"/>
      <c r="P77" s="1002"/>
      <c r="Q77" s="1004">
        <v>141826</v>
      </c>
      <c r="R77" s="1005"/>
      <c r="S77" s="1005"/>
      <c r="T77" s="1005"/>
      <c r="U77" s="1006"/>
      <c r="V77" s="1007">
        <v>135893</v>
      </c>
      <c r="W77" s="1005"/>
      <c r="X77" s="1005"/>
      <c r="Y77" s="1005"/>
      <c r="Z77" s="1006"/>
      <c r="AA77" s="1007">
        <v>5934</v>
      </c>
      <c r="AB77" s="1005"/>
      <c r="AC77" s="1005"/>
      <c r="AD77" s="1005"/>
      <c r="AE77" s="1006"/>
      <c r="AF77" s="1007">
        <v>5934</v>
      </c>
      <c r="AG77" s="1005"/>
      <c r="AH77" s="1005"/>
      <c r="AI77" s="1005"/>
      <c r="AJ77" s="1006"/>
      <c r="AK77" s="1007">
        <v>1005</v>
      </c>
      <c r="AL77" s="1005"/>
      <c r="AM77" s="1005"/>
      <c r="AN77" s="1005"/>
      <c r="AO77" s="1006"/>
      <c r="AP77" s="1007">
        <v>0</v>
      </c>
      <c r="AQ77" s="1005"/>
      <c r="AR77" s="1005"/>
      <c r="AS77" s="1005"/>
      <c r="AT77" s="1006"/>
      <c r="AU77" s="1007" t="s">
        <v>478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6958</v>
      </c>
      <c r="AG88" s="985"/>
      <c r="AH88" s="985"/>
      <c r="AI88" s="985"/>
      <c r="AJ88" s="985"/>
      <c r="AK88" s="989"/>
      <c r="AL88" s="989"/>
      <c r="AM88" s="989"/>
      <c r="AN88" s="989"/>
      <c r="AO88" s="989"/>
      <c r="AP88" s="985">
        <v>1771</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282</v>
      </c>
      <c r="AG109" s="918"/>
      <c r="AH109" s="918"/>
      <c r="AI109" s="918"/>
      <c r="AJ109" s="919"/>
      <c r="AK109" s="920" t="s">
        <v>281</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282</v>
      </c>
      <c r="BW109" s="918"/>
      <c r="BX109" s="918"/>
      <c r="BY109" s="918"/>
      <c r="BZ109" s="919"/>
      <c r="CA109" s="920" t="s">
        <v>281</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282</v>
      </c>
      <c r="DM109" s="918"/>
      <c r="DN109" s="918"/>
      <c r="DO109" s="918"/>
      <c r="DP109" s="919"/>
      <c r="DQ109" s="920" t="s">
        <v>281</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548951</v>
      </c>
      <c r="AB110" s="903"/>
      <c r="AC110" s="903"/>
      <c r="AD110" s="903"/>
      <c r="AE110" s="904"/>
      <c r="AF110" s="905">
        <v>510817</v>
      </c>
      <c r="AG110" s="903"/>
      <c r="AH110" s="903"/>
      <c r="AI110" s="903"/>
      <c r="AJ110" s="904"/>
      <c r="AK110" s="905">
        <v>454807</v>
      </c>
      <c r="AL110" s="903"/>
      <c r="AM110" s="903"/>
      <c r="AN110" s="903"/>
      <c r="AO110" s="904"/>
      <c r="AP110" s="906">
        <v>16.100000000000001</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3407316</v>
      </c>
      <c r="BR110" s="830"/>
      <c r="BS110" s="830"/>
      <c r="BT110" s="830"/>
      <c r="BU110" s="830"/>
      <c r="BV110" s="830">
        <v>3295943</v>
      </c>
      <c r="BW110" s="830"/>
      <c r="BX110" s="830"/>
      <c r="BY110" s="830"/>
      <c r="BZ110" s="830"/>
      <c r="CA110" s="830">
        <v>3153750</v>
      </c>
      <c r="CB110" s="830"/>
      <c r="CC110" s="830"/>
      <c r="CD110" s="830"/>
      <c r="CE110" s="830"/>
      <c r="CF110" s="891">
        <v>111.6</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114420</v>
      </c>
      <c r="BR111" s="801"/>
      <c r="BS111" s="801"/>
      <c r="BT111" s="801"/>
      <c r="BU111" s="801"/>
      <c r="BV111" s="801">
        <v>102978</v>
      </c>
      <c r="BW111" s="801"/>
      <c r="BX111" s="801"/>
      <c r="BY111" s="801"/>
      <c r="BZ111" s="801"/>
      <c r="CA111" s="801">
        <v>91536</v>
      </c>
      <c r="CB111" s="801"/>
      <c r="CC111" s="801"/>
      <c r="CD111" s="801"/>
      <c r="CE111" s="801"/>
      <c r="CF111" s="878">
        <v>3.2</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587202</v>
      </c>
      <c r="BR112" s="801"/>
      <c r="BS112" s="801"/>
      <c r="BT112" s="801"/>
      <c r="BU112" s="801"/>
      <c r="BV112" s="801">
        <v>612095</v>
      </c>
      <c r="BW112" s="801"/>
      <c r="BX112" s="801"/>
      <c r="BY112" s="801"/>
      <c r="BZ112" s="801"/>
      <c r="CA112" s="801">
        <v>753322</v>
      </c>
      <c r="CB112" s="801"/>
      <c r="CC112" s="801"/>
      <c r="CD112" s="801"/>
      <c r="CE112" s="801"/>
      <c r="CF112" s="878">
        <v>26.7</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114420</v>
      </c>
      <c r="DH112" s="801"/>
      <c r="DI112" s="801"/>
      <c r="DJ112" s="801"/>
      <c r="DK112" s="801"/>
      <c r="DL112" s="801">
        <v>102978</v>
      </c>
      <c r="DM112" s="801"/>
      <c r="DN112" s="801"/>
      <c r="DO112" s="801"/>
      <c r="DP112" s="801"/>
      <c r="DQ112" s="801">
        <v>91536</v>
      </c>
      <c r="DR112" s="801"/>
      <c r="DS112" s="801"/>
      <c r="DT112" s="801"/>
      <c r="DU112" s="801"/>
      <c r="DV112" s="853">
        <v>3.2</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22600</v>
      </c>
      <c r="AB113" s="939"/>
      <c r="AC113" s="939"/>
      <c r="AD113" s="939"/>
      <c r="AE113" s="940"/>
      <c r="AF113" s="941">
        <v>22500</v>
      </c>
      <c r="AG113" s="939"/>
      <c r="AH113" s="939"/>
      <c r="AI113" s="939"/>
      <c r="AJ113" s="940"/>
      <c r="AK113" s="941">
        <v>40000</v>
      </c>
      <c r="AL113" s="939"/>
      <c r="AM113" s="939"/>
      <c r="AN113" s="939"/>
      <c r="AO113" s="940"/>
      <c r="AP113" s="942">
        <v>1.4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505380</v>
      </c>
      <c r="BR113" s="801"/>
      <c r="BS113" s="801"/>
      <c r="BT113" s="801"/>
      <c r="BU113" s="801"/>
      <c r="BV113" s="801">
        <v>658380</v>
      </c>
      <c r="BW113" s="801"/>
      <c r="BX113" s="801"/>
      <c r="BY113" s="801"/>
      <c r="BZ113" s="801"/>
      <c r="CA113" s="801">
        <v>635094</v>
      </c>
      <c r="CB113" s="801"/>
      <c r="CC113" s="801"/>
      <c r="CD113" s="801"/>
      <c r="CE113" s="801"/>
      <c r="CF113" s="878">
        <v>22.5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61614</v>
      </c>
      <c r="AB114" s="814"/>
      <c r="AC114" s="814"/>
      <c r="AD114" s="814"/>
      <c r="AE114" s="815"/>
      <c r="AF114" s="816">
        <v>21009</v>
      </c>
      <c r="AG114" s="814"/>
      <c r="AH114" s="814"/>
      <c r="AI114" s="814"/>
      <c r="AJ114" s="815"/>
      <c r="AK114" s="816">
        <v>48015</v>
      </c>
      <c r="AL114" s="814"/>
      <c r="AM114" s="814"/>
      <c r="AN114" s="814"/>
      <c r="AO114" s="815"/>
      <c r="AP114" s="784">
        <v>1.7</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538883</v>
      </c>
      <c r="BR114" s="801"/>
      <c r="BS114" s="801"/>
      <c r="BT114" s="801"/>
      <c r="BU114" s="801"/>
      <c r="BV114" s="801">
        <v>438827</v>
      </c>
      <c r="BW114" s="801"/>
      <c r="BX114" s="801"/>
      <c r="BY114" s="801"/>
      <c r="BZ114" s="801"/>
      <c r="CA114" s="801">
        <v>331031</v>
      </c>
      <c r="CB114" s="801"/>
      <c r="CC114" s="801"/>
      <c r="CD114" s="801"/>
      <c r="CE114" s="801"/>
      <c r="CF114" s="878">
        <v>11.7</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11442</v>
      </c>
      <c r="AB115" s="939"/>
      <c r="AC115" s="939"/>
      <c r="AD115" s="939"/>
      <c r="AE115" s="940"/>
      <c r="AF115" s="941">
        <v>11442</v>
      </c>
      <c r="AG115" s="939"/>
      <c r="AH115" s="939"/>
      <c r="AI115" s="939"/>
      <c r="AJ115" s="940"/>
      <c r="AK115" s="941">
        <v>11442</v>
      </c>
      <c r="AL115" s="939"/>
      <c r="AM115" s="939"/>
      <c r="AN115" s="939"/>
      <c r="AO115" s="940"/>
      <c r="AP115" s="942">
        <v>0.4</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1070</v>
      </c>
      <c r="AB116" s="814"/>
      <c r="AC116" s="814"/>
      <c r="AD116" s="814"/>
      <c r="AE116" s="815"/>
      <c r="AF116" s="816">
        <v>1472</v>
      </c>
      <c r="AG116" s="814"/>
      <c r="AH116" s="814"/>
      <c r="AI116" s="814"/>
      <c r="AJ116" s="815"/>
      <c r="AK116" s="816">
        <v>874</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v>135351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645677</v>
      </c>
      <c r="AB117" s="925"/>
      <c r="AC117" s="925"/>
      <c r="AD117" s="925"/>
      <c r="AE117" s="926"/>
      <c r="AF117" s="928">
        <v>567240</v>
      </c>
      <c r="AG117" s="925"/>
      <c r="AH117" s="925"/>
      <c r="AI117" s="925"/>
      <c r="AJ117" s="926"/>
      <c r="AK117" s="928">
        <v>555138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282</v>
      </c>
      <c r="AG118" s="918"/>
      <c r="AH118" s="918"/>
      <c r="AI118" s="918"/>
      <c r="AJ118" s="919"/>
      <c r="AK118" s="920" t="s">
        <v>281</v>
      </c>
      <c r="AL118" s="918"/>
      <c r="AM118" s="918"/>
      <c r="AN118" s="918"/>
      <c r="AO118" s="919"/>
      <c r="AP118" s="921" t="s">
        <v>399</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429</v>
      </c>
      <c r="BP118" s="868"/>
      <c r="BQ118" s="887">
        <v>5288552</v>
      </c>
      <c r="BR118" s="888"/>
      <c r="BS118" s="888"/>
      <c r="BT118" s="888"/>
      <c r="BU118" s="888"/>
      <c r="BV118" s="888">
        <v>5108223</v>
      </c>
      <c r="BW118" s="888"/>
      <c r="BX118" s="888"/>
      <c r="BY118" s="888"/>
      <c r="BZ118" s="888"/>
      <c r="CA118" s="888">
        <v>4964733</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817906</v>
      </c>
      <c r="BR119" s="830"/>
      <c r="BS119" s="830"/>
      <c r="BT119" s="830"/>
      <c r="BU119" s="830"/>
      <c r="BV119" s="830">
        <v>819120</v>
      </c>
      <c r="BW119" s="830"/>
      <c r="BX119" s="830"/>
      <c r="BY119" s="830"/>
      <c r="BZ119" s="830"/>
      <c r="CA119" s="830">
        <v>1133599</v>
      </c>
      <c r="CB119" s="830"/>
      <c r="CC119" s="830"/>
      <c r="CD119" s="830"/>
      <c r="CE119" s="830"/>
      <c r="CF119" s="891">
        <v>40.1</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587202</v>
      </c>
      <c r="DH120" s="830"/>
      <c r="DI120" s="830"/>
      <c r="DJ120" s="830"/>
      <c r="DK120" s="830"/>
      <c r="DL120" s="830">
        <v>612095</v>
      </c>
      <c r="DM120" s="830"/>
      <c r="DN120" s="830"/>
      <c r="DO120" s="830"/>
      <c r="DP120" s="830"/>
      <c r="DQ120" s="830">
        <v>753322</v>
      </c>
      <c r="DR120" s="830"/>
      <c r="DS120" s="830"/>
      <c r="DT120" s="830"/>
      <c r="DU120" s="830"/>
      <c r="DV120" s="831">
        <v>26.7</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11442</v>
      </c>
      <c r="AB121" s="814"/>
      <c r="AC121" s="814"/>
      <c r="AD121" s="814"/>
      <c r="AE121" s="815"/>
      <c r="AF121" s="816">
        <v>11442</v>
      </c>
      <c r="AG121" s="814"/>
      <c r="AH121" s="814"/>
      <c r="AI121" s="814"/>
      <c r="AJ121" s="815"/>
      <c r="AK121" s="816">
        <v>11442</v>
      </c>
      <c r="AL121" s="814"/>
      <c r="AM121" s="814"/>
      <c r="AN121" s="814"/>
      <c r="AO121" s="815"/>
      <c r="AP121" s="784">
        <v>0.4</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3148864</v>
      </c>
      <c r="BR121" s="888"/>
      <c r="BS121" s="888"/>
      <c r="BT121" s="888"/>
      <c r="BU121" s="888"/>
      <c r="BV121" s="888">
        <v>3134332</v>
      </c>
      <c r="BW121" s="888"/>
      <c r="BX121" s="888"/>
      <c r="BY121" s="888"/>
      <c r="BZ121" s="888"/>
      <c r="CA121" s="888">
        <v>3130556</v>
      </c>
      <c r="CB121" s="888"/>
      <c r="CC121" s="888"/>
      <c r="CD121" s="888"/>
      <c r="CE121" s="888"/>
      <c r="CF121" s="889">
        <v>110.8</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439</v>
      </c>
      <c r="BP122" s="868"/>
      <c r="BQ122" s="869">
        <v>3966770</v>
      </c>
      <c r="BR122" s="870"/>
      <c r="BS122" s="870"/>
      <c r="BT122" s="870"/>
      <c r="BU122" s="870"/>
      <c r="BV122" s="870">
        <v>3953452</v>
      </c>
      <c r="BW122" s="870"/>
      <c r="BX122" s="870"/>
      <c r="BY122" s="870"/>
      <c r="BZ122" s="870"/>
      <c r="CA122" s="870">
        <v>4264155</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48.6</v>
      </c>
      <c r="BR123" s="862"/>
      <c r="BS123" s="862"/>
      <c r="BT123" s="862"/>
      <c r="BU123" s="862"/>
      <c r="BV123" s="862">
        <v>42.3</v>
      </c>
      <c r="BW123" s="862"/>
      <c r="BX123" s="862"/>
      <c r="BY123" s="862"/>
      <c r="BZ123" s="862"/>
      <c r="CA123" s="862">
        <v>24.7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454</v>
      </c>
      <c r="DM127" s="850"/>
      <c r="DN127" s="850"/>
      <c r="DO127" s="850"/>
      <c r="DP127" s="850"/>
      <c r="DQ127" s="850" t="s">
        <v>454</v>
      </c>
      <c r="DR127" s="850"/>
      <c r="DS127" s="850"/>
      <c r="DT127" s="850"/>
      <c r="DU127" s="850"/>
      <c r="DV127" s="851" t="s">
        <v>454</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441</v>
      </c>
      <c r="AB128" s="754"/>
      <c r="AC128" s="754"/>
      <c r="AD128" s="754"/>
      <c r="AE128" s="755"/>
      <c r="AF128" s="756" t="s">
        <v>441</v>
      </c>
      <c r="AG128" s="754"/>
      <c r="AH128" s="754"/>
      <c r="AI128" s="754"/>
      <c r="AJ128" s="755"/>
      <c r="AK128" s="756" t="s">
        <v>441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441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3028836</v>
      </c>
      <c r="AB129" s="814"/>
      <c r="AC129" s="814"/>
      <c r="AD129" s="814"/>
      <c r="AE129" s="815"/>
      <c r="AF129" s="816">
        <v>3019913</v>
      </c>
      <c r="AG129" s="814"/>
      <c r="AH129" s="814"/>
      <c r="AI129" s="814"/>
      <c r="AJ129" s="815"/>
      <c r="AK129" s="816">
        <v>3091571</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10.8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309981</v>
      </c>
      <c r="AB130" s="814"/>
      <c r="AC130" s="814"/>
      <c r="AD130" s="814"/>
      <c r="AE130" s="815"/>
      <c r="AF130" s="816">
        <v>292737</v>
      </c>
      <c r="AG130" s="814"/>
      <c r="AH130" s="814"/>
      <c r="AI130" s="814"/>
      <c r="AJ130" s="815"/>
      <c r="AK130" s="816">
        <v>265259</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24.7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2718855</v>
      </c>
      <c r="AB131" s="747"/>
      <c r="AC131" s="747"/>
      <c r="AD131" s="747"/>
      <c r="AE131" s="748"/>
      <c r="AF131" s="749">
        <v>2727176</v>
      </c>
      <c r="AG131" s="747"/>
      <c r="AH131" s="747"/>
      <c r="AI131" s="747"/>
      <c r="AJ131" s="748"/>
      <c r="AK131" s="749">
        <v>2826312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12.346962230000001</v>
      </c>
      <c r="AB132" s="770"/>
      <c r="AC132" s="770"/>
      <c r="AD132" s="770"/>
      <c r="AE132" s="771"/>
      <c r="AF132" s="772">
        <v>10.065466989999999</v>
      </c>
      <c r="AG132" s="770"/>
      <c r="AH132" s="770"/>
      <c r="AI132" s="770"/>
      <c r="AJ132" s="771"/>
      <c r="AK132" s="772">
        <v>10.256440189999999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12.1</v>
      </c>
      <c r="AB133" s="779"/>
      <c r="AC133" s="779"/>
      <c r="AD133" s="779"/>
      <c r="AE133" s="780"/>
      <c r="AF133" s="778">
        <v>11.5</v>
      </c>
      <c r="AG133" s="779"/>
      <c r="AH133" s="779"/>
      <c r="AI133" s="779"/>
      <c r="AJ133" s="780"/>
      <c r="AK133" s="778">
        <v>10.8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51" t="s">
        <v>469</v>
      </c>
      <c r="L7" s="254"/>
      <c r="M7" s="255" t="s">
        <v>470</v>
      </c>
      <c r="N7" s="256"/>
    </row>
    <row r="8" spans="1:16" x14ac:dyDescent="0.15">
      <c r="A8" s="248"/>
      <c r="B8" s="244"/>
      <c r="C8" s="244"/>
      <c r="D8" s="244"/>
      <c r="E8" s="244"/>
      <c r="F8" s="244"/>
      <c r="G8" s="257"/>
      <c r="H8" s="258"/>
      <c r="I8" s="258"/>
      <c r="J8" s="259"/>
      <c r="K8" s="1152"/>
      <c r="L8" s="260" t="s">
        <v>471</v>
      </c>
      <c r="M8" s="261" t="s">
        <v>472</v>
      </c>
      <c r="N8" s="262" t="s">
        <v>473</v>
      </c>
    </row>
    <row r="9" spans="1:16" x14ac:dyDescent="0.15">
      <c r="A9" s="248"/>
      <c r="B9" s="244"/>
      <c r="C9" s="244"/>
      <c r="D9" s="244"/>
      <c r="E9" s="244"/>
      <c r="F9" s="244"/>
      <c r="G9" s="1165" t="s">
        <v>474</v>
      </c>
      <c r="H9" s="1166"/>
      <c r="I9" s="1166"/>
      <c r="J9" s="1167"/>
      <c r="K9" s="263">
        <v>921182</v>
      </c>
      <c r="L9" s="264">
        <v>95847</v>
      </c>
      <c r="M9" s="265">
        <v>133600</v>
      </c>
      <c r="N9" s="266">
        <v>-28.3</v>
      </c>
    </row>
    <row r="10" spans="1:16" x14ac:dyDescent="0.15">
      <c r="A10" s="248"/>
      <c r="B10" s="244"/>
      <c r="C10" s="244"/>
      <c r="D10" s="244"/>
      <c r="E10" s="244"/>
      <c r="F10" s="244"/>
      <c r="G10" s="1165" t="s">
        <v>475</v>
      </c>
      <c r="H10" s="1166"/>
      <c r="I10" s="1166"/>
      <c r="J10" s="1167"/>
      <c r="K10" s="267">
        <v>290662</v>
      </c>
      <c r="L10" s="268">
        <v>30243</v>
      </c>
      <c r="M10" s="269">
        <v>14806</v>
      </c>
      <c r="N10" s="270">
        <v>104.3</v>
      </c>
    </row>
    <row r="11" spans="1:16" ht="13.5" customHeight="1" x14ac:dyDescent="0.15">
      <c r="A11" s="248"/>
      <c r="B11" s="244"/>
      <c r="C11" s="244"/>
      <c r="D11" s="244"/>
      <c r="E11" s="244"/>
      <c r="F11" s="244"/>
      <c r="G11" s="1165" t="s">
        <v>476</v>
      </c>
      <c r="H11" s="1166"/>
      <c r="I11" s="1166"/>
      <c r="J11" s="1167"/>
      <c r="K11" s="267">
        <v>194514</v>
      </c>
      <c r="L11" s="268">
        <v>20239</v>
      </c>
      <c r="M11" s="269">
        <v>22006</v>
      </c>
      <c r="N11" s="270">
        <v>-8</v>
      </c>
    </row>
    <row r="12" spans="1:16" ht="13.5" customHeight="1" x14ac:dyDescent="0.15">
      <c r="A12" s="248"/>
      <c r="B12" s="244"/>
      <c r="C12" s="244"/>
      <c r="D12" s="244"/>
      <c r="E12" s="244"/>
      <c r="F12" s="244"/>
      <c r="G12" s="1165" t="s">
        <v>477</v>
      </c>
      <c r="H12" s="1166"/>
      <c r="I12" s="1166"/>
      <c r="J12" s="1167"/>
      <c r="K12" s="267" t="s">
        <v>478</v>
      </c>
      <c r="L12" s="268" t="s">
        <v>478</v>
      </c>
      <c r="M12" s="269">
        <v>3064</v>
      </c>
      <c r="N12" s="270" t="s">
        <v>478</v>
      </c>
    </row>
    <row r="13" spans="1:16" ht="13.5" customHeight="1" x14ac:dyDescent="0.15">
      <c r="A13" s="248"/>
      <c r="B13" s="244"/>
      <c r="C13" s="244"/>
      <c r="D13" s="244"/>
      <c r="E13" s="244"/>
      <c r="F13" s="244"/>
      <c r="G13" s="1165" t="s">
        <v>479</v>
      </c>
      <c r="H13" s="1166"/>
      <c r="I13" s="1166"/>
      <c r="J13" s="1167"/>
      <c r="K13" s="267" t="s">
        <v>478</v>
      </c>
      <c r="L13" s="268" t="s">
        <v>478</v>
      </c>
      <c r="M13" s="269" t="s">
        <v>478</v>
      </c>
      <c r="N13" s="270" t="s">
        <v>478</v>
      </c>
    </row>
    <row r="14" spans="1:16" ht="13.5" customHeight="1" x14ac:dyDescent="0.15">
      <c r="A14" s="248"/>
      <c r="B14" s="244"/>
      <c r="C14" s="244"/>
      <c r="D14" s="244"/>
      <c r="E14" s="244"/>
      <c r="F14" s="244"/>
      <c r="G14" s="1165" t="s">
        <v>480</v>
      </c>
      <c r="H14" s="1166"/>
      <c r="I14" s="1166"/>
      <c r="J14" s="1167"/>
      <c r="K14" s="267" t="s">
        <v>478</v>
      </c>
      <c r="L14" s="268" t="s">
        <v>478</v>
      </c>
      <c r="M14" s="269">
        <v>5782</v>
      </c>
      <c r="N14" s="270" t="s">
        <v>478</v>
      </c>
    </row>
    <row r="15" spans="1:16" ht="13.5" customHeight="1" x14ac:dyDescent="0.15">
      <c r="A15" s="248"/>
      <c r="B15" s="244"/>
      <c r="C15" s="244"/>
      <c r="D15" s="244"/>
      <c r="E15" s="244"/>
      <c r="F15" s="244"/>
      <c r="G15" s="1165" t="s">
        <v>481</v>
      </c>
      <c r="H15" s="1166"/>
      <c r="I15" s="1166"/>
      <c r="J15" s="1167"/>
      <c r="K15" s="267">
        <v>145</v>
      </c>
      <c r="L15" s="268">
        <v>15</v>
      </c>
      <c r="M15" s="269">
        <v>3053</v>
      </c>
      <c r="N15" s="270">
        <v>-99.5</v>
      </c>
    </row>
    <row r="16" spans="1:16" x14ac:dyDescent="0.15">
      <c r="A16" s="248"/>
      <c r="B16" s="244"/>
      <c r="C16" s="244"/>
      <c r="D16" s="244"/>
      <c r="E16" s="244"/>
      <c r="F16" s="244"/>
      <c r="G16" s="1168" t="s">
        <v>482</v>
      </c>
      <c r="H16" s="1169"/>
      <c r="I16" s="1169"/>
      <c r="J16" s="1170"/>
      <c r="K16" s="268">
        <v>-120742</v>
      </c>
      <c r="L16" s="268">
        <v>-12563</v>
      </c>
      <c r="M16" s="269">
        <v>-14525</v>
      </c>
      <c r="N16" s="270">
        <v>-13.5</v>
      </c>
    </row>
    <row r="17" spans="1:16" x14ac:dyDescent="0.15">
      <c r="A17" s="248"/>
      <c r="B17" s="244"/>
      <c r="C17" s="244"/>
      <c r="D17" s="244"/>
      <c r="E17" s="244"/>
      <c r="F17" s="244"/>
      <c r="G17" s="1168" t="s">
        <v>165</v>
      </c>
      <c r="H17" s="1169"/>
      <c r="I17" s="1169"/>
      <c r="J17" s="1170"/>
      <c r="K17" s="268">
        <v>1285761</v>
      </c>
      <c r="L17" s="268">
        <v>133780</v>
      </c>
      <c r="M17" s="269">
        <v>167785</v>
      </c>
      <c r="N17" s="270">
        <v>-20.3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2" t="s">
        <v>487</v>
      </c>
      <c r="H21" s="1163"/>
      <c r="I21" s="1163"/>
      <c r="J21" s="1164"/>
      <c r="K21" s="280">
        <v>11.97</v>
      </c>
      <c r="L21" s="281">
        <v>15.11</v>
      </c>
      <c r="M21" s="282">
        <v>-3.14</v>
      </c>
      <c r="N21" s="249"/>
      <c r="O21" s="283"/>
      <c r="P21" s="279"/>
    </row>
    <row r="22" spans="1:16" s="284" customFormat="1" x14ac:dyDescent="0.15">
      <c r="A22" s="279"/>
      <c r="B22" s="249"/>
      <c r="C22" s="249"/>
      <c r="D22" s="249"/>
      <c r="E22" s="249"/>
      <c r="F22" s="249"/>
      <c r="G22" s="1162" t="s">
        <v>488</v>
      </c>
      <c r="H22" s="1163"/>
      <c r="I22" s="1163"/>
      <c r="J22" s="1164"/>
      <c r="K22" s="285">
        <v>90.6</v>
      </c>
      <c r="L22" s="286">
        <v>96.1</v>
      </c>
      <c r="M22" s="287">
        <v>-5.5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51" t="s">
        <v>469</v>
      </c>
      <c r="L30" s="254"/>
      <c r="M30" s="255" t="s">
        <v>470</v>
      </c>
      <c r="N30" s="256"/>
    </row>
    <row r="31" spans="1:16" x14ac:dyDescent="0.15">
      <c r="A31" s="248"/>
      <c r="B31" s="244"/>
      <c r="C31" s="244"/>
      <c r="D31" s="244"/>
      <c r="E31" s="244"/>
      <c r="F31" s="244"/>
      <c r="G31" s="257"/>
      <c r="H31" s="258"/>
      <c r="I31" s="258"/>
      <c r="J31" s="259"/>
      <c r="K31" s="1152"/>
      <c r="L31" s="260" t="s">
        <v>471</v>
      </c>
      <c r="M31" s="261" t="s">
        <v>472</v>
      </c>
      <c r="N31" s="262" t="s">
        <v>473</v>
      </c>
    </row>
    <row r="32" spans="1:16" ht="27" customHeight="1" x14ac:dyDescent="0.15">
      <c r="A32" s="248"/>
      <c r="B32" s="244"/>
      <c r="C32" s="244"/>
      <c r="D32" s="244"/>
      <c r="E32" s="244"/>
      <c r="F32" s="244"/>
      <c r="G32" s="1153" t="s">
        <v>492</v>
      </c>
      <c r="H32" s="1154"/>
      <c r="I32" s="1154"/>
      <c r="J32" s="1155"/>
      <c r="K32" s="294">
        <v>454807</v>
      </c>
      <c r="L32" s="294">
        <v>47322</v>
      </c>
      <c r="M32" s="295">
        <v>102348</v>
      </c>
      <c r="N32" s="296">
        <v>-53.8</v>
      </c>
    </row>
    <row r="33" spans="1:16" ht="13.5" customHeight="1" x14ac:dyDescent="0.15">
      <c r="A33" s="248"/>
      <c r="B33" s="244"/>
      <c r="C33" s="244"/>
      <c r="D33" s="244"/>
      <c r="E33" s="244"/>
      <c r="F33" s="244"/>
      <c r="G33" s="1153" t="s">
        <v>493</v>
      </c>
      <c r="H33" s="1154"/>
      <c r="I33" s="1154"/>
      <c r="J33" s="1155"/>
      <c r="K33" s="294" t="s">
        <v>478</v>
      </c>
      <c r="L33" s="294" t="s">
        <v>478</v>
      </c>
      <c r="M33" s="295" t="s">
        <v>478</v>
      </c>
      <c r="N33" s="296" t="s">
        <v>478</v>
      </c>
    </row>
    <row r="34" spans="1:16" ht="27" customHeight="1" x14ac:dyDescent="0.15">
      <c r="A34" s="248"/>
      <c r="B34" s="244"/>
      <c r="C34" s="244"/>
      <c r="D34" s="244"/>
      <c r="E34" s="244"/>
      <c r="F34" s="244"/>
      <c r="G34" s="1153" t="s">
        <v>494</v>
      </c>
      <c r="H34" s="1154"/>
      <c r="I34" s="1154"/>
      <c r="J34" s="1155"/>
      <c r="K34" s="294" t="s">
        <v>478</v>
      </c>
      <c r="L34" s="294" t="s">
        <v>478</v>
      </c>
      <c r="M34" s="295">
        <v>242</v>
      </c>
      <c r="N34" s="296" t="s">
        <v>478</v>
      </c>
    </row>
    <row r="35" spans="1:16" ht="27" customHeight="1" x14ac:dyDescent="0.15">
      <c r="A35" s="248"/>
      <c r="B35" s="244"/>
      <c r="C35" s="244"/>
      <c r="D35" s="244"/>
      <c r="E35" s="244"/>
      <c r="F35" s="244"/>
      <c r="G35" s="1153" t="s">
        <v>495</v>
      </c>
      <c r="H35" s="1154"/>
      <c r="I35" s="1154"/>
      <c r="J35" s="1155"/>
      <c r="K35" s="294">
        <v>40000</v>
      </c>
      <c r="L35" s="294">
        <v>4162</v>
      </c>
      <c r="M35" s="295">
        <v>23122</v>
      </c>
      <c r="N35" s="296">
        <v>-82</v>
      </c>
    </row>
    <row r="36" spans="1:16" ht="27" customHeight="1" x14ac:dyDescent="0.15">
      <c r="A36" s="248"/>
      <c r="B36" s="244"/>
      <c r="C36" s="244"/>
      <c r="D36" s="244"/>
      <c r="E36" s="244"/>
      <c r="F36" s="244"/>
      <c r="G36" s="1153" t="s">
        <v>496</v>
      </c>
      <c r="H36" s="1154"/>
      <c r="I36" s="1154"/>
      <c r="J36" s="1155"/>
      <c r="K36" s="294">
        <v>48015</v>
      </c>
      <c r="L36" s="294">
        <v>4996</v>
      </c>
      <c r="M36" s="295">
        <v>5214</v>
      </c>
      <c r="N36" s="296">
        <v>-4.2</v>
      </c>
    </row>
    <row r="37" spans="1:16" ht="13.5" customHeight="1" x14ac:dyDescent="0.15">
      <c r="A37" s="248"/>
      <c r="B37" s="244"/>
      <c r="C37" s="244"/>
      <c r="D37" s="244"/>
      <c r="E37" s="244"/>
      <c r="F37" s="244"/>
      <c r="G37" s="1153" t="s">
        <v>497</v>
      </c>
      <c r="H37" s="1154"/>
      <c r="I37" s="1154"/>
      <c r="J37" s="1155"/>
      <c r="K37" s="294">
        <v>11442</v>
      </c>
      <c r="L37" s="294">
        <v>1191</v>
      </c>
      <c r="M37" s="295">
        <v>1563</v>
      </c>
      <c r="N37" s="296">
        <v>-23.8</v>
      </c>
    </row>
    <row r="38" spans="1:16" ht="27" customHeight="1" x14ac:dyDescent="0.15">
      <c r="A38" s="248"/>
      <c r="B38" s="244"/>
      <c r="C38" s="244"/>
      <c r="D38" s="244"/>
      <c r="E38" s="244"/>
      <c r="F38" s="244"/>
      <c r="G38" s="1156" t="s">
        <v>498</v>
      </c>
      <c r="H38" s="1157"/>
      <c r="I38" s="1157"/>
      <c r="J38" s="1158"/>
      <c r="K38" s="297">
        <v>874</v>
      </c>
      <c r="L38" s="297">
        <v>91</v>
      </c>
      <c r="M38" s="298">
        <v>19</v>
      </c>
      <c r="N38" s="299">
        <v>378.9</v>
      </c>
      <c r="O38" s="293"/>
    </row>
    <row r="39" spans="1:16" x14ac:dyDescent="0.15">
      <c r="A39" s="248"/>
      <c r="B39" s="244"/>
      <c r="C39" s="244"/>
      <c r="D39" s="244"/>
      <c r="E39" s="244"/>
      <c r="F39" s="244"/>
      <c r="G39" s="1156" t="s">
        <v>499</v>
      </c>
      <c r="H39" s="1157"/>
      <c r="I39" s="1157"/>
      <c r="J39" s="1158"/>
      <c r="K39" s="300" t="s">
        <v>478</v>
      </c>
      <c r="L39" s="300" t="s">
        <v>478</v>
      </c>
      <c r="M39" s="301">
        <v>-4672</v>
      </c>
      <c r="N39" s="302" t="s">
        <v>478</v>
      </c>
      <c r="O39" s="293"/>
    </row>
    <row r="40" spans="1:16" ht="27" customHeight="1" x14ac:dyDescent="0.15">
      <c r="A40" s="248"/>
      <c r="B40" s="244"/>
      <c r="C40" s="244"/>
      <c r="D40" s="244"/>
      <c r="E40" s="244"/>
      <c r="F40" s="244"/>
      <c r="G40" s="1153" t="s">
        <v>500</v>
      </c>
      <c r="H40" s="1154"/>
      <c r="I40" s="1154"/>
      <c r="J40" s="1155"/>
      <c r="K40" s="300">
        <v>-265259</v>
      </c>
      <c r="L40" s="300">
        <v>-27600</v>
      </c>
      <c r="M40" s="301">
        <v>-92903</v>
      </c>
      <c r="N40" s="302">
        <v>-70.3</v>
      </c>
      <c r="O40" s="293"/>
    </row>
    <row r="41" spans="1:16" x14ac:dyDescent="0.15">
      <c r="A41" s="248"/>
      <c r="B41" s="244"/>
      <c r="C41" s="244"/>
      <c r="D41" s="244"/>
      <c r="E41" s="244"/>
      <c r="F41" s="244"/>
      <c r="G41" s="1159" t="s">
        <v>276</v>
      </c>
      <c r="H41" s="1160"/>
      <c r="I41" s="1160"/>
      <c r="J41" s="1161"/>
      <c r="K41" s="294">
        <v>289879</v>
      </c>
      <c r="L41" s="300">
        <v>30161</v>
      </c>
      <c r="M41" s="301">
        <v>34934</v>
      </c>
      <c r="N41" s="302">
        <v>-13.7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6" t="s">
        <v>469</v>
      </c>
      <c r="J49" s="1148" t="s">
        <v>504</v>
      </c>
      <c r="K49" s="1149"/>
      <c r="L49" s="1149"/>
      <c r="M49" s="1149"/>
      <c r="N49" s="1150"/>
    </row>
    <row r="50" spans="1:14" x14ac:dyDescent="0.15">
      <c r="A50" s="248"/>
      <c r="B50" s="244"/>
      <c r="C50" s="244"/>
      <c r="D50" s="244"/>
      <c r="E50" s="244"/>
      <c r="F50" s="244"/>
      <c r="G50" s="312"/>
      <c r="H50" s="313"/>
      <c r="I50" s="1147"/>
      <c r="J50" s="314" t="s">
        <v>505</v>
      </c>
      <c r="K50" s="315" t="s">
        <v>506</v>
      </c>
      <c r="L50" s="316" t="s">
        <v>507</v>
      </c>
      <c r="M50" s="317" t="s">
        <v>508</v>
      </c>
      <c r="N50" s="318" t="s">
        <v>509</v>
      </c>
    </row>
    <row r="51" spans="1:14" x14ac:dyDescent="0.15">
      <c r="A51" s="248"/>
      <c r="B51" s="244"/>
      <c r="C51" s="244"/>
      <c r="D51" s="244"/>
      <c r="E51" s="244"/>
      <c r="F51" s="244"/>
      <c r="G51" s="310" t="s">
        <v>510</v>
      </c>
      <c r="H51" s="311"/>
      <c r="I51" s="319">
        <v>1205038</v>
      </c>
      <c r="J51" s="320">
        <v>126129</v>
      </c>
      <c r="K51" s="321">
        <v>4.4000000000000004</v>
      </c>
      <c r="L51" s="322">
        <v>146140</v>
      </c>
      <c r="M51" s="323">
        <v>-24.1</v>
      </c>
      <c r="N51" s="324">
        <v>28.5</v>
      </c>
    </row>
    <row r="52" spans="1:14" x14ac:dyDescent="0.15">
      <c r="A52" s="248"/>
      <c r="B52" s="244"/>
      <c r="C52" s="244"/>
      <c r="D52" s="244"/>
      <c r="E52" s="244"/>
      <c r="F52" s="244"/>
      <c r="G52" s="325"/>
      <c r="H52" s="326" t="s">
        <v>511</v>
      </c>
      <c r="I52" s="327">
        <v>193730</v>
      </c>
      <c r="J52" s="328">
        <v>20277</v>
      </c>
      <c r="K52" s="329">
        <v>-42.9</v>
      </c>
      <c r="L52" s="330">
        <v>75451</v>
      </c>
      <c r="M52" s="331">
        <v>-8.1999999999999993</v>
      </c>
      <c r="N52" s="332">
        <v>-34.700000000000003</v>
      </c>
    </row>
    <row r="53" spans="1:14" x14ac:dyDescent="0.15">
      <c r="A53" s="248"/>
      <c r="B53" s="244"/>
      <c r="C53" s="244"/>
      <c r="D53" s="244"/>
      <c r="E53" s="244"/>
      <c r="F53" s="244"/>
      <c r="G53" s="310" t="s">
        <v>512</v>
      </c>
      <c r="H53" s="311"/>
      <c r="I53" s="319">
        <v>1087158</v>
      </c>
      <c r="J53" s="320">
        <v>114065</v>
      </c>
      <c r="K53" s="321">
        <v>-9.6</v>
      </c>
      <c r="L53" s="322">
        <v>146641</v>
      </c>
      <c r="M53" s="323">
        <v>0.3</v>
      </c>
      <c r="N53" s="324">
        <v>-9.9</v>
      </c>
    </row>
    <row r="54" spans="1:14" x14ac:dyDescent="0.15">
      <c r="A54" s="248"/>
      <c r="B54" s="244"/>
      <c r="C54" s="244"/>
      <c r="D54" s="244"/>
      <c r="E54" s="244"/>
      <c r="F54" s="244"/>
      <c r="G54" s="325"/>
      <c r="H54" s="326" t="s">
        <v>511</v>
      </c>
      <c r="I54" s="327">
        <v>90152</v>
      </c>
      <c r="J54" s="328">
        <v>9459</v>
      </c>
      <c r="K54" s="329">
        <v>-53.4</v>
      </c>
      <c r="L54" s="330">
        <v>68142</v>
      </c>
      <c r="M54" s="331">
        <v>-9.6999999999999993</v>
      </c>
      <c r="N54" s="332">
        <v>-43.7</v>
      </c>
    </row>
    <row r="55" spans="1:14" x14ac:dyDescent="0.15">
      <c r="A55" s="248"/>
      <c r="B55" s="244"/>
      <c r="C55" s="244"/>
      <c r="D55" s="244"/>
      <c r="E55" s="244"/>
      <c r="F55" s="244"/>
      <c r="G55" s="310" t="s">
        <v>513</v>
      </c>
      <c r="H55" s="311"/>
      <c r="I55" s="319">
        <v>1558764</v>
      </c>
      <c r="J55" s="320">
        <v>162541</v>
      </c>
      <c r="K55" s="321">
        <v>42.5</v>
      </c>
      <c r="L55" s="322">
        <v>174587</v>
      </c>
      <c r="M55" s="323">
        <v>19.100000000000001</v>
      </c>
      <c r="N55" s="324">
        <v>23.4</v>
      </c>
    </row>
    <row r="56" spans="1:14" x14ac:dyDescent="0.15">
      <c r="A56" s="248"/>
      <c r="B56" s="244"/>
      <c r="C56" s="244"/>
      <c r="D56" s="244"/>
      <c r="E56" s="244"/>
      <c r="F56" s="244"/>
      <c r="G56" s="325"/>
      <c r="H56" s="326" t="s">
        <v>511</v>
      </c>
      <c r="I56" s="327">
        <v>52177</v>
      </c>
      <c r="J56" s="328">
        <v>5441</v>
      </c>
      <c r="K56" s="329">
        <v>-42.5</v>
      </c>
      <c r="L56" s="330">
        <v>79695</v>
      </c>
      <c r="M56" s="331">
        <v>17</v>
      </c>
      <c r="N56" s="332">
        <v>-59.5</v>
      </c>
    </row>
    <row r="57" spans="1:14" x14ac:dyDescent="0.15">
      <c r="A57" s="248"/>
      <c r="B57" s="244"/>
      <c r="C57" s="244"/>
      <c r="D57" s="244"/>
      <c r="E57" s="244"/>
      <c r="F57" s="244"/>
      <c r="G57" s="310" t="s">
        <v>514</v>
      </c>
      <c r="H57" s="311"/>
      <c r="I57" s="319">
        <v>1426095</v>
      </c>
      <c r="J57" s="320">
        <v>148120</v>
      </c>
      <c r="K57" s="321">
        <v>-8.9</v>
      </c>
      <c r="L57" s="322">
        <v>175675</v>
      </c>
      <c r="M57" s="323">
        <v>0.6</v>
      </c>
      <c r="N57" s="324">
        <v>-9.5</v>
      </c>
    </row>
    <row r="58" spans="1:14" x14ac:dyDescent="0.15">
      <c r="A58" s="248"/>
      <c r="B58" s="244"/>
      <c r="C58" s="244"/>
      <c r="D58" s="244"/>
      <c r="E58" s="244"/>
      <c r="F58" s="244"/>
      <c r="G58" s="325"/>
      <c r="H58" s="326" t="s">
        <v>511</v>
      </c>
      <c r="I58" s="327">
        <v>39043</v>
      </c>
      <c r="J58" s="328">
        <v>4055</v>
      </c>
      <c r="K58" s="329">
        <v>-25.5</v>
      </c>
      <c r="L58" s="330">
        <v>87698</v>
      </c>
      <c r="M58" s="331">
        <v>10</v>
      </c>
      <c r="N58" s="332">
        <v>-35.5</v>
      </c>
    </row>
    <row r="59" spans="1:14" x14ac:dyDescent="0.15">
      <c r="A59" s="248"/>
      <c r="B59" s="244"/>
      <c r="C59" s="244"/>
      <c r="D59" s="244"/>
      <c r="E59" s="244"/>
      <c r="F59" s="244"/>
      <c r="G59" s="310" t="s">
        <v>515</v>
      </c>
      <c r="H59" s="311"/>
      <c r="I59" s="319">
        <v>930786</v>
      </c>
      <c r="J59" s="320">
        <v>96846</v>
      </c>
      <c r="K59" s="321">
        <v>-34.6</v>
      </c>
      <c r="L59" s="322">
        <v>162193</v>
      </c>
      <c r="M59" s="323">
        <v>-7.7</v>
      </c>
      <c r="N59" s="324">
        <v>-26.9</v>
      </c>
    </row>
    <row r="60" spans="1:14" x14ac:dyDescent="0.15">
      <c r="A60" s="248"/>
      <c r="B60" s="244"/>
      <c r="C60" s="244"/>
      <c r="D60" s="244"/>
      <c r="E60" s="244"/>
      <c r="F60" s="244"/>
      <c r="G60" s="325"/>
      <c r="H60" s="326" t="s">
        <v>511</v>
      </c>
      <c r="I60" s="333">
        <v>37945</v>
      </c>
      <c r="J60" s="328">
        <v>3948</v>
      </c>
      <c r="K60" s="329">
        <v>-2.6</v>
      </c>
      <c r="L60" s="330">
        <v>79985</v>
      </c>
      <c r="M60" s="331">
        <v>-8.8000000000000007</v>
      </c>
      <c r="N60" s="332">
        <v>6.2</v>
      </c>
    </row>
    <row r="61" spans="1:14" x14ac:dyDescent="0.15">
      <c r="A61" s="248"/>
      <c r="B61" s="244"/>
      <c r="C61" s="244"/>
      <c r="D61" s="244"/>
      <c r="E61" s="244"/>
      <c r="F61" s="244"/>
      <c r="G61" s="310" t="s">
        <v>516</v>
      </c>
      <c r="H61" s="334"/>
      <c r="I61" s="335">
        <v>1241568</v>
      </c>
      <c r="J61" s="336">
        <v>129540</v>
      </c>
      <c r="K61" s="337">
        <v>-1.2</v>
      </c>
      <c r="L61" s="338">
        <v>161047</v>
      </c>
      <c r="M61" s="339">
        <v>-2.4</v>
      </c>
      <c r="N61" s="324">
        <v>1.2</v>
      </c>
    </row>
    <row r="62" spans="1:14" x14ac:dyDescent="0.15">
      <c r="A62" s="248"/>
      <c r="B62" s="244"/>
      <c r="C62" s="244"/>
      <c r="D62" s="244"/>
      <c r="E62" s="244"/>
      <c r="F62" s="244"/>
      <c r="G62" s="325"/>
      <c r="H62" s="326" t="s">
        <v>511</v>
      </c>
      <c r="I62" s="327">
        <v>82609</v>
      </c>
      <c r="J62" s="328">
        <v>8636</v>
      </c>
      <c r="K62" s="329">
        <v>-33.4</v>
      </c>
      <c r="L62" s="330">
        <v>78194</v>
      </c>
      <c r="M62" s="331">
        <v>0.1</v>
      </c>
      <c r="N62" s="332">
        <v>-33.5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1" t="s">
        <v>3</v>
      </c>
      <c r="D47" s="1171"/>
      <c r="E47" s="1172"/>
      <c r="F47" s="11">
        <v>10.35</v>
      </c>
      <c r="G47" s="12">
        <v>11.06</v>
      </c>
      <c r="H47" s="12">
        <v>11.64</v>
      </c>
      <c r="I47" s="12">
        <v>12.77</v>
      </c>
      <c r="J47" s="13">
        <v>16.2</v>
      </c>
    </row>
    <row r="48" spans="2:10" ht="57.75" customHeight="1" x14ac:dyDescent="0.15">
      <c r="B48" s="14"/>
      <c r="C48" s="1173" t="s">
        <v>4</v>
      </c>
      <c r="D48" s="1173"/>
      <c r="E48" s="1174"/>
      <c r="F48" s="15">
        <v>6.16</v>
      </c>
      <c r="G48" s="16">
        <v>5.36</v>
      </c>
      <c r="H48" s="16">
        <v>5.97</v>
      </c>
      <c r="I48" s="16">
        <v>8.4600000000000009</v>
      </c>
      <c r="J48" s="17">
        <v>8.76</v>
      </c>
    </row>
    <row r="49" spans="2:10" ht="57.75" customHeight="1" thickBot="1" x14ac:dyDescent="0.2">
      <c r="B49" s="18"/>
      <c r="C49" s="1175" t="s">
        <v>5</v>
      </c>
      <c r="D49" s="1175"/>
      <c r="E49" s="1176"/>
      <c r="F49" s="19">
        <v>1.67</v>
      </c>
      <c r="G49" s="20" t="s">
        <v>523</v>
      </c>
      <c r="H49" s="20">
        <v>1.26</v>
      </c>
      <c r="I49" s="20">
        <v>3.56</v>
      </c>
      <c r="J49" s="21">
        <v>4.2300000000000004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2017-05-22T00:56:58Z</cp:lastPrinted>
  <dcterms:created xsi:type="dcterms:W3CDTF">2017-02-15T23:47:02Z</dcterms:created>
  <dcterms:modified xsi:type="dcterms:W3CDTF">2017-05-23T08:16:34Z</dcterms:modified>
</cp:coreProperties>
</file>