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490" windowHeight="7530" tabRatio="83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calcMode="manual"/>
</workbook>
</file>

<file path=xl/calcChain.xml><?xml version="1.0" encoding="utf-8"?>
<calcChain xmlns="http://schemas.openxmlformats.org/spreadsheetml/2006/main">
  <c r="AF70" i="11" l="1"/>
  <c r="AF71" i="11"/>
  <c r="AF69" i="11"/>
  <c r="AF68" i="11"/>
  <c r="BG37" i="9" l="1"/>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AM37" i="9"/>
  <c r="U37" i="9"/>
  <c r="C37" i="9"/>
  <c r="CO36" i="9"/>
  <c r="AM36" i="9"/>
  <c r="C36" i="9"/>
  <c r="AM35" i="9"/>
  <c r="C34" i="9"/>
  <c r="C35"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c r="BE34" i="9" s="1"/>
  <c r="BE35" i="9" s="1"/>
  <c r="BE36" i="9" s="1"/>
  <c r="BE37" i="9" s="1"/>
  <c r="BW34" i="9" l="1"/>
  <c r="BW35" i="9" s="1"/>
  <c r="BW36" i="9" s="1"/>
  <c r="BW37" i="9" s="1"/>
  <c r="CO34" i="9" l="1"/>
  <c r="CO35" i="9" s="1"/>
</calcChain>
</file>

<file path=xl/sharedStrings.xml><?xml version="1.0" encoding="utf-8"?>
<sst xmlns="http://schemas.openxmlformats.org/spreadsheetml/2006/main" count="1068" uniqueCount="567">
  <si>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</si>
  <si>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</si>
  <si>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</si>
  <si>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</si>
  <si>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</si>
  <si>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</si>
  <si>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</si>
  <si>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</si>
  <si>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</si>
  <si>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</si>
  <si>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</si>
  <si>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</si>
  <si>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</si>
  <si>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</si>
  <si>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</si>
  <si>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</si>
  <si>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</si>
  <si>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</si>
  <si>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</si>
  <si>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</si>
  <si>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</si>
  <si>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</si>
  <si>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</si>
  <si>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</si>
  <si>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</si>
  <si>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</si>
  <si>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</si>
  <si>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</si>
  <si>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</si>
  <si>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</si>
  <si>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</si>
  <si>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</si>
  <si>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</si>
  <si>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</si>
  <si>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</si>
  <si>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</si>
  <si>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</si>
  <si>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</si>
  <si>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</si>
  <si>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</si>
  <si>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</si>
  <si>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</si>
  <si>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</si>
  <si>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</si>
  <si>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</si>
  <si>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</si>
  <si>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</si>
  <si>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</si>
  <si>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</si>
  <si>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</si>
  <si>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</si>
  <si>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</si>
  <si>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</si>
  <si>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</si>
  <si>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</si>
  <si>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</si>
  <si>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</si>
  <si>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</si>
  <si>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</si>
  <si>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</si>
  <si>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</si>
  <si>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</si>
  <si>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</si>
  <si>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</si>
  <si>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</si>
  <si>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</si>
  <si>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</si>
  <si>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</si>
  <si>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</si>
  <si>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</si>
  <si>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</si>
  <si>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</si>
  <si>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</si>
  <si>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</si>
  <si>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</si>
  <si>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</si>
  <si>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</si>
  <si>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</si>
  <si>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</si>
  <si>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</si>
  <si>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</si>
  <si>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宮古島市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</si>
  <si>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</si>
  <si>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</si>
  <si>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</si>
  <si>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</si>
  <si>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</si>
  <si>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</si>
  <si>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</si>
  <si>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</si>
  <si>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</si>
  <si>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</si>
  <si>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</si>
  <si>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</si>
  <si>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</si>
  <si>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</si>
  <si>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</si>
  <si>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</si>
  <si>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</si>
  <si>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</si>
  <si>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</si>
  <si>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</si>
  <si>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</si>
  <si>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</si>
  <si>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</si>
  <si>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</si>
  <si>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</si>
  <si>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</si>
  <si>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</si>
  <si>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</si>
  <si>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</si>
  <si>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</si>
  <si>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</si>
  <si>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</si>
  <si>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</si>
  <si>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</si>
  <si>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</si>
  <si>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</si>
  <si>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</si>
  <si>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</si>
  <si>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</si>
  <si>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</si>
  <si>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</si>
  <si>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</si>
  <si>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</si>
  <si>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</si>
  <si>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</si>
  <si>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</si>
  <si>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</si>
  <si>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</si>
  <si>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</si>
  <si>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</si>
  <si>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</si>
  <si>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</si>
  <si>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</si>
  <si>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</si>
  <si>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</si>
  <si>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</si>
  <si>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</si>
  <si>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</si>
  <si>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</si>
  <si>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</si>
  <si>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</si>
  <si>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</si>
  <si>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</si>
  <si>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</si>
  <si>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</si>
  <si>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</si>
  <si>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</si>
  <si>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</si>
  <si>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</si>
  <si>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</si>
  <si>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</si>
  <si>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</si>
  <si>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</si>
  <si>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</si>
  <si>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</si>
  <si>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</si>
  <si>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</si>
  <si>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</si>
  <si>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</si>
  <si>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</si>
  <si>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</si>
  <si>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</si>
  <si>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</si>
  <si>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</si>
  <si>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</si>
  <si>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</si>
  <si>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</si>
  <si>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</si>
  <si>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</si>
  <si>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</si>
  <si>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</si>
  <si>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</si>
  <si>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</si>
  <si>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</si>
  <si>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</si>
  <si>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</si>
  <si>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</si>
  <si>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</si>
  <si>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</si>
  <si>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</si>
  <si>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</si>
  <si>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</si>
  <si>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</si>
  <si>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</si>
  <si>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</si>
  <si>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</si>
  <si>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</si>
  <si>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</si>
  <si>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</si>
  <si>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</si>
  <si>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</si>
  <si>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沖縄県宮古島市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</si>
  <si>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</si>
  <si>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</si>
  <si>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</si>
  <si>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</si>
  <si>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</si>
  <si>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</si>
  <si>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</si>
  <si>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</si>
  <si>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</si>
  <si>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</si>
  <si>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</si>
  <si>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</si>
  <si>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</si>
  <si>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</si>
  <si>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</si>
  <si>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</si>
  <si>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</si>
  <si>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</si>
  <si>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</si>
  <si>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</si>
  <si>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</si>
  <si>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</si>
  <si>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</si>
  <si>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</si>
  <si>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</si>
  <si>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</si>
  <si>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</si>
  <si>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</si>
  <si>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</si>
  <si>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</si>
  <si>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</si>
  <si>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</si>
  <si>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</si>
  <si>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</si>
  <si>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</si>
  <si>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</si>
  <si>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</si>
  <si>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</si>
  <si>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</si>
  <si>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</si>
  <si>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</si>
  <si>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</si>
  <si>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</si>
  <si>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</si>
  <si>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</si>
  <si>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</si>
  <si>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</si>
  <si>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</si>
  <si>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</si>
  <si>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</si>
  <si>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</si>
  <si>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</si>
  <si>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</si>
  <si>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</si>
  <si>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</si>
  <si>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</si>
  <si>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</si>
  <si>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</si>
  <si>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</si>
  <si>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</si>
  <si>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</si>
  <si>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</si>
  <si>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</si>
  <si>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</si>
  <si>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</si>
  <si>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</si>
  <si>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</si>
  <si>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</si>
  <si>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</si>
  <si>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</si>
  <si>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</si>
  <si>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</si>
  <si>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</si>
  <si>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</si>
  <si>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</si>
  <si>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</si>
  <si>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</si>
  <si>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</si>
  <si>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</si>
  <si>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</si>
  <si>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</si>
  <si>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</si>
  <si>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</si>
  <si>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</si>
  <si>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</si>
  <si>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</si>
  <si>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</si>
  <si>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</si>
  <si>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</si>
  <si>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</si>
  <si>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</si>
  <si>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</si>
  <si>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</si>
  <si>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</si>
  <si>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</si>
  <si>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</si>
  <si>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</si>
  <si>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</si>
  <si>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</si>
  <si>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</si>
  <si>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</si>
  <si>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</si>
  <si>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</si>
  <si>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</si>
  <si>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</si>
  <si>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</si>
  <si>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</si>
  <si>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</si>
  <si>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</si>
  <si>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</si>
  <si>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</si>
  <si>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</si>
  <si>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</si>
  <si>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</si>
  <si>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</si>
  <si>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港湾整備</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</si>
  <si>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</si>
  <si>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</si>
  <si>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</si>
  <si>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</si>
  <si>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</si>
  <si>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</si>
  <si>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</si>
  <si>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</si>
  <si>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</si>
  <si>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</si>
  <si>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</si>
  <si>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</si>
  <si>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</si>
  <si>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</si>
  <si>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</si>
  <si>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</si>
  <si>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</si>
  <si>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</si>
  <si>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</si>
  <si>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</si>
  <si>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</si>
  <si>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</si>
  <si>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</si>
  <si>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</si>
  <si>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</si>
  <si>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</si>
  <si>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</si>
  <si>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</si>
  <si>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</si>
  <si>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</si>
  <si>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</si>
  <si>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沖縄県宮古島市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</si>
  <si>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</si>
  <si>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</si>
  <si>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</si>
  <si>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</si>
  <si>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</si>
  <si>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</si>
  <si>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</si>
  <si>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</si>
  <si>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</si>
  <si>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</si>
  <si>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</si>
  <si>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</si>
  <si>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</si>
  <si>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</si>
  <si>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</si>
  <si>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</si>
  <si>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</si>
  <si>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</si>
  <si>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</si>
  <si>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</si>
  <si>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新技術実証栽培事業特別会計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</si>
  <si>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</si>
  <si>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</si>
  <si>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</si>
  <si>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</si>
  <si>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</si>
  <si>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</si>
  <si>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</si>
  <si>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</si>
  <si>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</si>
  <si>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</si>
  <si>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</si>
  <si>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</si>
  <si>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</si>
  <si>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</si>
  <si>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</si>
  <si>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</si>
  <si>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水道事業特別会計</t>
    <phoneticPr fontId="5"/>
  </si>
  <si>
    <t>法適用企業</t>
    <phoneticPr fontId="5"/>
  </si>
  <si>
    <t>港湾事業特別会計</t>
    <phoneticPr fontId="5"/>
  </si>
  <si>
    <t>法非適用企業</t>
    <phoneticPr fontId="5"/>
  </si>
  <si>
    <t>農漁業集落排水事業特別会計</t>
    <phoneticPr fontId="5"/>
  </si>
  <si>
    <t>公共下水道事業特別会計</t>
    <phoneticPr fontId="5"/>
  </si>
  <si>
    <t>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</si>
  <si>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</si>
  <si>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</si>
  <si>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</si>
  <si>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</si>
  <si>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</si>
  <si>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</si>
  <si>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</si>
  <si>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</si>
  <si>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</si>
  <si>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</si>
  <si>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</si>
  <si>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</si>
  <si>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</si>
  <si>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</si>
  <si>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</si>
  <si>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</si>
  <si>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</si>
  <si>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</si>
  <si>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</si>
  <si>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</si>
  <si>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</si>
  <si>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</si>
  <si>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</si>
  <si>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</si>
  <si>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</si>
  <si>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</si>
  <si>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</si>
  <si>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</si>
  <si>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</si>
  <si>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</si>
  <si>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</si>
  <si>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</si>
  <si>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</si>
  <si>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</si>
  <si>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</si>
  <si>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</si>
  <si>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</si>
  <si>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</si>
  <si>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</si>
  <si>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</si>
  <si>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</si>
  <si>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</si>
  <si>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</si>
  <si>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</si>
  <si>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</si>
  <si>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</si>
  <si>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</si>
  <si>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</si>
  <si>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</si>
  <si>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</si>
  <si>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</si>
  <si>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</si>
  <si>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</si>
  <si>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</si>
  <si>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</si>
  <si>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港湾事業特別会計</t>
    <phoneticPr fontId="5"/>
  </si>
  <si>
    <t>-</t>
    <phoneticPr fontId="5"/>
  </si>
  <si>
    <t>将来負担比率（(Ｅ)－(Ｆ)）／（(Ｃ)－(Ｄ)）×１００</t>
    <rPh sb="0" eb="2">
      <t>ショウライ</t>
    </rPh>
    <rPh sb="2" eb="4">
      <t>フタン</t>
    </rPh>
    <rPh sb="4" eb="6">
      <t>ヒリツ</t>
    </rPh>
    <phoneticPr fontId="5"/>
  </si>
  <si>
    <t>水道事業特別会計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</si>
  <si>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</si>
  <si>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</si>
  <si>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</si>
  <si>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</si>
  <si>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</si>
  <si>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</si>
  <si>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</si>
  <si>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</si>
  <si>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</si>
  <si>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</si>
  <si>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</si>
  <si>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</si>
  <si>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</si>
  <si>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</si>
  <si>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</si>
  <si>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</si>
  <si>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</si>
  <si>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</si>
  <si>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</si>
  <si>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</si>
  <si>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</si>
  <si>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</si>
  <si>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</si>
  <si>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</si>
  <si>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</si>
  <si>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</si>
  <si>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</si>
  <si>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</si>
  <si>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</si>
  <si>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</si>
  <si>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</si>
  <si>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</si>
  <si>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</si>
  <si>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</si>
  <si>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</si>
  <si>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</si>
  <si>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</si>
  <si>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</si>
  <si>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</si>
  <si>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</si>
  <si>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</si>
  <si>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</si>
  <si>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</si>
  <si>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</si>
  <si>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</si>
  <si>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</si>
  <si>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</si>
  <si>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</si>
  <si>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</si>
  <si>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</si>
  <si>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</si>
  <si>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</si>
  <si>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</si>
  <si>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</si>
  <si>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</si>
  <si>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</si>
  <si>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</si>
  <si>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</si>
  <si>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</si>
  <si>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</si>
  <si>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</si>
  <si>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</si>
  <si>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</si>
  <si>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</si>
  <si>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</si>
  <si>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</si>
  <si>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</si>
  <si>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</si>
  <si>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</si>
  <si>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</si>
  <si>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</si>
  <si>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</si>
  <si>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</si>
  <si>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</si>
  <si>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</si>
  <si>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</si>
  <si>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</si>
  <si>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</si>
  <si>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</si>
  <si>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</si>
  <si>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</si>
  <si>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水道事業特別会計</t>
  </si>
  <si>
    <t>土地区画整理事業特別会計</t>
  </si>
  <si>
    <t>介護保険特別会計</t>
  </si>
  <si>
    <t>公共下水道事業特別会計</t>
  </si>
  <si>
    <t>後期高齢者医療特別会計</t>
  </si>
  <si>
    <t>港湾事業特別会計</t>
  </si>
  <si>
    <t>新技術実証栽培事業特別会計</t>
  </si>
  <si>
    <t>その他会計（赤字）</t>
  </si>
  <si>
    <t>その他会計（黒字）</t>
  </si>
  <si>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</si>
  <si>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沖縄県市町村総合事務組合</t>
    <rPh sb="0" eb="3">
      <t>オキナワケン</t>
    </rPh>
    <rPh sb="3" eb="6">
      <t>シチョウソン</t>
    </rPh>
    <rPh sb="6" eb="8">
      <t>ソウゴウ</t>
    </rPh>
    <rPh sb="8" eb="10">
      <t>ジム</t>
    </rPh>
    <rPh sb="10" eb="12">
      <t>クミアイ</t>
    </rPh>
    <phoneticPr fontId="2"/>
  </si>
  <si>
    <t>沖縄県後期高齢者医療広域連合</t>
    <rPh sb="0" eb="3">
      <t>オキナワケン</t>
    </rPh>
    <rPh sb="3" eb="5">
      <t>コウキ</t>
    </rPh>
    <rPh sb="5" eb="8">
      <t>コウレイシャ</t>
    </rPh>
    <rPh sb="8" eb="10">
      <t>イリョウ</t>
    </rPh>
    <rPh sb="10" eb="12">
      <t>コウイキ</t>
    </rPh>
    <rPh sb="12" eb="14">
      <t>レンゴウ</t>
    </rPh>
    <phoneticPr fontId="2"/>
  </si>
  <si>
    <t>沖縄県後期高齢者医療広域連合(事業勘定)</t>
    <rPh sb="0" eb="3">
      <t>オキナワケン</t>
    </rPh>
    <rPh sb="3" eb="5">
      <t>コウキ</t>
    </rPh>
    <rPh sb="5" eb="7">
      <t>コウレイ</t>
    </rPh>
    <rPh sb="7" eb="8">
      <t>シャ</t>
    </rPh>
    <rPh sb="8" eb="10">
      <t>イリョウ</t>
    </rPh>
    <rPh sb="10" eb="12">
      <t>コウイキ</t>
    </rPh>
    <rPh sb="12" eb="14">
      <t>レンゴウ</t>
    </rPh>
    <rPh sb="15" eb="17">
      <t>ジギョウ</t>
    </rPh>
    <rPh sb="17" eb="19">
      <t>カンジョウ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</si>
  <si>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</si>
  <si>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</si>
  <si>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</si>
  <si>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</si>
  <si>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</si>
  <si>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</si>
  <si>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</si>
  <si>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</si>
  <si>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</si>
  <si>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</si>
  <si>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</si>
  <si>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</si>
  <si>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</si>
  <si>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(株)宮古食肉センター</t>
    <rPh sb="3" eb="5">
      <t>ミヤコ</t>
    </rPh>
    <rPh sb="5" eb="7">
      <t>ショクニク</t>
    </rPh>
    <phoneticPr fontId="2"/>
  </si>
  <si>
    <t>宮古島マリンターミナル(株)</t>
    <rPh sb="0" eb="3">
      <t>ミヤコジマ</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</si>
  <si>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</si>
  <si>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</si>
  <si>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</si>
  <si>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</si>
  <si>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</si>
  <si>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</si>
  <si>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</si>
  <si>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</si>
  <si>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</si>
  <si>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</si>
  <si>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</si>
  <si>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有形固定資産減価償却率とも類似団体内平均値よりは良傾向にあるが、老朽化固定資産に対しては各年度で修繕工事にて対応しており、老朽化対策を先送りしている状態である。基金は老朽化対策の財源として、今後も積立していく方針であるが、現在の有形固定資産を全て更新するには莫大な経費がかかると試算しており、平成28年度に策定した、公共施設等総合管理計画を基に安易な更新ではなく、類似施設の統廃合を検討していく必要がある。</t>
    <rPh sb="1" eb="3">
      <t>ショウライ</t>
    </rPh>
    <rPh sb="3" eb="5">
      <t>フタン</t>
    </rPh>
    <rPh sb="5" eb="7">
      <t>ヒリツ</t>
    </rPh>
    <rPh sb="8" eb="10">
      <t>ユウケイ</t>
    </rPh>
    <rPh sb="10" eb="12">
      <t>コテイ</t>
    </rPh>
    <rPh sb="12" eb="14">
      <t>シサン</t>
    </rPh>
    <rPh sb="14" eb="16">
      <t>ゲンカ</t>
    </rPh>
    <rPh sb="16" eb="19">
      <t>ショウキャクリツ</t>
    </rPh>
    <rPh sb="21" eb="23">
      <t>ルイジ</t>
    </rPh>
    <rPh sb="23" eb="25">
      <t>ダンタイ</t>
    </rPh>
    <rPh sb="25" eb="26">
      <t>ナイ</t>
    </rPh>
    <rPh sb="26" eb="29">
      <t>ヘイキンチ</t>
    </rPh>
    <rPh sb="32" eb="33">
      <t>リョウ</t>
    </rPh>
    <rPh sb="33" eb="35">
      <t>ケイコウ</t>
    </rPh>
    <rPh sb="40" eb="43">
      <t>ロウキュウカ</t>
    </rPh>
    <rPh sb="43" eb="47">
      <t>コテイシサン</t>
    </rPh>
    <rPh sb="48" eb="49">
      <t>タイ</t>
    </rPh>
    <rPh sb="52" eb="53">
      <t>カク</t>
    </rPh>
    <rPh sb="53" eb="55">
      <t>ネンド</t>
    </rPh>
    <rPh sb="56" eb="58">
      <t>シュウゼン</t>
    </rPh>
    <rPh sb="58" eb="60">
      <t>コウジ</t>
    </rPh>
    <rPh sb="62" eb="64">
      <t>タイオウ</t>
    </rPh>
    <rPh sb="69" eb="72">
      <t>ロウキュウカ</t>
    </rPh>
    <rPh sb="72" eb="74">
      <t>タイサク</t>
    </rPh>
    <rPh sb="75" eb="77">
      <t>サキオク</t>
    </rPh>
    <rPh sb="82" eb="84">
      <t>ジョウタイ</t>
    </rPh>
    <rPh sb="88" eb="90">
      <t>キキン</t>
    </rPh>
    <rPh sb="91" eb="94">
      <t>ロウキュウカ</t>
    </rPh>
    <rPh sb="94" eb="96">
      <t>タイサク</t>
    </rPh>
    <rPh sb="97" eb="99">
      <t>ザイゲン</t>
    </rPh>
    <rPh sb="103" eb="105">
      <t>コンゴ</t>
    </rPh>
    <rPh sb="106" eb="108">
      <t>ツミタテ</t>
    </rPh>
    <rPh sb="112" eb="114">
      <t>ホウシン</t>
    </rPh>
    <rPh sb="119" eb="121">
      <t>ゲンザイ</t>
    </rPh>
    <rPh sb="122" eb="124">
      <t>ユウケイ</t>
    </rPh>
    <rPh sb="124" eb="128">
      <t>コテイシサン</t>
    </rPh>
    <rPh sb="129" eb="130">
      <t>スベ</t>
    </rPh>
    <rPh sb="131" eb="133">
      <t>コウシン</t>
    </rPh>
    <rPh sb="137" eb="139">
      <t>バクダイ</t>
    </rPh>
    <rPh sb="140" eb="142">
      <t>ケイヒ</t>
    </rPh>
    <rPh sb="147" eb="149">
      <t>シサン</t>
    </rPh>
    <rPh sb="154" eb="156">
      <t>ヘイセイ</t>
    </rPh>
    <rPh sb="158" eb="160">
      <t>ネンド</t>
    </rPh>
    <rPh sb="161" eb="163">
      <t>サクテイ</t>
    </rPh>
    <rPh sb="166" eb="168">
      <t>コウキョウ</t>
    </rPh>
    <rPh sb="168" eb="170">
      <t>シセツ</t>
    </rPh>
    <rPh sb="170" eb="171">
      <t>トウ</t>
    </rPh>
    <rPh sb="171" eb="173">
      <t>ソウゴウ</t>
    </rPh>
    <rPh sb="173" eb="175">
      <t>カンリ</t>
    </rPh>
    <rPh sb="175" eb="177">
      <t>ケイカク</t>
    </rPh>
    <rPh sb="178" eb="179">
      <t>モト</t>
    </rPh>
    <rPh sb="180" eb="182">
      <t>アンイ</t>
    </rPh>
    <rPh sb="183" eb="185">
      <t>コウシン</t>
    </rPh>
    <rPh sb="190" eb="192">
      <t>ルイジ</t>
    </rPh>
    <rPh sb="192" eb="194">
      <t>シセツ</t>
    </rPh>
    <rPh sb="195" eb="198">
      <t>トウハイゴウ</t>
    </rPh>
    <rPh sb="199" eb="201">
      <t>ケントウ</t>
    </rPh>
    <rPh sb="205" eb="207">
      <t>ヒツヨウ</t>
    </rPh>
    <phoneticPr fontId="5"/>
  </si>
  <si>
    <t>将来負担比率、実質公債費比率とも類似団体内平均値以下となっており良傾向ではあるが、類似施設の統廃合を含めた施設更新について検討を先送りにしている状態である。また、現在建設中の未来創造センター（公民館と図書館の複合施設）、今後予定している大型建設事業（総合庁舎、総合体育館等）により市債発行が増大、それにより２つの指標に影響があると見込んでいる</t>
    <rPh sb="41" eb="43">
      <t>ルイジ</t>
    </rPh>
    <rPh sb="43" eb="45">
      <t>シセツ</t>
    </rPh>
    <rPh sb="46" eb="49">
      <t>トウハイゴウ</t>
    </rPh>
    <rPh sb="50" eb="51">
      <t>フク</t>
    </rPh>
    <rPh sb="53" eb="55">
      <t>シセツ</t>
    </rPh>
    <rPh sb="55" eb="57">
      <t>コウシン</t>
    </rPh>
    <rPh sb="61" eb="63">
      <t>ケントウ</t>
    </rPh>
    <rPh sb="64" eb="66">
      <t>サキオク</t>
    </rPh>
    <rPh sb="72" eb="74">
      <t>ジョウタイ</t>
    </rPh>
    <rPh sb="118" eb="120">
      <t>オオガタ</t>
    </rPh>
    <rPh sb="120" eb="122">
      <t>ケンセツ</t>
    </rPh>
    <rPh sb="122" eb="124">
      <t>ジギョウ</t>
    </rPh>
    <rPh sb="156" eb="158">
      <t>シヒョウ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</si>
</sst>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92247</c:v>
                </c:pt>
              </c:numCache>
            </c:numRef>
          </c:val>
          <c:smooth val="0"/>
          <c:extLst xmlns:c16r2="http://schemas.microsoft.com/office/drawing/2015/06/chart">
            <c:ext xmlns:c16="http://schemas.microsoft.com/office/drawing/2014/chart" uri="{C3380CC4-5D6E-409C-BE32-E72D297353CC}">
              <c16:uniqueId val="{00000000-802F-4F67-B6C2-774AB4A01D4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153345</c:v>
                </c:pt>
                <c:pt idx="1">
                  <c:v>151728</c:v>
                </c:pt>
                <c:pt idx="2">
                  <c:v>177711</c:v>
                </c:pt>
                <c:pt idx="3">
                  <c:v>147074</c:v>
                </c:pt>
                <c:pt idx="4">
                  <c:v>206415</c:v>
                </c:pt>
              </c:numCache>
            </c:numRef>
          </c:val>
          <c:smooth val="0"/>
          <c:extLst xmlns:c16r2="http://schemas.microsoft.com/office/drawing/2015/06/chart">
            <c:ext xmlns:c16="http://schemas.microsoft.com/office/drawing/2014/chart" uri="{C3380CC4-5D6E-409C-BE32-E72D297353CC}">
              <c16:uniqueId val="{00000001-802F-4F67-B6C2-774AB4A01D43}"/>
            </c:ext>
          </c:extLst>
        </c:ser>
        <c:dLbls>
          <c:showLegendKey val="0"/>
          <c:showVal val="0"/>
          <c:showCatName val="0"/>
          <c:showSerName val="0"/>
          <c:showPercent val="0"/>
          <c:showBubbleSize val="0"/>
        </c:dLbls>
        <c:marker val="1"/>
        <c:smooth val="0"/>
        <c:axId val="109958656"/>
        <c:axId val="109960576"/>
      </c:lineChart>
      <c:catAx>
        <c:axId val="1099586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960576"/>
        <c:crosses val="autoZero"/>
        <c:auto val="1"/>
        <c:lblAlgn val="ctr"/>
        <c:lblOffset val="100"/>
        <c:tickLblSkip val="1"/>
        <c:tickMarkSkip val="1"/>
        <c:noMultiLvlLbl val="0"/>
      </c:catAx>
      <c:valAx>
        <c:axId val="10996057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9586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11.15</c:v>
                </c:pt>
                <c:pt idx="1">
                  <c:v>9.94</c:v>
                </c:pt>
                <c:pt idx="2">
                  <c:v>11.3</c:v>
                </c:pt>
                <c:pt idx="3">
                  <c:v>7.54</c:v>
                </c:pt>
                <c:pt idx="4">
                  <c:v>6.56</c:v>
                </c:pt>
              </c:numCache>
            </c:numRef>
          </c:val>
          <c:extLst xmlns:c16r2="http://schemas.microsoft.com/office/drawing/2015/06/chart">
            <c:ext xmlns:c16="http://schemas.microsoft.com/office/drawing/2014/chart" uri="{C3380CC4-5D6E-409C-BE32-E72D297353CC}">
              <c16:uniqueId val="{00000000-D51F-4E85-87DE-00081E00E58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18.989999999999998</c:v>
                </c:pt>
                <c:pt idx="1">
                  <c:v>23.3</c:v>
                </c:pt>
                <c:pt idx="2">
                  <c:v>28.07</c:v>
                </c:pt>
                <c:pt idx="3">
                  <c:v>34.119999999999997</c:v>
                </c:pt>
                <c:pt idx="4">
                  <c:v>36.99</c:v>
                </c:pt>
              </c:numCache>
            </c:numRef>
          </c:val>
          <c:extLst xmlns:c16r2="http://schemas.microsoft.com/office/drawing/2015/06/chart">
            <c:ext xmlns:c16="http://schemas.microsoft.com/office/drawing/2014/chart" uri="{C3380CC4-5D6E-409C-BE32-E72D297353CC}">
              <c16:uniqueId val="{00000001-D51F-4E85-87DE-00081E00E58E}"/>
            </c:ext>
          </c:extLst>
        </c:ser>
        <c:dLbls>
          <c:showLegendKey val="0"/>
          <c:showVal val="0"/>
          <c:showCatName val="0"/>
          <c:showSerName val="0"/>
          <c:showPercent val="0"/>
          <c:showBubbleSize val="0"/>
        </c:dLbls>
        <c:gapWidth val="250"/>
        <c:overlap val="100"/>
        <c:axId val="124732160"/>
        <c:axId val="1247340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7</c:v>
                </c:pt>
                <c:pt idx="1">
                  <c:v>4.5599999999999996</c:v>
                </c:pt>
                <c:pt idx="2">
                  <c:v>6.52</c:v>
                </c:pt>
                <c:pt idx="3">
                  <c:v>1.9</c:v>
                </c:pt>
                <c:pt idx="4">
                  <c:v>2.88</c:v>
                </c:pt>
              </c:numCache>
            </c:numRef>
          </c:val>
          <c:smooth val="0"/>
          <c:extLst xmlns:c16r2="http://schemas.microsoft.com/office/drawing/2015/06/chart">
            <c:ext xmlns:c16="http://schemas.microsoft.com/office/drawing/2014/chart" uri="{C3380CC4-5D6E-409C-BE32-E72D297353CC}">
              <c16:uniqueId val="{00000002-D51F-4E85-87DE-00081E00E58E}"/>
            </c:ext>
          </c:extLst>
        </c:ser>
        <c:dLbls>
          <c:showLegendKey val="0"/>
          <c:showVal val="0"/>
          <c:showCatName val="0"/>
          <c:showSerName val="0"/>
          <c:showPercent val="0"/>
          <c:showBubbleSize val="0"/>
        </c:dLbls>
        <c:marker val="1"/>
        <c:smooth val="0"/>
        <c:axId val="124732160"/>
        <c:axId val="124734080"/>
      </c:lineChart>
      <c:catAx>
        <c:axId val="124732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4734080"/>
        <c:crosses val="autoZero"/>
        <c:auto val="1"/>
        <c:lblAlgn val="ctr"/>
        <c:lblOffset val="100"/>
        <c:tickLblSkip val="1"/>
        <c:tickMarkSkip val="1"/>
        <c:noMultiLvlLbl val="0"/>
      </c:catAx>
      <c:valAx>
        <c:axId val="124734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732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0.01</c:v>
                </c:pt>
                <c:pt idx="6">
                  <c:v>#N/A</c:v>
                </c:pt>
                <c:pt idx="7">
                  <c:v>0.02</c:v>
                </c:pt>
                <c:pt idx="8">
                  <c:v>#N/A</c:v>
                </c:pt>
                <c:pt idx="9">
                  <c:v>0</c:v>
                </c:pt>
              </c:numCache>
            </c:numRef>
          </c:val>
          <c:extLst xmlns:c16r2="http://schemas.microsoft.com/office/drawing/2015/06/chart">
            <c:ext xmlns:c16="http://schemas.microsoft.com/office/drawing/2014/chart" uri="{C3380CC4-5D6E-409C-BE32-E72D297353CC}">
              <c16:uniqueId val="{00000000-888E-4B11-88BE-093708A6845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88E-4B11-88BE-093708A68454}"/>
            </c:ext>
          </c:extLst>
        </c:ser>
        <c:ser>
          <c:idx val="2"/>
          <c:order val="2"/>
          <c:tx>
            <c:strRef>
              <c:f>データシート!$A$29</c:f>
              <c:strCache>
                <c:ptCount val="1"/>
                <c:pt idx="0">
                  <c:v>新技術実証栽培事業特別会計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xmlns:c16r2="http://schemas.microsoft.com/office/drawing/2015/06/chart">
            <c:ext xmlns:c16="http://schemas.microsoft.com/office/drawing/2014/chart" uri="{C3380CC4-5D6E-409C-BE32-E72D297353CC}">
              <c16:uniqueId val="{00000002-888E-4B11-88BE-093708A68454}"/>
            </c:ext>
          </c:extLst>
        </c:ser>
        <c:ser>
          <c:idx val="3"/>
          <c:order val="3"/>
          <c:tx>
            <c:strRef>
              <c:f>データシート!$A$30</c:f>
              <c:strCache>
                <c:ptCount val="1"/>
                <c:pt idx="0">
                  <c:v>港湾事業特別会計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0.13</c:v>
                </c:pt>
                <c:pt idx="2">
                  <c:v>#N/A</c:v>
                </c:pt>
                <c:pt idx="3">
                  <c:v>0</c:v>
                </c:pt>
                <c:pt idx="4">
                  <c:v>#N/A</c:v>
                </c:pt>
                <c:pt idx="5">
                  <c:v>0</c:v>
                </c:pt>
                <c:pt idx="6">
                  <c:v>#N/A</c:v>
                </c:pt>
                <c:pt idx="7">
                  <c:v>0.16</c:v>
                </c:pt>
                <c:pt idx="8">
                  <c:v>#N/A</c:v>
                </c:pt>
                <c:pt idx="9">
                  <c:v>0</c:v>
                </c:pt>
              </c:numCache>
            </c:numRef>
          </c:val>
          <c:extLst xmlns:c16r2="http://schemas.microsoft.com/office/drawing/2015/06/chart">
            <c:ext xmlns:c16="http://schemas.microsoft.com/office/drawing/2014/chart" uri="{C3380CC4-5D6E-409C-BE32-E72D297353CC}">
              <c16:uniqueId val="{00000003-888E-4B11-88BE-093708A6845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0.05</c:v>
                </c:pt>
                <c:pt idx="8">
                  <c:v>#N/A</c:v>
                </c:pt>
                <c:pt idx="9">
                  <c:v>0</c:v>
                </c:pt>
              </c:numCache>
            </c:numRef>
          </c:val>
          <c:extLst xmlns:c16r2="http://schemas.microsoft.com/office/drawing/2015/06/chart">
            <c:ext xmlns:c16="http://schemas.microsoft.com/office/drawing/2014/chart" uri="{C3380CC4-5D6E-409C-BE32-E72D297353CC}">
              <c16:uniqueId val="{00000004-888E-4B11-88BE-093708A68454}"/>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xmlns:c16r2="http://schemas.microsoft.com/office/drawing/2015/06/chart">
            <c:ext xmlns:c16="http://schemas.microsoft.com/office/drawing/2014/chart" uri="{C3380CC4-5D6E-409C-BE32-E72D297353CC}">
              <c16:uniqueId val="{00000005-888E-4B11-88BE-093708A68454}"/>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0.03</c:v>
                </c:pt>
                <c:pt idx="2">
                  <c:v>#N/A</c:v>
                </c:pt>
                <c:pt idx="3">
                  <c:v>0.03</c:v>
                </c:pt>
                <c:pt idx="4">
                  <c:v>#N/A</c:v>
                </c:pt>
                <c:pt idx="5">
                  <c:v>0.1</c:v>
                </c:pt>
                <c:pt idx="6">
                  <c:v>#N/A</c:v>
                </c:pt>
                <c:pt idx="7">
                  <c:v>0</c:v>
                </c:pt>
                <c:pt idx="8">
                  <c:v>#N/A</c:v>
                </c:pt>
                <c:pt idx="9">
                  <c:v>0.22</c:v>
                </c:pt>
              </c:numCache>
            </c:numRef>
          </c:val>
          <c:extLst xmlns:c16r2="http://schemas.microsoft.com/office/drawing/2015/06/chart">
            <c:ext xmlns:c16="http://schemas.microsoft.com/office/drawing/2014/chart" uri="{C3380CC4-5D6E-409C-BE32-E72D297353CC}">
              <c16:uniqueId val="{00000006-888E-4B11-88BE-093708A68454}"/>
            </c:ext>
          </c:extLst>
        </c:ser>
        <c:ser>
          <c:idx val="7"/>
          <c:order val="7"/>
          <c:tx>
            <c:strRef>
              <c:f>データシート!$A$34</c:f>
              <c:strCache>
                <c:ptCount val="1"/>
                <c:pt idx="0">
                  <c:v>土地区画整理事業特別会計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c:v>
                </c:pt>
                <c:pt idx="8">
                  <c:v>#N/A</c:v>
                </c:pt>
                <c:pt idx="9">
                  <c:v>0.37</c:v>
                </c:pt>
              </c:numCache>
            </c:numRef>
          </c:val>
          <c:extLst xmlns:c16r2="http://schemas.microsoft.com/office/drawing/2015/06/chart">
            <c:ext xmlns:c16="http://schemas.microsoft.com/office/drawing/2014/chart" uri="{C3380CC4-5D6E-409C-BE32-E72D297353CC}">
              <c16:uniqueId val="{00000007-888E-4B11-88BE-093708A68454}"/>
            </c:ext>
          </c:extLst>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2.56</c:v>
                </c:pt>
                <c:pt idx="2">
                  <c:v>#N/A</c:v>
                </c:pt>
                <c:pt idx="3">
                  <c:v>3.13</c:v>
                </c:pt>
                <c:pt idx="4">
                  <c:v>#N/A</c:v>
                </c:pt>
                <c:pt idx="5">
                  <c:v>3.1</c:v>
                </c:pt>
                <c:pt idx="6">
                  <c:v>#N/A</c:v>
                </c:pt>
                <c:pt idx="7">
                  <c:v>3.4</c:v>
                </c:pt>
                <c:pt idx="8">
                  <c:v>#N/A</c:v>
                </c:pt>
                <c:pt idx="9">
                  <c:v>4.0599999999999996</c:v>
                </c:pt>
              </c:numCache>
            </c:numRef>
          </c:val>
          <c:extLst xmlns:c16r2="http://schemas.microsoft.com/office/drawing/2015/06/chart">
            <c:ext xmlns:c16="http://schemas.microsoft.com/office/drawing/2014/chart" uri="{C3380CC4-5D6E-409C-BE32-E72D297353CC}">
              <c16:uniqueId val="{00000008-888E-4B11-88BE-093708A6845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11.15</c:v>
                </c:pt>
                <c:pt idx="2">
                  <c:v>#N/A</c:v>
                </c:pt>
                <c:pt idx="3">
                  <c:v>9.93</c:v>
                </c:pt>
                <c:pt idx="4">
                  <c:v>#N/A</c:v>
                </c:pt>
                <c:pt idx="5">
                  <c:v>11.29</c:v>
                </c:pt>
                <c:pt idx="6">
                  <c:v>#N/A</c:v>
                </c:pt>
                <c:pt idx="7">
                  <c:v>7.53</c:v>
                </c:pt>
                <c:pt idx="8">
                  <c:v>#N/A</c:v>
                </c:pt>
                <c:pt idx="9">
                  <c:v>6.56</c:v>
                </c:pt>
              </c:numCache>
            </c:numRef>
          </c:val>
          <c:extLst xmlns:c16r2="http://schemas.microsoft.com/office/drawing/2015/06/chart">
            <c:ext xmlns:c16="http://schemas.microsoft.com/office/drawing/2014/chart" uri="{C3380CC4-5D6E-409C-BE32-E72D297353CC}">
              <c16:uniqueId val="{00000009-888E-4B11-88BE-093708A68454}"/>
            </c:ext>
          </c:extLst>
        </c:ser>
        <c:dLbls>
          <c:showLegendKey val="0"/>
          <c:showVal val="0"/>
          <c:showCatName val="0"/>
          <c:showSerName val="0"/>
          <c:showPercent val="0"/>
          <c:showBubbleSize val="0"/>
        </c:dLbls>
        <c:gapWidth val="150"/>
        <c:overlap val="100"/>
        <c:axId val="130955904"/>
        <c:axId val="130961792"/>
      </c:barChart>
      <c:catAx>
        <c:axId val="130955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961792"/>
        <c:crosses val="autoZero"/>
        <c:auto val="1"/>
        <c:lblAlgn val="ctr"/>
        <c:lblOffset val="100"/>
        <c:tickLblSkip val="1"/>
        <c:tickMarkSkip val="1"/>
        <c:noMultiLvlLbl val="0"/>
      </c:catAx>
      <c:valAx>
        <c:axId val="130961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9559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2473</c:v>
                </c:pt>
                <c:pt idx="5">
                  <c:v>2424</c:v>
                </c:pt>
                <c:pt idx="8">
                  <c:v>2554</c:v>
                </c:pt>
                <c:pt idx="11">
                  <c:v>2544</c:v>
                </c:pt>
                <c:pt idx="14">
                  <c:v>2560</c:v>
                </c:pt>
              </c:numCache>
            </c:numRef>
          </c:val>
          <c:extLst xmlns:c16r2="http://schemas.microsoft.com/office/drawing/2015/06/chart">
            <c:ext xmlns:c16="http://schemas.microsoft.com/office/drawing/2014/chart" uri="{C3380CC4-5D6E-409C-BE32-E72D297353CC}">
              <c16:uniqueId val="{00000000-9A3D-4759-B076-33F3792659E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A3D-4759-B076-33F3792659E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18</c:v>
                </c:pt>
                <c:pt idx="3">
                  <c:v>11</c:v>
                </c:pt>
                <c:pt idx="6">
                  <c:v>8</c:v>
                </c:pt>
                <c:pt idx="9">
                  <c:v>7</c:v>
                </c:pt>
                <c:pt idx="12">
                  <c:v>5</c:v>
                </c:pt>
              </c:numCache>
            </c:numRef>
          </c:val>
          <c:extLst xmlns:c16r2="http://schemas.microsoft.com/office/drawing/2015/06/chart">
            <c:ext xmlns:c16="http://schemas.microsoft.com/office/drawing/2014/chart" uri="{C3380CC4-5D6E-409C-BE32-E72D297353CC}">
              <c16:uniqueId val="{00000002-9A3D-4759-B076-33F3792659E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A3D-4759-B076-33F3792659E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175</c:v>
                </c:pt>
                <c:pt idx="3">
                  <c:v>184</c:v>
                </c:pt>
                <c:pt idx="6">
                  <c:v>201</c:v>
                </c:pt>
                <c:pt idx="9">
                  <c:v>155</c:v>
                </c:pt>
                <c:pt idx="12">
                  <c:v>211</c:v>
                </c:pt>
              </c:numCache>
            </c:numRef>
          </c:val>
          <c:extLst xmlns:c16r2="http://schemas.microsoft.com/office/drawing/2015/06/chart">
            <c:ext xmlns:c16="http://schemas.microsoft.com/office/drawing/2014/chart" uri="{C3380CC4-5D6E-409C-BE32-E72D297353CC}">
              <c16:uniqueId val="{00000004-9A3D-4759-B076-33F3792659E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A3D-4759-B076-33F3792659E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A3D-4759-B076-33F3792659E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3843</c:v>
                </c:pt>
                <c:pt idx="3">
                  <c:v>3598</c:v>
                </c:pt>
                <c:pt idx="6">
                  <c:v>3626</c:v>
                </c:pt>
                <c:pt idx="9">
                  <c:v>3646</c:v>
                </c:pt>
                <c:pt idx="12">
                  <c:v>3582</c:v>
                </c:pt>
              </c:numCache>
            </c:numRef>
          </c:val>
          <c:extLst xmlns:c16r2="http://schemas.microsoft.com/office/drawing/2015/06/chart">
            <c:ext xmlns:c16="http://schemas.microsoft.com/office/drawing/2014/chart" uri="{C3380CC4-5D6E-409C-BE32-E72D297353CC}">
              <c16:uniqueId val="{00000007-9A3D-4759-B076-33F3792659E8}"/>
            </c:ext>
          </c:extLst>
        </c:ser>
        <c:dLbls>
          <c:showLegendKey val="0"/>
          <c:showVal val="0"/>
          <c:showCatName val="0"/>
          <c:showSerName val="0"/>
          <c:showPercent val="0"/>
          <c:showBubbleSize val="0"/>
        </c:dLbls>
        <c:gapWidth val="100"/>
        <c:overlap val="100"/>
        <c:axId val="109869312"/>
        <c:axId val="1098714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1563</c:v>
                </c:pt>
                <c:pt idx="2">
                  <c:v>#N/A</c:v>
                </c:pt>
                <c:pt idx="3">
                  <c:v>#N/A</c:v>
                </c:pt>
                <c:pt idx="4">
                  <c:v>1369</c:v>
                </c:pt>
                <c:pt idx="5">
                  <c:v>#N/A</c:v>
                </c:pt>
                <c:pt idx="6">
                  <c:v>#N/A</c:v>
                </c:pt>
                <c:pt idx="7">
                  <c:v>1281</c:v>
                </c:pt>
                <c:pt idx="8">
                  <c:v>#N/A</c:v>
                </c:pt>
                <c:pt idx="9">
                  <c:v>#N/A</c:v>
                </c:pt>
                <c:pt idx="10">
                  <c:v>1264</c:v>
                </c:pt>
                <c:pt idx="11">
                  <c:v>#N/A</c:v>
                </c:pt>
                <c:pt idx="12">
                  <c:v>#N/A</c:v>
                </c:pt>
                <c:pt idx="13">
                  <c:v>1238</c:v>
                </c:pt>
                <c:pt idx="14">
                  <c:v>#N/A</c:v>
                </c:pt>
              </c:numCache>
            </c:numRef>
          </c:val>
          <c:smooth val="0"/>
          <c:extLst xmlns:c16r2="http://schemas.microsoft.com/office/drawing/2015/06/chart">
            <c:ext xmlns:c16="http://schemas.microsoft.com/office/drawing/2014/chart" uri="{C3380CC4-5D6E-409C-BE32-E72D297353CC}">
              <c16:uniqueId val="{00000008-9A3D-4759-B076-33F3792659E8}"/>
            </c:ext>
          </c:extLst>
        </c:ser>
        <c:dLbls>
          <c:showLegendKey val="0"/>
          <c:showVal val="0"/>
          <c:showCatName val="0"/>
          <c:showSerName val="0"/>
          <c:showPercent val="0"/>
          <c:showBubbleSize val="0"/>
        </c:dLbls>
        <c:marker val="1"/>
        <c:smooth val="0"/>
        <c:axId val="109869312"/>
        <c:axId val="109871488"/>
      </c:lineChart>
      <c:catAx>
        <c:axId val="109869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871488"/>
        <c:crosses val="autoZero"/>
        <c:auto val="1"/>
        <c:lblAlgn val="ctr"/>
        <c:lblOffset val="100"/>
        <c:tickLblSkip val="1"/>
        <c:tickMarkSkip val="1"/>
        <c:noMultiLvlLbl val="0"/>
      </c:catAx>
      <c:valAx>
        <c:axId val="109871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869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19756</c:v>
                </c:pt>
                <c:pt idx="5">
                  <c:v>21815</c:v>
                </c:pt>
                <c:pt idx="8">
                  <c:v>23329</c:v>
                </c:pt>
                <c:pt idx="11">
                  <c:v>23975</c:v>
                </c:pt>
                <c:pt idx="14">
                  <c:v>26392</c:v>
                </c:pt>
              </c:numCache>
            </c:numRef>
          </c:val>
          <c:extLst xmlns:c16r2="http://schemas.microsoft.com/office/drawing/2015/06/chart">
            <c:ext xmlns:c16="http://schemas.microsoft.com/office/drawing/2014/chart" uri="{C3380CC4-5D6E-409C-BE32-E72D297353CC}">
              <c16:uniqueId val="{00000000-CD91-452E-9ED1-02E917234E3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1945</c:v>
                </c:pt>
                <c:pt idx="5">
                  <c:v>1794</c:v>
                </c:pt>
                <c:pt idx="8">
                  <c:v>86</c:v>
                </c:pt>
                <c:pt idx="11">
                  <c:v>1767</c:v>
                </c:pt>
                <c:pt idx="14">
                  <c:v>1635</c:v>
                </c:pt>
              </c:numCache>
            </c:numRef>
          </c:val>
          <c:extLst xmlns:c16r2="http://schemas.microsoft.com/office/drawing/2015/06/chart">
            <c:ext xmlns:c16="http://schemas.microsoft.com/office/drawing/2014/chart" uri="{C3380CC4-5D6E-409C-BE32-E72D297353CC}">
              <c16:uniqueId val="{00000001-CD91-452E-9ED1-02E917234E3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5633</c:v>
                </c:pt>
                <c:pt idx="5">
                  <c:v>6372</c:v>
                </c:pt>
                <c:pt idx="8">
                  <c:v>7483</c:v>
                </c:pt>
                <c:pt idx="11">
                  <c:v>9003</c:v>
                </c:pt>
                <c:pt idx="14">
                  <c:v>10807</c:v>
                </c:pt>
              </c:numCache>
            </c:numRef>
          </c:val>
          <c:extLst xmlns:c16r2="http://schemas.microsoft.com/office/drawing/2015/06/chart">
            <c:ext xmlns:c16="http://schemas.microsoft.com/office/drawing/2014/chart" uri="{C3380CC4-5D6E-409C-BE32-E72D297353CC}">
              <c16:uniqueId val="{00000002-CD91-452E-9ED1-02E917234E3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D91-452E-9ED1-02E917234E3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D91-452E-9ED1-02E917234E3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3</c:v>
                </c:pt>
                <c:pt idx="3">
                  <c:v>37</c:v>
                </c:pt>
                <c:pt idx="6">
                  <c:v>32</c:v>
                </c:pt>
                <c:pt idx="9">
                  <c:v>28</c:v>
                </c:pt>
                <c:pt idx="12">
                  <c:v>23</c:v>
                </c:pt>
              </c:numCache>
            </c:numRef>
          </c:val>
          <c:extLst xmlns:c16r2="http://schemas.microsoft.com/office/drawing/2015/06/chart">
            <c:ext xmlns:c16="http://schemas.microsoft.com/office/drawing/2014/chart" uri="{C3380CC4-5D6E-409C-BE32-E72D297353CC}">
              <c16:uniqueId val="{00000005-CD91-452E-9ED1-02E917234E3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5509</c:v>
                </c:pt>
                <c:pt idx="3">
                  <c:v>4359</c:v>
                </c:pt>
                <c:pt idx="6">
                  <c:v>4460</c:v>
                </c:pt>
                <c:pt idx="9">
                  <c:v>3219</c:v>
                </c:pt>
                <c:pt idx="12">
                  <c:v>3335</c:v>
                </c:pt>
              </c:numCache>
            </c:numRef>
          </c:val>
          <c:extLst xmlns:c16r2="http://schemas.microsoft.com/office/drawing/2015/06/chart">
            <c:ext xmlns:c16="http://schemas.microsoft.com/office/drawing/2014/chart" uri="{C3380CC4-5D6E-409C-BE32-E72D297353CC}">
              <c16:uniqueId val="{00000006-CD91-452E-9ED1-02E917234E3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D91-452E-9ED1-02E917234E3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2270</c:v>
                </c:pt>
                <c:pt idx="3">
                  <c:v>2240</c:v>
                </c:pt>
                <c:pt idx="6">
                  <c:v>2200</c:v>
                </c:pt>
                <c:pt idx="9">
                  <c:v>2098</c:v>
                </c:pt>
                <c:pt idx="12">
                  <c:v>2321</c:v>
                </c:pt>
              </c:numCache>
            </c:numRef>
          </c:val>
          <c:extLst xmlns:c16r2="http://schemas.microsoft.com/office/drawing/2015/06/chart">
            <c:ext xmlns:c16="http://schemas.microsoft.com/office/drawing/2014/chart" uri="{C3380CC4-5D6E-409C-BE32-E72D297353CC}">
              <c16:uniqueId val="{00000008-CD91-452E-9ED1-02E917234E3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63</c:v>
                </c:pt>
                <c:pt idx="3">
                  <c:v>43</c:v>
                </c:pt>
                <c:pt idx="6">
                  <c:v>29</c:v>
                </c:pt>
                <c:pt idx="9">
                  <c:v>10</c:v>
                </c:pt>
                <c:pt idx="12">
                  <c:v>5</c:v>
                </c:pt>
              </c:numCache>
            </c:numRef>
          </c:val>
          <c:extLst xmlns:c16r2="http://schemas.microsoft.com/office/drawing/2015/06/chart">
            <c:ext xmlns:c16="http://schemas.microsoft.com/office/drawing/2014/chart" uri="{C3380CC4-5D6E-409C-BE32-E72D297353CC}">
              <c16:uniqueId val="{00000009-CD91-452E-9ED1-02E917234E3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34887</c:v>
                </c:pt>
                <c:pt idx="3">
                  <c:v>34921</c:v>
                </c:pt>
                <c:pt idx="6">
                  <c:v>35084</c:v>
                </c:pt>
                <c:pt idx="9">
                  <c:v>34559</c:v>
                </c:pt>
                <c:pt idx="12">
                  <c:v>36205</c:v>
                </c:pt>
              </c:numCache>
            </c:numRef>
          </c:val>
          <c:extLst xmlns:c16r2="http://schemas.microsoft.com/office/drawing/2015/06/chart">
            <c:ext xmlns:c16="http://schemas.microsoft.com/office/drawing/2014/chart" uri="{C3380CC4-5D6E-409C-BE32-E72D297353CC}">
              <c16:uniqueId val="{0000000A-CD91-452E-9ED1-02E917234E33}"/>
            </c:ext>
          </c:extLst>
        </c:ser>
        <c:dLbls>
          <c:showLegendKey val="0"/>
          <c:showVal val="0"/>
          <c:showCatName val="0"/>
          <c:showSerName val="0"/>
          <c:showPercent val="0"/>
          <c:showBubbleSize val="0"/>
        </c:dLbls>
        <c:gapWidth val="100"/>
        <c:overlap val="100"/>
        <c:axId val="130824832"/>
        <c:axId val="1308352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15400</c:v>
                </c:pt>
                <c:pt idx="2">
                  <c:v>#N/A</c:v>
                </c:pt>
                <c:pt idx="3">
                  <c:v>#N/A</c:v>
                </c:pt>
                <c:pt idx="4">
                  <c:v>11618</c:v>
                </c:pt>
                <c:pt idx="5">
                  <c:v>#N/A</c:v>
                </c:pt>
                <c:pt idx="6">
                  <c:v>#N/A</c:v>
                </c:pt>
                <c:pt idx="7">
                  <c:v>10907</c:v>
                </c:pt>
                <c:pt idx="8">
                  <c:v>#N/A</c:v>
                </c:pt>
                <c:pt idx="9">
                  <c:v>#N/A</c:v>
                </c:pt>
                <c:pt idx="10">
                  <c:v>5170</c:v>
                </c:pt>
                <c:pt idx="11">
                  <c:v>#N/A</c:v>
                </c:pt>
                <c:pt idx="12">
                  <c:v>#N/A</c:v>
                </c:pt>
                <c:pt idx="13">
                  <c:v>3055</c:v>
                </c:pt>
                <c:pt idx="14">
                  <c:v>#N/A</c:v>
                </c:pt>
              </c:numCache>
            </c:numRef>
          </c:val>
          <c:smooth val="0"/>
          <c:extLst xmlns:c16r2="http://schemas.microsoft.com/office/drawing/2015/06/chart">
            <c:ext xmlns:c16="http://schemas.microsoft.com/office/drawing/2014/chart" uri="{C3380CC4-5D6E-409C-BE32-E72D297353CC}">
              <c16:uniqueId val="{0000000B-CD91-452E-9ED1-02E917234E33}"/>
            </c:ext>
          </c:extLst>
        </c:ser>
        <c:dLbls>
          <c:showLegendKey val="0"/>
          <c:showVal val="0"/>
          <c:showCatName val="0"/>
          <c:showSerName val="0"/>
          <c:showPercent val="0"/>
          <c:showBubbleSize val="0"/>
        </c:dLbls>
        <c:marker val="1"/>
        <c:smooth val="0"/>
        <c:axId val="130824832"/>
        <c:axId val="130835200"/>
      </c:lineChart>
      <c:catAx>
        <c:axId val="130824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0835200"/>
        <c:crosses val="autoZero"/>
        <c:auto val="1"/>
        <c:lblAlgn val="ctr"/>
        <c:lblOffset val="100"/>
        <c:tickLblSkip val="1"/>
        <c:tickMarkSkip val="1"/>
        <c:noMultiLvlLbl val="0"/>
      </c:catAx>
      <c:valAx>
        <c:axId val="130835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824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{5F163BD7-D0E3-472E-B4AC-91DA4B62A6D6}</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13F6-4487-A285-E81DCE44FF1F}"/>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{A1306D78-06C7-4EAF-8EDD-496B0E763A8C}</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13F6-4487-A285-E81DCE44FF1F}"/>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{8C610E4A-E8EE-40F0-9B8E-B3B37A3BADCF}</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13F6-4487-A285-E81DCE44FF1F}"/>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{9F61D5C5-0B56-4D60-91F9-F02965710891}</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13F6-4487-A285-E81DCE44FF1F}"/>
                </c:ext>
              </c:extLst>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{30D08FD6-31F4-4980-9819-67CF0A3F5E90}</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13F6-4487-A285-E81DCE44FF1F}"/>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45.7</c:v>
                </c:pt>
              </c:numCache>
            </c:numRef>
          </c:xVal>
          <c:yVal>
            <c:numRef>
              <c:f>公会計指標分析・財政指標組合せ分析表!$K$51:$O$51</c:f>
              <c:numCache>
                <c:formatCode>#,##0.0;"▲ "#,##0.0</c:formatCode>
                <c:ptCount val="5"/>
                <c:pt idx="4">
                  <c:v>17.8</c:v>
                </c:pt>
              </c:numCache>
            </c:numRef>
          </c:yVal>
          <c:smooth val="0"/>
          <c:extLst xmlns:c16r2="http://schemas.microsoft.com/office/drawing/2015/06/chart">
            <c:ext xmlns:c16="http://schemas.microsoft.com/office/drawing/2014/chart" uri="{C3380CC4-5D6E-409C-BE32-E72D297353CC}">
              <c16:uniqueId val="{00000005-13F6-4487-A285-E81DCE44FF1F}"/>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{9323685B-E1B9-456C-8116-EEE3501D9B93}</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13F6-4487-A285-E81DCE44FF1F}"/>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{CB8474C8-0898-4402-8A0A-65EC282BD731}</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13F6-4487-A285-E81DCE44FF1F}"/>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{78FDED18-9339-4A0C-B9E0-AC8233698BE7}</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13F6-4487-A285-E81DCE44FF1F}"/>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{44FBF38F-C8B5-4C24-A786-BF0EA1C5C2AD}</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13F6-4487-A285-E81DCE44FF1F}"/>
                </c:ext>
              </c:extLst>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{11AA3C30-90BC-44AE-B393-8E6979898365}</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13F6-4487-A285-E81DCE44FF1F}"/>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50.8</c:v>
                </c:pt>
              </c:numCache>
            </c:numRef>
          </c:xVal>
          <c:yVal>
            <c:numRef>
              <c:f>公会計指標分析・財政指標組合せ分析表!$K$55:$O$55</c:f>
              <c:numCache>
                <c:formatCode>#,##0.0;"▲ "#,##0.0</c:formatCode>
                <c:ptCount val="5"/>
                <c:pt idx="4">
                  <c:v>39</c:v>
                </c:pt>
              </c:numCache>
            </c:numRef>
          </c:yVal>
          <c:smooth val="0"/>
          <c:extLst xmlns:c16r2="http://schemas.microsoft.com/office/drawing/2015/06/chart">
            <c:ext xmlns:c16="http://schemas.microsoft.com/office/drawing/2014/chart" uri="{C3380CC4-5D6E-409C-BE32-E72D297353CC}">
              <c16:uniqueId val="{0000000B-13F6-4487-A285-E81DCE44FF1F}"/>
            </c:ext>
          </c:extLst>
        </c:ser>
        <c:dLbls>
          <c:showLegendKey val="0"/>
          <c:showVal val="0"/>
          <c:showCatName val="0"/>
          <c:showSerName val="0"/>
          <c:showPercent val="0"/>
          <c:showBubbleSize val="0"/>
        </c:dLbls>
        <c:axId val="123904000"/>
        <c:axId val="123905920"/>
      </c:scatterChart>
      <c:valAx>
        <c:axId val="123904000"/>
        <c:scaling>
          <c:orientation val="minMax"/>
          <c:max val="51.300000000000004"/>
          <c:min val="45.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905920"/>
        <c:crosses val="autoZero"/>
        <c:crossBetween val="midCat"/>
      </c:valAx>
      <c:valAx>
        <c:axId val="123905920"/>
        <c:scaling>
          <c:orientation val="minMax"/>
          <c:max val="43"/>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9040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{C9C3DDCA-0404-443F-A7D2-8B8CBF2D6C97}</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3EFC-4512-85D4-B10CED4D0CB8}"/>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{037193CA-3725-4883-9A34-C095585A2918}</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3EFC-4512-85D4-B10CED4D0CB8}"/>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{6E4A34C3-FA58-4952-8F7D-C46EFCCD4BA6}</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3EFC-4512-85D4-B10CED4D0CB8}"/>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{C77134E0-2E26-444C-89A3-0798E6C5E291}</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3EFC-4512-85D4-B10CED4D0CB8}"/>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{98FE02B8-4BF9-465A-B717-1732EE1353D5}</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3EFC-4512-85D4-B10CED4D0CB8}"/>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9.6999999999999993</c:v>
                </c:pt>
                <c:pt idx="1">
                  <c:v>9</c:v>
                </c:pt>
                <c:pt idx="2">
                  <c:v>8.1999999999999993</c:v>
                </c:pt>
                <c:pt idx="3">
                  <c:v>7.7</c:v>
                </c:pt>
                <c:pt idx="4">
                  <c:v>7.4</c:v>
                </c:pt>
              </c:numCache>
            </c:numRef>
          </c:xVal>
          <c:yVal>
            <c:numRef>
              <c:f>公会計指標分析・財政指標組合せ分析表!$K$73:$O$73</c:f>
              <c:numCache>
                <c:formatCode>#,##0.0;"▲ "#,##0.0</c:formatCode>
                <c:ptCount val="5"/>
                <c:pt idx="0">
                  <c:v>89.6</c:v>
                </c:pt>
                <c:pt idx="1">
                  <c:v>69.099999999999994</c:v>
                </c:pt>
                <c:pt idx="2">
                  <c:v>64.400000000000006</c:v>
                </c:pt>
                <c:pt idx="3">
                  <c:v>30.9</c:v>
                </c:pt>
                <c:pt idx="4">
                  <c:v>17.8</c:v>
                </c:pt>
              </c:numCache>
            </c:numRef>
          </c:yVal>
          <c:smooth val="0"/>
          <c:extLst xmlns:c16r2="http://schemas.microsoft.com/office/drawing/2015/06/chart">
            <c:ext xmlns:c16="http://schemas.microsoft.com/office/drawing/2014/chart" uri="{C3380CC4-5D6E-409C-BE32-E72D297353CC}">
              <c16:uniqueId val="{00000005-3EFC-4512-85D4-B10CED4D0CB8}"/>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{6E1FB95A-0EE2-4EC0-8C5C-CF7E872179D1}</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3EFC-4512-85D4-B10CED4D0CB8}"/>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{30121052-3402-4893-9B56-55CF730B52E4}</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3EFC-4512-85D4-B10CED4D0CB8}"/>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{71E8449E-7B77-4BD2-9D22-9914C68C560D}</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3EFC-4512-85D4-B10CED4D0CB8}"/>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{C1CD13B0-17BA-49A2-8302-FAA125D9286E}</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3EFC-4512-85D4-B10CED4D0CB8}"/>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{E803099A-24F9-4BAA-BF9E-F8FC7F2F4E99}</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3EFC-4512-85D4-B10CED4D0CB8}"/>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10.3</c:v>
                </c:pt>
                <c:pt idx="2">
                  <c:v>9.6</c:v>
                </c:pt>
                <c:pt idx="3">
                  <c:v>8.8000000000000007</c:v>
                </c:pt>
                <c:pt idx="4">
                  <c:v>9</c:v>
                </c:pt>
              </c:numCache>
            </c:numRef>
          </c:xVal>
          <c:yVal>
            <c:numRef>
              <c:f>公会計指標分析・財政指標組合せ分析表!$K$77:$O$77</c:f>
              <c:numCache>
                <c:formatCode>#,##0.0;"▲ "#,##0.0</c:formatCode>
                <c:ptCount val="5"/>
                <c:pt idx="0">
                  <c:v>69.2</c:v>
                </c:pt>
                <c:pt idx="1">
                  <c:v>58.2</c:v>
                </c:pt>
                <c:pt idx="2">
                  <c:v>50.3</c:v>
                </c:pt>
                <c:pt idx="3">
                  <c:v>45.9</c:v>
                </c:pt>
                <c:pt idx="4">
                  <c:v>39</c:v>
                </c:pt>
              </c:numCache>
            </c:numRef>
          </c:yVal>
          <c:smooth val="0"/>
          <c:extLst xmlns:c16r2="http://schemas.microsoft.com/office/drawing/2015/06/chart">
            <c:ext xmlns:c16="http://schemas.microsoft.com/office/drawing/2014/chart" uri="{C3380CC4-5D6E-409C-BE32-E72D297353CC}">
              <c16:uniqueId val="{0000000B-3EFC-4512-85D4-B10CED4D0CB8}"/>
            </c:ext>
          </c:extLst>
        </c:ser>
        <c:dLbls>
          <c:showLegendKey val="0"/>
          <c:showVal val="0"/>
          <c:showCatName val="0"/>
          <c:showSerName val="0"/>
          <c:showPercent val="0"/>
          <c:showBubbleSize val="0"/>
        </c:dLbls>
        <c:axId val="123947264"/>
        <c:axId val="123986304"/>
      </c:scatterChart>
      <c:valAx>
        <c:axId val="123947264"/>
        <c:scaling>
          <c:orientation val="minMax"/>
          <c:max val="11.5"/>
          <c:min val="7.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986304"/>
        <c:crosses val="autoZero"/>
        <c:crossBetween val="midCat"/>
      </c:valAx>
      <c:valAx>
        <c:axId val="123986304"/>
        <c:scaling>
          <c:orientation val="minMax"/>
          <c:max val="102"/>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94726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沖縄県宮古島市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・算入公債費等についてはほぼ横ばいの状況で推移しているが、元利償還金等については、平成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年度の繰上償還行っているものの、平成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年度については増、平成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は横ばい、平成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年度は利率の高い起債の償還終了等の要因により対前年度比で減となっている。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・今後は、</a:t>
          </a:r>
          <a:r>
            <a:rPr lang="ja-JP" altLang="ja-JP" sz="1100" b="0" i="0" baseline="0">
              <a:solidFill>
                <a:schemeClr val="dk1"/>
              </a:solidFill>
              <a:effectLst/>
              <a:latin typeface="+mn-lt"/>
              <a:ea typeface="+mn-ea"/>
              <a:cs typeface="+mn-cs"/>
            </a:rPr>
            <a:t>合併特例債活用による大型事業の展開が見込まれることから、「起債の質」及び「発行の量」の計画管理徹底</a:t>
          </a:r>
          <a:r>
            <a:rPr lang="ja-JP" altLang="en-US" sz="1100" b="0" i="0" baseline="0">
              <a:solidFill>
                <a:schemeClr val="dk1"/>
              </a:solidFill>
              <a:effectLst/>
              <a:latin typeface="+mn-lt"/>
              <a:ea typeface="+mn-ea"/>
              <a:cs typeface="+mn-cs"/>
            </a:rPr>
            <a:t>を継続させ</a:t>
          </a:r>
          <a:r>
            <a:rPr lang="ja-JP" altLang="ja-JP" sz="1100" b="0" i="0" baseline="0">
              <a:solidFill>
                <a:schemeClr val="dk1"/>
              </a:solidFill>
              <a:effectLst/>
              <a:latin typeface="+mn-lt"/>
              <a:ea typeface="+mn-ea"/>
              <a:cs typeface="+mn-cs"/>
            </a:rPr>
            <a:t>、繰上償還も考慮しながら、適正な財政運営を図る。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沖縄県宮古島市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・退職者のピークを過ぎたこと、また、平成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年度において繰上償還を行ったことなどから、平成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年度において</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将来負担額に改善が見られ</a:t>
          </a:r>
          <a:r>
            <a:rPr lang="ja-JP" altLang="en-US" sz="1100" b="0" i="0" baseline="0">
              <a:solidFill>
                <a:schemeClr val="dk1"/>
              </a:solidFill>
              <a:effectLst/>
              <a:latin typeface="+mn-lt"/>
              <a:ea typeface="+mn-ea"/>
              <a:cs typeface="+mn-cs"/>
            </a:rPr>
            <a:t>た</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年度は地方債現在高による影響から将来負担額の増があるが、</a:t>
          </a:r>
          <a:r>
            <a:rPr lang="ja-JP" altLang="ja-JP" sz="1100" b="0" i="0" baseline="0">
              <a:solidFill>
                <a:schemeClr val="dk1"/>
              </a:solidFill>
              <a:effectLst/>
              <a:latin typeface="+mn-lt"/>
              <a:ea typeface="+mn-ea"/>
              <a:cs typeface="+mn-cs"/>
            </a:rPr>
            <a:t>合併算定替による普通交付税増</a:t>
          </a:r>
          <a:r>
            <a:rPr lang="ja-JP" altLang="en-US" sz="1100" b="0" i="0" baseline="0">
              <a:solidFill>
                <a:schemeClr val="dk1"/>
              </a:solidFill>
              <a:effectLst/>
              <a:latin typeface="+mn-lt"/>
              <a:ea typeface="+mn-ea"/>
              <a:cs typeface="+mn-cs"/>
            </a:rPr>
            <a:t>を要因とし</a:t>
          </a:r>
          <a:r>
            <a:rPr lang="ja-JP" altLang="ja-JP" sz="1100" b="0" i="0" baseline="0">
              <a:solidFill>
                <a:schemeClr val="dk1"/>
              </a:solidFill>
              <a:effectLst/>
              <a:latin typeface="+mn-lt"/>
              <a:ea typeface="+mn-ea"/>
              <a:cs typeface="+mn-cs"/>
            </a:rPr>
            <a:t>各種基金残高を</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していることから、充当可能財源等も増加している。</a:t>
          </a:r>
          <a:endParaRPr lang="ja-JP" altLang="ja-JP" sz="1400">
            <a:effectLst/>
          </a:endParaRPr>
        </a:p>
        <a:p>
          <a:pPr rtl="0"/>
          <a:r>
            <a:rPr lang="ja-JP" altLang="ja-JP" sz="1100" b="0" i="0" baseline="0">
              <a:solidFill>
                <a:schemeClr val="dk1"/>
              </a:solidFill>
              <a:effectLst/>
              <a:latin typeface="+mn-lt"/>
              <a:ea typeface="+mn-ea"/>
              <a:cs typeface="+mn-cs"/>
            </a:rPr>
            <a:t>・算定替の段階的減額と合併特例債活用による大型事業の展開を踏まえ、人件費をはじめとした各歳出抑制による基金残高管理、また「起債の質」及び「発行の量」の計画管理徹底による起債残高管理をしっかりと行い、健全でバランスの良い財政を保っていけるよう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沖縄県宮古島市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54,519
54,266
204.20
41,697,933
40,279,720
1,278,522
19,479,270
36,204,800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17.8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0" name="角丸四角形 19"/>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3" name="正方形/長方形 22"/>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27" name="直線コネクタ 26"/>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28" name="直線コネクタ 27"/>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29" name="直線コネクタ 28"/>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0" name="直線コネクタ 29"/>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4" name="テキスト ボックス 33"/>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[ 45.7</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5" name="正方形/長方形 44"/>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7" name="テキスト ボックス 46"/>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・資産の減価償却がどの程度進んでいるかを指標化し、その資産の経年の程度を把握することができる。当該比率は公共施設等の除却や更新等により低下するもの。</a:t>
          </a:r>
          <a:endParaRPr kumimoji="1" lang="en-US" altLang="ja-JP" sz="1100">
            <a:latin typeface="ＭＳ Ｐゴシック"/>
          </a:endParaRPr>
        </a:p>
        <a:p>
          <a:r>
            <a:rPr kumimoji="1" lang="ja-JP" altLang="en-US" sz="1100">
              <a:latin typeface="ＭＳ Ｐゴシック"/>
            </a:rPr>
            <a:t>・宮古島市は全国平均、類似団体内平均を下回っているが、旧団体で所有していた類似施設の統廃合の検討がされていない。</a:t>
          </a:r>
          <a:r>
            <a:rPr kumimoji="1" lang="en-US" altLang="ja-JP" sz="1100">
              <a:latin typeface="ＭＳ Ｐゴシック"/>
            </a:rPr>
            <a:t>H28</a:t>
          </a:r>
          <a:r>
            <a:rPr kumimoji="1" lang="ja-JP" altLang="en-US" sz="1100">
              <a:latin typeface="ＭＳ Ｐゴシック"/>
            </a:rPr>
            <a:t>年度で策定した、公共施設等総合管理計画を基に統廃合も含めた施設の更新を検討していく。</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42.0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48.0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51.0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57.0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63.0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5443</xdr:rowOff>
    </xdr:from>
    <xdr:to>
      <xdr:col>3</xdr:col>
      <xdr:colOff>1170940</xdr:colOff>
      <xdr:row>34</xdr:row>
      <xdr:rowOff>121255</xdr:rowOff>
    </xdr:to>
    <xdr:cxnSp macro="">
      <xdr:nvCxnSpPr>
        <xdr:cNvPr id="66" name="直線コネクタ 65"/>
        <xdr:cNvCxnSpPr/>
      </xdr:nvCxnSpPr>
      <xdr:spPr>
        <a:xfrm flipV="1">
          <a:off x="4760595" y="5415643"/>
          <a:ext cx="1270" cy="1315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125082</xdr:rowOff>
    </xdr:from>
    <xdr:ext cx="405111" cy="259045"/>
    <xdr:sp macro="" textlink="">
      <xdr:nvSpPr>
        <xdr:cNvPr id="67" name="有形固定資産減価償却率最小値テキスト"/>
        <xdr:cNvSpPr txBox="1"/>
      </xdr:nvSpPr>
      <xdr:spPr>
        <a:xfrm>
          <a:off x="4813300" y="6735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a:t>
          </a:r>
          <a:endParaRPr kumimoji="1" lang="ja-JP" altLang="en-US" sz="1000" b="1">
            <a:latin typeface="ＭＳ Ｐゴシック"/>
          </a:endParaRPr>
        </a:p>
      </xdr:txBody>
    </xdr:sp>
    <xdr:clientData/>
  </xdr:oneCellAnchor>
  <xdr:twoCellAnchor>
    <xdr:from>
      <xdr:col>3</xdr:col>
      <xdr:colOff>1082675</xdr:colOff>
      <xdr:row>34</xdr:row>
      <xdr:rowOff>121255</xdr:rowOff>
    </xdr:from>
    <xdr:to>
      <xdr:col>3</xdr:col>
      <xdr:colOff>1260475</xdr:colOff>
      <xdr:row>34</xdr:row>
      <xdr:rowOff>121255</xdr:rowOff>
    </xdr:to>
    <xdr:cxnSp macro="">
      <xdr:nvCxnSpPr>
        <xdr:cNvPr id="68" name="直線コネクタ 67"/>
        <xdr:cNvCxnSpPr/>
      </xdr:nvCxnSpPr>
      <xdr:spPr>
        <a:xfrm>
          <a:off x="4673600" y="6731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123570</xdr:rowOff>
    </xdr:from>
    <xdr:ext cx="405111" cy="259045"/>
    <xdr:sp macro="" textlink="">
      <xdr:nvSpPr>
        <xdr:cNvPr id="69" name="有形固定資産減価償却率最大値テキスト"/>
        <xdr:cNvSpPr txBox="1"/>
      </xdr:nvSpPr>
      <xdr:spPr>
        <a:xfrm>
          <a:off x="4813300" y="5190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a:t>
          </a:r>
          <a:endParaRPr kumimoji="1" lang="ja-JP" altLang="en-US" sz="1000" b="1">
            <a:latin typeface="ＭＳ Ｐゴシック"/>
          </a:endParaRPr>
        </a:p>
      </xdr:txBody>
    </xdr:sp>
    <xdr:clientData/>
  </xdr:oneCellAnchor>
  <xdr:twoCellAnchor>
    <xdr:from>
      <xdr:col>3</xdr:col>
      <xdr:colOff>1082675</xdr:colOff>
      <xdr:row>27</xdr:row>
      <xdr:rowOff>5443</xdr:rowOff>
    </xdr:from>
    <xdr:to>
      <xdr:col>3</xdr:col>
      <xdr:colOff>1260475</xdr:colOff>
      <xdr:row>27</xdr:row>
      <xdr:rowOff>5443</xdr:rowOff>
    </xdr:to>
    <xdr:cxnSp macro="">
      <xdr:nvCxnSpPr>
        <xdr:cNvPr id="70" name="直線コネクタ 69"/>
        <xdr:cNvCxnSpPr/>
      </xdr:nvCxnSpPr>
      <xdr:spPr>
        <a:xfrm>
          <a:off x="4673600" y="541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83353</xdr:rowOff>
    </xdr:from>
    <xdr:ext cx="405111" cy="259045"/>
    <xdr:sp macro="" textlink="">
      <xdr:nvSpPr>
        <xdr:cNvPr id="71" name="有形固定資産減価償却率平均値テキスト"/>
        <xdr:cNvSpPr txBox="1"/>
      </xdr:nvSpPr>
      <xdr:spPr>
        <a:xfrm>
          <a:off x="4813300" y="6007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60476</xdr:rowOff>
    </xdr:from>
    <xdr:to>
      <xdr:col>3</xdr:col>
      <xdr:colOff>1222375</xdr:colOff>
      <xdr:row>31</xdr:row>
      <xdr:rowOff>162076</xdr:rowOff>
    </xdr:to>
    <xdr:sp macro="" textlink="">
      <xdr:nvSpPr>
        <xdr:cNvPr id="72" name="フローチャート : 判断 71"/>
        <xdr:cNvSpPr/>
      </xdr:nvSpPr>
      <xdr:spPr>
        <a:xfrm>
          <a:off x="4711700" y="6156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34</xdr:row>
      <xdr:rowOff>70455</xdr:rowOff>
    </xdr:from>
    <xdr:to>
      <xdr:col>3</xdr:col>
      <xdr:colOff>1222375</xdr:colOff>
      <xdr:row>35</xdr:row>
      <xdr:rowOff>605</xdr:rowOff>
    </xdr:to>
    <xdr:sp macro="" textlink="">
      <xdr:nvSpPr>
        <xdr:cNvPr id="78" name="円/楕円 77"/>
        <xdr:cNvSpPr/>
      </xdr:nvSpPr>
      <xdr:spPr>
        <a:xfrm>
          <a:off x="4711700" y="668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33</xdr:row>
      <xdr:rowOff>156832</xdr:rowOff>
    </xdr:from>
    <xdr:ext cx="405111" cy="259045"/>
    <xdr:sp macro="" textlink="">
      <xdr:nvSpPr>
        <xdr:cNvPr id="79" name="有形固定資産減価償却率該当値テキスト"/>
        <xdr:cNvSpPr txBox="1"/>
      </xdr:nvSpPr>
      <xdr:spPr>
        <a:xfrm>
          <a:off x="4813300" y="659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3" name="正方形/長方形 8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4" name="正方形/長方形 8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5" name="正方形/長方形 8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6" name="正方形/長方形 8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88" name="正方形/長方形 87"/>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90" name="テキスト ボックス 89"/>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沖縄県宮古島市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54,519
54,266
204.20
41,697,933
40,279,720
1,278,522
19,479,270
36,204,800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17.8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4"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55626</xdr:rowOff>
    </xdr:from>
    <xdr:to>
      <xdr:col>6</xdr:col>
      <xdr:colOff>510540</xdr:colOff>
      <xdr:row>41</xdr:row>
      <xdr:rowOff>124206</xdr:rowOff>
    </xdr:to>
    <xdr:cxnSp macro="">
      <xdr:nvCxnSpPr>
        <xdr:cNvPr id="55" name="直線コネクタ 54"/>
        <xdr:cNvCxnSpPr/>
      </xdr:nvCxnSpPr>
      <xdr:spPr>
        <a:xfrm flipV="1">
          <a:off x="4634865" y="5713476"/>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128033</xdr:rowOff>
    </xdr:from>
    <xdr:ext cx="405111" cy="259045"/>
    <xdr:sp macro="" textlink="">
      <xdr:nvSpPr>
        <xdr:cNvPr id="56" name="【道路】&#10;有形固定資産減価償却率最小値テキスト"/>
        <xdr:cNvSpPr txBox="1"/>
      </xdr:nvSpPr>
      <xdr:spPr>
        <a:xfrm>
          <a:off x="4724400" y="715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dr:col>6</xdr:col>
      <xdr:colOff>422275</xdr:colOff>
      <xdr:row>41</xdr:row>
      <xdr:rowOff>124206</xdr:rowOff>
    </xdr:from>
    <xdr:to>
      <xdr:col>6</xdr:col>
      <xdr:colOff>600075</xdr:colOff>
      <xdr:row>41</xdr:row>
      <xdr:rowOff>124206</xdr:rowOff>
    </xdr:to>
    <xdr:cxnSp macro="">
      <xdr:nvCxnSpPr>
        <xdr:cNvPr id="57" name="直線コネクタ 56"/>
        <xdr:cNvCxnSpPr/>
      </xdr:nvCxnSpPr>
      <xdr:spPr>
        <a:xfrm>
          <a:off x="4546600" y="715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2303</xdr:rowOff>
    </xdr:from>
    <xdr:ext cx="405111" cy="259045"/>
    <xdr:sp macro="" textlink="">
      <xdr:nvSpPr>
        <xdr:cNvPr id="58" name="【道路】&#10;有形固定資産減価償却率最大値テキスト"/>
        <xdr:cNvSpPr txBox="1"/>
      </xdr:nvSpPr>
      <xdr:spPr>
        <a:xfrm>
          <a:off x="4724400" y="548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6</xdr:col>
      <xdr:colOff>422275</xdr:colOff>
      <xdr:row>33</xdr:row>
      <xdr:rowOff>55626</xdr:rowOff>
    </xdr:from>
    <xdr:to>
      <xdr:col>6</xdr:col>
      <xdr:colOff>600075</xdr:colOff>
      <xdr:row>33</xdr:row>
      <xdr:rowOff>55626</xdr:rowOff>
    </xdr:to>
    <xdr:cxnSp macro="">
      <xdr:nvCxnSpPr>
        <xdr:cNvPr id="59" name="直線コネクタ 58"/>
        <xdr:cNvCxnSpPr/>
      </xdr:nvCxnSpPr>
      <xdr:spPr>
        <a:xfrm>
          <a:off x="4546600" y="571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164863</xdr:rowOff>
    </xdr:from>
    <xdr:ext cx="405111" cy="259045"/>
    <xdr:sp macro="" textlink="">
      <xdr:nvSpPr>
        <xdr:cNvPr id="60" name="【道路】&#10;有形固定資産減価償却率平均値テキスト"/>
        <xdr:cNvSpPr txBox="1"/>
      </xdr:nvSpPr>
      <xdr:spPr>
        <a:xfrm>
          <a:off x="4724400" y="6337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141986</xdr:rowOff>
    </xdr:from>
    <xdr:to>
      <xdr:col>6</xdr:col>
      <xdr:colOff>561975</xdr:colOff>
      <xdr:row>38</xdr:row>
      <xdr:rowOff>72136</xdr:rowOff>
    </xdr:to>
    <xdr:sp macro="" textlink="">
      <xdr:nvSpPr>
        <xdr:cNvPr id="61" name="フローチャート : 判断 60"/>
        <xdr:cNvSpPr/>
      </xdr:nvSpPr>
      <xdr:spPr>
        <a:xfrm>
          <a:off x="4584700" y="648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2" name="テキスト ボックス 6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3" name="テキスト ボックス 6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4" name="テキスト ボックス 6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5" name="テキスト ボックス 6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6" name="テキスト ボックス 6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40</xdr:row>
      <xdr:rowOff>11684</xdr:rowOff>
    </xdr:from>
    <xdr:to>
      <xdr:col>6</xdr:col>
      <xdr:colOff>561975</xdr:colOff>
      <xdr:row>40</xdr:row>
      <xdr:rowOff>113284</xdr:rowOff>
    </xdr:to>
    <xdr:sp macro="" textlink="">
      <xdr:nvSpPr>
        <xdr:cNvPr id="67" name="円/楕円 66"/>
        <xdr:cNvSpPr/>
      </xdr:nvSpPr>
      <xdr:spPr>
        <a:xfrm>
          <a:off x="4584700" y="68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39</xdr:row>
      <xdr:rowOff>161561</xdr:rowOff>
    </xdr:from>
    <xdr:ext cx="405111" cy="259045"/>
    <xdr:sp macro="" textlink="">
      <xdr:nvSpPr>
        <xdr:cNvPr id="68" name="【道路】&#10;有形固定資産減価償却率該当値テキスト"/>
        <xdr:cNvSpPr txBox="1"/>
      </xdr:nvSpPr>
      <xdr:spPr>
        <a:xfrm>
          <a:off x="4724400" y="684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69" name="正方形/長方形 68"/>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17.878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6" name="正方形/長方形 75"/>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79" name="直線コネクタ 7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0" name="テキスト ボックス 7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1" name="直線コネクタ 8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2" name="テキスト ボックス 81"/>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3" name="直線コネクタ 8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4" name="テキスト ボックス 83"/>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5" name="直線コネクタ 8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6" name="テキスト ボックス 85"/>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7" name="直線コネクタ 8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88" name="テキスト ボックス 8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89"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58049</xdr:rowOff>
    </xdr:from>
    <xdr:to>
      <xdr:col>15</xdr:col>
      <xdr:colOff>180340</xdr:colOff>
      <xdr:row>39</xdr:row>
      <xdr:rowOff>135773</xdr:rowOff>
    </xdr:to>
    <xdr:cxnSp macro="">
      <xdr:nvCxnSpPr>
        <xdr:cNvPr id="90" name="直線コネクタ 89"/>
        <xdr:cNvCxnSpPr/>
      </xdr:nvCxnSpPr>
      <xdr:spPr>
        <a:xfrm flipV="1">
          <a:off x="10476865" y="5887349"/>
          <a:ext cx="0" cy="934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139600</xdr:rowOff>
    </xdr:from>
    <xdr:ext cx="469744" cy="259045"/>
    <xdr:sp macro="" textlink="">
      <xdr:nvSpPr>
        <xdr:cNvPr id="91" name="【道路】&#10;一人当たり延長最小値テキスト"/>
        <xdr:cNvSpPr txBox="1"/>
      </xdr:nvSpPr>
      <xdr:spPr>
        <a:xfrm>
          <a:off x="10566400" y="682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7.447</a:t>
          </a:r>
          <a:endParaRPr kumimoji="1" lang="ja-JP" altLang="en-US" sz="1000" b="1">
            <a:latin typeface="ＭＳ Ｐゴシック"/>
          </a:endParaRPr>
        </a:p>
      </xdr:txBody>
    </xdr:sp>
    <xdr:clientData/>
  </xdr:oneCellAnchor>
  <xdr:twoCellAnchor>
    <xdr:from>
      <xdr:col>15</xdr:col>
      <xdr:colOff>92075</xdr:colOff>
      <xdr:row>39</xdr:row>
      <xdr:rowOff>135773</xdr:rowOff>
    </xdr:from>
    <xdr:to>
      <xdr:col>15</xdr:col>
      <xdr:colOff>269875</xdr:colOff>
      <xdr:row>39</xdr:row>
      <xdr:rowOff>135773</xdr:rowOff>
    </xdr:to>
    <xdr:cxnSp macro="">
      <xdr:nvCxnSpPr>
        <xdr:cNvPr id="92" name="直線コネクタ 91"/>
        <xdr:cNvCxnSpPr/>
      </xdr:nvCxnSpPr>
      <xdr:spPr>
        <a:xfrm>
          <a:off x="10388600" y="682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4726</xdr:rowOff>
    </xdr:from>
    <xdr:ext cx="534377" cy="259045"/>
    <xdr:sp macro="" textlink="">
      <xdr:nvSpPr>
        <xdr:cNvPr id="93" name="【道路】&#10;一人当たり延長最大値テキスト"/>
        <xdr:cNvSpPr txBox="1"/>
      </xdr:nvSpPr>
      <xdr:spPr>
        <a:xfrm>
          <a:off x="10566400" y="5662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27.897</a:t>
          </a:r>
          <a:endParaRPr kumimoji="1" lang="ja-JP" altLang="en-US" sz="1000" b="1">
            <a:latin typeface="ＭＳ Ｐゴシック"/>
          </a:endParaRPr>
        </a:p>
      </xdr:txBody>
    </xdr:sp>
    <xdr:clientData/>
  </xdr:oneCellAnchor>
  <xdr:twoCellAnchor>
    <xdr:from>
      <xdr:col>15</xdr:col>
      <xdr:colOff>92075</xdr:colOff>
      <xdr:row>34</xdr:row>
      <xdr:rowOff>58049</xdr:rowOff>
    </xdr:from>
    <xdr:to>
      <xdr:col>15</xdr:col>
      <xdr:colOff>269875</xdr:colOff>
      <xdr:row>34</xdr:row>
      <xdr:rowOff>58049</xdr:rowOff>
    </xdr:to>
    <xdr:cxnSp macro="">
      <xdr:nvCxnSpPr>
        <xdr:cNvPr id="94" name="直線コネクタ 93"/>
        <xdr:cNvCxnSpPr/>
      </xdr:nvCxnSpPr>
      <xdr:spPr>
        <a:xfrm>
          <a:off x="10388600" y="5887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43009</xdr:rowOff>
    </xdr:from>
    <xdr:ext cx="534377" cy="259045"/>
    <xdr:sp macro="" textlink="">
      <xdr:nvSpPr>
        <xdr:cNvPr id="95" name="【道路】&#10;一人当たり延長平均値テキスト"/>
        <xdr:cNvSpPr txBox="1"/>
      </xdr:nvSpPr>
      <xdr:spPr>
        <a:xfrm>
          <a:off x="10566400" y="6215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19.143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64582</xdr:rowOff>
    </xdr:from>
    <xdr:to>
      <xdr:col>15</xdr:col>
      <xdr:colOff>231775</xdr:colOff>
      <xdr:row>36</xdr:row>
      <xdr:rowOff>166182</xdr:rowOff>
    </xdr:to>
    <xdr:sp macro="" textlink="">
      <xdr:nvSpPr>
        <xdr:cNvPr id="96" name="フローチャート : 判断 95"/>
        <xdr:cNvSpPr/>
      </xdr:nvSpPr>
      <xdr:spPr>
        <a:xfrm>
          <a:off x="10426700" y="623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7" name="テキスト ボックス 9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98" name="テキスト ボックス 9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99" name="テキスト ボックス 9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0" name="テキスト ボックス 9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1" name="テキスト ボックス 10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7249</xdr:rowOff>
    </xdr:from>
    <xdr:to>
      <xdr:col>15</xdr:col>
      <xdr:colOff>231775</xdr:colOff>
      <xdr:row>34</xdr:row>
      <xdr:rowOff>108849</xdr:rowOff>
    </xdr:to>
    <xdr:sp macro="" textlink="">
      <xdr:nvSpPr>
        <xdr:cNvPr id="102" name="円/楕円 101"/>
        <xdr:cNvSpPr/>
      </xdr:nvSpPr>
      <xdr:spPr>
        <a:xfrm>
          <a:off x="10426700" y="583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33</xdr:row>
      <xdr:rowOff>131726</xdr:rowOff>
    </xdr:from>
    <xdr:ext cx="534377" cy="259045"/>
    <xdr:sp macro="" textlink="">
      <xdr:nvSpPr>
        <xdr:cNvPr id="103" name="【道路】&#10;一人当たり延長該当値テキスト"/>
        <xdr:cNvSpPr txBox="1"/>
      </xdr:nvSpPr>
      <xdr:spPr>
        <a:xfrm>
          <a:off x="10566400" y="578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27.897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4" name="正方形/長方形 103"/>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5" name="正方形/長方形 10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6" name="正方形/長方形 10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7" name="正方形/長方形 10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08" name="正方形/長方形 10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09" name="正方形/長方形 10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0" name="正方形/長方形 10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1" name="正方形/長方形 110"/>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2" name="テキスト ボックス 11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3" name="直線コネクタ 11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4" name="テキスト ボックス 11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5" name="直線コネクタ 11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16" name="テキスト ボックス 11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17" name="直線コネクタ 11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18" name="テキスト ボックス 11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19" name="直線コネクタ 11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0" name="テキスト ボックス 11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1" name="直線コネクタ 12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2" name="テキスト ボックス 12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3" name="直線コネクタ 12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4" name="テキスト ボックス 12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5" name="直線コネクタ 12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6" name="テキスト ボックス 12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27"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64770</xdr:rowOff>
    </xdr:from>
    <xdr:to>
      <xdr:col>6</xdr:col>
      <xdr:colOff>510540</xdr:colOff>
      <xdr:row>64</xdr:row>
      <xdr:rowOff>95250</xdr:rowOff>
    </xdr:to>
    <xdr:cxnSp macro="">
      <xdr:nvCxnSpPr>
        <xdr:cNvPr id="128" name="直線コネクタ 127"/>
        <xdr:cNvCxnSpPr/>
      </xdr:nvCxnSpPr>
      <xdr:spPr>
        <a:xfrm flipV="1">
          <a:off x="4634865" y="9494520"/>
          <a:ext cx="0" cy="1573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99077</xdr:rowOff>
    </xdr:from>
    <xdr:ext cx="405111" cy="259045"/>
    <xdr:sp macro="" textlink="">
      <xdr:nvSpPr>
        <xdr:cNvPr id="129" name="【橋りょう・トンネル】&#10;有形固定資産減価償却率最小値テキスト"/>
        <xdr:cNvSpPr txBox="1"/>
      </xdr:nvSpPr>
      <xdr:spPr>
        <a:xfrm>
          <a:off x="4724400" y="1107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422275</xdr:colOff>
      <xdr:row>64</xdr:row>
      <xdr:rowOff>95250</xdr:rowOff>
    </xdr:from>
    <xdr:to>
      <xdr:col>6</xdr:col>
      <xdr:colOff>600075</xdr:colOff>
      <xdr:row>64</xdr:row>
      <xdr:rowOff>95250</xdr:rowOff>
    </xdr:to>
    <xdr:cxnSp macro="">
      <xdr:nvCxnSpPr>
        <xdr:cNvPr id="130" name="直線コネクタ 129"/>
        <xdr:cNvCxnSpPr/>
      </xdr:nvCxnSpPr>
      <xdr:spPr>
        <a:xfrm>
          <a:off x="4546600" y="110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11447</xdr:rowOff>
    </xdr:from>
    <xdr:ext cx="405111" cy="259045"/>
    <xdr:sp macro="" textlink="">
      <xdr:nvSpPr>
        <xdr:cNvPr id="131" name="【橋りょう・トンネル】&#10;有形固定資産減価償却率最大値テキスト"/>
        <xdr:cNvSpPr txBox="1"/>
      </xdr:nvSpPr>
      <xdr:spPr>
        <a:xfrm>
          <a:off x="47244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70.8</a:t>
          </a:r>
          <a:endParaRPr kumimoji="1" lang="ja-JP" altLang="en-US" sz="1000" b="1">
            <a:latin typeface="ＭＳ Ｐゴシック"/>
          </a:endParaRPr>
        </a:p>
      </xdr:txBody>
    </xdr:sp>
    <xdr:clientData/>
  </xdr:oneCellAnchor>
  <xdr:twoCellAnchor>
    <xdr:from>
      <xdr:col>6</xdr:col>
      <xdr:colOff>422275</xdr:colOff>
      <xdr:row>55</xdr:row>
      <xdr:rowOff>64770</xdr:rowOff>
    </xdr:from>
    <xdr:to>
      <xdr:col>6</xdr:col>
      <xdr:colOff>600075</xdr:colOff>
      <xdr:row>55</xdr:row>
      <xdr:rowOff>64770</xdr:rowOff>
    </xdr:to>
    <xdr:cxnSp macro="">
      <xdr:nvCxnSpPr>
        <xdr:cNvPr id="132" name="直線コネクタ 131"/>
        <xdr:cNvCxnSpPr/>
      </xdr:nvCxnSpPr>
      <xdr:spPr>
        <a:xfrm>
          <a:off x="4546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55897</xdr:rowOff>
    </xdr:from>
    <xdr:ext cx="405111" cy="259045"/>
    <xdr:sp macro="" textlink="">
      <xdr:nvSpPr>
        <xdr:cNvPr id="133" name="【橋りょう・トンネル】&#10;有形固定資産減価償却率平均値テキスト"/>
        <xdr:cNvSpPr txBox="1"/>
      </xdr:nvSpPr>
      <xdr:spPr>
        <a:xfrm>
          <a:off x="4724400" y="9485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33020</xdr:rowOff>
    </xdr:from>
    <xdr:to>
      <xdr:col>6</xdr:col>
      <xdr:colOff>561975</xdr:colOff>
      <xdr:row>56</xdr:row>
      <xdr:rowOff>134620</xdr:rowOff>
    </xdr:to>
    <xdr:sp macro="" textlink="">
      <xdr:nvSpPr>
        <xdr:cNvPr id="134" name="フローチャート : 判断 133"/>
        <xdr:cNvSpPr/>
      </xdr:nvSpPr>
      <xdr:spPr>
        <a:xfrm>
          <a:off x="4584700" y="963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5" name="テキスト ボックス 13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6" name="テキスト ボックス 13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37" name="テキスト ボックス 13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38" name="テキスト ボックス 13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39" name="テキスト ボックス 13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64</xdr:row>
      <xdr:rowOff>44450</xdr:rowOff>
    </xdr:from>
    <xdr:to>
      <xdr:col>6</xdr:col>
      <xdr:colOff>561975</xdr:colOff>
      <xdr:row>64</xdr:row>
      <xdr:rowOff>146050</xdr:rowOff>
    </xdr:to>
    <xdr:sp macro="" textlink="">
      <xdr:nvSpPr>
        <xdr:cNvPr id="140" name="円/楕円 139"/>
        <xdr:cNvSpPr/>
      </xdr:nvSpPr>
      <xdr:spPr>
        <a:xfrm>
          <a:off x="4584700" y="1101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63</xdr:row>
      <xdr:rowOff>130827</xdr:rowOff>
    </xdr:from>
    <xdr:ext cx="405111" cy="259045"/>
    <xdr:sp macro="" textlink="">
      <xdr:nvSpPr>
        <xdr:cNvPr id="141" name="【橋りょう・トンネル】&#10;有形固定資産減価償却率該当値テキスト"/>
        <xdr:cNvSpPr txBox="1"/>
      </xdr:nvSpPr>
      <xdr:spPr>
        <a:xfrm>
          <a:off x="4724400" y="10932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2" name="正方形/長方形 141"/>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3" name="正方形/長方形 14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4" name="正方形/長方形 14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5" name="正方形/長方形 14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6" name="正方形/長方形 14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47" name="正方形/長方形 14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48" name="正方形/長方形 14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79,949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49" name="正方形/長方形 148"/>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0" name="テキスト ボックス 14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1" name="直線コネクタ 15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52" name="直線コネクタ 15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53" name="テキスト ボックス 152"/>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54" name="直線コネクタ 15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55" name="テキスト ボックス 154"/>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56" name="直線コネクタ 15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57" name="テキスト ボックス 156"/>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58" name="直線コネクタ 15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59" name="テキスト ボックス 158"/>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0" name="直線コネクタ 15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61" name="テキスト ボックス 160"/>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62" name="直線コネクタ 16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70049</xdr:rowOff>
    </xdr:from>
    <xdr:ext cx="595419" cy="259045"/>
    <xdr:sp macro="" textlink="">
      <xdr:nvSpPr>
        <xdr:cNvPr id="163" name="テキスト ボックス 162"/>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4" name="直線コネクタ 16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5" name="テキスト ボックス 16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6"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75369</xdr:rowOff>
    </xdr:from>
    <xdr:to>
      <xdr:col>15</xdr:col>
      <xdr:colOff>180340</xdr:colOff>
      <xdr:row>64</xdr:row>
      <xdr:rowOff>100558</xdr:rowOff>
    </xdr:to>
    <xdr:cxnSp macro="">
      <xdr:nvCxnSpPr>
        <xdr:cNvPr id="167" name="直線コネクタ 166"/>
        <xdr:cNvCxnSpPr/>
      </xdr:nvCxnSpPr>
      <xdr:spPr>
        <a:xfrm flipV="1">
          <a:off x="10476865" y="9676569"/>
          <a:ext cx="0" cy="1396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104385</xdr:rowOff>
    </xdr:from>
    <xdr:ext cx="469744" cy="259045"/>
    <xdr:sp macro="" textlink="">
      <xdr:nvSpPr>
        <xdr:cNvPr id="168" name="【橋りょう・トンネル】&#10;一人当たり有形固定資産（償却資産）額最小値テキスト"/>
        <xdr:cNvSpPr txBox="1"/>
      </xdr:nvSpPr>
      <xdr:spPr>
        <a:xfrm>
          <a:off x="10566400" y="11077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9,208</a:t>
          </a:r>
          <a:endParaRPr kumimoji="1" lang="ja-JP" altLang="en-US" sz="1000" b="1">
            <a:latin typeface="ＭＳ Ｐゴシック"/>
          </a:endParaRPr>
        </a:p>
      </xdr:txBody>
    </xdr:sp>
    <xdr:clientData/>
  </xdr:oneCellAnchor>
  <xdr:twoCellAnchor>
    <xdr:from>
      <xdr:col>15</xdr:col>
      <xdr:colOff>92075</xdr:colOff>
      <xdr:row>64</xdr:row>
      <xdr:rowOff>100558</xdr:rowOff>
    </xdr:from>
    <xdr:to>
      <xdr:col>15</xdr:col>
      <xdr:colOff>269875</xdr:colOff>
      <xdr:row>64</xdr:row>
      <xdr:rowOff>100558</xdr:rowOff>
    </xdr:to>
    <xdr:cxnSp macro="">
      <xdr:nvCxnSpPr>
        <xdr:cNvPr id="169" name="直線コネクタ 168"/>
        <xdr:cNvCxnSpPr/>
      </xdr:nvCxnSpPr>
      <xdr:spPr>
        <a:xfrm>
          <a:off x="10388600" y="110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22046</xdr:rowOff>
    </xdr:from>
    <xdr:ext cx="599010" cy="259045"/>
    <xdr:sp macro="" textlink="">
      <xdr:nvSpPr>
        <xdr:cNvPr id="170" name="【橋りょう・トンネル】&#10;一人当たり有形固定資産（償却資産）額最大値テキスト"/>
        <xdr:cNvSpPr txBox="1"/>
      </xdr:nvSpPr>
      <xdr:spPr>
        <a:xfrm>
          <a:off x="10566400" y="9451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436,921</a:t>
          </a:r>
          <a:endParaRPr kumimoji="1" lang="ja-JP" altLang="en-US" sz="1000" b="1">
            <a:latin typeface="ＭＳ Ｐゴシック"/>
          </a:endParaRPr>
        </a:p>
      </xdr:txBody>
    </xdr:sp>
    <xdr:clientData/>
  </xdr:oneCellAnchor>
  <xdr:twoCellAnchor>
    <xdr:from>
      <xdr:col>15</xdr:col>
      <xdr:colOff>92075</xdr:colOff>
      <xdr:row>56</xdr:row>
      <xdr:rowOff>75369</xdr:rowOff>
    </xdr:from>
    <xdr:to>
      <xdr:col>15</xdr:col>
      <xdr:colOff>269875</xdr:colOff>
      <xdr:row>56</xdr:row>
      <xdr:rowOff>75369</xdr:rowOff>
    </xdr:to>
    <xdr:cxnSp macro="">
      <xdr:nvCxnSpPr>
        <xdr:cNvPr id="171" name="直線コネクタ 170"/>
        <xdr:cNvCxnSpPr/>
      </xdr:nvCxnSpPr>
      <xdr:spPr>
        <a:xfrm>
          <a:off x="10388600" y="967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167119</xdr:rowOff>
    </xdr:from>
    <xdr:ext cx="599010" cy="259045"/>
    <xdr:sp macro="" textlink="">
      <xdr:nvSpPr>
        <xdr:cNvPr id="172" name="【橋りょう・トンネル】&#10;一人当たり有形固定資産（償却資産）額平均値テキスト"/>
        <xdr:cNvSpPr txBox="1"/>
      </xdr:nvSpPr>
      <xdr:spPr>
        <a:xfrm>
          <a:off x="10566400" y="102826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190,276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144242</xdr:rowOff>
    </xdr:from>
    <xdr:to>
      <xdr:col>15</xdr:col>
      <xdr:colOff>231775</xdr:colOff>
      <xdr:row>61</xdr:row>
      <xdr:rowOff>74392</xdr:rowOff>
    </xdr:to>
    <xdr:sp macro="" textlink="">
      <xdr:nvSpPr>
        <xdr:cNvPr id="173" name="フローチャート : 判断 172"/>
        <xdr:cNvSpPr/>
      </xdr:nvSpPr>
      <xdr:spPr>
        <a:xfrm>
          <a:off x="10426700" y="1043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4" name="テキスト ボックス 17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5" name="テキスト ボックス 17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6" name="テキスト ボックス 17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7" name="テキスト ボックス 17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8" name="テキスト ボックス 17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64</xdr:row>
      <xdr:rowOff>49758</xdr:rowOff>
    </xdr:from>
    <xdr:to>
      <xdr:col>15</xdr:col>
      <xdr:colOff>231775</xdr:colOff>
      <xdr:row>64</xdr:row>
      <xdr:rowOff>151358</xdr:rowOff>
    </xdr:to>
    <xdr:sp macro="" textlink="">
      <xdr:nvSpPr>
        <xdr:cNvPr id="179" name="円/楕円 178"/>
        <xdr:cNvSpPr/>
      </xdr:nvSpPr>
      <xdr:spPr>
        <a:xfrm>
          <a:off x="10426700" y="1102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136135</xdr:rowOff>
    </xdr:from>
    <xdr:ext cx="469744" cy="259045"/>
    <xdr:sp macro="" textlink="">
      <xdr:nvSpPr>
        <xdr:cNvPr id="180" name="【橋りょう・トンネル】&#10;一人当たり有形固定資産（償却資産）額該当値テキスト"/>
        <xdr:cNvSpPr txBox="1"/>
      </xdr:nvSpPr>
      <xdr:spPr>
        <a:xfrm>
          <a:off x="10566400" y="1093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9,208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1" name="正方形/長方形 180"/>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2" name="正方形/長方形 18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3" name="正方形/長方形 18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4" name="正方形/長方形 18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5" name="正方形/長方形 18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6" name="正方形/長方形 18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7" name="正方形/長方形 18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8" name="正方形/長方形 187"/>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89" name="テキスト ボックス 18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0" name="直線コネクタ 18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1" name="テキスト ボックス 19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2" name="直線コネクタ 19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3" name="テキスト ボックス 19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4" name="直線コネクタ 19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5" name="テキスト ボックス 19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96" name="直線コネクタ 19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97" name="テキスト ボックス 19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98" name="直線コネクタ 19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99" name="テキスト ボックス 19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0" name="直線コネクタ 19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1" name="テキスト ボックス 20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2" name="直線コネクタ 20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3" name="テキスト ボックス 20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4"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108586</xdr:rowOff>
    </xdr:from>
    <xdr:to>
      <xdr:col>6</xdr:col>
      <xdr:colOff>510540</xdr:colOff>
      <xdr:row>85</xdr:row>
      <xdr:rowOff>76200</xdr:rowOff>
    </xdr:to>
    <xdr:cxnSp macro="">
      <xdr:nvCxnSpPr>
        <xdr:cNvPr id="205" name="直線コネクタ 204"/>
        <xdr:cNvCxnSpPr/>
      </xdr:nvCxnSpPr>
      <xdr:spPr>
        <a:xfrm flipV="1">
          <a:off x="4634865" y="13481686"/>
          <a:ext cx="0" cy="116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80027</xdr:rowOff>
    </xdr:from>
    <xdr:ext cx="405111" cy="259045"/>
    <xdr:sp macro="" textlink="">
      <xdr:nvSpPr>
        <xdr:cNvPr id="206" name="【公営住宅】&#10;有形固定資産減価償却率最小値テキスト"/>
        <xdr:cNvSpPr txBox="1"/>
      </xdr:nvSpPr>
      <xdr:spPr>
        <a:xfrm>
          <a:off x="4724400"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a:t>
          </a:r>
          <a:endParaRPr kumimoji="1" lang="ja-JP" altLang="en-US" sz="1000" b="1">
            <a:latin typeface="ＭＳ Ｐゴシック"/>
          </a:endParaRPr>
        </a:p>
      </xdr:txBody>
    </xdr:sp>
    <xdr:clientData/>
  </xdr:oneCellAnchor>
  <xdr:twoCellAnchor>
    <xdr:from>
      <xdr:col>6</xdr:col>
      <xdr:colOff>422275</xdr:colOff>
      <xdr:row>85</xdr:row>
      <xdr:rowOff>76200</xdr:rowOff>
    </xdr:from>
    <xdr:to>
      <xdr:col>6</xdr:col>
      <xdr:colOff>600075</xdr:colOff>
      <xdr:row>85</xdr:row>
      <xdr:rowOff>76200</xdr:rowOff>
    </xdr:to>
    <xdr:cxnSp macro="">
      <xdr:nvCxnSpPr>
        <xdr:cNvPr id="207" name="直線コネクタ 206"/>
        <xdr:cNvCxnSpPr/>
      </xdr:nvCxnSpPr>
      <xdr:spPr>
        <a:xfrm>
          <a:off x="4546600" y="1464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55263</xdr:rowOff>
    </xdr:from>
    <xdr:ext cx="405111" cy="259045"/>
    <xdr:sp macro="" textlink="">
      <xdr:nvSpPr>
        <xdr:cNvPr id="208" name="【公営住宅】&#10;有形固定資産減価償却率最大値テキスト"/>
        <xdr:cNvSpPr txBox="1"/>
      </xdr:nvSpPr>
      <xdr:spPr>
        <a:xfrm>
          <a:off x="47244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6</xdr:col>
      <xdr:colOff>422275</xdr:colOff>
      <xdr:row>78</xdr:row>
      <xdr:rowOff>108586</xdr:rowOff>
    </xdr:from>
    <xdr:to>
      <xdr:col>6</xdr:col>
      <xdr:colOff>600075</xdr:colOff>
      <xdr:row>78</xdr:row>
      <xdr:rowOff>108586</xdr:rowOff>
    </xdr:to>
    <xdr:cxnSp macro="">
      <xdr:nvCxnSpPr>
        <xdr:cNvPr id="209" name="直線コネクタ 208"/>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92091</xdr:rowOff>
    </xdr:from>
    <xdr:ext cx="405111" cy="259045"/>
    <xdr:sp macro="" textlink="">
      <xdr:nvSpPr>
        <xdr:cNvPr id="210" name="【公営住宅】&#10;有形固定資産減価償却率平均値テキスト"/>
        <xdr:cNvSpPr txBox="1"/>
      </xdr:nvSpPr>
      <xdr:spPr>
        <a:xfrm>
          <a:off x="4724400" y="141509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46.7</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69214</xdr:rowOff>
    </xdr:from>
    <xdr:to>
      <xdr:col>6</xdr:col>
      <xdr:colOff>561975</xdr:colOff>
      <xdr:row>83</xdr:row>
      <xdr:rowOff>170814</xdr:rowOff>
    </xdr:to>
    <xdr:sp macro="" textlink="">
      <xdr:nvSpPr>
        <xdr:cNvPr id="211" name="フローチャート : 判断 210"/>
        <xdr:cNvSpPr/>
      </xdr:nvSpPr>
      <xdr:spPr>
        <a:xfrm>
          <a:off x="45847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2" name="テキスト ボックス 21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3" name="テキスト ボックス 21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4" name="テキスト ボックス 21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5" name="テキスト ボックス 21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6" name="テキスト ボックス 21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84</xdr:row>
      <xdr:rowOff>36830</xdr:rowOff>
    </xdr:from>
    <xdr:to>
      <xdr:col>6</xdr:col>
      <xdr:colOff>561975</xdr:colOff>
      <xdr:row>84</xdr:row>
      <xdr:rowOff>138430</xdr:rowOff>
    </xdr:to>
    <xdr:sp macro="" textlink="">
      <xdr:nvSpPr>
        <xdr:cNvPr id="217" name="円/楕円 216"/>
        <xdr:cNvSpPr/>
      </xdr:nvSpPr>
      <xdr:spPr>
        <a:xfrm>
          <a:off x="4584700" y="1443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15257</xdr:rowOff>
    </xdr:from>
    <xdr:ext cx="405111" cy="259045"/>
    <xdr:sp macro="" textlink="">
      <xdr:nvSpPr>
        <xdr:cNvPr id="218" name="【公営住宅】&#10;有形固定資産減価償却率該当値テキスト"/>
        <xdr:cNvSpPr txBox="1"/>
      </xdr:nvSpPr>
      <xdr:spPr>
        <a:xfrm>
          <a:off x="4724400" y="1441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19" name="正方形/長方形 218"/>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0" name="正方形/長方形 21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1" name="正方形/長方形 22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2" name="正方形/長方形 22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3" name="正方形/長方形 22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4" name="正方形/長方形 22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5" name="正方形/長方形 22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6" name="正方形/長方形 225"/>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7" name="テキスト ボックス 22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28" name="直線コネクタ 22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29" name="直線コネクタ 22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0" name="テキスト ボックス 22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1" name="直線コネクタ 23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2" name="テキスト ボックス 23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3" name="直線コネクタ 23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4" name="テキスト ボックス 23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5" name="直線コネクタ 23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36" name="テキスト ボックス 23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37" name="直線コネクタ 23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38" name="テキスト ボックス 23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39" name="直線コネクタ 2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0" name="テキスト ボックス 2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1"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97537</xdr:rowOff>
    </xdr:from>
    <xdr:to>
      <xdr:col>15</xdr:col>
      <xdr:colOff>180340</xdr:colOff>
      <xdr:row>85</xdr:row>
      <xdr:rowOff>85344</xdr:rowOff>
    </xdr:to>
    <xdr:cxnSp macro="">
      <xdr:nvCxnSpPr>
        <xdr:cNvPr id="242" name="直線コネクタ 241"/>
        <xdr:cNvCxnSpPr/>
      </xdr:nvCxnSpPr>
      <xdr:spPr>
        <a:xfrm flipV="1">
          <a:off x="10476865" y="13470637"/>
          <a:ext cx="0" cy="118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89171</xdr:rowOff>
    </xdr:from>
    <xdr:ext cx="469744" cy="259045"/>
    <xdr:sp macro="" textlink="">
      <xdr:nvSpPr>
        <xdr:cNvPr id="243" name="【公営住宅】&#10;一人当たり面積最小値テキスト"/>
        <xdr:cNvSpPr txBox="1"/>
      </xdr:nvSpPr>
      <xdr:spPr>
        <a:xfrm>
          <a:off x="10566400" y="1466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0.263</a:t>
          </a:r>
          <a:endParaRPr kumimoji="1" lang="ja-JP" altLang="en-US" sz="1000" b="1">
            <a:latin typeface="ＭＳ Ｐゴシック"/>
          </a:endParaRPr>
        </a:p>
      </xdr:txBody>
    </xdr:sp>
    <xdr:clientData/>
  </xdr:oneCellAnchor>
  <xdr:twoCellAnchor>
    <xdr:from>
      <xdr:col>15</xdr:col>
      <xdr:colOff>92075</xdr:colOff>
      <xdr:row>85</xdr:row>
      <xdr:rowOff>85344</xdr:rowOff>
    </xdr:from>
    <xdr:to>
      <xdr:col>15</xdr:col>
      <xdr:colOff>269875</xdr:colOff>
      <xdr:row>85</xdr:row>
      <xdr:rowOff>85344</xdr:rowOff>
    </xdr:to>
    <xdr:cxnSp macro="">
      <xdr:nvCxnSpPr>
        <xdr:cNvPr id="244" name="直線コネクタ 243"/>
        <xdr:cNvCxnSpPr/>
      </xdr:nvCxnSpPr>
      <xdr:spPr>
        <a:xfrm>
          <a:off x="10388600" y="14658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44214</xdr:rowOff>
    </xdr:from>
    <xdr:ext cx="469744" cy="259045"/>
    <xdr:sp macro="" textlink="">
      <xdr:nvSpPr>
        <xdr:cNvPr id="245" name="【公営住宅】&#10;一人当たり面積最大値テキスト"/>
        <xdr:cNvSpPr txBox="1"/>
      </xdr:nvSpPr>
      <xdr:spPr>
        <a:xfrm>
          <a:off x="10566400" y="1324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a:t>
          </a:r>
          <a:endParaRPr kumimoji="1" lang="ja-JP" altLang="en-US" sz="1000" b="1">
            <a:latin typeface="ＭＳ Ｐゴシック"/>
          </a:endParaRPr>
        </a:p>
      </xdr:txBody>
    </xdr:sp>
    <xdr:clientData/>
  </xdr:oneCellAnchor>
  <xdr:twoCellAnchor>
    <xdr:from>
      <xdr:col>15</xdr:col>
      <xdr:colOff>92075</xdr:colOff>
      <xdr:row>78</xdr:row>
      <xdr:rowOff>97537</xdr:rowOff>
    </xdr:from>
    <xdr:to>
      <xdr:col>15</xdr:col>
      <xdr:colOff>269875</xdr:colOff>
      <xdr:row>78</xdr:row>
      <xdr:rowOff>97537</xdr:rowOff>
    </xdr:to>
    <xdr:cxnSp macro="">
      <xdr:nvCxnSpPr>
        <xdr:cNvPr id="246" name="直線コネクタ 245"/>
        <xdr:cNvCxnSpPr/>
      </xdr:nvCxnSpPr>
      <xdr:spPr>
        <a:xfrm>
          <a:off x="10388600" y="1347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113555</xdr:rowOff>
    </xdr:from>
    <xdr:ext cx="469744" cy="259045"/>
    <xdr:sp macro="" textlink="">
      <xdr:nvSpPr>
        <xdr:cNvPr id="247" name="【公営住宅】&#10;一人当たり面積平均値テキスト"/>
        <xdr:cNvSpPr txBox="1"/>
      </xdr:nvSpPr>
      <xdr:spPr>
        <a:xfrm>
          <a:off x="10566400" y="14172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0.806</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135128</xdr:rowOff>
    </xdr:from>
    <xdr:to>
      <xdr:col>15</xdr:col>
      <xdr:colOff>231775</xdr:colOff>
      <xdr:row>83</xdr:row>
      <xdr:rowOff>65278</xdr:rowOff>
    </xdr:to>
    <xdr:sp macro="" textlink="">
      <xdr:nvSpPr>
        <xdr:cNvPr id="248" name="フローチャート : 判断 247"/>
        <xdr:cNvSpPr/>
      </xdr:nvSpPr>
      <xdr:spPr>
        <a:xfrm>
          <a:off x="10426700" y="141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49" name="テキスト ボックス 2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0" name="テキスト ボックス 2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1" name="テキスト ボックス 2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2" name="テキスト ボックス 2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3" name="テキスト ボックス 2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46737</xdr:rowOff>
    </xdr:from>
    <xdr:to>
      <xdr:col>15</xdr:col>
      <xdr:colOff>231775</xdr:colOff>
      <xdr:row>78</xdr:row>
      <xdr:rowOff>148337</xdr:rowOff>
    </xdr:to>
    <xdr:sp macro="" textlink="">
      <xdr:nvSpPr>
        <xdr:cNvPr id="254" name="円/楕円 253"/>
        <xdr:cNvSpPr/>
      </xdr:nvSpPr>
      <xdr:spPr>
        <a:xfrm>
          <a:off x="10426700" y="1341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77</xdr:row>
      <xdr:rowOff>171214</xdr:rowOff>
    </xdr:from>
    <xdr:ext cx="469744" cy="259045"/>
    <xdr:sp macro="" textlink="">
      <xdr:nvSpPr>
        <xdr:cNvPr id="255" name="【公営住宅】&#10;一人当たり面積該当値テキスト"/>
        <xdr:cNvSpPr txBox="1"/>
      </xdr:nvSpPr>
      <xdr:spPr>
        <a:xfrm>
          <a:off x="10566400" y="13372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6" name="正方形/長方形 255"/>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57" name="正方形/長方形 256"/>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58" name="正方形/長方形 257"/>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59" name="正方形/長方形 258"/>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60" name="正方形/長方形 259"/>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1" name="正方形/長方形 260"/>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2" name="テキスト ボックス 26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63" name="直線コネクタ 26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64" name="テキスト ボックス 263"/>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49.6</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65" name="直線コネクタ 26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66" name="テキスト ボックス 26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49.7</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67" name="直線コネクタ 26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68" name="テキスト ボックス 267"/>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49.8</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69" name="【港湾・漁港】&#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70" name="テキスト ボックス 26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71" name="テキスト ボックス 27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72" name="テキスト ボックス 27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73" name="テキスト ボックス 27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74" name="テキスト ボックス 27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104</xdr:row>
      <xdr:rowOff>25400</xdr:rowOff>
    </xdr:from>
    <xdr:to>
      <xdr:col>6</xdr:col>
      <xdr:colOff>561975</xdr:colOff>
      <xdr:row>104</xdr:row>
      <xdr:rowOff>127000</xdr:rowOff>
    </xdr:to>
    <xdr:sp macro="" textlink="">
      <xdr:nvSpPr>
        <xdr:cNvPr id="275" name="円/楕円 274"/>
        <xdr:cNvSpPr/>
      </xdr:nvSpPr>
      <xdr:spPr>
        <a:xfrm>
          <a:off x="4584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103</xdr:row>
      <xdr:rowOff>99077</xdr:rowOff>
    </xdr:from>
    <xdr:ext cx="405111" cy="259045"/>
    <xdr:sp macro="" textlink="">
      <xdr:nvSpPr>
        <xdr:cNvPr id="276" name="【港湾・漁港】&#10;有形固定資産減価償却率該当値テキスト"/>
        <xdr:cNvSpPr txBox="1"/>
      </xdr:nvSpPr>
      <xdr:spPr>
        <a:xfrm>
          <a:off x="4724400" y="1775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277" name="正方形/長方形 276"/>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78" name="正方形/長方形 277"/>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79" name="正方形/長方形 278"/>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80" name="正方形/長方形 279"/>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81" name="正方形/長方形 280"/>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336,649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82" name="正方形/長方形 281"/>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83" name="テキスト ボックス 28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84" name="直線コネクタ 28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110</xdr:row>
      <xdr:rowOff>48277</xdr:rowOff>
    </xdr:from>
    <xdr:ext cx="595419" cy="259045"/>
    <xdr:sp macro="" textlink="">
      <xdr:nvSpPr>
        <xdr:cNvPr id="285" name="テキスト ボックス 284"/>
        <xdr:cNvSpPr txBox="1"/>
      </xdr:nvSpPr>
      <xdr:spPr>
        <a:xfrm>
          <a:off x="6008581" y="189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390,943</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86" name="直線コネクタ 28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287" name="テキスト ボックス 286"/>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390,944</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88" name="直線コネクタ 28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289" name="テキスト ボックス 288"/>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390,945</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290" name="【港湾・漁港】&#10;一人当たり有形固定資産（償却資産）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291" name="テキスト ボックス 29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92" name="テキスト ボックス 29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93" name="テキスト ボックス 29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94" name="テキスト ボックス 29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95" name="テキスト ボックス 29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104</xdr:row>
      <xdr:rowOff>25400</xdr:rowOff>
    </xdr:from>
    <xdr:to>
      <xdr:col>15</xdr:col>
      <xdr:colOff>231775</xdr:colOff>
      <xdr:row>104</xdr:row>
      <xdr:rowOff>127000</xdr:rowOff>
    </xdr:to>
    <xdr:sp macro="" textlink="">
      <xdr:nvSpPr>
        <xdr:cNvPr id="296" name="円/楕円 295"/>
        <xdr:cNvSpPr/>
      </xdr:nvSpPr>
      <xdr:spPr>
        <a:xfrm>
          <a:off x="10426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103</xdr:row>
      <xdr:rowOff>99077</xdr:rowOff>
    </xdr:from>
    <xdr:ext cx="599010" cy="259045"/>
    <xdr:sp macro="" textlink="">
      <xdr:nvSpPr>
        <xdr:cNvPr id="297" name="【港湾・漁港】&#10;一人当たり有形固定資産（償却資産）額該当値テキスト"/>
        <xdr:cNvSpPr txBox="1"/>
      </xdr:nvSpPr>
      <xdr:spPr>
        <a:xfrm>
          <a:off x="10566400" y="17758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390,944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298" name="正方形/長方形 297"/>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9" name="正方形/長方形 2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0" name="正方形/長方形 2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1" name="正方形/長方形 3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2" name="正方形/長方形 3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3" name="正方形/長方形 3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4" name="正方形/長方形 3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305" name="正方形/長方形 304"/>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6" name="テキスト ボックス 3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7" name="直線コネクタ 3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8" name="テキスト ボックス 30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09" name="直線コネクタ 308"/>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10" name="テキスト ボックス 309"/>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11" name="直線コネクタ 310"/>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12" name="テキスト ボックス 311"/>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13" name="直線コネクタ 312"/>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14" name="テキスト ボックス 313"/>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15" name="直線コネクタ 314"/>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16" name="テキスト ボックス 315"/>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7" name="直線コネクタ 3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8" name="テキスト ボックス 31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319"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32</xdr:row>
      <xdr:rowOff>167640</xdr:rowOff>
    </xdr:from>
    <xdr:to>
      <xdr:col>23</xdr:col>
      <xdr:colOff>516889</xdr:colOff>
      <xdr:row>40</xdr:row>
      <xdr:rowOff>112776</xdr:rowOff>
    </xdr:to>
    <xdr:cxnSp macro="">
      <xdr:nvCxnSpPr>
        <xdr:cNvPr id="320" name="直線コネクタ 319"/>
        <xdr:cNvCxnSpPr/>
      </xdr:nvCxnSpPr>
      <xdr:spPr>
        <a:xfrm flipV="1">
          <a:off x="16318864" y="56540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116603</xdr:rowOff>
    </xdr:from>
    <xdr:ext cx="405111" cy="259045"/>
    <xdr:sp macro="" textlink="">
      <xdr:nvSpPr>
        <xdr:cNvPr id="321" name="【認定こども園・幼稚園・保育所】&#10;有形固定資産減価償却率最小値テキスト"/>
        <xdr:cNvSpPr txBox="1"/>
      </xdr:nvSpPr>
      <xdr:spPr>
        <a:xfrm>
          <a:off x="16408400" y="6974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428625</xdr:colOff>
      <xdr:row>40</xdr:row>
      <xdr:rowOff>112776</xdr:rowOff>
    </xdr:from>
    <xdr:to>
      <xdr:col>23</xdr:col>
      <xdr:colOff>606425</xdr:colOff>
      <xdr:row>40</xdr:row>
      <xdr:rowOff>112776</xdr:rowOff>
    </xdr:to>
    <xdr:cxnSp macro="">
      <xdr:nvCxnSpPr>
        <xdr:cNvPr id="322" name="直線コネクタ 321"/>
        <xdr:cNvCxnSpPr/>
      </xdr:nvCxnSpPr>
      <xdr:spPr>
        <a:xfrm>
          <a:off x="16230600" y="697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114317</xdr:rowOff>
    </xdr:from>
    <xdr:ext cx="405111" cy="259045"/>
    <xdr:sp macro="" textlink="">
      <xdr:nvSpPr>
        <xdr:cNvPr id="323" name="【認定こども園・幼稚園・保育所】&#10;有形固定資産減価償却率最大値テキスト"/>
        <xdr:cNvSpPr txBox="1"/>
      </xdr:nvSpPr>
      <xdr:spPr>
        <a:xfrm>
          <a:off x="16408400" y="542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23</xdr:col>
      <xdr:colOff>428625</xdr:colOff>
      <xdr:row>32</xdr:row>
      <xdr:rowOff>167640</xdr:rowOff>
    </xdr:from>
    <xdr:to>
      <xdr:col>23</xdr:col>
      <xdr:colOff>606425</xdr:colOff>
      <xdr:row>32</xdr:row>
      <xdr:rowOff>167640</xdr:rowOff>
    </xdr:to>
    <xdr:cxnSp macro="">
      <xdr:nvCxnSpPr>
        <xdr:cNvPr id="324" name="直線コネクタ 323"/>
        <xdr:cNvCxnSpPr/>
      </xdr:nvCxnSpPr>
      <xdr:spPr>
        <a:xfrm>
          <a:off x="16230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114571</xdr:rowOff>
    </xdr:from>
    <xdr:ext cx="405111" cy="259045"/>
    <xdr:sp macro="" textlink="">
      <xdr:nvSpPr>
        <xdr:cNvPr id="325" name="【認定こども園・幼稚園・保育所】&#10;有形固定資産減価償却率平均値テキスト"/>
        <xdr:cNvSpPr txBox="1"/>
      </xdr:nvSpPr>
      <xdr:spPr>
        <a:xfrm>
          <a:off x="16408400" y="6286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91694</xdr:rowOff>
    </xdr:from>
    <xdr:to>
      <xdr:col>23</xdr:col>
      <xdr:colOff>568325</xdr:colOff>
      <xdr:row>38</xdr:row>
      <xdr:rowOff>21844</xdr:rowOff>
    </xdr:to>
    <xdr:sp macro="" textlink="">
      <xdr:nvSpPr>
        <xdr:cNvPr id="326" name="フローチャート : 判断 325"/>
        <xdr:cNvSpPr/>
      </xdr:nvSpPr>
      <xdr:spPr>
        <a:xfrm>
          <a:off x="16268700" y="643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7" name="テキスト ボックス 3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8" name="テキスト ボックス 3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9" name="テキスト ボックス 3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0" name="テキスト ボックス 3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1" name="テキスト ボックス 3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112268</xdr:rowOff>
    </xdr:from>
    <xdr:to>
      <xdr:col>23</xdr:col>
      <xdr:colOff>568325</xdr:colOff>
      <xdr:row>39</xdr:row>
      <xdr:rowOff>42418</xdr:rowOff>
    </xdr:to>
    <xdr:sp macro="" textlink="">
      <xdr:nvSpPr>
        <xdr:cNvPr id="332" name="円/楕円 331"/>
        <xdr:cNvSpPr/>
      </xdr:nvSpPr>
      <xdr:spPr>
        <a:xfrm>
          <a:off x="16268700" y="66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38</xdr:row>
      <xdr:rowOff>90695</xdr:rowOff>
    </xdr:from>
    <xdr:ext cx="405111" cy="259045"/>
    <xdr:sp macro="" textlink="">
      <xdr:nvSpPr>
        <xdr:cNvPr id="333" name="【認定こども園・幼稚園・保育所】&#10;有形固定資産減価償却率該当値テキスト"/>
        <xdr:cNvSpPr txBox="1"/>
      </xdr:nvSpPr>
      <xdr:spPr>
        <a:xfrm>
          <a:off x="16408400" y="660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34" name="正方形/長方形 333"/>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5" name="正方形/長方形 3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6" name="正方形/長方形 3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7" name="正方形/長方形 3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8" name="正方形/長方形 3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9" name="正方形/長方形 3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0" name="正方形/長方形 3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41" name="正方形/長方形 340"/>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2" name="テキスト ボックス 3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3" name="直線コネクタ 3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44" name="テキスト ボックス 343"/>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345" name="直線コネクタ 34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46" name="テキスト ボックス 345"/>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47" name="直線コネクタ 34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48" name="テキスト ボックス 347"/>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49" name="直線コネクタ 34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50" name="テキスト ボックス 349"/>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51" name="直線コネクタ 35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52" name="テキスト ボックス 351"/>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53" name="直線コネクタ 35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54" name="テキスト ボックス 353"/>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55" name="直線コネクタ 35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56" name="テキスト ボックス 355"/>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7" name="直線コネクタ 35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8" name="テキスト ボックス 35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59"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76200</xdr:rowOff>
    </xdr:from>
    <xdr:to>
      <xdr:col>32</xdr:col>
      <xdr:colOff>186689</xdr:colOff>
      <xdr:row>41</xdr:row>
      <xdr:rowOff>89807</xdr:rowOff>
    </xdr:to>
    <xdr:cxnSp macro="">
      <xdr:nvCxnSpPr>
        <xdr:cNvPr id="360" name="直線コネクタ 359"/>
        <xdr:cNvCxnSpPr/>
      </xdr:nvCxnSpPr>
      <xdr:spPr>
        <a:xfrm flipV="1">
          <a:off x="22160864" y="5562600"/>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93634</xdr:rowOff>
    </xdr:from>
    <xdr:ext cx="469744" cy="259045"/>
    <xdr:sp macro="" textlink="">
      <xdr:nvSpPr>
        <xdr:cNvPr id="361" name="【認定こども園・幼稚園・保育所】&#10;一人当たり面積最小値テキスト"/>
        <xdr:cNvSpPr txBox="1"/>
      </xdr:nvSpPr>
      <xdr:spPr>
        <a:xfrm>
          <a:off x="22250400"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0.076</a:t>
          </a:r>
          <a:endParaRPr kumimoji="1" lang="ja-JP" altLang="en-US" sz="1000" b="1">
            <a:latin typeface="ＭＳ Ｐゴシック"/>
          </a:endParaRPr>
        </a:p>
      </xdr:txBody>
    </xdr:sp>
    <xdr:clientData/>
  </xdr:oneCellAnchor>
  <xdr:twoCellAnchor>
    <xdr:from>
      <xdr:col>32</xdr:col>
      <xdr:colOff>98425</xdr:colOff>
      <xdr:row>41</xdr:row>
      <xdr:rowOff>89807</xdr:rowOff>
    </xdr:from>
    <xdr:to>
      <xdr:col>32</xdr:col>
      <xdr:colOff>276225</xdr:colOff>
      <xdr:row>41</xdr:row>
      <xdr:rowOff>89807</xdr:rowOff>
    </xdr:to>
    <xdr:cxnSp macro="">
      <xdr:nvCxnSpPr>
        <xdr:cNvPr id="362" name="直線コネクタ 361"/>
        <xdr:cNvCxnSpPr/>
      </xdr:nvCxnSpPr>
      <xdr:spPr>
        <a:xfrm>
          <a:off x="22072600" y="711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22877</xdr:rowOff>
    </xdr:from>
    <xdr:ext cx="469744" cy="259045"/>
    <xdr:sp macro="" textlink="">
      <xdr:nvSpPr>
        <xdr:cNvPr id="363" name="【認定こども園・幼稚園・保育所】&#10;一人当たり面積最大値テキスト"/>
        <xdr:cNvSpPr txBox="1"/>
      </xdr:nvSpPr>
      <xdr:spPr>
        <a:xfrm>
          <a:off x="22250400" y="533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0.219</a:t>
          </a:r>
          <a:endParaRPr kumimoji="1" lang="ja-JP" altLang="en-US" sz="1000" b="1">
            <a:latin typeface="ＭＳ Ｐゴシック"/>
          </a:endParaRPr>
        </a:p>
      </xdr:txBody>
    </xdr:sp>
    <xdr:clientData/>
  </xdr:oneCellAnchor>
  <xdr:twoCellAnchor>
    <xdr:from>
      <xdr:col>32</xdr:col>
      <xdr:colOff>98425</xdr:colOff>
      <xdr:row>32</xdr:row>
      <xdr:rowOff>76200</xdr:rowOff>
    </xdr:from>
    <xdr:to>
      <xdr:col>32</xdr:col>
      <xdr:colOff>276225</xdr:colOff>
      <xdr:row>32</xdr:row>
      <xdr:rowOff>76200</xdr:rowOff>
    </xdr:to>
    <xdr:cxnSp macro="">
      <xdr:nvCxnSpPr>
        <xdr:cNvPr id="364" name="直線コネクタ 363"/>
        <xdr:cNvCxnSpPr/>
      </xdr:nvCxnSpPr>
      <xdr:spPr>
        <a:xfrm>
          <a:off x="220726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1105</xdr:rowOff>
    </xdr:from>
    <xdr:ext cx="469744" cy="259045"/>
    <xdr:sp macro="" textlink="">
      <xdr:nvSpPr>
        <xdr:cNvPr id="365" name="【認定こども園・幼稚園・保育所】&#10;一人当たり面積平均値テキスト"/>
        <xdr:cNvSpPr txBox="1"/>
      </xdr:nvSpPr>
      <xdr:spPr>
        <a:xfrm>
          <a:off x="22250400" y="6687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22678</xdr:rowOff>
    </xdr:from>
    <xdr:to>
      <xdr:col>32</xdr:col>
      <xdr:colOff>238125</xdr:colOff>
      <xdr:row>39</xdr:row>
      <xdr:rowOff>124278</xdr:rowOff>
    </xdr:to>
    <xdr:sp macro="" textlink="">
      <xdr:nvSpPr>
        <xdr:cNvPr id="366" name="フローチャート : 判断 365"/>
        <xdr:cNvSpPr/>
      </xdr:nvSpPr>
      <xdr:spPr>
        <a:xfrm>
          <a:off x="22110700" y="670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7" name="テキスト ボックス 36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8" name="テキスト ボックス 36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9" name="テキスト ボックス 36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0" name="テキスト ボックス 36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1" name="テキスト ボックス 37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32</xdr:row>
      <xdr:rowOff>25400</xdr:rowOff>
    </xdr:from>
    <xdr:to>
      <xdr:col>32</xdr:col>
      <xdr:colOff>238125</xdr:colOff>
      <xdr:row>32</xdr:row>
      <xdr:rowOff>127000</xdr:rowOff>
    </xdr:to>
    <xdr:sp macro="" textlink="">
      <xdr:nvSpPr>
        <xdr:cNvPr id="372" name="円/楕円 371"/>
        <xdr:cNvSpPr/>
      </xdr:nvSpPr>
      <xdr:spPr>
        <a:xfrm>
          <a:off x="22110700" y="551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31</xdr:row>
      <xdr:rowOff>149877</xdr:rowOff>
    </xdr:from>
    <xdr:ext cx="469744" cy="259045"/>
    <xdr:sp macro="" textlink="">
      <xdr:nvSpPr>
        <xdr:cNvPr id="373" name="【認定こども園・幼稚園・保育所】&#10;一人当たり面積該当値テキスト"/>
        <xdr:cNvSpPr txBox="1"/>
      </xdr:nvSpPr>
      <xdr:spPr>
        <a:xfrm>
          <a:off x="22250400" y="54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0.219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74" name="正方形/長方形 373"/>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5" name="正方形/長方形 3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6" name="正方形/長方形 3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7" name="正方形/長方形 3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8" name="正方形/長方形 3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9" name="正方形/長方形 3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80" name="正方形/長方形 3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81" name="正方形/長方形 380"/>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82" name="テキスト ボックス 3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3" name="直線コネクタ 3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84" name="テキスト ボックス 38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85" name="直線コネクタ 38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86" name="テキスト ボックス 38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87" name="直線コネクタ 38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88" name="テキスト ボックス 38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89" name="直線コネクタ 38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90" name="テキスト ボックス 38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91" name="直線コネクタ 39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92" name="テキスト ボックス 39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93" name="直線コネクタ 39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94" name="テキスト ボックス 39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95" name="直線コネクタ 39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96" name="テキスト ボックス 39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7" name="直線コネクタ 39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98" name="テキスト ボックス 39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99"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6531</xdr:rowOff>
    </xdr:from>
    <xdr:to>
      <xdr:col>23</xdr:col>
      <xdr:colOff>516889</xdr:colOff>
      <xdr:row>63</xdr:row>
      <xdr:rowOff>99604</xdr:rowOff>
    </xdr:to>
    <xdr:cxnSp macro="">
      <xdr:nvCxnSpPr>
        <xdr:cNvPr id="400" name="直線コネクタ 399"/>
        <xdr:cNvCxnSpPr/>
      </xdr:nvCxnSpPr>
      <xdr:spPr>
        <a:xfrm flipV="1">
          <a:off x="16318864" y="9607731"/>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103431</xdr:rowOff>
    </xdr:from>
    <xdr:ext cx="405111" cy="259045"/>
    <xdr:sp macro="" textlink="">
      <xdr:nvSpPr>
        <xdr:cNvPr id="401" name="【学校施設】&#10;有形固定資産減価償却率最小値テキスト"/>
        <xdr:cNvSpPr txBox="1"/>
      </xdr:nvSpPr>
      <xdr:spPr>
        <a:xfrm>
          <a:off x="16408400" y="1090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a:t>
          </a:r>
          <a:endParaRPr kumimoji="1" lang="ja-JP" altLang="en-US" sz="1000" b="1">
            <a:latin typeface="ＭＳ Ｐゴシック"/>
          </a:endParaRPr>
        </a:p>
      </xdr:txBody>
    </xdr:sp>
    <xdr:clientData/>
  </xdr:oneCellAnchor>
  <xdr:twoCellAnchor>
    <xdr:from>
      <xdr:col>23</xdr:col>
      <xdr:colOff>428625</xdr:colOff>
      <xdr:row>63</xdr:row>
      <xdr:rowOff>99604</xdr:rowOff>
    </xdr:from>
    <xdr:to>
      <xdr:col>23</xdr:col>
      <xdr:colOff>606425</xdr:colOff>
      <xdr:row>63</xdr:row>
      <xdr:rowOff>99604</xdr:rowOff>
    </xdr:to>
    <xdr:cxnSp macro="">
      <xdr:nvCxnSpPr>
        <xdr:cNvPr id="402" name="直線コネクタ 401"/>
        <xdr:cNvCxnSpPr/>
      </xdr:nvCxnSpPr>
      <xdr:spPr>
        <a:xfrm>
          <a:off x="16230600" y="10900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124658</xdr:rowOff>
    </xdr:from>
    <xdr:ext cx="405111" cy="259045"/>
    <xdr:sp macro="" textlink="">
      <xdr:nvSpPr>
        <xdr:cNvPr id="403" name="【学校施設】&#10;有形固定資産減価償却率最大値テキスト"/>
        <xdr:cNvSpPr txBox="1"/>
      </xdr:nvSpPr>
      <xdr:spPr>
        <a:xfrm>
          <a:off x="16408400" y="938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a:t>
          </a:r>
          <a:endParaRPr kumimoji="1" lang="ja-JP" altLang="en-US" sz="1000" b="1">
            <a:latin typeface="ＭＳ Ｐゴシック"/>
          </a:endParaRPr>
        </a:p>
      </xdr:txBody>
    </xdr:sp>
    <xdr:clientData/>
  </xdr:oneCellAnchor>
  <xdr:twoCellAnchor>
    <xdr:from>
      <xdr:col>23</xdr:col>
      <xdr:colOff>428625</xdr:colOff>
      <xdr:row>56</xdr:row>
      <xdr:rowOff>6531</xdr:rowOff>
    </xdr:from>
    <xdr:to>
      <xdr:col>23</xdr:col>
      <xdr:colOff>606425</xdr:colOff>
      <xdr:row>56</xdr:row>
      <xdr:rowOff>6531</xdr:rowOff>
    </xdr:to>
    <xdr:cxnSp macro="">
      <xdr:nvCxnSpPr>
        <xdr:cNvPr id="404" name="直線コネクタ 403"/>
        <xdr:cNvCxnSpPr/>
      </xdr:nvCxnSpPr>
      <xdr:spPr>
        <a:xfrm>
          <a:off x="16230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30860</xdr:rowOff>
    </xdr:from>
    <xdr:ext cx="405111" cy="259045"/>
    <xdr:sp macro="" textlink="">
      <xdr:nvSpPr>
        <xdr:cNvPr id="405" name="【学校施設】&#10;有形固定資産減価償却率平均値テキスト"/>
        <xdr:cNvSpPr txBox="1"/>
      </xdr:nvSpPr>
      <xdr:spPr>
        <a:xfrm>
          <a:off x="16408400" y="101464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7983</xdr:rowOff>
    </xdr:from>
    <xdr:to>
      <xdr:col>23</xdr:col>
      <xdr:colOff>568325</xdr:colOff>
      <xdr:row>60</xdr:row>
      <xdr:rowOff>109583</xdr:rowOff>
    </xdr:to>
    <xdr:sp macro="" textlink="">
      <xdr:nvSpPr>
        <xdr:cNvPr id="406" name="フローチャート : 判断 405"/>
        <xdr:cNvSpPr/>
      </xdr:nvSpPr>
      <xdr:spPr>
        <a:xfrm>
          <a:off x="162687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7" name="テキスト ボックス 40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8" name="テキスト ボックス 40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9" name="テキスト ボックス 40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0" name="テキスト ボックス 40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11" name="テキスト ボックス 41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63</xdr:row>
      <xdr:rowOff>48804</xdr:rowOff>
    </xdr:from>
    <xdr:to>
      <xdr:col>23</xdr:col>
      <xdr:colOff>568325</xdr:colOff>
      <xdr:row>63</xdr:row>
      <xdr:rowOff>150404</xdr:rowOff>
    </xdr:to>
    <xdr:sp macro="" textlink="">
      <xdr:nvSpPr>
        <xdr:cNvPr id="412" name="円/楕円 411"/>
        <xdr:cNvSpPr/>
      </xdr:nvSpPr>
      <xdr:spPr>
        <a:xfrm>
          <a:off x="16268700" y="1085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135181</xdr:rowOff>
    </xdr:from>
    <xdr:ext cx="405111" cy="259045"/>
    <xdr:sp macro="" textlink="">
      <xdr:nvSpPr>
        <xdr:cNvPr id="413" name="【学校施設】&#10;有形固定資産減価償却率該当値テキスト"/>
        <xdr:cNvSpPr txBox="1"/>
      </xdr:nvSpPr>
      <xdr:spPr>
        <a:xfrm>
          <a:off x="16408400" y="10765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414" name="正方形/長方形 413"/>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5" name="正方形/長方形 41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6" name="正方形/長方形 41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7" name="正方形/長方形 41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8" name="正方形/長方形 41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9" name="正方形/長方形 41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20" name="正方形/長方形 41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421" name="正方形/長方形 420"/>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22" name="テキスト ボックス 42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23" name="直線コネクタ 42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24" name="テキスト ボックス 42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25" name="直線コネクタ 42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26" name="テキスト ボックス 42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27" name="直線コネクタ 42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28" name="テキスト ボックス 42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29" name="直線コネクタ 42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30" name="テキスト ボックス 42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31" name="直線コネクタ 43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32" name="テキスト ボックス 43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33" name="直線コネクタ 43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34" name="テキスト ボックス 43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35" name="直線コネクタ 43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36" name="テキスト ボックス 43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7" name="直線コネクタ 43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8" name="テキスト ボックス 43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39"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73805</xdr:rowOff>
    </xdr:from>
    <xdr:to>
      <xdr:col>32</xdr:col>
      <xdr:colOff>186689</xdr:colOff>
      <xdr:row>63</xdr:row>
      <xdr:rowOff>98298</xdr:rowOff>
    </xdr:to>
    <xdr:cxnSp macro="">
      <xdr:nvCxnSpPr>
        <xdr:cNvPr id="440" name="直線コネクタ 439"/>
        <xdr:cNvCxnSpPr/>
      </xdr:nvCxnSpPr>
      <xdr:spPr>
        <a:xfrm flipV="1">
          <a:off x="22160864" y="9675005"/>
          <a:ext cx="0" cy="1224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102125</xdr:rowOff>
    </xdr:from>
    <xdr:ext cx="469744" cy="259045"/>
    <xdr:sp macro="" textlink="">
      <xdr:nvSpPr>
        <xdr:cNvPr id="441" name="【学校施設】&#10;一人当たり面積最小値テキスト"/>
        <xdr:cNvSpPr txBox="1"/>
      </xdr:nvSpPr>
      <xdr:spPr>
        <a:xfrm>
          <a:off x="22250400" y="1090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a:t>
          </a:r>
          <a:endParaRPr kumimoji="1" lang="ja-JP" altLang="en-US" sz="1000" b="1">
            <a:latin typeface="ＭＳ Ｐゴシック"/>
          </a:endParaRPr>
        </a:p>
      </xdr:txBody>
    </xdr:sp>
    <xdr:clientData/>
  </xdr:oneCellAnchor>
  <xdr:twoCellAnchor>
    <xdr:from>
      <xdr:col>32</xdr:col>
      <xdr:colOff>98425</xdr:colOff>
      <xdr:row>63</xdr:row>
      <xdr:rowOff>98298</xdr:rowOff>
    </xdr:from>
    <xdr:to>
      <xdr:col>32</xdr:col>
      <xdr:colOff>276225</xdr:colOff>
      <xdr:row>63</xdr:row>
      <xdr:rowOff>98298</xdr:rowOff>
    </xdr:to>
    <xdr:cxnSp macro="">
      <xdr:nvCxnSpPr>
        <xdr:cNvPr id="442" name="直線コネクタ 441"/>
        <xdr:cNvCxnSpPr/>
      </xdr:nvCxnSpPr>
      <xdr:spPr>
        <a:xfrm>
          <a:off x="22072600" y="1089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20482</xdr:rowOff>
    </xdr:from>
    <xdr:ext cx="469744" cy="259045"/>
    <xdr:sp macro="" textlink="">
      <xdr:nvSpPr>
        <xdr:cNvPr id="443" name="【学校施設】&#10;一人当たり面積最大値テキスト"/>
        <xdr:cNvSpPr txBox="1"/>
      </xdr:nvSpPr>
      <xdr:spPr>
        <a:xfrm>
          <a:off x="22250400" y="9450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3.187</a:t>
          </a:r>
          <a:endParaRPr kumimoji="1" lang="ja-JP" altLang="en-US" sz="1000" b="1">
            <a:latin typeface="ＭＳ Ｐゴシック"/>
          </a:endParaRPr>
        </a:p>
      </xdr:txBody>
    </xdr:sp>
    <xdr:clientData/>
  </xdr:oneCellAnchor>
  <xdr:twoCellAnchor>
    <xdr:from>
      <xdr:col>32</xdr:col>
      <xdr:colOff>98425</xdr:colOff>
      <xdr:row>56</xdr:row>
      <xdr:rowOff>73805</xdr:rowOff>
    </xdr:from>
    <xdr:to>
      <xdr:col>32</xdr:col>
      <xdr:colOff>276225</xdr:colOff>
      <xdr:row>56</xdr:row>
      <xdr:rowOff>73805</xdr:rowOff>
    </xdr:to>
    <xdr:cxnSp macro="">
      <xdr:nvCxnSpPr>
        <xdr:cNvPr id="444" name="直線コネクタ 443"/>
        <xdr:cNvCxnSpPr/>
      </xdr:nvCxnSpPr>
      <xdr:spPr>
        <a:xfrm>
          <a:off x="22072600" y="967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37028</xdr:rowOff>
    </xdr:from>
    <xdr:ext cx="469744" cy="259045"/>
    <xdr:sp macro="" textlink="">
      <xdr:nvSpPr>
        <xdr:cNvPr id="445" name="【学校施設】&#10;一人当たり面積平均値テキスト"/>
        <xdr:cNvSpPr txBox="1"/>
      </xdr:nvSpPr>
      <xdr:spPr>
        <a:xfrm>
          <a:off x="22250400" y="104954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1.820</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58601</xdr:rowOff>
    </xdr:from>
    <xdr:to>
      <xdr:col>32</xdr:col>
      <xdr:colOff>238125</xdr:colOff>
      <xdr:row>61</xdr:row>
      <xdr:rowOff>160201</xdr:rowOff>
    </xdr:to>
    <xdr:sp macro="" textlink="">
      <xdr:nvSpPr>
        <xdr:cNvPr id="446" name="フローチャート : 判断 445"/>
        <xdr:cNvSpPr/>
      </xdr:nvSpPr>
      <xdr:spPr>
        <a:xfrm>
          <a:off x="22110700" y="1051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7" name="テキスト ボックス 44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8" name="テキスト ボックス 44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9" name="テキスト ボックス 44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50" name="テキスト ボックス 44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51" name="テキスト ボックス 45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23005</xdr:rowOff>
    </xdr:from>
    <xdr:to>
      <xdr:col>32</xdr:col>
      <xdr:colOff>238125</xdr:colOff>
      <xdr:row>56</xdr:row>
      <xdr:rowOff>124605</xdr:rowOff>
    </xdr:to>
    <xdr:sp macro="" textlink="">
      <xdr:nvSpPr>
        <xdr:cNvPr id="452" name="円/楕円 451"/>
        <xdr:cNvSpPr/>
      </xdr:nvSpPr>
      <xdr:spPr>
        <a:xfrm>
          <a:off x="22110700" y="962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55</xdr:row>
      <xdr:rowOff>147482</xdr:rowOff>
    </xdr:from>
    <xdr:ext cx="469744" cy="259045"/>
    <xdr:sp macro="" textlink="">
      <xdr:nvSpPr>
        <xdr:cNvPr id="453" name="【学校施設】&#10;一人当たり面積該当値テキスト"/>
        <xdr:cNvSpPr txBox="1"/>
      </xdr:nvSpPr>
      <xdr:spPr>
        <a:xfrm>
          <a:off x="22250400" y="957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54" name="正方形/長方形 453"/>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5" name="正方形/長方形 45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6" name="正方形/長方形 45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7" name="正方形/長方形 45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8" name="正方形/長方形 45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9" name="正方形/長方形 45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60" name="正方形/長方形 45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61" name="正方形/長方形 460"/>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62" name="テキスト ボックス 46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63" name="直線コネクタ 46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64" name="テキスト ボックス 46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65" name="直線コネクタ 464"/>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66" name="テキスト ボックス 465"/>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67" name="直線コネクタ 466"/>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68" name="テキスト ボックス 467"/>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69" name="直線コネクタ 468"/>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70" name="テキスト ボックス 469"/>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71" name="直線コネクタ 470"/>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472" name="テキスト ボックス 471"/>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73" name="直線コネクタ 47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74" name="テキスト ボックス 47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475" name="【児童館】&#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115824</xdr:rowOff>
    </xdr:from>
    <xdr:to>
      <xdr:col>23</xdr:col>
      <xdr:colOff>516889</xdr:colOff>
      <xdr:row>86</xdr:row>
      <xdr:rowOff>136398</xdr:rowOff>
    </xdr:to>
    <xdr:cxnSp macro="">
      <xdr:nvCxnSpPr>
        <xdr:cNvPr id="476" name="直線コネクタ 475"/>
        <xdr:cNvCxnSpPr/>
      </xdr:nvCxnSpPr>
      <xdr:spPr>
        <a:xfrm flipV="1">
          <a:off x="16318864" y="13317474"/>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140225</xdr:rowOff>
    </xdr:from>
    <xdr:ext cx="405111" cy="259045"/>
    <xdr:sp macro="" textlink="">
      <xdr:nvSpPr>
        <xdr:cNvPr id="477" name="【児童館】&#10;有形固定資産減価償却率最小値テキスト"/>
        <xdr:cNvSpPr txBox="1"/>
      </xdr:nvSpPr>
      <xdr:spPr>
        <a:xfrm>
          <a:off x="16408400" y="14884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23</xdr:col>
      <xdr:colOff>428625</xdr:colOff>
      <xdr:row>86</xdr:row>
      <xdr:rowOff>136398</xdr:rowOff>
    </xdr:from>
    <xdr:to>
      <xdr:col>23</xdr:col>
      <xdr:colOff>606425</xdr:colOff>
      <xdr:row>86</xdr:row>
      <xdr:rowOff>136398</xdr:rowOff>
    </xdr:to>
    <xdr:cxnSp macro="">
      <xdr:nvCxnSpPr>
        <xdr:cNvPr id="478" name="直線コネクタ 477"/>
        <xdr:cNvCxnSpPr/>
      </xdr:nvCxnSpPr>
      <xdr:spPr>
        <a:xfrm>
          <a:off x="16230600" y="14881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62501</xdr:rowOff>
    </xdr:from>
    <xdr:ext cx="405111" cy="259045"/>
    <xdr:sp macro="" textlink="">
      <xdr:nvSpPr>
        <xdr:cNvPr id="479" name="【児童館】&#10;有形固定資産減価償却率最大値テキスト"/>
        <xdr:cNvSpPr txBox="1"/>
      </xdr:nvSpPr>
      <xdr:spPr>
        <a:xfrm>
          <a:off x="16408400" y="1309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a:t>
          </a:r>
          <a:endParaRPr kumimoji="1" lang="ja-JP" altLang="en-US" sz="1000" b="1">
            <a:latin typeface="ＭＳ Ｐゴシック"/>
          </a:endParaRPr>
        </a:p>
      </xdr:txBody>
    </xdr:sp>
    <xdr:clientData/>
  </xdr:oneCellAnchor>
  <xdr:twoCellAnchor>
    <xdr:from>
      <xdr:col>23</xdr:col>
      <xdr:colOff>428625</xdr:colOff>
      <xdr:row>77</xdr:row>
      <xdr:rowOff>115824</xdr:rowOff>
    </xdr:from>
    <xdr:to>
      <xdr:col>23</xdr:col>
      <xdr:colOff>606425</xdr:colOff>
      <xdr:row>77</xdr:row>
      <xdr:rowOff>115824</xdr:rowOff>
    </xdr:to>
    <xdr:cxnSp macro="">
      <xdr:nvCxnSpPr>
        <xdr:cNvPr id="480" name="直線コネクタ 479"/>
        <xdr:cNvCxnSpPr/>
      </xdr:nvCxnSpPr>
      <xdr:spPr>
        <a:xfrm>
          <a:off x="16230600" y="1331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79</xdr:row>
      <xdr:rowOff>46753</xdr:rowOff>
    </xdr:from>
    <xdr:ext cx="405111" cy="259045"/>
    <xdr:sp macro="" textlink="">
      <xdr:nvSpPr>
        <xdr:cNvPr id="481" name="【児童館】&#10;有形固定資産減価償却率平均値テキスト"/>
        <xdr:cNvSpPr txBox="1"/>
      </xdr:nvSpPr>
      <xdr:spPr>
        <a:xfrm>
          <a:off x="16408400" y="135913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23876</xdr:rowOff>
    </xdr:from>
    <xdr:to>
      <xdr:col>23</xdr:col>
      <xdr:colOff>568325</xdr:colOff>
      <xdr:row>80</xdr:row>
      <xdr:rowOff>125476</xdr:rowOff>
    </xdr:to>
    <xdr:sp macro="" textlink="">
      <xdr:nvSpPr>
        <xdr:cNvPr id="482" name="フローチャート : 判断 481"/>
        <xdr:cNvSpPr/>
      </xdr:nvSpPr>
      <xdr:spPr>
        <a:xfrm>
          <a:off x="16268700" y="1373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83" name="テキスト ボックス 48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4" name="テキスト ボックス 48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5" name="テキスト ボックス 48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6" name="テキスト ボックス 48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7" name="テキスト ボックス 48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86</xdr:row>
      <xdr:rowOff>85598</xdr:rowOff>
    </xdr:from>
    <xdr:to>
      <xdr:col>23</xdr:col>
      <xdr:colOff>568325</xdr:colOff>
      <xdr:row>87</xdr:row>
      <xdr:rowOff>15748</xdr:rowOff>
    </xdr:to>
    <xdr:sp macro="" textlink="">
      <xdr:nvSpPr>
        <xdr:cNvPr id="488" name="円/楕円 487"/>
        <xdr:cNvSpPr/>
      </xdr:nvSpPr>
      <xdr:spPr>
        <a:xfrm>
          <a:off x="16268700" y="1483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86</xdr:row>
      <xdr:rowOff>525</xdr:rowOff>
    </xdr:from>
    <xdr:ext cx="405111" cy="259045"/>
    <xdr:sp macro="" textlink="">
      <xdr:nvSpPr>
        <xdr:cNvPr id="489" name="【児童館】&#10;有形固定資産減価償却率該当値テキスト"/>
        <xdr:cNvSpPr txBox="1"/>
      </xdr:nvSpPr>
      <xdr:spPr>
        <a:xfrm>
          <a:off x="16408400" y="14745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490" name="正方形/長方形 489"/>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91" name="正方形/長方形 4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2" name="正方形/長方形 4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3" name="正方形/長方形 4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4" name="正方形/長方形 4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5" name="正方形/長方形 4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6" name="正方形/長方形 4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97" name="正方形/長方形 496"/>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8" name="テキスト ボックス 49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9" name="直線コネクタ 49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00" name="テキスト ボックス 499"/>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501" name="直線コネクタ 50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02" name="テキスト ボックス 50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03" name="直線コネクタ 50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04" name="テキスト ボックス 50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05" name="直線コネクタ 50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06" name="テキスト ボックス 50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07" name="直線コネクタ 50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08" name="テキスト ボックス 50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09" name="直線コネクタ 50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10" name="テキスト ボックス 50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11" name="直線コネクタ 51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12" name="テキスト ボックス 51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513" name="【児童館】&#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57150</xdr:rowOff>
    </xdr:from>
    <xdr:to>
      <xdr:col>32</xdr:col>
      <xdr:colOff>186689</xdr:colOff>
      <xdr:row>86</xdr:row>
      <xdr:rowOff>152400</xdr:rowOff>
    </xdr:to>
    <xdr:cxnSp macro="">
      <xdr:nvCxnSpPr>
        <xdr:cNvPr id="514" name="直線コネクタ 513"/>
        <xdr:cNvCxnSpPr/>
      </xdr:nvCxnSpPr>
      <xdr:spPr>
        <a:xfrm flipV="1">
          <a:off x="22160864" y="132588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156227</xdr:rowOff>
    </xdr:from>
    <xdr:ext cx="469744" cy="259045"/>
    <xdr:sp macro="" textlink="">
      <xdr:nvSpPr>
        <xdr:cNvPr id="515" name="【児童館】&#10;一人当たり面積最小値テキスト"/>
        <xdr:cNvSpPr txBox="1"/>
      </xdr:nvSpPr>
      <xdr:spPr>
        <a:xfrm>
          <a:off x="22250400"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0.019</a:t>
          </a:r>
          <a:endParaRPr kumimoji="1" lang="ja-JP" altLang="en-US" sz="1000" b="1">
            <a:latin typeface="ＭＳ Ｐゴシック"/>
          </a:endParaRPr>
        </a:p>
      </xdr:txBody>
    </xdr:sp>
    <xdr:clientData/>
  </xdr:oneCellAnchor>
  <xdr:twoCellAnchor>
    <xdr:from>
      <xdr:col>32</xdr:col>
      <xdr:colOff>98425</xdr:colOff>
      <xdr:row>86</xdr:row>
      <xdr:rowOff>152400</xdr:rowOff>
    </xdr:from>
    <xdr:to>
      <xdr:col>32</xdr:col>
      <xdr:colOff>276225</xdr:colOff>
      <xdr:row>86</xdr:row>
      <xdr:rowOff>152400</xdr:rowOff>
    </xdr:to>
    <xdr:cxnSp macro="">
      <xdr:nvCxnSpPr>
        <xdr:cNvPr id="516" name="直線コネクタ 515"/>
        <xdr:cNvCxnSpPr/>
      </xdr:nvCxnSpPr>
      <xdr:spPr>
        <a:xfrm>
          <a:off x="22072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3827</xdr:rowOff>
    </xdr:from>
    <xdr:ext cx="469744" cy="259045"/>
    <xdr:sp macro="" textlink="">
      <xdr:nvSpPr>
        <xdr:cNvPr id="517" name="【児童館】&#10;一人当たり面積最大値テキスト"/>
        <xdr:cNvSpPr txBox="1"/>
      </xdr:nvSpPr>
      <xdr:spPr>
        <a:xfrm>
          <a:off x="222504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0.062</a:t>
          </a:r>
          <a:endParaRPr kumimoji="1" lang="ja-JP" altLang="en-US" sz="1000" b="1">
            <a:latin typeface="ＭＳ Ｐゴシック"/>
          </a:endParaRPr>
        </a:p>
      </xdr:txBody>
    </xdr:sp>
    <xdr:clientData/>
  </xdr:oneCellAnchor>
  <xdr:twoCellAnchor>
    <xdr:from>
      <xdr:col>32</xdr:col>
      <xdr:colOff>98425</xdr:colOff>
      <xdr:row>77</xdr:row>
      <xdr:rowOff>57150</xdr:rowOff>
    </xdr:from>
    <xdr:to>
      <xdr:col>32</xdr:col>
      <xdr:colOff>276225</xdr:colOff>
      <xdr:row>77</xdr:row>
      <xdr:rowOff>57150</xdr:rowOff>
    </xdr:to>
    <xdr:cxnSp macro="">
      <xdr:nvCxnSpPr>
        <xdr:cNvPr id="518" name="直線コネクタ 517"/>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86377</xdr:rowOff>
    </xdr:from>
    <xdr:ext cx="469744" cy="259045"/>
    <xdr:sp macro="" textlink="">
      <xdr:nvSpPr>
        <xdr:cNvPr id="519" name="【児童館】&#10;一人当たり面積平均値テキスト"/>
        <xdr:cNvSpPr txBox="1"/>
      </xdr:nvSpPr>
      <xdr:spPr>
        <a:xfrm>
          <a:off x="22250400" y="1397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63500</xdr:rowOff>
    </xdr:from>
    <xdr:to>
      <xdr:col>32</xdr:col>
      <xdr:colOff>238125</xdr:colOff>
      <xdr:row>82</xdr:row>
      <xdr:rowOff>165100</xdr:rowOff>
    </xdr:to>
    <xdr:sp macro="" textlink="">
      <xdr:nvSpPr>
        <xdr:cNvPr id="520" name="フローチャート : 判断 519"/>
        <xdr:cNvSpPr/>
      </xdr:nvSpPr>
      <xdr:spPr>
        <a:xfrm>
          <a:off x="22110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21" name="テキスト ボックス 52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2" name="テキスト ボックス 52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3" name="テキスト ボックス 52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4" name="テキスト ボックス 52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5" name="テキスト ボックス 52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83</xdr:row>
      <xdr:rowOff>44450</xdr:rowOff>
    </xdr:from>
    <xdr:to>
      <xdr:col>32</xdr:col>
      <xdr:colOff>238125</xdr:colOff>
      <xdr:row>83</xdr:row>
      <xdr:rowOff>146050</xdr:rowOff>
    </xdr:to>
    <xdr:sp macro="" textlink="">
      <xdr:nvSpPr>
        <xdr:cNvPr id="526" name="円/楕円 525"/>
        <xdr:cNvSpPr/>
      </xdr:nvSpPr>
      <xdr:spPr>
        <a:xfrm>
          <a:off x="22110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83</xdr:row>
      <xdr:rowOff>22877</xdr:rowOff>
    </xdr:from>
    <xdr:ext cx="469744" cy="259045"/>
    <xdr:sp macro="" textlink="">
      <xdr:nvSpPr>
        <xdr:cNvPr id="527" name="【児童館】&#10;一人当たり面積該当値テキスト"/>
        <xdr:cNvSpPr txBox="1"/>
      </xdr:nvSpPr>
      <xdr:spPr>
        <a:xfrm>
          <a:off x="22250400"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528" name="正方形/長方形 527"/>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9" name="正方形/長方形 52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30" name="正方形/長方形 52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1" name="正方形/長方形 53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2" name="正方形/長方形 53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3" name="正方形/長方形 53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4" name="正方形/長方形 53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35" name="正方形/長方形 534"/>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6" name="テキスト ボックス 53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7" name="直線コネクタ 53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38" name="テキスト ボックス 53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39" name="直線コネクタ 53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40" name="テキスト ボックス 53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41" name="直線コネクタ 54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42" name="テキスト ボックス 54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43" name="直線コネクタ 54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44" name="テキスト ボックス 54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45" name="直線コネクタ 54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46" name="テキスト ボックス 54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47" name="直線コネクタ 54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48" name="テキスト ボックス 54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9" name="直線コネクタ 54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50" name="テキスト ボックス 54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51"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114300</xdr:rowOff>
    </xdr:from>
    <xdr:to>
      <xdr:col>23</xdr:col>
      <xdr:colOff>516889</xdr:colOff>
      <xdr:row>108</xdr:row>
      <xdr:rowOff>68580</xdr:rowOff>
    </xdr:to>
    <xdr:cxnSp macro="">
      <xdr:nvCxnSpPr>
        <xdr:cNvPr id="552" name="直線コネクタ 551"/>
        <xdr:cNvCxnSpPr/>
      </xdr:nvCxnSpPr>
      <xdr:spPr>
        <a:xfrm flipV="1">
          <a:off x="16318864" y="172593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72407</xdr:rowOff>
    </xdr:from>
    <xdr:ext cx="405111" cy="259045"/>
    <xdr:sp macro="" textlink="">
      <xdr:nvSpPr>
        <xdr:cNvPr id="553" name="【公民館】&#10;有形固定資産減価償却率最小値テキスト"/>
        <xdr:cNvSpPr txBox="1"/>
      </xdr:nvSpPr>
      <xdr:spPr>
        <a:xfrm>
          <a:off x="16408400" y="185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428625</xdr:colOff>
      <xdr:row>108</xdr:row>
      <xdr:rowOff>68580</xdr:rowOff>
    </xdr:from>
    <xdr:to>
      <xdr:col>23</xdr:col>
      <xdr:colOff>606425</xdr:colOff>
      <xdr:row>108</xdr:row>
      <xdr:rowOff>68580</xdr:rowOff>
    </xdr:to>
    <xdr:cxnSp macro="">
      <xdr:nvCxnSpPr>
        <xdr:cNvPr id="554" name="直線コネクタ 553"/>
        <xdr:cNvCxnSpPr/>
      </xdr:nvCxnSpPr>
      <xdr:spPr>
        <a:xfrm>
          <a:off x="16230600" y="1858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60977</xdr:rowOff>
    </xdr:from>
    <xdr:ext cx="405111" cy="259045"/>
    <xdr:sp macro="" textlink="">
      <xdr:nvSpPr>
        <xdr:cNvPr id="555" name="【公民館】&#10;有形固定資産減価償却率最大値テキスト"/>
        <xdr:cNvSpPr txBox="1"/>
      </xdr:nvSpPr>
      <xdr:spPr>
        <a:xfrm>
          <a:off x="16408400" y="1703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a:t>
          </a:r>
          <a:endParaRPr kumimoji="1" lang="ja-JP" altLang="en-US" sz="1000" b="1">
            <a:latin typeface="ＭＳ Ｐゴシック"/>
          </a:endParaRPr>
        </a:p>
      </xdr:txBody>
    </xdr:sp>
    <xdr:clientData/>
  </xdr:oneCellAnchor>
  <xdr:twoCellAnchor>
    <xdr:from>
      <xdr:col>23</xdr:col>
      <xdr:colOff>428625</xdr:colOff>
      <xdr:row>100</xdr:row>
      <xdr:rowOff>114300</xdr:rowOff>
    </xdr:from>
    <xdr:to>
      <xdr:col>23</xdr:col>
      <xdr:colOff>606425</xdr:colOff>
      <xdr:row>100</xdr:row>
      <xdr:rowOff>114300</xdr:rowOff>
    </xdr:to>
    <xdr:cxnSp macro="">
      <xdr:nvCxnSpPr>
        <xdr:cNvPr id="556" name="直線コネクタ 555"/>
        <xdr:cNvCxnSpPr/>
      </xdr:nvCxnSpPr>
      <xdr:spPr>
        <a:xfrm>
          <a:off x="16230600" y="1725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51452</xdr:rowOff>
    </xdr:from>
    <xdr:ext cx="405111" cy="259045"/>
    <xdr:sp macro="" textlink="">
      <xdr:nvSpPr>
        <xdr:cNvPr id="557" name="【公民館】&#10;有形固定資産減価償却率平均値テキスト"/>
        <xdr:cNvSpPr txBox="1"/>
      </xdr:nvSpPr>
      <xdr:spPr>
        <a:xfrm>
          <a:off x="16408400" y="18225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a:t>
          </a:r>
          <a:endParaRPr kumimoji="1" lang="ja-JP" altLang="en-US" sz="1000" b="1">
            <a:solidFill>
              <a:srgbClr val="000080"/>
            </a:solidFill>
            <a:latin typeface="ＭＳ Ｐゴシック"/>
          </a:endParaRPr>
        </a:p>
      </xdr:txBody>
    </xdr:sp>
    <xdr:clientData/>
  </xdr:oneCellAnchor>
  <xdr:twoCellAnchor>
    <xdr:from>
      <xdr:col>23</xdr:col>
      <xdr:colOff>466725</xdr:colOff>
      <xdr:row>106</xdr:row>
      <xdr:rowOff>73025</xdr:rowOff>
    </xdr:from>
    <xdr:to>
      <xdr:col>23</xdr:col>
      <xdr:colOff>568325</xdr:colOff>
      <xdr:row>107</xdr:row>
      <xdr:rowOff>3175</xdr:rowOff>
    </xdr:to>
    <xdr:sp macro="" textlink="">
      <xdr:nvSpPr>
        <xdr:cNvPr id="558" name="フローチャート : 判断 557"/>
        <xdr:cNvSpPr/>
      </xdr:nvSpPr>
      <xdr:spPr>
        <a:xfrm>
          <a:off x="16268700" y="1824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9" name="テキスト ボックス 55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0" name="テキスト ボックス 55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1" name="テキスト ボックス 56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2" name="テキスト ボックス 56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3" name="テキスト ボックス 56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104</xdr:row>
      <xdr:rowOff>154939</xdr:rowOff>
    </xdr:from>
    <xdr:to>
      <xdr:col>23</xdr:col>
      <xdr:colOff>568325</xdr:colOff>
      <xdr:row>105</xdr:row>
      <xdr:rowOff>85089</xdr:rowOff>
    </xdr:to>
    <xdr:sp macro="" textlink="">
      <xdr:nvSpPr>
        <xdr:cNvPr id="564" name="円/楕円 563"/>
        <xdr:cNvSpPr/>
      </xdr:nvSpPr>
      <xdr:spPr>
        <a:xfrm>
          <a:off x="162687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104</xdr:row>
      <xdr:rowOff>6366</xdr:rowOff>
    </xdr:from>
    <xdr:ext cx="405111" cy="259045"/>
    <xdr:sp macro="" textlink="">
      <xdr:nvSpPr>
        <xdr:cNvPr id="565" name="【公民館】&#10;有形固定資産減価償却率該当値テキスト"/>
        <xdr:cNvSpPr txBox="1"/>
      </xdr:nvSpPr>
      <xdr:spPr>
        <a:xfrm>
          <a:off x="16408400" y="1783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66" name="正方形/長方形 565"/>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7" name="正方形/長方形 56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8" name="正方形/長方形 56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9" name="正方形/長方形 56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0" name="正方形/長方形 56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1" name="正方形/長方形 57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2" name="正方形/長方形 57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0.276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73" name="正方形/長方形 572"/>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4" name="テキスト ボックス 57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5" name="直線コネクタ 57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76" name="直線コネクタ 57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77" name="テキスト ボックス 57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78" name="直線コネクタ 57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79" name="テキスト ボックス 57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80" name="直線コネクタ 57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81" name="テキスト ボックス 58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82" name="直線コネクタ 58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83" name="テキスト ボックス 58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4" name="直線コネクタ 5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5" name="テキスト ボックス 58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86"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92202</xdr:rowOff>
    </xdr:from>
    <xdr:to>
      <xdr:col>32</xdr:col>
      <xdr:colOff>186689</xdr:colOff>
      <xdr:row>108</xdr:row>
      <xdr:rowOff>21337</xdr:rowOff>
    </xdr:to>
    <xdr:cxnSp macro="">
      <xdr:nvCxnSpPr>
        <xdr:cNvPr id="587" name="直線コネクタ 586"/>
        <xdr:cNvCxnSpPr/>
      </xdr:nvCxnSpPr>
      <xdr:spPr>
        <a:xfrm flipV="1">
          <a:off x="22160864" y="17408652"/>
          <a:ext cx="0" cy="1129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25164</xdr:rowOff>
    </xdr:from>
    <xdr:ext cx="469744" cy="259045"/>
    <xdr:sp macro="" textlink="">
      <xdr:nvSpPr>
        <xdr:cNvPr id="588" name="【公民館】&#10;一人当たり面積最小値テキスト"/>
        <xdr:cNvSpPr txBox="1"/>
      </xdr:nvSpPr>
      <xdr:spPr>
        <a:xfrm>
          <a:off x="22250400" y="185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108</xdr:row>
      <xdr:rowOff>21337</xdr:rowOff>
    </xdr:from>
    <xdr:to>
      <xdr:col>32</xdr:col>
      <xdr:colOff>276225</xdr:colOff>
      <xdr:row>108</xdr:row>
      <xdr:rowOff>21337</xdr:rowOff>
    </xdr:to>
    <xdr:cxnSp macro="">
      <xdr:nvCxnSpPr>
        <xdr:cNvPr id="589" name="直線コネクタ 588"/>
        <xdr:cNvCxnSpPr/>
      </xdr:nvCxnSpPr>
      <xdr:spPr>
        <a:xfrm>
          <a:off x="22072600" y="1853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38879</xdr:rowOff>
    </xdr:from>
    <xdr:ext cx="469744" cy="259045"/>
    <xdr:sp macro="" textlink="">
      <xdr:nvSpPr>
        <xdr:cNvPr id="590" name="【公民館】&#10;一人当たり面積最大値テキスト"/>
        <xdr:cNvSpPr txBox="1"/>
      </xdr:nvSpPr>
      <xdr:spPr>
        <a:xfrm>
          <a:off x="22250400" y="1718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0.259</a:t>
          </a:r>
          <a:endParaRPr kumimoji="1" lang="ja-JP" altLang="en-US" sz="1000" b="1">
            <a:latin typeface="ＭＳ Ｐゴシック"/>
          </a:endParaRPr>
        </a:p>
      </xdr:txBody>
    </xdr:sp>
    <xdr:clientData/>
  </xdr:oneCellAnchor>
  <xdr:twoCellAnchor>
    <xdr:from>
      <xdr:col>32</xdr:col>
      <xdr:colOff>98425</xdr:colOff>
      <xdr:row>101</xdr:row>
      <xdr:rowOff>92202</xdr:rowOff>
    </xdr:from>
    <xdr:to>
      <xdr:col>32</xdr:col>
      <xdr:colOff>276225</xdr:colOff>
      <xdr:row>101</xdr:row>
      <xdr:rowOff>92202</xdr:rowOff>
    </xdr:to>
    <xdr:cxnSp macro="">
      <xdr:nvCxnSpPr>
        <xdr:cNvPr id="591" name="直線コネクタ 590"/>
        <xdr:cNvCxnSpPr/>
      </xdr:nvCxnSpPr>
      <xdr:spPr>
        <a:xfrm>
          <a:off x="22072600" y="1740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58690</xdr:rowOff>
    </xdr:from>
    <xdr:ext cx="469744" cy="259045"/>
    <xdr:sp macro="" textlink="">
      <xdr:nvSpPr>
        <xdr:cNvPr id="592" name="【公民館】&#10;一人当たり面積平均値テキスト"/>
        <xdr:cNvSpPr txBox="1"/>
      </xdr:nvSpPr>
      <xdr:spPr>
        <a:xfrm>
          <a:off x="22250400" y="17889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0.138</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80263</xdr:rowOff>
    </xdr:from>
    <xdr:to>
      <xdr:col>32</xdr:col>
      <xdr:colOff>238125</xdr:colOff>
      <xdr:row>105</xdr:row>
      <xdr:rowOff>10413</xdr:rowOff>
    </xdr:to>
    <xdr:sp macro="" textlink="">
      <xdr:nvSpPr>
        <xdr:cNvPr id="593" name="フローチャート : 判断 592"/>
        <xdr:cNvSpPr/>
      </xdr:nvSpPr>
      <xdr:spPr>
        <a:xfrm>
          <a:off x="22110700" y="1791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4" name="テキスト ボックス 5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5" name="テキスト ボックス 5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6" name="テキスト ボックス 5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7" name="テキスト ボックス 5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8" name="テキスト ボックス 5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101</xdr:row>
      <xdr:rowOff>41402</xdr:rowOff>
    </xdr:from>
    <xdr:to>
      <xdr:col>32</xdr:col>
      <xdr:colOff>238125</xdr:colOff>
      <xdr:row>101</xdr:row>
      <xdr:rowOff>143002</xdr:rowOff>
    </xdr:to>
    <xdr:sp macro="" textlink="">
      <xdr:nvSpPr>
        <xdr:cNvPr id="599" name="円/楕円 598"/>
        <xdr:cNvSpPr/>
      </xdr:nvSpPr>
      <xdr:spPr>
        <a:xfrm>
          <a:off x="22110700" y="1735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100</xdr:row>
      <xdr:rowOff>165879</xdr:rowOff>
    </xdr:from>
    <xdr:ext cx="469744" cy="259045"/>
    <xdr:sp macro="" textlink="">
      <xdr:nvSpPr>
        <xdr:cNvPr id="600" name="【公民館】&#10;一人当たり面積該当値テキスト"/>
        <xdr:cNvSpPr txBox="1"/>
      </xdr:nvSpPr>
      <xdr:spPr>
        <a:xfrm>
          <a:off x="22250400" y="17310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0.259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601" name="正方形/長方形 600"/>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2" name="正方形/長方形 60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603" name="テキスト ボックス 602"/>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800">
              <a:solidFill>
                <a:schemeClr val="dk1"/>
              </a:solidFill>
              <a:effectLst/>
              <a:latin typeface="+mn-lt"/>
              <a:ea typeface="+mn-ea"/>
              <a:cs typeface="+mn-cs"/>
            </a:rPr>
            <a:t>道路</a:t>
          </a:r>
          <a:r>
            <a:rPr lang="ja-JP" altLang="ja-JP" sz="1800">
              <a:solidFill>
                <a:schemeClr val="dk1"/>
              </a:solidFill>
              <a:effectLst/>
              <a:latin typeface="+mn-lt"/>
              <a:ea typeface="+mn-ea"/>
              <a:cs typeface="+mn-cs"/>
            </a:rPr>
            <a:t>の一人当たり延長は全国平均、県平均を大きく上回っており、交通網の整備率は高いといえる。</a:t>
          </a:r>
          <a:r>
            <a:rPr lang="ja-JP" altLang="en-US" sz="1800">
              <a:solidFill>
                <a:schemeClr val="dk1"/>
              </a:solidFill>
              <a:effectLst/>
              <a:latin typeface="+mn-lt"/>
              <a:ea typeface="+mn-ea"/>
              <a:cs typeface="+mn-cs"/>
            </a:rPr>
            <a:t>道路のうち</a:t>
          </a:r>
          <a:r>
            <a:rPr lang="ja-JP" altLang="ja-JP" sz="1800">
              <a:solidFill>
                <a:schemeClr val="dk1"/>
              </a:solidFill>
              <a:effectLst/>
              <a:latin typeface="+mn-lt"/>
              <a:ea typeface="+mn-ea"/>
              <a:cs typeface="+mn-cs"/>
            </a:rPr>
            <a:t>市道</a:t>
          </a:r>
          <a:r>
            <a:rPr lang="ja-JP" altLang="en-US" sz="1800">
              <a:solidFill>
                <a:schemeClr val="dk1"/>
              </a:solidFill>
              <a:effectLst/>
              <a:latin typeface="+mn-lt"/>
              <a:ea typeface="+mn-ea"/>
              <a:cs typeface="+mn-cs"/>
            </a:rPr>
            <a:t>において</a:t>
          </a:r>
          <a:r>
            <a:rPr lang="ja-JP" altLang="ja-JP" sz="1800">
              <a:solidFill>
                <a:schemeClr val="dk1"/>
              </a:solidFill>
              <a:effectLst/>
              <a:latin typeface="+mn-lt"/>
              <a:ea typeface="+mn-ea"/>
              <a:cs typeface="+mn-cs"/>
            </a:rPr>
            <a:t>は昭和</a:t>
          </a:r>
          <a:r>
            <a:rPr lang="en-US" altLang="ja-JP" sz="1800">
              <a:solidFill>
                <a:schemeClr val="dk1"/>
              </a:solidFill>
              <a:effectLst/>
              <a:latin typeface="+mn-lt"/>
              <a:ea typeface="+mn-ea"/>
              <a:cs typeface="+mn-cs"/>
            </a:rPr>
            <a:t>56</a:t>
          </a:r>
          <a:r>
            <a:rPr lang="ja-JP" altLang="ja-JP" sz="1800">
              <a:solidFill>
                <a:schemeClr val="dk1"/>
              </a:solidFill>
              <a:effectLst/>
              <a:latin typeface="+mn-lt"/>
              <a:ea typeface="+mn-ea"/>
              <a:cs typeface="+mn-cs"/>
            </a:rPr>
            <a:t>年度から昭和</a:t>
          </a:r>
          <a:r>
            <a:rPr lang="en-US" altLang="ja-JP" sz="1800">
              <a:solidFill>
                <a:schemeClr val="dk1"/>
              </a:solidFill>
              <a:effectLst/>
              <a:latin typeface="+mn-lt"/>
              <a:ea typeface="+mn-ea"/>
              <a:cs typeface="+mn-cs"/>
            </a:rPr>
            <a:t>58</a:t>
          </a:r>
          <a:r>
            <a:rPr lang="ja-JP" altLang="ja-JP" sz="1800">
              <a:solidFill>
                <a:schemeClr val="dk1"/>
              </a:solidFill>
              <a:effectLst/>
              <a:latin typeface="+mn-lt"/>
              <a:ea typeface="+mn-ea"/>
              <a:cs typeface="+mn-cs"/>
            </a:rPr>
            <a:t>年度の期間に集中して整備されて</a:t>
          </a:r>
          <a:r>
            <a:rPr lang="ja-JP" altLang="en-US" sz="1800">
              <a:solidFill>
                <a:schemeClr val="dk1"/>
              </a:solidFill>
              <a:effectLst/>
              <a:latin typeface="+mn-lt"/>
              <a:ea typeface="+mn-ea"/>
              <a:cs typeface="+mn-cs"/>
            </a:rPr>
            <a:t>いる。</a:t>
          </a:r>
          <a:r>
            <a:rPr lang="ja-JP" altLang="ja-JP" sz="1800">
              <a:solidFill>
                <a:schemeClr val="dk1"/>
              </a:solidFill>
              <a:effectLst/>
              <a:latin typeface="+mn-lt"/>
              <a:ea typeface="+mn-ea"/>
              <a:cs typeface="+mn-cs"/>
            </a:rPr>
            <a:t>減価償却率は全国、沖縄平均よりも</a:t>
          </a:r>
          <a:r>
            <a:rPr lang="ja-JP" altLang="en-US" sz="1800">
              <a:solidFill>
                <a:schemeClr val="dk1"/>
              </a:solidFill>
              <a:effectLst/>
              <a:latin typeface="+mn-lt"/>
              <a:ea typeface="+mn-ea"/>
              <a:cs typeface="+mn-cs"/>
            </a:rPr>
            <a:t>高い</a:t>
          </a:r>
          <a:r>
            <a:rPr lang="ja-JP" altLang="ja-JP" sz="1800">
              <a:solidFill>
                <a:schemeClr val="dk1"/>
              </a:solidFill>
              <a:effectLst/>
              <a:latin typeface="+mn-lt"/>
              <a:ea typeface="+mn-ea"/>
              <a:cs typeface="+mn-cs"/>
            </a:rPr>
            <a:t>数値を示し</a:t>
          </a:r>
          <a:r>
            <a:rPr lang="ja-JP" altLang="en-US" sz="1800">
              <a:solidFill>
                <a:schemeClr val="dk1"/>
              </a:solidFill>
              <a:effectLst/>
              <a:latin typeface="+mn-lt"/>
              <a:ea typeface="+mn-ea"/>
              <a:cs typeface="+mn-cs"/>
            </a:rPr>
            <a:t>ており、</a:t>
          </a:r>
          <a:r>
            <a:rPr lang="ja-JP" altLang="ja-JP" sz="1800">
              <a:solidFill>
                <a:schemeClr val="dk1"/>
              </a:solidFill>
              <a:effectLst/>
              <a:latin typeface="+mn-lt"/>
              <a:ea typeface="+mn-ea"/>
              <a:cs typeface="+mn-cs"/>
            </a:rPr>
            <a:t>老朽化対策として予防保全型の維持管理が必要である。橋梁については、全国、沖縄平均ともに下回っており、比較的老朽化は低い状況。</a:t>
          </a:r>
          <a:r>
            <a:rPr lang="en-US" altLang="ja-JP" sz="1800">
              <a:solidFill>
                <a:schemeClr val="dk1"/>
              </a:solidFill>
              <a:effectLst/>
              <a:latin typeface="+mn-lt"/>
              <a:ea typeface="+mn-ea"/>
              <a:cs typeface="+mn-cs"/>
            </a:rPr>
            <a:t> </a:t>
          </a:r>
          <a:r>
            <a:rPr lang="ja-JP" altLang="ja-JP" sz="1800">
              <a:solidFill>
                <a:schemeClr val="dk1"/>
              </a:solidFill>
              <a:effectLst/>
              <a:latin typeface="+mn-lt"/>
              <a:ea typeface="+mn-ea"/>
              <a:cs typeface="+mn-cs"/>
            </a:rPr>
            <a:t>学校施設、幼稚園、保育所、公民館、公営住宅については、一人当たり面積は全国、県平均を上回っている。本市は合併団体であり、旧市町村時代に建設した建物が統廃合の検討をされずに残っているため、</a:t>
          </a:r>
          <a:r>
            <a:rPr lang="ja-JP" altLang="en-US" sz="1800">
              <a:solidFill>
                <a:schemeClr val="dk1"/>
              </a:solidFill>
              <a:effectLst/>
              <a:latin typeface="+mn-lt"/>
              <a:ea typeface="+mn-ea"/>
              <a:cs typeface="+mn-cs"/>
            </a:rPr>
            <a:t>類似施設</a:t>
          </a:r>
          <a:r>
            <a:rPr lang="ja-JP" altLang="ja-JP" sz="1800">
              <a:solidFill>
                <a:schemeClr val="dk1"/>
              </a:solidFill>
              <a:effectLst/>
              <a:latin typeface="+mn-lt"/>
              <a:ea typeface="+mn-ea"/>
              <a:cs typeface="+mn-cs"/>
            </a:rPr>
            <a:t>が多いのが原因</a:t>
          </a:r>
          <a:r>
            <a:rPr lang="ja-JP" altLang="en-US" sz="1800">
              <a:solidFill>
                <a:schemeClr val="dk1"/>
              </a:solidFill>
              <a:effectLst/>
              <a:latin typeface="+mn-lt"/>
              <a:ea typeface="+mn-ea"/>
              <a:cs typeface="+mn-cs"/>
            </a:rPr>
            <a:t>。</a:t>
          </a:r>
          <a:r>
            <a:rPr lang="ja-JP" altLang="ja-JP" sz="1800">
              <a:solidFill>
                <a:schemeClr val="dk1"/>
              </a:solidFill>
              <a:effectLst/>
              <a:latin typeface="+mn-lt"/>
              <a:ea typeface="+mn-ea"/>
              <a:cs typeface="+mn-cs"/>
            </a:rPr>
            <a:t>平成</a:t>
          </a:r>
          <a:r>
            <a:rPr lang="en-US" altLang="ja-JP" sz="1800">
              <a:solidFill>
                <a:schemeClr val="dk1"/>
              </a:solidFill>
              <a:effectLst/>
              <a:latin typeface="+mn-lt"/>
              <a:ea typeface="+mn-ea"/>
              <a:cs typeface="+mn-cs"/>
            </a:rPr>
            <a:t>28</a:t>
          </a:r>
          <a:r>
            <a:rPr lang="ja-JP" altLang="ja-JP" sz="1800">
              <a:solidFill>
                <a:schemeClr val="dk1"/>
              </a:solidFill>
              <a:effectLst/>
              <a:latin typeface="+mn-lt"/>
              <a:ea typeface="+mn-ea"/>
              <a:cs typeface="+mn-cs"/>
            </a:rPr>
            <a:t>年度に策定した公共施設等総合管理計画を基に施設の維持管理、統廃合を進めていく</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沖縄県宮古島市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54,519
54,266
204.20
41,697,933
40,279,720
1,278,522
19,479,270
36,204,800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17.8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133350</xdr:rowOff>
    </xdr:from>
    <xdr:to>
      <xdr:col>7</xdr:col>
      <xdr:colOff>638175</xdr:colOff>
      <xdr:row>42</xdr:row>
      <xdr:rowOff>133350</xdr:rowOff>
    </xdr:to>
    <xdr:cxnSp macro="">
      <xdr:nvCxnSpPr>
        <xdr:cNvPr id="43" name="直線コネクタ 42"/>
        <xdr:cNvCxnSpPr/>
      </xdr:nvCxnSpPr>
      <xdr:spPr>
        <a:xfrm>
          <a:off x="762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162577</xdr:rowOff>
    </xdr:from>
    <xdr:ext cx="338939" cy="259045"/>
    <xdr:sp macro="" textlink="">
      <xdr:nvSpPr>
        <xdr:cNvPr id="44" name="テキスト ボックス 43"/>
        <xdr:cNvSpPr txBox="1"/>
      </xdr:nvSpPr>
      <xdr:spPr>
        <a:xfrm>
          <a:off x="423061" y="71920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5" name="直線コネクタ 44"/>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6" name="テキスト ボックス 45"/>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39</xdr:row>
      <xdr:rowOff>76200</xdr:rowOff>
    </xdr:from>
    <xdr:to>
      <xdr:col>7</xdr:col>
      <xdr:colOff>638175</xdr:colOff>
      <xdr:row>39</xdr:row>
      <xdr:rowOff>76200</xdr:rowOff>
    </xdr:to>
    <xdr:cxnSp macro="">
      <xdr:nvCxnSpPr>
        <xdr:cNvPr id="47" name="直線コネクタ 46"/>
        <xdr:cNvCxnSpPr/>
      </xdr:nvCxnSpPr>
      <xdr:spPr>
        <a:xfrm>
          <a:off x="762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105427</xdr:rowOff>
    </xdr:from>
    <xdr:ext cx="403059" cy="259045"/>
    <xdr:sp macro="" textlink="">
      <xdr:nvSpPr>
        <xdr:cNvPr id="48" name="テキスト ボックス 47"/>
        <xdr:cNvSpPr txBox="1"/>
      </xdr:nvSpPr>
      <xdr:spPr>
        <a:xfrm>
          <a:off x="358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9" name="直線コネクタ 48"/>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50" name="テキスト ボックス 49"/>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19050</xdr:rowOff>
    </xdr:from>
    <xdr:to>
      <xdr:col>7</xdr:col>
      <xdr:colOff>638175</xdr:colOff>
      <xdr:row>36</xdr:row>
      <xdr:rowOff>19050</xdr:rowOff>
    </xdr:to>
    <xdr:cxnSp macro="">
      <xdr:nvCxnSpPr>
        <xdr:cNvPr id="51" name="直線コネクタ 50"/>
        <xdr:cNvCxnSpPr/>
      </xdr:nvCxnSpPr>
      <xdr:spPr>
        <a:xfrm>
          <a:off x="762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48277</xdr:rowOff>
    </xdr:from>
    <xdr:ext cx="403059" cy="259045"/>
    <xdr:sp macro="" textlink="">
      <xdr:nvSpPr>
        <xdr:cNvPr id="52" name="テキスト ボックス 51"/>
        <xdr:cNvSpPr txBox="1"/>
      </xdr:nvSpPr>
      <xdr:spPr>
        <a:xfrm>
          <a:off x="358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53" name="直線コネクタ 52"/>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54" name="テキスト ボックス 53"/>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32</xdr:row>
      <xdr:rowOff>133350</xdr:rowOff>
    </xdr:from>
    <xdr:to>
      <xdr:col>7</xdr:col>
      <xdr:colOff>638175</xdr:colOff>
      <xdr:row>32</xdr:row>
      <xdr:rowOff>133350</xdr:rowOff>
    </xdr:to>
    <xdr:cxnSp macro="">
      <xdr:nvCxnSpPr>
        <xdr:cNvPr id="55" name="直線コネクタ 54"/>
        <xdr:cNvCxnSpPr/>
      </xdr:nvCxnSpPr>
      <xdr:spPr>
        <a:xfrm>
          <a:off x="762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31</xdr:row>
      <xdr:rowOff>162577</xdr:rowOff>
    </xdr:from>
    <xdr:ext cx="403059" cy="259045"/>
    <xdr:sp macro="" textlink="">
      <xdr:nvSpPr>
        <xdr:cNvPr id="56" name="テキスト ボックス 55"/>
        <xdr:cNvSpPr txBox="1"/>
      </xdr:nvSpPr>
      <xdr:spPr>
        <a:xfrm>
          <a:off x="358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7" name="直線コネクタ 56"/>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8" name="テキスト ボックス 57"/>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9" name="【図書館】&#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101917</xdr:rowOff>
    </xdr:from>
    <xdr:to>
      <xdr:col>6</xdr:col>
      <xdr:colOff>510540</xdr:colOff>
      <xdr:row>41</xdr:row>
      <xdr:rowOff>133350</xdr:rowOff>
    </xdr:to>
    <xdr:cxnSp macro="">
      <xdr:nvCxnSpPr>
        <xdr:cNvPr id="60" name="直線コネクタ 59"/>
        <xdr:cNvCxnSpPr/>
      </xdr:nvCxnSpPr>
      <xdr:spPr>
        <a:xfrm flipV="1">
          <a:off x="4634865" y="5759767"/>
          <a:ext cx="0" cy="1403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137177</xdr:rowOff>
    </xdr:from>
    <xdr:ext cx="340478" cy="259045"/>
    <xdr:sp macro="" textlink="">
      <xdr:nvSpPr>
        <xdr:cNvPr id="61" name="【図書館】&#10;有形固定資産減価償却率最小値テキスト"/>
        <xdr:cNvSpPr txBox="1"/>
      </xdr:nvSpPr>
      <xdr:spPr>
        <a:xfrm>
          <a:off x="47244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422275</xdr:colOff>
      <xdr:row>41</xdr:row>
      <xdr:rowOff>133350</xdr:rowOff>
    </xdr:from>
    <xdr:to>
      <xdr:col>6</xdr:col>
      <xdr:colOff>600075</xdr:colOff>
      <xdr:row>41</xdr:row>
      <xdr:rowOff>133350</xdr:rowOff>
    </xdr:to>
    <xdr:cxnSp macro="">
      <xdr:nvCxnSpPr>
        <xdr:cNvPr id="62" name="直線コネクタ 61"/>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48594</xdr:rowOff>
    </xdr:from>
    <xdr:ext cx="405111" cy="259045"/>
    <xdr:sp macro="" textlink="">
      <xdr:nvSpPr>
        <xdr:cNvPr id="63" name="【図書館】&#10;有形固定資産減価償却率最大値テキスト"/>
        <xdr:cNvSpPr txBox="1"/>
      </xdr:nvSpPr>
      <xdr:spPr>
        <a:xfrm>
          <a:off x="4724400" y="5534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6</xdr:col>
      <xdr:colOff>422275</xdr:colOff>
      <xdr:row>33</xdr:row>
      <xdr:rowOff>101917</xdr:rowOff>
    </xdr:from>
    <xdr:to>
      <xdr:col>6</xdr:col>
      <xdr:colOff>600075</xdr:colOff>
      <xdr:row>33</xdr:row>
      <xdr:rowOff>101917</xdr:rowOff>
    </xdr:to>
    <xdr:cxnSp macro="">
      <xdr:nvCxnSpPr>
        <xdr:cNvPr id="64" name="直線コネクタ 63"/>
        <xdr:cNvCxnSpPr/>
      </xdr:nvCxnSpPr>
      <xdr:spPr>
        <a:xfrm>
          <a:off x="4546600" y="575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9542</xdr:rowOff>
    </xdr:from>
    <xdr:ext cx="405111" cy="259045"/>
    <xdr:sp macro="" textlink="">
      <xdr:nvSpPr>
        <xdr:cNvPr id="65" name="【図書館】&#10;有形固定資産減価償却率平均値テキスト"/>
        <xdr:cNvSpPr txBox="1"/>
      </xdr:nvSpPr>
      <xdr:spPr>
        <a:xfrm>
          <a:off x="4724400" y="6696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31115</xdr:rowOff>
    </xdr:from>
    <xdr:to>
      <xdr:col>6</xdr:col>
      <xdr:colOff>561975</xdr:colOff>
      <xdr:row>39</xdr:row>
      <xdr:rowOff>132715</xdr:rowOff>
    </xdr:to>
    <xdr:sp macro="" textlink="">
      <xdr:nvSpPr>
        <xdr:cNvPr id="66" name="フローチャート : 判断 65"/>
        <xdr:cNvSpPr/>
      </xdr:nvSpPr>
      <xdr:spPr>
        <a:xfrm>
          <a:off x="4584700" y="671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51117</xdr:rowOff>
    </xdr:from>
    <xdr:to>
      <xdr:col>6</xdr:col>
      <xdr:colOff>561975</xdr:colOff>
      <xdr:row>33</xdr:row>
      <xdr:rowOff>152717</xdr:rowOff>
    </xdr:to>
    <xdr:sp macro="" textlink="">
      <xdr:nvSpPr>
        <xdr:cNvPr id="72" name="円/楕円 71"/>
        <xdr:cNvSpPr/>
      </xdr:nvSpPr>
      <xdr:spPr>
        <a:xfrm>
          <a:off x="4584700" y="570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4144</xdr:rowOff>
    </xdr:from>
    <xdr:ext cx="405111" cy="259045"/>
    <xdr:sp macro="" textlink="">
      <xdr:nvSpPr>
        <xdr:cNvPr id="73" name="【図書館】&#10;有形固定資産減価償却率該当値テキスト"/>
        <xdr:cNvSpPr txBox="1"/>
      </xdr:nvSpPr>
      <xdr:spPr>
        <a:xfrm>
          <a:off x="4724400" y="5661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4" name="正方形/長方形 73"/>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81" name="正方形/長方形 80"/>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7" name="テキスト ボックス 8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9" name="テキスト ボックス 8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1" name="テキスト ボックス 90"/>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3" name="テキスト ボックス 92"/>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6" name="【図書館】&#10;一人当たり面積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57150</xdr:rowOff>
    </xdr:from>
    <xdr:to>
      <xdr:col>15</xdr:col>
      <xdr:colOff>180340</xdr:colOff>
      <xdr:row>41</xdr:row>
      <xdr:rowOff>57150</xdr:rowOff>
    </xdr:to>
    <xdr:cxnSp macro="">
      <xdr:nvCxnSpPr>
        <xdr:cNvPr id="97" name="直線コネクタ 96"/>
        <xdr:cNvCxnSpPr/>
      </xdr:nvCxnSpPr>
      <xdr:spPr>
        <a:xfrm flipV="1">
          <a:off x="10476865" y="5715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60977</xdr:rowOff>
    </xdr:from>
    <xdr:ext cx="469744" cy="259045"/>
    <xdr:sp macro="" textlink="">
      <xdr:nvSpPr>
        <xdr:cNvPr id="98" name="【図書館】&#10;一人当たり面積最小値テキスト"/>
        <xdr:cNvSpPr txBox="1"/>
      </xdr:nvSpPr>
      <xdr:spPr>
        <a:xfrm>
          <a:off x="10566400"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15</xdr:col>
      <xdr:colOff>92075</xdr:colOff>
      <xdr:row>41</xdr:row>
      <xdr:rowOff>57150</xdr:rowOff>
    </xdr:from>
    <xdr:to>
      <xdr:col>15</xdr:col>
      <xdr:colOff>269875</xdr:colOff>
      <xdr:row>41</xdr:row>
      <xdr:rowOff>57150</xdr:rowOff>
    </xdr:to>
    <xdr:cxnSp macro="">
      <xdr:nvCxnSpPr>
        <xdr:cNvPr id="99" name="直線コネクタ 98"/>
        <xdr:cNvCxnSpPr/>
      </xdr:nvCxnSpPr>
      <xdr:spPr>
        <a:xfrm>
          <a:off x="10388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3827</xdr:rowOff>
    </xdr:from>
    <xdr:ext cx="469744" cy="259045"/>
    <xdr:sp macro="" textlink="">
      <xdr:nvSpPr>
        <xdr:cNvPr id="100" name="【図書館】&#10;一人当たり面積最大値テキスト"/>
        <xdr:cNvSpPr txBox="1"/>
      </xdr:nvSpPr>
      <xdr:spPr>
        <a:xfrm>
          <a:off x="10566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0.080</a:t>
          </a:r>
          <a:endParaRPr kumimoji="1" lang="ja-JP" altLang="en-US" sz="1000" b="1">
            <a:latin typeface="ＭＳ Ｐゴシック"/>
          </a:endParaRPr>
        </a:p>
      </xdr:txBody>
    </xdr:sp>
    <xdr:clientData/>
  </xdr:oneCellAnchor>
  <xdr:twoCellAnchor>
    <xdr:from>
      <xdr:col>15</xdr:col>
      <xdr:colOff>92075</xdr:colOff>
      <xdr:row>33</xdr:row>
      <xdr:rowOff>57150</xdr:rowOff>
    </xdr:from>
    <xdr:to>
      <xdr:col>15</xdr:col>
      <xdr:colOff>269875</xdr:colOff>
      <xdr:row>33</xdr:row>
      <xdr:rowOff>57150</xdr:rowOff>
    </xdr:to>
    <xdr:cxnSp macro="">
      <xdr:nvCxnSpPr>
        <xdr:cNvPr id="101" name="直線コネクタ 100"/>
        <xdr:cNvCxnSpPr/>
      </xdr:nvCxnSpPr>
      <xdr:spPr>
        <a:xfrm>
          <a:off x="10388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35</xdr:row>
      <xdr:rowOff>162577</xdr:rowOff>
    </xdr:from>
    <xdr:ext cx="469744" cy="259045"/>
    <xdr:sp macro="" textlink="">
      <xdr:nvSpPr>
        <xdr:cNvPr id="102" name="【図書館】&#10;一人当たり面積平均値テキスト"/>
        <xdr:cNvSpPr txBox="1"/>
      </xdr:nvSpPr>
      <xdr:spPr>
        <a:xfrm>
          <a:off x="10566400" y="6163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139700</xdr:rowOff>
    </xdr:from>
    <xdr:to>
      <xdr:col>15</xdr:col>
      <xdr:colOff>231775</xdr:colOff>
      <xdr:row>37</xdr:row>
      <xdr:rowOff>69850</xdr:rowOff>
    </xdr:to>
    <xdr:sp macro="" textlink="">
      <xdr:nvSpPr>
        <xdr:cNvPr id="103" name="フローチャート : 判断 102"/>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41</xdr:row>
      <xdr:rowOff>6350</xdr:rowOff>
    </xdr:from>
    <xdr:to>
      <xdr:col>15</xdr:col>
      <xdr:colOff>231775</xdr:colOff>
      <xdr:row>41</xdr:row>
      <xdr:rowOff>107950</xdr:rowOff>
    </xdr:to>
    <xdr:sp macro="" textlink="">
      <xdr:nvSpPr>
        <xdr:cNvPr id="109" name="円/楕円 108"/>
        <xdr:cNvSpPr/>
      </xdr:nvSpPr>
      <xdr:spPr>
        <a:xfrm>
          <a:off x="104267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92727</xdr:rowOff>
    </xdr:from>
    <xdr:ext cx="469744" cy="259045"/>
    <xdr:sp macro="" textlink="">
      <xdr:nvSpPr>
        <xdr:cNvPr id="110" name="【図書館】&#10;一人当たり面積該当値テキスト"/>
        <xdr:cNvSpPr txBox="1"/>
      </xdr:nvSpPr>
      <xdr:spPr>
        <a:xfrm>
          <a:off x="10566400"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11" name="正方形/長方形 110"/>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8" name="正方形/長方形 117"/>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2" name="直線コネクタ 12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3" name="テキスト ボックス 12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4" name="直線コネクタ 12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5" name="テキスト ボックス 12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6" name="直線コネクタ 12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7" name="テキスト ボックス 12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8" name="直線コネクタ 12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9" name="テキスト ボックス 12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0" name="直線コネクタ 12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1" name="テキスト ボックス 13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3" name="テキスト ボックス 132"/>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4"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87630</xdr:rowOff>
    </xdr:from>
    <xdr:to>
      <xdr:col>6</xdr:col>
      <xdr:colOff>510540</xdr:colOff>
      <xdr:row>63</xdr:row>
      <xdr:rowOff>95250</xdr:rowOff>
    </xdr:to>
    <xdr:cxnSp macro="">
      <xdr:nvCxnSpPr>
        <xdr:cNvPr id="135" name="直線コネクタ 134"/>
        <xdr:cNvCxnSpPr/>
      </xdr:nvCxnSpPr>
      <xdr:spPr>
        <a:xfrm flipV="1">
          <a:off x="4634865" y="95173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99077</xdr:rowOff>
    </xdr:from>
    <xdr:ext cx="405111" cy="259045"/>
    <xdr:sp macro="" textlink="">
      <xdr:nvSpPr>
        <xdr:cNvPr id="136" name="【体育館・プール】&#10;有形固定資産減価償却率最小値テキスト"/>
        <xdr:cNvSpPr txBox="1"/>
      </xdr:nvSpPr>
      <xdr:spPr>
        <a:xfrm>
          <a:off x="47244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6</xdr:col>
      <xdr:colOff>422275</xdr:colOff>
      <xdr:row>63</xdr:row>
      <xdr:rowOff>95250</xdr:rowOff>
    </xdr:from>
    <xdr:to>
      <xdr:col>6</xdr:col>
      <xdr:colOff>600075</xdr:colOff>
      <xdr:row>63</xdr:row>
      <xdr:rowOff>95250</xdr:rowOff>
    </xdr:to>
    <xdr:cxnSp macro="">
      <xdr:nvCxnSpPr>
        <xdr:cNvPr id="137" name="直線コネクタ 136"/>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34307</xdr:rowOff>
    </xdr:from>
    <xdr:ext cx="405111" cy="259045"/>
    <xdr:sp macro="" textlink="">
      <xdr:nvSpPr>
        <xdr:cNvPr id="138" name="【体育館・プール】&#10;有形固定資産減価償却率最大値テキスト"/>
        <xdr:cNvSpPr txBox="1"/>
      </xdr:nvSpPr>
      <xdr:spPr>
        <a:xfrm>
          <a:off x="47244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80.1</a:t>
          </a:r>
          <a:endParaRPr kumimoji="1" lang="ja-JP" altLang="en-US" sz="1000" b="1">
            <a:latin typeface="ＭＳ Ｐゴシック"/>
          </a:endParaRPr>
        </a:p>
      </xdr:txBody>
    </xdr:sp>
    <xdr:clientData/>
  </xdr:oneCellAnchor>
  <xdr:twoCellAnchor>
    <xdr:from>
      <xdr:col>6</xdr:col>
      <xdr:colOff>422275</xdr:colOff>
      <xdr:row>55</xdr:row>
      <xdr:rowOff>87630</xdr:rowOff>
    </xdr:from>
    <xdr:to>
      <xdr:col>6</xdr:col>
      <xdr:colOff>600075</xdr:colOff>
      <xdr:row>55</xdr:row>
      <xdr:rowOff>87630</xdr:rowOff>
    </xdr:to>
    <xdr:cxnSp macro="">
      <xdr:nvCxnSpPr>
        <xdr:cNvPr id="139" name="直線コネクタ 138"/>
        <xdr:cNvCxnSpPr/>
      </xdr:nvCxnSpPr>
      <xdr:spPr>
        <a:xfrm>
          <a:off x="4546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17797</xdr:rowOff>
    </xdr:from>
    <xdr:ext cx="405111" cy="259045"/>
    <xdr:sp macro="" textlink="">
      <xdr:nvSpPr>
        <xdr:cNvPr id="140" name="【体育館・プール】&#10;有形固定資産減価償却率平均値テキスト"/>
        <xdr:cNvSpPr txBox="1"/>
      </xdr:nvSpPr>
      <xdr:spPr>
        <a:xfrm>
          <a:off x="4724400" y="1013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166370</xdr:rowOff>
    </xdr:from>
    <xdr:to>
      <xdr:col>6</xdr:col>
      <xdr:colOff>561975</xdr:colOff>
      <xdr:row>60</xdr:row>
      <xdr:rowOff>96520</xdr:rowOff>
    </xdr:to>
    <xdr:sp macro="" textlink="">
      <xdr:nvSpPr>
        <xdr:cNvPr id="141" name="フローチャート : 判断 140"/>
        <xdr:cNvSpPr/>
      </xdr:nvSpPr>
      <xdr:spPr>
        <a:xfrm>
          <a:off x="4584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62</xdr:row>
      <xdr:rowOff>78740</xdr:rowOff>
    </xdr:from>
    <xdr:to>
      <xdr:col>6</xdr:col>
      <xdr:colOff>561975</xdr:colOff>
      <xdr:row>63</xdr:row>
      <xdr:rowOff>8890</xdr:rowOff>
    </xdr:to>
    <xdr:sp macro="" textlink="">
      <xdr:nvSpPr>
        <xdr:cNvPr id="147" name="円/楕円 146"/>
        <xdr:cNvSpPr/>
      </xdr:nvSpPr>
      <xdr:spPr>
        <a:xfrm>
          <a:off x="45847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57167</xdr:rowOff>
    </xdr:from>
    <xdr:ext cx="405111" cy="259045"/>
    <xdr:sp macro="" textlink="">
      <xdr:nvSpPr>
        <xdr:cNvPr id="148" name="【体育館・プール】&#10;有形固定資産減価償却率該当値テキスト"/>
        <xdr:cNvSpPr txBox="1"/>
      </xdr:nvSpPr>
      <xdr:spPr>
        <a:xfrm>
          <a:off x="4724400" y="1068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9" name="正方形/長方形 148"/>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0.284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6" name="正方形/長方形 155"/>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59" name="テキスト ボックス 158"/>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160" name="直線コネクタ 15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1" name="テキスト ボックス 160"/>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2" name="直線コネクタ 16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3" name="テキスト ボックス 162"/>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4" name="直線コネクタ 16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5" name="テキスト ボックス 164"/>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6" name="直線コネクタ 16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7" name="テキスト ボックス 166"/>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9" name="テキスト ボックス 16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70"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52578</xdr:rowOff>
    </xdr:from>
    <xdr:to>
      <xdr:col>15</xdr:col>
      <xdr:colOff>180340</xdr:colOff>
      <xdr:row>63</xdr:row>
      <xdr:rowOff>89154</xdr:rowOff>
    </xdr:to>
    <xdr:cxnSp macro="">
      <xdr:nvCxnSpPr>
        <xdr:cNvPr id="171" name="直線コネクタ 170"/>
        <xdr:cNvCxnSpPr/>
      </xdr:nvCxnSpPr>
      <xdr:spPr>
        <a:xfrm flipV="1">
          <a:off x="10476865" y="9482328"/>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92981</xdr:rowOff>
    </xdr:from>
    <xdr:ext cx="469744" cy="259045"/>
    <xdr:sp macro="" textlink="">
      <xdr:nvSpPr>
        <xdr:cNvPr id="172" name="【体育館・プール】&#10;一人当たり面積最小値テキスト"/>
        <xdr:cNvSpPr txBox="1"/>
      </xdr:nvSpPr>
      <xdr:spPr>
        <a:xfrm>
          <a:off x="10566400" y="108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15</xdr:col>
      <xdr:colOff>92075</xdr:colOff>
      <xdr:row>63</xdr:row>
      <xdr:rowOff>89154</xdr:rowOff>
    </xdr:from>
    <xdr:to>
      <xdr:col>15</xdr:col>
      <xdr:colOff>269875</xdr:colOff>
      <xdr:row>63</xdr:row>
      <xdr:rowOff>89154</xdr:rowOff>
    </xdr:to>
    <xdr:cxnSp macro="">
      <xdr:nvCxnSpPr>
        <xdr:cNvPr id="173" name="直線コネクタ 172"/>
        <xdr:cNvCxnSpPr/>
      </xdr:nvCxnSpPr>
      <xdr:spPr>
        <a:xfrm>
          <a:off x="10388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170705</xdr:rowOff>
    </xdr:from>
    <xdr:ext cx="469744" cy="259045"/>
    <xdr:sp macro="" textlink="">
      <xdr:nvSpPr>
        <xdr:cNvPr id="174" name="【体育館・プール】&#10;一人当たり面積最大値テキスト"/>
        <xdr:cNvSpPr txBox="1"/>
      </xdr:nvSpPr>
      <xdr:spPr>
        <a:xfrm>
          <a:off x="10566400" y="925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0.213</a:t>
          </a:r>
          <a:endParaRPr kumimoji="1" lang="ja-JP" altLang="en-US" sz="1000" b="1">
            <a:latin typeface="ＭＳ Ｐゴシック"/>
          </a:endParaRPr>
        </a:p>
      </xdr:txBody>
    </xdr:sp>
    <xdr:clientData/>
  </xdr:oneCellAnchor>
  <xdr:twoCellAnchor>
    <xdr:from>
      <xdr:col>15</xdr:col>
      <xdr:colOff>92075</xdr:colOff>
      <xdr:row>55</xdr:row>
      <xdr:rowOff>52578</xdr:rowOff>
    </xdr:from>
    <xdr:to>
      <xdr:col>15</xdr:col>
      <xdr:colOff>269875</xdr:colOff>
      <xdr:row>55</xdr:row>
      <xdr:rowOff>52578</xdr:rowOff>
    </xdr:to>
    <xdr:cxnSp macro="">
      <xdr:nvCxnSpPr>
        <xdr:cNvPr id="175" name="直線コネクタ 174"/>
        <xdr:cNvCxnSpPr/>
      </xdr:nvCxnSpPr>
      <xdr:spPr>
        <a:xfrm>
          <a:off x="10388600" y="948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89933</xdr:rowOff>
    </xdr:from>
    <xdr:ext cx="469744" cy="259045"/>
    <xdr:sp macro="" textlink="">
      <xdr:nvSpPr>
        <xdr:cNvPr id="176" name="【体育館・プール】&#10;一人当たり面積平均値テキスト"/>
        <xdr:cNvSpPr txBox="1"/>
      </xdr:nvSpPr>
      <xdr:spPr>
        <a:xfrm>
          <a:off x="10566400" y="10205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0.126</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111506</xdr:rowOff>
    </xdr:from>
    <xdr:to>
      <xdr:col>15</xdr:col>
      <xdr:colOff>231775</xdr:colOff>
      <xdr:row>60</xdr:row>
      <xdr:rowOff>41656</xdr:rowOff>
    </xdr:to>
    <xdr:sp macro="" textlink="">
      <xdr:nvSpPr>
        <xdr:cNvPr id="177" name="フローチャート : 判断 176"/>
        <xdr:cNvSpPr/>
      </xdr:nvSpPr>
      <xdr:spPr>
        <a:xfrm>
          <a:off x="10426700" y="1022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1778</xdr:rowOff>
    </xdr:from>
    <xdr:to>
      <xdr:col>15</xdr:col>
      <xdr:colOff>231775</xdr:colOff>
      <xdr:row>55</xdr:row>
      <xdr:rowOff>103378</xdr:rowOff>
    </xdr:to>
    <xdr:sp macro="" textlink="">
      <xdr:nvSpPr>
        <xdr:cNvPr id="183" name="円/楕円 182"/>
        <xdr:cNvSpPr/>
      </xdr:nvSpPr>
      <xdr:spPr>
        <a:xfrm>
          <a:off x="10426700" y="943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54</xdr:row>
      <xdr:rowOff>126255</xdr:rowOff>
    </xdr:from>
    <xdr:ext cx="469744" cy="259045"/>
    <xdr:sp macro="" textlink="">
      <xdr:nvSpPr>
        <xdr:cNvPr id="184" name="【体育館・プール】&#10;一人当たり面積該当値テキスト"/>
        <xdr:cNvSpPr txBox="1"/>
      </xdr:nvSpPr>
      <xdr:spPr>
        <a:xfrm>
          <a:off x="10566400" y="9384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0.213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5" name="正方形/長方形 184"/>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2" name="正方形/長方形 191"/>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5" name="テキスト ボックス 19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52.0</a:t>
          </a:r>
          <a:endParaRPr kumimoji="1" lang="ja-JP" altLang="en-US" sz="1000">
            <a:latin typeface="ＭＳ Ｐゴシック"/>
          </a:endParaRPr>
        </a:p>
      </xdr:txBody>
    </xdr:sp>
    <xdr:clientData/>
  </xdr:oneCellAnchor>
  <xdr:twoCellAnchor>
    <xdr:from>
      <xdr:col>1</xdr:col>
      <xdr:colOff>66675</xdr:colOff>
      <xdr:row>87</xdr:row>
      <xdr:rowOff>38100</xdr:rowOff>
    </xdr:from>
    <xdr:to>
      <xdr:col>7</xdr:col>
      <xdr:colOff>638175</xdr:colOff>
      <xdr:row>87</xdr:row>
      <xdr:rowOff>38100</xdr:rowOff>
    </xdr:to>
    <xdr:cxnSp macro="">
      <xdr:nvCxnSpPr>
        <xdr:cNvPr id="196" name="直線コネクタ 195"/>
        <xdr:cNvCxnSpPr/>
      </xdr:nvCxnSpPr>
      <xdr:spPr>
        <a:xfrm>
          <a:off x="762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67327</xdr:rowOff>
    </xdr:from>
    <xdr:ext cx="403059" cy="259045"/>
    <xdr:sp macro="" textlink="">
      <xdr:nvSpPr>
        <xdr:cNvPr id="197" name="テキスト ボックス 196"/>
        <xdr:cNvSpPr txBox="1"/>
      </xdr:nvSpPr>
      <xdr:spPr>
        <a:xfrm>
          <a:off x="358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53.0</a:t>
          </a:r>
          <a:endParaRPr kumimoji="1" lang="ja-JP" altLang="en-US" sz="1000">
            <a:latin typeface="ＭＳ Ｐゴシック"/>
          </a:endParaRPr>
        </a:p>
      </xdr:txBody>
    </xdr:sp>
    <xdr:clientData/>
  </xdr:oneCellAnchor>
  <xdr:twoCellAnchor>
    <xdr:from>
      <xdr:col>1</xdr:col>
      <xdr:colOff>66675</xdr:colOff>
      <xdr:row>85</xdr:row>
      <xdr:rowOff>95250</xdr:rowOff>
    </xdr:from>
    <xdr:to>
      <xdr:col>7</xdr:col>
      <xdr:colOff>638175</xdr:colOff>
      <xdr:row>85</xdr:row>
      <xdr:rowOff>95250</xdr:rowOff>
    </xdr:to>
    <xdr:cxnSp macro="">
      <xdr:nvCxnSpPr>
        <xdr:cNvPr id="198" name="直線コネクタ 197"/>
        <xdr:cNvCxnSpPr/>
      </xdr:nvCxnSpPr>
      <xdr:spPr>
        <a:xfrm>
          <a:off x="762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124477</xdr:rowOff>
    </xdr:from>
    <xdr:ext cx="403059" cy="259045"/>
    <xdr:sp macro="" textlink="">
      <xdr:nvSpPr>
        <xdr:cNvPr id="199" name="テキスト ボックス 198"/>
        <xdr:cNvSpPr txBox="1"/>
      </xdr:nvSpPr>
      <xdr:spPr>
        <a:xfrm>
          <a:off x="358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xdr:col>
      <xdr:colOff>66675</xdr:colOff>
      <xdr:row>83</xdr:row>
      <xdr:rowOff>152400</xdr:rowOff>
    </xdr:from>
    <xdr:to>
      <xdr:col>7</xdr:col>
      <xdr:colOff>638175</xdr:colOff>
      <xdr:row>83</xdr:row>
      <xdr:rowOff>152400</xdr:rowOff>
    </xdr:to>
    <xdr:cxnSp macro="">
      <xdr:nvCxnSpPr>
        <xdr:cNvPr id="200" name="直線コネクタ 199"/>
        <xdr:cNvCxnSpPr/>
      </xdr:nvCxnSpPr>
      <xdr:spPr>
        <a:xfrm>
          <a:off x="762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10177</xdr:rowOff>
    </xdr:from>
    <xdr:ext cx="403059" cy="259045"/>
    <xdr:sp macro="" textlink="">
      <xdr:nvSpPr>
        <xdr:cNvPr id="201" name="テキスト ボックス 200"/>
        <xdr:cNvSpPr txBox="1"/>
      </xdr:nvSpPr>
      <xdr:spPr>
        <a:xfrm>
          <a:off x="358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2" name="直線コネクタ 20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3" name="テキスト ボックス 20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56.0</a:t>
          </a:r>
          <a:endParaRPr kumimoji="1" lang="ja-JP" altLang="en-US" sz="1000">
            <a:latin typeface="ＭＳ Ｐゴシック"/>
          </a:endParaRPr>
        </a:p>
      </xdr:txBody>
    </xdr:sp>
    <xdr:clientData/>
  </xdr:oneCellAnchor>
  <xdr:twoCellAnchor>
    <xdr:from>
      <xdr:col>1</xdr:col>
      <xdr:colOff>66675</xdr:colOff>
      <xdr:row>80</xdr:row>
      <xdr:rowOff>95250</xdr:rowOff>
    </xdr:from>
    <xdr:to>
      <xdr:col>7</xdr:col>
      <xdr:colOff>638175</xdr:colOff>
      <xdr:row>80</xdr:row>
      <xdr:rowOff>95250</xdr:rowOff>
    </xdr:to>
    <xdr:cxnSp macro="">
      <xdr:nvCxnSpPr>
        <xdr:cNvPr id="204" name="直線コネクタ 203"/>
        <xdr:cNvCxnSpPr/>
      </xdr:nvCxnSpPr>
      <xdr:spPr>
        <a:xfrm>
          <a:off x="762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124477</xdr:rowOff>
    </xdr:from>
    <xdr:ext cx="403059" cy="259045"/>
    <xdr:sp macro="" textlink="">
      <xdr:nvSpPr>
        <xdr:cNvPr id="205" name="テキスト ボックス 204"/>
        <xdr:cNvSpPr txBox="1"/>
      </xdr:nvSpPr>
      <xdr:spPr>
        <a:xfrm>
          <a:off x="358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xdr:col>
      <xdr:colOff>66675</xdr:colOff>
      <xdr:row>78</xdr:row>
      <xdr:rowOff>152400</xdr:rowOff>
    </xdr:from>
    <xdr:to>
      <xdr:col>7</xdr:col>
      <xdr:colOff>638175</xdr:colOff>
      <xdr:row>78</xdr:row>
      <xdr:rowOff>152400</xdr:rowOff>
    </xdr:to>
    <xdr:cxnSp macro="">
      <xdr:nvCxnSpPr>
        <xdr:cNvPr id="206" name="直線コネクタ 205"/>
        <xdr:cNvCxnSpPr/>
      </xdr:nvCxnSpPr>
      <xdr:spPr>
        <a:xfrm>
          <a:off x="762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10177</xdr:rowOff>
    </xdr:from>
    <xdr:ext cx="403059" cy="259045"/>
    <xdr:sp macro="" textlink="">
      <xdr:nvSpPr>
        <xdr:cNvPr id="207" name="テキスト ボックス 206"/>
        <xdr:cNvSpPr txBox="1"/>
      </xdr:nvSpPr>
      <xdr:spPr>
        <a:xfrm>
          <a:off x="358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58.0</a:t>
          </a:r>
          <a:endParaRPr kumimoji="1" lang="ja-JP" altLang="en-US" sz="1000">
            <a:latin typeface="ＭＳ Ｐゴシック"/>
          </a:endParaRPr>
        </a:p>
      </xdr:txBody>
    </xdr:sp>
    <xdr:clientData/>
  </xdr:oneCellAnchor>
  <xdr:twoCellAnchor>
    <xdr:from>
      <xdr:col>1</xdr:col>
      <xdr:colOff>66675</xdr:colOff>
      <xdr:row>77</xdr:row>
      <xdr:rowOff>38100</xdr:rowOff>
    </xdr:from>
    <xdr:to>
      <xdr:col>7</xdr:col>
      <xdr:colOff>638175</xdr:colOff>
      <xdr:row>77</xdr:row>
      <xdr:rowOff>38100</xdr:rowOff>
    </xdr:to>
    <xdr:cxnSp macro="">
      <xdr:nvCxnSpPr>
        <xdr:cNvPr id="208" name="直線コネクタ 207"/>
        <xdr:cNvCxnSpPr/>
      </xdr:nvCxnSpPr>
      <xdr:spPr>
        <a:xfrm>
          <a:off x="762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67327</xdr:rowOff>
    </xdr:from>
    <xdr:ext cx="403059" cy="259045"/>
    <xdr:sp macro="" textlink="">
      <xdr:nvSpPr>
        <xdr:cNvPr id="209" name="テキスト ボックス 208"/>
        <xdr:cNvSpPr txBox="1"/>
      </xdr:nvSpPr>
      <xdr:spPr>
        <a:xfrm>
          <a:off x="358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59.0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1" name="テキスト ボックス 21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12"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86</xdr:row>
      <xdr:rowOff>38100</xdr:rowOff>
    </xdr:to>
    <xdr:cxnSp macro="">
      <xdr:nvCxnSpPr>
        <xdr:cNvPr id="213" name="直線コネクタ 212"/>
        <xdr:cNvCxnSpPr/>
      </xdr:nvCxnSpPr>
      <xdr:spPr>
        <a:xfrm flipV="1">
          <a:off x="4634865" y="13411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41927</xdr:rowOff>
    </xdr:from>
    <xdr:ext cx="405111" cy="259045"/>
    <xdr:sp macro="" textlink="">
      <xdr:nvSpPr>
        <xdr:cNvPr id="214" name="【福祉施設】&#10;有形固定資産減価償却率最小値テキスト"/>
        <xdr:cNvSpPr txBox="1"/>
      </xdr:nvSpPr>
      <xdr:spPr>
        <a:xfrm>
          <a:off x="4724400" y="1478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6</xdr:col>
      <xdr:colOff>422275</xdr:colOff>
      <xdr:row>86</xdr:row>
      <xdr:rowOff>38100</xdr:rowOff>
    </xdr:from>
    <xdr:to>
      <xdr:col>6</xdr:col>
      <xdr:colOff>600075</xdr:colOff>
      <xdr:row>86</xdr:row>
      <xdr:rowOff>38100</xdr:rowOff>
    </xdr:to>
    <xdr:cxnSp macro="">
      <xdr:nvCxnSpPr>
        <xdr:cNvPr id="215" name="直線コネクタ 214"/>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05111" cy="259045"/>
    <xdr:sp macro="" textlink="">
      <xdr:nvSpPr>
        <xdr:cNvPr id="216" name="【福祉施設】&#10;有形固定資産減価償却率最大値テキスト"/>
        <xdr:cNvSpPr txBox="1"/>
      </xdr:nvSpPr>
      <xdr:spPr>
        <a:xfrm>
          <a:off x="47244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217" name="直線コネクタ 216"/>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137177</xdr:rowOff>
    </xdr:from>
    <xdr:ext cx="405111" cy="259045"/>
    <xdr:sp macro="" textlink="">
      <xdr:nvSpPr>
        <xdr:cNvPr id="218" name="【福祉施設】&#10;有形固定資産減価償却率平均値テキスト"/>
        <xdr:cNvSpPr txBox="1"/>
      </xdr:nvSpPr>
      <xdr:spPr>
        <a:xfrm>
          <a:off x="4724400" y="1419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158750</xdr:rowOff>
    </xdr:from>
    <xdr:to>
      <xdr:col>6</xdr:col>
      <xdr:colOff>561975</xdr:colOff>
      <xdr:row>83</xdr:row>
      <xdr:rowOff>88900</xdr:rowOff>
    </xdr:to>
    <xdr:sp macro="" textlink="">
      <xdr:nvSpPr>
        <xdr:cNvPr id="219" name="フローチャート : 判断 218"/>
        <xdr:cNvSpPr/>
      </xdr:nvSpPr>
      <xdr:spPr>
        <a:xfrm>
          <a:off x="4584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0" name="テキスト ボックス 21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1" name="テキスト ボックス 22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2" name="テキスト ボックス 22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3" name="テキスト ボックス 22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4" name="テキスト ボックス 22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80</xdr:row>
      <xdr:rowOff>73025</xdr:rowOff>
    </xdr:from>
    <xdr:to>
      <xdr:col>6</xdr:col>
      <xdr:colOff>561975</xdr:colOff>
      <xdr:row>81</xdr:row>
      <xdr:rowOff>3175</xdr:rowOff>
    </xdr:to>
    <xdr:sp macro="" textlink="">
      <xdr:nvSpPr>
        <xdr:cNvPr id="225" name="円/楕円 224"/>
        <xdr:cNvSpPr/>
      </xdr:nvSpPr>
      <xdr:spPr>
        <a:xfrm>
          <a:off x="4584700" y="1378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79</xdr:row>
      <xdr:rowOff>95902</xdr:rowOff>
    </xdr:from>
    <xdr:ext cx="405111" cy="259045"/>
    <xdr:sp macro="" textlink="">
      <xdr:nvSpPr>
        <xdr:cNvPr id="226" name="【福祉施設】&#10;有形固定資産減価償却率該当値テキスト"/>
        <xdr:cNvSpPr txBox="1"/>
      </xdr:nvSpPr>
      <xdr:spPr>
        <a:xfrm>
          <a:off x="4724400" y="1364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7" name="正方形/長方形 226"/>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8" name="正方形/長方形 2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9" name="正方形/長方形 2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0" name="正方形/長方形 2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1" name="正方形/長方形 2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2" name="正方形/長方形 2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3" name="正方形/長方形 2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34" name="正方形/長方形 233"/>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5" name="テキスト ボックス 2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6" name="直線コネクタ 2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37" name="テキスト ボックス 236"/>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168729</xdr:rowOff>
    </xdr:from>
    <xdr:to>
      <xdr:col>16</xdr:col>
      <xdr:colOff>307975</xdr:colOff>
      <xdr:row>86</xdr:row>
      <xdr:rowOff>168729</xdr:rowOff>
    </xdr:to>
    <xdr:cxnSp macro="">
      <xdr:nvCxnSpPr>
        <xdr:cNvPr id="238" name="直線コネクタ 23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39" name="テキスト ボックス 23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0" name="直線コネクタ 23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1" name="テキスト ボックス 24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2" name="直線コネクタ 24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3" name="テキスト ボックス 24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4" name="直線コネクタ 24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5" name="テキスト ボックス 24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6" name="直線コネクタ 24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7" name="テキスト ボックス 24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8" name="直線コネクタ 24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49" name="テキスト ボックス 24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0" name="直線コネクタ 24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1" name="テキスト ボックス 25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52"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38100</xdr:rowOff>
    </xdr:from>
    <xdr:to>
      <xdr:col>15</xdr:col>
      <xdr:colOff>180340</xdr:colOff>
      <xdr:row>86</xdr:row>
      <xdr:rowOff>16329</xdr:rowOff>
    </xdr:to>
    <xdr:cxnSp macro="">
      <xdr:nvCxnSpPr>
        <xdr:cNvPr id="253" name="直線コネクタ 252"/>
        <xdr:cNvCxnSpPr/>
      </xdr:nvCxnSpPr>
      <xdr:spPr>
        <a:xfrm flipV="1">
          <a:off x="10476865" y="13411200"/>
          <a:ext cx="0" cy="1349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20156</xdr:rowOff>
    </xdr:from>
    <xdr:ext cx="469744" cy="259045"/>
    <xdr:sp macro="" textlink="">
      <xdr:nvSpPr>
        <xdr:cNvPr id="254" name="【福祉施設】&#10;一人当たり面積最小値テキスト"/>
        <xdr:cNvSpPr txBox="1"/>
      </xdr:nvSpPr>
      <xdr:spPr>
        <a:xfrm>
          <a:off x="10566400" y="1476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0.044</a:t>
          </a:r>
          <a:endParaRPr kumimoji="1" lang="ja-JP" altLang="en-US" sz="1000" b="1">
            <a:latin typeface="ＭＳ Ｐゴシック"/>
          </a:endParaRPr>
        </a:p>
      </xdr:txBody>
    </xdr:sp>
    <xdr:clientData/>
  </xdr:oneCellAnchor>
  <xdr:twoCellAnchor>
    <xdr:from>
      <xdr:col>15</xdr:col>
      <xdr:colOff>92075</xdr:colOff>
      <xdr:row>86</xdr:row>
      <xdr:rowOff>16329</xdr:rowOff>
    </xdr:from>
    <xdr:to>
      <xdr:col>15</xdr:col>
      <xdr:colOff>269875</xdr:colOff>
      <xdr:row>86</xdr:row>
      <xdr:rowOff>16329</xdr:rowOff>
    </xdr:to>
    <xdr:cxnSp macro="">
      <xdr:nvCxnSpPr>
        <xdr:cNvPr id="255" name="直線コネクタ 254"/>
        <xdr:cNvCxnSpPr/>
      </xdr:nvCxnSpPr>
      <xdr:spPr>
        <a:xfrm>
          <a:off x="10388600" y="14761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156227</xdr:rowOff>
    </xdr:from>
    <xdr:ext cx="469744" cy="259045"/>
    <xdr:sp macro="" textlink="">
      <xdr:nvSpPr>
        <xdr:cNvPr id="256" name="【福祉施設】&#10;一人当たり面積最大値テキスト"/>
        <xdr:cNvSpPr txBox="1"/>
      </xdr:nvSpPr>
      <xdr:spPr>
        <a:xfrm>
          <a:off x="10566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0.168</a:t>
          </a:r>
          <a:endParaRPr kumimoji="1" lang="ja-JP" altLang="en-US" sz="1000" b="1">
            <a:latin typeface="ＭＳ Ｐゴシック"/>
          </a:endParaRPr>
        </a:p>
      </xdr:txBody>
    </xdr:sp>
    <xdr:clientData/>
  </xdr:oneCellAnchor>
  <xdr:twoCellAnchor>
    <xdr:from>
      <xdr:col>15</xdr:col>
      <xdr:colOff>92075</xdr:colOff>
      <xdr:row>78</xdr:row>
      <xdr:rowOff>38100</xdr:rowOff>
    </xdr:from>
    <xdr:to>
      <xdr:col>15</xdr:col>
      <xdr:colOff>269875</xdr:colOff>
      <xdr:row>78</xdr:row>
      <xdr:rowOff>38100</xdr:rowOff>
    </xdr:to>
    <xdr:cxnSp macro="">
      <xdr:nvCxnSpPr>
        <xdr:cNvPr id="257" name="直線コネクタ 256"/>
        <xdr:cNvCxnSpPr/>
      </xdr:nvCxnSpPr>
      <xdr:spPr>
        <a:xfrm>
          <a:off x="10388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126291</xdr:rowOff>
    </xdr:from>
    <xdr:ext cx="469744" cy="259045"/>
    <xdr:sp macro="" textlink="">
      <xdr:nvSpPr>
        <xdr:cNvPr id="258" name="【福祉施設】&#10;一人当たり面積平均値テキスト"/>
        <xdr:cNvSpPr txBox="1"/>
      </xdr:nvSpPr>
      <xdr:spPr>
        <a:xfrm>
          <a:off x="10566400" y="14013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0.106</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147864</xdr:rowOff>
    </xdr:from>
    <xdr:to>
      <xdr:col>15</xdr:col>
      <xdr:colOff>231775</xdr:colOff>
      <xdr:row>82</xdr:row>
      <xdr:rowOff>78014</xdr:rowOff>
    </xdr:to>
    <xdr:sp macro="" textlink="">
      <xdr:nvSpPr>
        <xdr:cNvPr id="259" name="フローチャート : 判断 258"/>
        <xdr:cNvSpPr/>
      </xdr:nvSpPr>
      <xdr:spPr>
        <a:xfrm>
          <a:off x="10426700" y="1403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0" name="テキスト ボックス 2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1" name="テキスト ボックス 2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2" name="テキスト ボックス 2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3" name="テキスト ボックス 2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4" name="テキスト ボックス 2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158750</xdr:rowOff>
    </xdr:from>
    <xdr:to>
      <xdr:col>15</xdr:col>
      <xdr:colOff>231775</xdr:colOff>
      <xdr:row>78</xdr:row>
      <xdr:rowOff>88900</xdr:rowOff>
    </xdr:to>
    <xdr:sp macro="" textlink="">
      <xdr:nvSpPr>
        <xdr:cNvPr id="265" name="円/楕円 264"/>
        <xdr:cNvSpPr/>
      </xdr:nvSpPr>
      <xdr:spPr>
        <a:xfrm>
          <a:off x="104267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77</xdr:row>
      <xdr:rowOff>111777</xdr:rowOff>
    </xdr:from>
    <xdr:ext cx="469744" cy="259045"/>
    <xdr:sp macro="" textlink="">
      <xdr:nvSpPr>
        <xdr:cNvPr id="266" name="【福祉施設】&#10;一人当たり面積該当値テキスト"/>
        <xdr:cNvSpPr txBox="1"/>
      </xdr:nvSpPr>
      <xdr:spPr>
        <a:xfrm>
          <a:off x="10566400"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0.168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67" name="正方形/長方形 266"/>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8" name="正方形/長方形 2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9" name="正方形/長方形 2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0" name="正方形/長方形 2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1" name="正方形/長方形 2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2" name="正方形/長方形 2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3" name="正方形/長方形 2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74" name="正方形/長方形 273"/>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5" name="テキスト ボックス 27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6" name="直線コネクタ 27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7" name="テキスト ボックス 276"/>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8" name="直線コネクタ 27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9" name="テキスト ボックス 27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0" name="直線コネクタ 27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1" name="テキスト ボックス 28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2" name="直線コネクタ 28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3" name="テキスト ボックス 28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4" name="直線コネクタ 28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5" name="テキスト ボックス 28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6" name="直線コネクタ 28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87" name="テキスト ボックス 286"/>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8" name="直線コネクタ 28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9" name="テキスト ボックス 288"/>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90" name="【市民会館】&#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118111</xdr:rowOff>
    </xdr:from>
    <xdr:to>
      <xdr:col>6</xdr:col>
      <xdr:colOff>510540</xdr:colOff>
      <xdr:row>109</xdr:row>
      <xdr:rowOff>0</xdr:rowOff>
    </xdr:to>
    <xdr:cxnSp macro="">
      <xdr:nvCxnSpPr>
        <xdr:cNvPr id="291" name="直線コネクタ 290"/>
        <xdr:cNvCxnSpPr/>
      </xdr:nvCxnSpPr>
      <xdr:spPr>
        <a:xfrm flipV="1">
          <a:off x="4634865" y="17263111"/>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109</xdr:row>
      <xdr:rowOff>3827</xdr:rowOff>
    </xdr:from>
    <xdr:ext cx="405111" cy="259045"/>
    <xdr:sp macro="" textlink="">
      <xdr:nvSpPr>
        <xdr:cNvPr id="292" name="【市民会館】&#10;有形固定資産減価償却率最小値テキスト"/>
        <xdr:cNvSpPr txBox="1"/>
      </xdr:nvSpPr>
      <xdr:spPr>
        <a:xfrm>
          <a:off x="4724400" y="186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109</xdr:row>
      <xdr:rowOff>0</xdr:rowOff>
    </xdr:from>
    <xdr:to>
      <xdr:col>6</xdr:col>
      <xdr:colOff>600075</xdr:colOff>
      <xdr:row>109</xdr:row>
      <xdr:rowOff>0</xdr:rowOff>
    </xdr:to>
    <xdr:cxnSp macro="">
      <xdr:nvCxnSpPr>
        <xdr:cNvPr id="293" name="直線コネクタ 292"/>
        <xdr:cNvCxnSpPr/>
      </xdr:nvCxnSpPr>
      <xdr:spPr>
        <a:xfrm>
          <a:off x="4546600" y="186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64788</xdr:rowOff>
    </xdr:from>
    <xdr:ext cx="405111" cy="259045"/>
    <xdr:sp macro="" textlink="">
      <xdr:nvSpPr>
        <xdr:cNvPr id="294" name="【市民会館】&#10;有形固定資産減価償却率最大値テキスト"/>
        <xdr:cNvSpPr txBox="1"/>
      </xdr:nvSpPr>
      <xdr:spPr>
        <a:xfrm>
          <a:off x="4724400" y="17038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76.9</a:t>
          </a:r>
          <a:endParaRPr kumimoji="1" lang="ja-JP" altLang="en-US" sz="1000" b="1">
            <a:latin typeface="ＭＳ Ｐゴシック"/>
          </a:endParaRPr>
        </a:p>
      </xdr:txBody>
    </xdr:sp>
    <xdr:clientData/>
  </xdr:oneCellAnchor>
  <xdr:twoCellAnchor>
    <xdr:from>
      <xdr:col>6</xdr:col>
      <xdr:colOff>422275</xdr:colOff>
      <xdr:row>100</xdr:row>
      <xdr:rowOff>118111</xdr:rowOff>
    </xdr:from>
    <xdr:to>
      <xdr:col>6</xdr:col>
      <xdr:colOff>600075</xdr:colOff>
      <xdr:row>100</xdr:row>
      <xdr:rowOff>118111</xdr:rowOff>
    </xdr:to>
    <xdr:cxnSp macro="">
      <xdr:nvCxnSpPr>
        <xdr:cNvPr id="295" name="直線コネクタ 294"/>
        <xdr:cNvCxnSpPr/>
      </xdr:nvCxnSpPr>
      <xdr:spPr>
        <a:xfrm>
          <a:off x="4546600" y="17263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101616</xdr:rowOff>
    </xdr:from>
    <xdr:ext cx="405111" cy="259045"/>
    <xdr:sp macro="" textlink="">
      <xdr:nvSpPr>
        <xdr:cNvPr id="296" name="【市民会館】&#10;有形固定資産減価償却率平均値テキスト"/>
        <xdr:cNvSpPr txBox="1"/>
      </xdr:nvSpPr>
      <xdr:spPr>
        <a:xfrm>
          <a:off x="4724400" y="18275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6</xdr:col>
      <xdr:colOff>460375</xdr:colOff>
      <xdr:row>107</xdr:row>
      <xdr:rowOff>78739</xdr:rowOff>
    </xdr:from>
    <xdr:to>
      <xdr:col>6</xdr:col>
      <xdr:colOff>561975</xdr:colOff>
      <xdr:row>108</xdr:row>
      <xdr:rowOff>8889</xdr:rowOff>
    </xdr:to>
    <xdr:sp macro="" textlink="">
      <xdr:nvSpPr>
        <xdr:cNvPr id="297" name="フローチャート : 判断 296"/>
        <xdr:cNvSpPr/>
      </xdr:nvSpPr>
      <xdr:spPr>
        <a:xfrm>
          <a:off x="4584700" y="1842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8" name="テキスト ボックス 29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9" name="テキスト ボックス 29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0" name="テキスト ボックス 29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1" name="テキスト ボックス 30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2" name="テキスト ボックス 30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108</xdr:row>
      <xdr:rowOff>116839</xdr:rowOff>
    </xdr:from>
    <xdr:to>
      <xdr:col>6</xdr:col>
      <xdr:colOff>561975</xdr:colOff>
      <xdr:row>109</xdr:row>
      <xdr:rowOff>46989</xdr:rowOff>
    </xdr:to>
    <xdr:sp macro="" textlink="">
      <xdr:nvSpPr>
        <xdr:cNvPr id="303" name="円/楕円 302"/>
        <xdr:cNvSpPr/>
      </xdr:nvSpPr>
      <xdr:spPr>
        <a:xfrm>
          <a:off x="4584700" y="186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108</xdr:row>
      <xdr:rowOff>31766</xdr:rowOff>
    </xdr:from>
    <xdr:ext cx="405111" cy="259045"/>
    <xdr:sp macro="" textlink="">
      <xdr:nvSpPr>
        <xdr:cNvPr id="304" name="【市民会館】&#10;有形固定資産減価償却率該当値テキスト"/>
        <xdr:cNvSpPr txBox="1"/>
      </xdr:nvSpPr>
      <xdr:spPr>
        <a:xfrm>
          <a:off x="4724400" y="18548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305" name="正方形/長方形 304"/>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6" name="正方形/長方形 30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7" name="正方形/長方形 30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8" name="正方形/長方形 30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9" name="正方形/長方形 30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0" name="正方形/長方形 30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1" name="正方形/長方形 31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312" name="正方形/長方形 311"/>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3" name="テキスト ボックス 31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4" name="直線コネクタ 31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15" name="直線コネクタ 31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16" name="テキスト ボックス 31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7" name="直線コネクタ 31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18" name="テキスト ボックス 31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9" name="直線コネクタ 31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20" name="テキスト ボックス 31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21" name="直線コネクタ 32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22" name="テキスト ボックス 32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23" name="直線コネクタ 32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24" name="テキスト ボックス 32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5" name="直線コネクタ 32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6" name="テキスト ボックス 32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327" name="【市民会館】&#10;一人当たり面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133350</xdr:rowOff>
    </xdr:from>
    <xdr:to>
      <xdr:col>15</xdr:col>
      <xdr:colOff>180340</xdr:colOff>
      <xdr:row>108</xdr:row>
      <xdr:rowOff>22861</xdr:rowOff>
    </xdr:to>
    <xdr:cxnSp macro="">
      <xdr:nvCxnSpPr>
        <xdr:cNvPr id="328" name="直線コネクタ 327"/>
        <xdr:cNvCxnSpPr/>
      </xdr:nvCxnSpPr>
      <xdr:spPr>
        <a:xfrm flipV="1">
          <a:off x="10476865" y="17278350"/>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26688</xdr:rowOff>
    </xdr:from>
    <xdr:ext cx="469744" cy="259045"/>
    <xdr:sp macro="" textlink="">
      <xdr:nvSpPr>
        <xdr:cNvPr id="329" name="【市民会館】&#10;一人当たり面積最小値テキスト"/>
        <xdr:cNvSpPr txBox="1"/>
      </xdr:nvSpPr>
      <xdr:spPr>
        <a:xfrm>
          <a:off x="105664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15</xdr:col>
      <xdr:colOff>92075</xdr:colOff>
      <xdr:row>108</xdr:row>
      <xdr:rowOff>22861</xdr:rowOff>
    </xdr:from>
    <xdr:to>
      <xdr:col>15</xdr:col>
      <xdr:colOff>269875</xdr:colOff>
      <xdr:row>108</xdr:row>
      <xdr:rowOff>22861</xdr:rowOff>
    </xdr:to>
    <xdr:cxnSp macro="">
      <xdr:nvCxnSpPr>
        <xdr:cNvPr id="330" name="直線コネクタ 329"/>
        <xdr:cNvCxnSpPr/>
      </xdr:nvCxnSpPr>
      <xdr:spPr>
        <a:xfrm>
          <a:off x="10388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80027</xdr:rowOff>
    </xdr:from>
    <xdr:ext cx="469744" cy="259045"/>
    <xdr:sp macro="" textlink="">
      <xdr:nvSpPr>
        <xdr:cNvPr id="331" name="【市民会館】&#10;一人当たり面積最大値テキスト"/>
        <xdr:cNvSpPr txBox="1"/>
      </xdr:nvSpPr>
      <xdr:spPr>
        <a:xfrm>
          <a:off x="10566400" y="1705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0.365</a:t>
          </a:r>
          <a:endParaRPr kumimoji="1" lang="ja-JP" altLang="en-US" sz="1000" b="1">
            <a:latin typeface="ＭＳ Ｐゴシック"/>
          </a:endParaRPr>
        </a:p>
      </xdr:txBody>
    </xdr:sp>
    <xdr:clientData/>
  </xdr:oneCellAnchor>
  <xdr:twoCellAnchor>
    <xdr:from>
      <xdr:col>15</xdr:col>
      <xdr:colOff>92075</xdr:colOff>
      <xdr:row>100</xdr:row>
      <xdr:rowOff>133350</xdr:rowOff>
    </xdr:from>
    <xdr:to>
      <xdr:col>15</xdr:col>
      <xdr:colOff>269875</xdr:colOff>
      <xdr:row>100</xdr:row>
      <xdr:rowOff>133350</xdr:rowOff>
    </xdr:to>
    <xdr:cxnSp macro="">
      <xdr:nvCxnSpPr>
        <xdr:cNvPr id="332" name="直線コネクタ 331"/>
        <xdr:cNvCxnSpPr/>
      </xdr:nvCxnSpPr>
      <xdr:spPr>
        <a:xfrm>
          <a:off x="10388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105427</xdr:rowOff>
    </xdr:from>
    <xdr:ext cx="469744" cy="259045"/>
    <xdr:sp macro="" textlink="">
      <xdr:nvSpPr>
        <xdr:cNvPr id="333" name="【市民会館】&#10;一人当たり面積平均値テキスト"/>
        <xdr:cNvSpPr txBox="1"/>
      </xdr:nvSpPr>
      <xdr:spPr>
        <a:xfrm>
          <a:off x="10566400" y="17764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82550</xdr:rowOff>
    </xdr:from>
    <xdr:to>
      <xdr:col>15</xdr:col>
      <xdr:colOff>231775</xdr:colOff>
      <xdr:row>105</xdr:row>
      <xdr:rowOff>12700</xdr:rowOff>
    </xdr:to>
    <xdr:sp macro="" textlink="">
      <xdr:nvSpPr>
        <xdr:cNvPr id="334" name="フローチャート : 判断 333"/>
        <xdr:cNvSpPr/>
      </xdr:nvSpPr>
      <xdr:spPr>
        <a:xfrm>
          <a:off x="104267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5" name="テキスト ボックス 33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6" name="テキスト ボックス 33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7" name="テキスト ボックス 33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8" name="テキスト ボックス 33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9" name="テキスト ボックス 33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107</xdr:row>
      <xdr:rowOff>33020</xdr:rowOff>
    </xdr:from>
    <xdr:to>
      <xdr:col>15</xdr:col>
      <xdr:colOff>231775</xdr:colOff>
      <xdr:row>107</xdr:row>
      <xdr:rowOff>134620</xdr:rowOff>
    </xdr:to>
    <xdr:sp macro="" textlink="">
      <xdr:nvSpPr>
        <xdr:cNvPr id="340" name="円/楕円 339"/>
        <xdr:cNvSpPr/>
      </xdr:nvSpPr>
      <xdr:spPr>
        <a:xfrm>
          <a:off x="10426700" y="183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106</xdr:row>
      <xdr:rowOff>119397</xdr:rowOff>
    </xdr:from>
    <xdr:ext cx="469744" cy="259045"/>
    <xdr:sp macro="" textlink="">
      <xdr:nvSpPr>
        <xdr:cNvPr id="341" name="【市民会館】&#10;一人当たり面積該当値テキスト"/>
        <xdr:cNvSpPr txBox="1"/>
      </xdr:nvSpPr>
      <xdr:spPr>
        <a:xfrm>
          <a:off x="10566400" y="1829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342" name="正方形/長方形 341"/>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3" name="正方形/長方形 34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4" name="正方形/長方形 34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5" name="正方形/長方形 34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6" name="正方形/長方形 34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7" name="正方形/長方形 34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8" name="正方形/長方形 34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349" name="正方形/長方形 348"/>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0" name="テキスト ボックス 34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1" name="直線コネクタ 35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41</xdr:row>
      <xdr:rowOff>133350</xdr:rowOff>
    </xdr:from>
    <xdr:to>
      <xdr:col>24</xdr:col>
      <xdr:colOff>644525</xdr:colOff>
      <xdr:row>41</xdr:row>
      <xdr:rowOff>133350</xdr:rowOff>
    </xdr:to>
    <xdr:cxnSp macro="">
      <xdr:nvCxnSpPr>
        <xdr:cNvPr id="352" name="直線コネクタ 35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40</xdr:row>
      <xdr:rowOff>162577</xdr:rowOff>
    </xdr:from>
    <xdr:ext cx="338939" cy="259045"/>
    <xdr:sp macro="" textlink="">
      <xdr:nvSpPr>
        <xdr:cNvPr id="353" name="テキスト ボックス 352"/>
        <xdr:cNvSpPr txBox="1"/>
      </xdr:nvSpPr>
      <xdr:spPr>
        <a:xfrm>
          <a:off x="12107061" y="702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54" name="直線コネクタ 35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55" name="テキスト ボックス 35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56" name="直線コネクタ 35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57" name="テキスト ボックス 35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58" name="直線コネクタ 35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59" name="テキスト ボックス 35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0" name="直線コネクタ 35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61" name="テキスト ボックス 360"/>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362" name="【一般廃棄物処理施設】&#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108204</xdr:rowOff>
    </xdr:from>
    <xdr:to>
      <xdr:col>23</xdr:col>
      <xdr:colOff>516889</xdr:colOff>
      <xdr:row>41</xdr:row>
      <xdr:rowOff>115062</xdr:rowOff>
    </xdr:to>
    <xdr:cxnSp macro="">
      <xdr:nvCxnSpPr>
        <xdr:cNvPr id="363" name="直線コネクタ 362"/>
        <xdr:cNvCxnSpPr/>
      </xdr:nvCxnSpPr>
      <xdr:spPr>
        <a:xfrm flipV="1">
          <a:off x="16318864" y="5766054"/>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118889</xdr:rowOff>
    </xdr:from>
    <xdr:ext cx="340478" cy="259045"/>
    <xdr:sp macro="" textlink="">
      <xdr:nvSpPr>
        <xdr:cNvPr id="364" name="【一般廃棄物処理施設】&#10;有形固定資産減価償却率最小値テキスト"/>
        <xdr:cNvSpPr txBox="1"/>
      </xdr:nvSpPr>
      <xdr:spPr>
        <a:xfrm>
          <a:off x="16408400" y="71483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23</xdr:col>
      <xdr:colOff>428625</xdr:colOff>
      <xdr:row>41</xdr:row>
      <xdr:rowOff>115062</xdr:rowOff>
    </xdr:from>
    <xdr:to>
      <xdr:col>23</xdr:col>
      <xdr:colOff>606425</xdr:colOff>
      <xdr:row>41</xdr:row>
      <xdr:rowOff>115062</xdr:rowOff>
    </xdr:to>
    <xdr:cxnSp macro="">
      <xdr:nvCxnSpPr>
        <xdr:cNvPr id="365" name="直線コネクタ 364"/>
        <xdr:cNvCxnSpPr/>
      </xdr:nvCxnSpPr>
      <xdr:spPr>
        <a:xfrm>
          <a:off x="16230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54881</xdr:rowOff>
    </xdr:from>
    <xdr:ext cx="405111" cy="259045"/>
    <xdr:sp macro="" textlink="">
      <xdr:nvSpPr>
        <xdr:cNvPr id="366" name="【一般廃棄物処理施設】&#10;有形固定資産減価償却率最大値テキスト"/>
        <xdr:cNvSpPr txBox="1"/>
      </xdr:nvSpPr>
      <xdr:spPr>
        <a:xfrm>
          <a:off x="16408400" y="5541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61.1</a:t>
          </a:r>
          <a:endParaRPr kumimoji="1" lang="ja-JP" altLang="en-US" sz="1000" b="1">
            <a:latin typeface="ＭＳ Ｐゴシック"/>
          </a:endParaRPr>
        </a:p>
      </xdr:txBody>
    </xdr:sp>
    <xdr:clientData/>
  </xdr:oneCellAnchor>
  <xdr:twoCellAnchor>
    <xdr:from>
      <xdr:col>23</xdr:col>
      <xdr:colOff>428625</xdr:colOff>
      <xdr:row>33</xdr:row>
      <xdr:rowOff>108204</xdr:rowOff>
    </xdr:from>
    <xdr:to>
      <xdr:col>23</xdr:col>
      <xdr:colOff>606425</xdr:colOff>
      <xdr:row>33</xdr:row>
      <xdr:rowOff>108204</xdr:rowOff>
    </xdr:to>
    <xdr:cxnSp macro="">
      <xdr:nvCxnSpPr>
        <xdr:cNvPr id="367" name="直線コネクタ 366"/>
        <xdr:cNvCxnSpPr/>
      </xdr:nvCxnSpPr>
      <xdr:spPr>
        <a:xfrm>
          <a:off x="16230600" y="576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130573</xdr:rowOff>
    </xdr:from>
    <xdr:ext cx="405111" cy="259045"/>
    <xdr:sp macro="" textlink="">
      <xdr:nvSpPr>
        <xdr:cNvPr id="368" name="【一般廃棄物処理施設】&#10;有形固定資産減価償却率平均値テキスト"/>
        <xdr:cNvSpPr txBox="1"/>
      </xdr:nvSpPr>
      <xdr:spPr>
        <a:xfrm>
          <a:off x="16408400" y="5959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43.9</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107696</xdr:rowOff>
    </xdr:from>
    <xdr:to>
      <xdr:col>23</xdr:col>
      <xdr:colOff>568325</xdr:colOff>
      <xdr:row>36</xdr:row>
      <xdr:rowOff>37846</xdr:rowOff>
    </xdr:to>
    <xdr:sp macro="" textlink="">
      <xdr:nvSpPr>
        <xdr:cNvPr id="369" name="フローチャート : 判断 368"/>
        <xdr:cNvSpPr/>
      </xdr:nvSpPr>
      <xdr:spPr>
        <a:xfrm>
          <a:off x="16268700" y="610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70" name="テキスト ボックス 36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1" name="テキスト ボックス 37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2" name="テキスト ボックス 37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3" name="テキスト ボックス 37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4" name="テキスト ボックス 37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41</xdr:row>
      <xdr:rowOff>64262</xdr:rowOff>
    </xdr:from>
    <xdr:to>
      <xdr:col>23</xdr:col>
      <xdr:colOff>568325</xdr:colOff>
      <xdr:row>41</xdr:row>
      <xdr:rowOff>165862</xdr:rowOff>
    </xdr:to>
    <xdr:sp macro="" textlink="">
      <xdr:nvSpPr>
        <xdr:cNvPr id="375" name="円/楕円 374"/>
        <xdr:cNvSpPr/>
      </xdr:nvSpPr>
      <xdr:spPr>
        <a:xfrm>
          <a:off x="16268700" y="709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40</xdr:row>
      <xdr:rowOff>150639</xdr:rowOff>
    </xdr:from>
    <xdr:ext cx="340478" cy="259045"/>
    <xdr:sp macro="" textlink="">
      <xdr:nvSpPr>
        <xdr:cNvPr id="376" name="【一般廃棄物処理施設】&#10;有形固定資産減価償却率該当値テキスト"/>
        <xdr:cNvSpPr txBox="1"/>
      </xdr:nvSpPr>
      <xdr:spPr>
        <a:xfrm>
          <a:off x="16408400" y="70086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77" name="正方形/長方形 376"/>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8" name="正方形/長方形 37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79" name="正方形/長方形 37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0" name="正方形/長方形 37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1" name="正方形/長方形 38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2" name="正方形/長方形 38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3" name="正方形/長方形 38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125,001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84" name="正方形/長方形 383"/>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5" name="テキスト ボックス 38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6" name="直線コネクタ 38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43</xdr:row>
      <xdr:rowOff>105427</xdr:rowOff>
    </xdr:from>
    <xdr:ext cx="531299" cy="259045"/>
    <xdr:sp macro="" textlink="">
      <xdr:nvSpPr>
        <xdr:cNvPr id="387" name="テキスト ボックス 386"/>
        <xdr:cNvSpPr txBox="1"/>
      </xdr:nvSpPr>
      <xdr:spPr>
        <a:xfrm>
          <a:off x="17756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388" name="直線コネクタ 38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121755</xdr:rowOff>
    </xdr:from>
    <xdr:ext cx="531299" cy="259045"/>
    <xdr:sp macro="" textlink="">
      <xdr:nvSpPr>
        <xdr:cNvPr id="389" name="テキスト ボックス 388"/>
        <xdr:cNvSpPr txBox="1"/>
      </xdr:nvSpPr>
      <xdr:spPr>
        <a:xfrm>
          <a:off x="17756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90" name="直線コネクタ 38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138084</xdr:rowOff>
    </xdr:from>
    <xdr:ext cx="531299" cy="259045"/>
    <xdr:sp macro="" textlink="">
      <xdr:nvSpPr>
        <xdr:cNvPr id="391" name="テキスト ボックス 390"/>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26,000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92" name="直線コネクタ 39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37</xdr:row>
      <xdr:rowOff>154412</xdr:rowOff>
    </xdr:from>
    <xdr:ext cx="531299" cy="259045"/>
    <xdr:sp macro="" textlink="">
      <xdr:nvSpPr>
        <xdr:cNvPr id="393" name="テキスト ボックス 392"/>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28,000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94" name="直線コネクタ 39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170741</xdr:rowOff>
    </xdr:from>
    <xdr:ext cx="531299" cy="259045"/>
    <xdr:sp macro="" textlink="">
      <xdr:nvSpPr>
        <xdr:cNvPr id="395" name="テキスト ボックス 394"/>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96" name="直線コネクタ 39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15620</xdr:rowOff>
    </xdr:from>
    <xdr:ext cx="531299" cy="259045"/>
    <xdr:sp macro="" textlink="">
      <xdr:nvSpPr>
        <xdr:cNvPr id="397" name="テキスト ボックス 396"/>
        <xdr:cNvSpPr txBox="1"/>
      </xdr:nvSpPr>
      <xdr:spPr>
        <a:xfrm>
          <a:off x="17756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32,000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98" name="直線コネクタ 39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31949</xdr:rowOff>
    </xdr:from>
    <xdr:ext cx="531299" cy="259045"/>
    <xdr:sp macro="" textlink="">
      <xdr:nvSpPr>
        <xdr:cNvPr id="399" name="テキスト ボックス 398"/>
        <xdr:cNvSpPr txBox="1"/>
      </xdr:nvSpPr>
      <xdr:spPr>
        <a:xfrm>
          <a:off x="17756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34,000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0" name="直線コネクタ 39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401" name="テキスト ボックス 400"/>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402" name="【一般廃棄物処理施設】&#10;一人当たり有形固定資産（償却資産）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84364</xdr:rowOff>
    </xdr:from>
    <xdr:to>
      <xdr:col>32</xdr:col>
      <xdr:colOff>186689</xdr:colOff>
      <xdr:row>41</xdr:row>
      <xdr:rowOff>122083</xdr:rowOff>
    </xdr:to>
    <xdr:cxnSp macro="">
      <xdr:nvCxnSpPr>
        <xdr:cNvPr id="403" name="直線コネクタ 402"/>
        <xdr:cNvCxnSpPr/>
      </xdr:nvCxnSpPr>
      <xdr:spPr>
        <a:xfrm flipV="1">
          <a:off x="22160864" y="5742214"/>
          <a:ext cx="0" cy="1409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125910</xdr:rowOff>
    </xdr:from>
    <xdr:ext cx="534377" cy="259045"/>
    <xdr:sp macro="" textlink="">
      <xdr:nvSpPr>
        <xdr:cNvPr id="404" name="【一般廃棄物処理施設】&#10;一人当たり有形固定資産（償却資産）額最小値テキスト"/>
        <xdr:cNvSpPr txBox="1"/>
      </xdr:nvSpPr>
      <xdr:spPr>
        <a:xfrm>
          <a:off x="22250400" y="715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24,869</a:t>
          </a:r>
          <a:endParaRPr kumimoji="1" lang="ja-JP" altLang="en-US" sz="1000" b="1">
            <a:latin typeface="ＭＳ Ｐゴシック"/>
          </a:endParaRPr>
        </a:p>
      </xdr:txBody>
    </xdr:sp>
    <xdr:clientData/>
  </xdr:oneCellAnchor>
  <xdr:twoCellAnchor>
    <xdr:from>
      <xdr:col>32</xdr:col>
      <xdr:colOff>98425</xdr:colOff>
      <xdr:row>41</xdr:row>
      <xdr:rowOff>122083</xdr:rowOff>
    </xdr:from>
    <xdr:to>
      <xdr:col>32</xdr:col>
      <xdr:colOff>276225</xdr:colOff>
      <xdr:row>41</xdr:row>
      <xdr:rowOff>122083</xdr:rowOff>
    </xdr:to>
    <xdr:cxnSp macro="">
      <xdr:nvCxnSpPr>
        <xdr:cNvPr id="405" name="直線コネクタ 404"/>
        <xdr:cNvCxnSpPr/>
      </xdr:nvCxnSpPr>
      <xdr:spPr>
        <a:xfrm>
          <a:off x="22072600" y="715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31041</xdr:rowOff>
    </xdr:from>
    <xdr:ext cx="534377" cy="259045"/>
    <xdr:sp macro="" textlink="">
      <xdr:nvSpPr>
        <xdr:cNvPr id="406" name="【一般廃棄物処理施設】&#10;一人当たり有形固定資産（償却資産）額最大値テキスト"/>
        <xdr:cNvSpPr txBox="1"/>
      </xdr:nvSpPr>
      <xdr:spPr>
        <a:xfrm>
          <a:off x="22250400" y="551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33,500</a:t>
          </a:r>
          <a:endParaRPr kumimoji="1" lang="ja-JP" altLang="en-US" sz="1000" b="1">
            <a:latin typeface="ＭＳ Ｐゴシック"/>
          </a:endParaRPr>
        </a:p>
      </xdr:txBody>
    </xdr:sp>
    <xdr:clientData/>
  </xdr:oneCellAnchor>
  <xdr:twoCellAnchor>
    <xdr:from>
      <xdr:col>32</xdr:col>
      <xdr:colOff>98425</xdr:colOff>
      <xdr:row>33</xdr:row>
      <xdr:rowOff>84364</xdr:rowOff>
    </xdr:from>
    <xdr:to>
      <xdr:col>32</xdr:col>
      <xdr:colOff>276225</xdr:colOff>
      <xdr:row>33</xdr:row>
      <xdr:rowOff>84364</xdr:rowOff>
    </xdr:to>
    <xdr:cxnSp macro="">
      <xdr:nvCxnSpPr>
        <xdr:cNvPr id="407" name="直線コネクタ 406"/>
        <xdr:cNvCxnSpPr/>
      </xdr:nvCxnSpPr>
      <xdr:spPr>
        <a:xfrm>
          <a:off x="22072600" y="574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155393</xdr:rowOff>
    </xdr:from>
    <xdr:ext cx="534377" cy="259045"/>
    <xdr:sp macro="" textlink="">
      <xdr:nvSpPr>
        <xdr:cNvPr id="408" name="【一般廃棄物処理施設】&#10;一人当たり有形固定資産（償却資産）額平均値テキスト"/>
        <xdr:cNvSpPr txBox="1"/>
      </xdr:nvSpPr>
      <xdr:spPr>
        <a:xfrm>
          <a:off x="22250400" y="6327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28,694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132516</xdr:rowOff>
    </xdr:from>
    <xdr:to>
      <xdr:col>32</xdr:col>
      <xdr:colOff>238125</xdr:colOff>
      <xdr:row>38</xdr:row>
      <xdr:rowOff>62666</xdr:rowOff>
    </xdr:to>
    <xdr:sp macro="" textlink="">
      <xdr:nvSpPr>
        <xdr:cNvPr id="409" name="フローチャート : 判断 408"/>
        <xdr:cNvSpPr/>
      </xdr:nvSpPr>
      <xdr:spPr>
        <a:xfrm>
          <a:off x="22110700" y="647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10" name="テキスト ボックス 40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1" name="テキスト ボックス 41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2" name="テキスト ボックス 41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3" name="テキスト ボックス 41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4" name="テキスト ボックス 41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40</xdr:row>
      <xdr:rowOff>10378</xdr:rowOff>
    </xdr:from>
    <xdr:to>
      <xdr:col>32</xdr:col>
      <xdr:colOff>238125</xdr:colOff>
      <xdr:row>40</xdr:row>
      <xdr:rowOff>111978</xdr:rowOff>
    </xdr:to>
    <xdr:sp macro="" textlink="">
      <xdr:nvSpPr>
        <xdr:cNvPr id="415" name="円/楕円 414"/>
        <xdr:cNvSpPr/>
      </xdr:nvSpPr>
      <xdr:spPr>
        <a:xfrm>
          <a:off x="22110700" y="686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160255</xdr:rowOff>
    </xdr:from>
    <xdr:ext cx="534377" cy="259045"/>
    <xdr:sp macro="" textlink="">
      <xdr:nvSpPr>
        <xdr:cNvPr id="416" name="【一般廃棄物処理施設】&#10;一人当たり有形固定資産（償却資産）額該当値テキスト"/>
        <xdr:cNvSpPr txBox="1"/>
      </xdr:nvSpPr>
      <xdr:spPr>
        <a:xfrm>
          <a:off x="22250400" y="684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26,292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417" name="正方形/長方形 416"/>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18" name="正方形/長方形 41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19" name="正方形/長方形 41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0" name="正方形/長方形 41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1" name="正方形/長方形 42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2" name="正方形/長方形 42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3" name="正方形/長方形 42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424" name="正方形/長方形 423"/>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5" name="テキスト ボックス 42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6" name="直線コネクタ 42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27" name="テキスト ボックス 42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28" name="直線コネクタ 42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29" name="テキスト ボックス 42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30" name="直線コネクタ 42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31" name="テキスト ボックス 43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32" name="直線コネクタ 43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33" name="テキスト ボックス 43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34" name="直線コネクタ 43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35" name="テキスト ボックス 43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36" name="直線コネクタ 4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37" name="テキスト ボックス 43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438"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102870</xdr:rowOff>
    </xdr:from>
    <xdr:to>
      <xdr:col>23</xdr:col>
      <xdr:colOff>516889</xdr:colOff>
      <xdr:row>63</xdr:row>
      <xdr:rowOff>70866</xdr:rowOff>
    </xdr:to>
    <xdr:cxnSp macro="">
      <xdr:nvCxnSpPr>
        <xdr:cNvPr id="439" name="直線コネクタ 438"/>
        <xdr:cNvCxnSpPr/>
      </xdr:nvCxnSpPr>
      <xdr:spPr>
        <a:xfrm flipV="1">
          <a:off x="16318864" y="987552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74693</xdr:rowOff>
    </xdr:from>
    <xdr:ext cx="405111" cy="259045"/>
    <xdr:sp macro="" textlink="">
      <xdr:nvSpPr>
        <xdr:cNvPr id="440" name="【保健センター・保健所】&#10;有形固定資産減価償却率最小値テキスト"/>
        <xdr:cNvSpPr txBox="1"/>
      </xdr:nvSpPr>
      <xdr:spPr>
        <a:xfrm>
          <a:off x="16408400" y="1087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23</xdr:col>
      <xdr:colOff>428625</xdr:colOff>
      <xdr:row>63</xdr:row>
      <xdr:rowOff>70866</xdr:rowOff>
    </xdr:from>
    <xdr:to>
      <xdr:col>23</xdr:col>
      <xdr:colOff>606425</xdr:colOff>
      <xdr:row>63</xdr:row>
      <xdr:rowOff>70866</xdr:rowOff>
    </xdr:to>
    <xdr:cxnSp macro="">
      <xdr:nvCxnSpPr>
        <xdr:cNvPr id="441" name="直線コネクタ 440"/>
        <xdr:cNvCxnSpPr/>
      </xdr:nvCxnSpPr>
      <xdr:spPr>
        <a:xfrm>
          <a:off x="16230600" y="1087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49547</xdr:rowOff>
    </xdr:from>
    <xdr:ext cx="405111" cy="259045"/>
    <xdr:sp macro="" textlink="">
      <xdr:nvSpPr>
        <xdr:cNvPr id="442" name="【保健センター・保健所】&#10;有形固定資産減価償却率最大値テキスト"/>
        <xdr:cNvSpPr txBox="1"/>
      </xdr:nvSpPr>
      <xdr:spPr>
        <a:xfrm>
          <a:off x="16408400" y="9650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428625</xdr:colOff>
      <xdr:row>57</xdr:row>
      <xdr:rowOff>102870</xdr:rowOff>
    </xdr:from>
    <xdr:to>
      <xdr:col>23</xdr:col>
      <xdr:colOff>606425</xdr:colOff>
      <xdr:row>57</xdr:row>
      <xdr:rowOff>102870</xdr:rowOff>
    </xdr:to>
    <xdr:cxnSp macro="">
      <xdr:nvCxnSpPr>
        <xdr:cNvPr id="443" name="直線コネクタ 442"/>
        <xdr:cNvCxnSpPr/>
      </xdr:nvCxnSpPr>
      <xdr:spPr>
        <a:xfrm>
          <a:off x="16230600" y="987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47515</xdr:rowOff>
    </xdr:from>
    <xdr:ext cx="405111" cy="259045"/>
    <xdr:sp macro="" textlink="">
      <xdr:nvSpPr>
        <xdr:cNvPr id="444" name="【保健センター・保健所】&#10;有形固定資産減価償却率平均値テキスト"/>
        <xdr:cNvSpPr txBox="1"/>
      </xdr:nvSpPr>
      <xdr:spPr>
        <a:xfrm>
          <a:off x="16408400" y="10334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24638</xdr:rowOff>
    </xdr:from>
    <xdr:to>
      <xdr:col>23</xdr:col>
      <xdr:colOff>568325</xdr:colOff>
      <xdr:row>61</xdr:row>
      <xdr:rowOff>126238</xdr:rowOff>
    </xdr:to>
    <xdr:sp macro="" textlink="">
      <xdr:nvSpPr>
        <xdr:cNvPr id="445" name="フローチャート : 判断 444"/>
        <xdr:cNvSpPr/>
      </xdr:nvSpPr>
      <xdr:spPr>
        <a:xfrm>
          <a:off x="16268700" y="1048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46" name="テキスト ボックス 4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47" name="テキスト ボックス 4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48" name="テキスト ボックス 4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49" name="テキスト ボックス 4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50" name="テキスト ボックス 4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63</xdr:row>
      <xdr:rowOff>20066</xdr:rowOff>
    </xdr:from>
    <xdr:to>
      <xdr:col>23</xdr:col>
      <xdr:colOff>568325</xdr:colOff>
      <xdr:row>63</xdr:row>
      <xdr:rowOff>121666</xdr:rowOff>
    </xdr:to>
    <xdr:sp macro="" textlink="">
      <xdr:nvSpPr>
        <xdr:cNvPr id="451" name="円/楕円 450"/>
        <xdr:cNvSpPr/>
      </xdr:nvSpPr>
      <xdr:spPr>
        <a:xfrm>
          <a:off x="162687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106443</xdr:rowOff>
    </xdr:from>
    <xdr:ext cx="405111" cy="259045"/>
    <xdr:sp macro="" textlink="">
      <xdr:nvSpPr>
        <xdr:cNvPr id="452" name="【保健センター・保健所】&#10;有形固定資産減価償却率該当値テキスト"/>
        <xdr:cNvSpPr txBox="1"/>
      </xdr:nvSpPr>
      <xdr:spPr>
        <a:xfrm>
          <a:off x="16408400" y="10736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453" name="正方形/長方形 452"/>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54" name="正方形/長方形 45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55" name="正方形/長方形 45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56" name="正方形/長方形 45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57" name="正方形/長方形 45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58" name="正方形/長方形 45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59" name="正方形/長方形 45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460" name="正方形/長方形 459"/>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61" name="テキスト ボックス 46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62" name="直線コネクタ 46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63" name="テキスト ボックス 46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64" name="直線コネクタ 46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65" name="テキスト ボックス 46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66" name="直線コネクタ 46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67" name="テキスト ボックス 46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68" name="直線コネクタ 46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69" name="テキスト ボックス 46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70" name="直線コネクタ 46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71" name="テキスト ボックス 47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72" name="直線コネクタ 47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73" name="テキスト ボックス 47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74" name="直線コネクタ 47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75" name="テキスト ボックス 47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6" name="直線コネクタ 47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77" name="テキスト ボックス 47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78"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16328</xdr:rowOff>
    </xdr:from>
    <xdr:to>
      <xdr:col>32</xdr:col>
      <xdr:colOff>186689</xdr:colOff>
      <xdr:row>65</xdr:row>
      <xdr:rowOff>40822</xdr:rowOff>
    </xdr:to>
    <xdr:cxnSp macro="">
      <xdr:nvCxnSpPr>
        <xdr:cNvPr id="479" name="直線コネクタ 478"/>
        <xdr:cNvCxnSpPr/>
      </xdr:nvCxnSpPr>
      <xdr:spPr>
        <a:xfrm flipV="1">
          <a:off x="22160864" y="9617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65</xdr:row>
      <xdr:rowOff>44649</xdr:rowOff>
    </xdr:from>
    <xdr:ext cx="469744" cy="259045"/>
    <xdr:sp macro="" textlink="">
      <xdr:nvSpPr>
        <xdr:cNvPr id="480" name="【保健センター・保健所】&#10;一人当たり面積最小値テキスト"/>
        <xdr:cNvSpPr txBox="1"/>
      </xdr:nvSpPr>
      <xdr:spPr>
        <a:xfrm>
          <a:off x="22250400" y="1118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32</xdr:col>
      <xdr:colOff>98425</xdr:colOff>
      <xdr:row>65</xdr:row>
      <xdr:rowOff>40822</xdr:rowOff>
    </xdr:from>
    <xdr:to>
      <xdr:col>32</xdr:col>
      <xdr:colOff>276225</xdr:colOff>
      <xdr:row>65</xdr:row>
      <xdr:rowOff>40822</xdr:rowOff>
    </xdr:to>
    <xdr:cxnSp macro="">
      <xdr:nvCxnSpPr>
        <xdr:cNvPr id="481" name="直線コネクタ 480"/>
        <xdr:cNvCxnSpPr/>
      </xdr:nvCxnSpPr>
      <xdr:spPr>
        <a:xfrm>
          <a:off x="22072600" y="1118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134455</xdr:rowOff>
    </xdr:from>
    <xdr:ext cx="469744" cy="259045"/>
    <xdr:sp macro="" textlink="">
      <xdr:nvSpPr>
        <xdr:cNvPr id="482" name="【保健センター・保健所】&#10;一人当たり面積最大値テキスト"/>
        <xdr:cNvSpPr txBox="1"/>
      </xdr:nvSpPr>
      <xdr:spPr>
        <a:xfrm>
          <a:off x="22250400" y="939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0.111</a:t>
          </a:r>
          <a:endParaRPr kumimoji="1" lang="ja-JP" altLang="en-US" sz="1000" b="1">
            <a:latin typeface="ＭＳ Ｐゴシック"/>
          </a:endParaRPr>
        </a:p>
      </xdr:txBody>
    </xdr:sp>
    <xdr:clientData/>
  </xdr:oneCellAnchor>
  <xdr:twoCellAnchor>
    <xdr:from>
      <xdr:col>32</xdr:col>
      <xdr:colOff>98425</xdr:colOff>
      <xdr:row>56</xdr:row>
      <xdr:rowOff>16328</xdr:rowOff>
    </xdr:from>
    <xdr:to>
      <xdr:col>32</xdr:col>
      <xdr:colOff>276225</xdr:colOff>
      <xdr:row>56</xdr:row>
      <xdr:rowOff>16328</xdr:rowOff>
    </xdr:to>
    <xdr:cxnSp macro="">
      <xdr:nvCxnSpPr>
        <xdr:cNvPr id="483" name="直線コネクタ 482"/>
        <xdr:cNvCxnSpPr/>
      </xdr:nvCxnSpPr>
      <xdr:spPr>
        <a:xfrm>
          <a:off x="22072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159855</xdr:rowOff>
    </xdr:from>
    <xdr:ext cx="469744" cy="259045"/>
    <xdr:sp macro="" textlink="">
      <xdr:nvSpPr>
        <xdr:cNvPr id="484" name="【保健センター・保健所】&#10;一人当たり面積平均値テキスト"/>
        <xdr:cNvSpPr txBox="1"/>
      </xdr:nvSpPr>
      <xdr:spPr>
        <a:xfrm>
          <a:off x="22250400" y="10446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136978</xdr:rowOff>
    </xdr:from>
    <xdr:to>
      <xdr:col>32</xdr:col>
      <xdr:colOff>238125</xdr:colOff>
      <xdr:row>62</xdr:row>
      <xdr:rowOff>67128</xdr:rowOff>
    </xdr:to>
    <xdr:sp macro="" textlink="">
      <xdr:nvSpPr>
        <xdr:cNvPr id="485" name="フローチャート : 判断 484"/>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86" name="テキスト ボックス 48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87" name="テキスト ボックス 48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88" name="テキスト ボックス 48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89" name="テキスト ボックス 48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0" name="テキスト ボックス 48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62</xdr:row>
      <xdr:rowOff>79828</xdr:rowOff>
    </xdr:from>
    <xdr:to>
      <xdr:col>32</xdr:col>
      <xdr:colOff>238125</xdr:colOff>
      <xdr:row>63</xdr:row>
      <xdr:rowOff>9978</xdr:rowOff>
    </xdr:to>
    <xdr:sp macro="" textlink="">
      <xdr:nvSpPr>
        <xdr:cNvPr id="491" name="円/楕円 490"/>
        <xdr:cNvSpPr/>
      </xdr:nvSpPr>
      <xdr:spPr>
        <a:xfrm>
          <a:off x="221107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58255</xdr:rowOff>
    </xdr:from>
    <xdr:ext cx="469744" cy="259045"/>
    <xdr:sp macro="" textlink="">
      <xdr:nvSpPr>
        <xdr:cNvPr id="492" name="【保健センター・保健所】&#10;一人当たり面積該当値テキスト"/>
        <xdr:cNvSpPr txBox="1"/>
      </xdr:nvSpPr>
      <xdr:spPr>
        <a:xfrm>
          <a:off x="22250400" y="106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93" name="正方形/長方形 492"/>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94" name="正方形/長方形 4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95" name="正方形/長方形 4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96" name="正方形/長方形 4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97" name="正方形/長方形 4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98" name="正方形/長方形 4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99" name="正方形/長方形 4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500" name="正方形/長方形 499"/>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01" name="テキスト ボックス 50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02" name="直線コネクタ 50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03" name="テキスト ボックス 50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504" name="直線コネクタ 50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505" name="テキスト ボックス 50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506" name="直線コネクタ 50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507" name="テキスト ボックス 50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508" name="直線コネクタ 50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509" name="テキスト ボックス 50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510" name="直線コネクタ 50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511" name="テキスト ボックス 51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12" name="直線コネクタ 51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13" name="テキスト ボックス 512"/>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514" name="【消防施設】&#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47244</xdr:rowOff>
    </xdr:from>
    <xdr:to>
      <xdr:col>23</xdr:col>
      <xdr:colOff>516889</xdr:colOff>
      <xdr:row>86</xdr:row>
      <xdr:rowOff>124968</xdr:rowOff>
    </xdr:to>
    <xdr:cxnSp macro="">
      <xdr:nvCxnSpPr>
        <xdr:cNvPr id="515" name="直線コネクタ 514"/>
        <xdr:cNvCxnSpPr/>
      </xdr:nvCxnSpPr>
      <xdr:spPr>
        <a:xfrm flipV="1">
          <a:off x="16318864" y="13420344"/>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128795</xdr:rowOff>
    </xdr:from>
    <xdr:ext cx="405111" cy="259045"/>
    <xdr:sp macro="" textlink="">
      <xdr:nvSpPr>
        <xdr:cNvPr id="516" name="【消防施設】&#10;有形固定資産減価償却率最小値テキスト"/>
        <xdr:cNvSpPr txBox="1"/>
      </xdr:nvSpPr>
      <xdr:spPr>
        <a:xfrm>
          <a:off x="16408400" y="14873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23</xdr:col>
      <xdr:colOff>428625</xdr:colOff>
      <xdr:row>86</xdr:row>
      <xdr:rowOff>124968</xdr:rowOff>
    </xdr:from>
    <xdr:to>
      <xdr:col>23</xdr:col>
      <xdr:colOff>606425</xdr:colOff>
      <xdr:row>86</xdr:row>
      <xdr:rowOff>124968</xdr:rowOff>
    </xdr:to>
    <xdr:cxnSp macro="">
      <xdr:nvCxnSpPr>
        <xdr:cNvPr id="517" name="直線コネクタ 516"/>
        <xdr:cNvCxnSpPr/>
      </xdr:nvCxnSpPr>
      <xdr:spPr>
        <a:xfrm>
          <a:off x="16230600" y="14869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165371</xdr:rowOff>
    </xdr:from>
    <xdr:ext cx="405111" cy="259045"/>
    <xdr:sp macro="" textlink="">
      <xdr:nvSpPr>
        <xdr:cNvPr id="518" name="【消防施設】&#10;有形固定資産減価償却率最大値テキスト"/>
        <xdr:cNvSpPr txBox="1"/>
      </xdr:nvSpPr>
      <xdr:spPr>
        <a:xfrm>
          <a:off x="16408400" y="1319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23</xdr:col>
      <xdr:colOff>428625</xdr:colOff>
      <xdr:row>78</xdr:row>
      <xdr:rowOff>47244</xdr:rowOff>
    </xdr:from>
    <xdr:to>
      <xdr:col>23</xdr:col>
      <xdr:colOff>606425</xdr:colOff>
      <xdr:row>78</xdr:row>
      <xdr:rowOff>47244</xdr:rowOff>
    </xdr:to>
    <xdr:cxnSp macro="">
      <xdr:nvCxnSpPr>
        <xdr:cNvPr id="519" name="直線コネクタ 518"/>
        <xdr:cNvCxnSpPr/>
      </xdr:nvCxnSpPr>
      <xdr:spPr>
        <a:xfrm>
          <a:off x="16230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135907</xdr:rowOff>
    </xdr:from>
    <xdr:ext cx="405111" cy="259045"/>
    <xdr:sp macro="" textlink="">
      <xdr:nvSpPr>
        <xdr:cNvPr id="520" name="【消防施設】&#10;有形固定資産減価償却率平均値テキスト"/>
        <xdr:cNvSpPr txBox="1"/>
      </xdr:nvSpPr>
      <xdr:spPr>
        <a:xfrm>
          <a:off x="16408400" y="14194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113030</xdr:rowOff>
    </xdr:from>
    <xdr:to>
      <xdr:col>23</xdr:col>
      <xdr:colOff>568325</xdr:colOff>
      <xdr:row>84</xdr:row>
      <xdr:rowOff>43180</xdr:rowOff>
    </xdr:to>
    <xdr:sp macro="" textlink="">
      <xdr:nvSpPr>
        <xdr:cNvPr id="521" name="フローチャート : 判断 520"/>
        <xdr:cNvSpPr/>
      </xdr:nvSpPr>
      <xdr:spPr>
        <a:xfrm>
          <a:off x="162687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22" name="テキスト ボックス 52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23" name="テキスト ボックス 52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24" name="テキスト ボックス 52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25" name="テキスト ボックス 52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26" name="テキスト ボックス 52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84</xdr:row>
      <xdr:rowOff>65024</xdr:rowOff>
    </xdr:from>
    <xdr:to>
      <xdr:col>23</xdr:col>
      <xdr:colOff>568325</xdr:colOff>
      <xdr:row>84</xdr:row>
      <xdr:rowOff>166624</xdr:rowOff>
    </xdr:to>
    <xdr:sp macro="" textlink="">
      <xdr:nvSpPr>
        <xdr:cNvPr id="527" name="円/楕円 526"/>
        <xdr:cNvSpPr/>
      </xdr:nvSpPr>
      <xdr:spPr>
        <a:xfrm>
          <a:off x="162687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84</xdr:row>
      <xdr:rowOff>43451</xdr:rowOff>
    </xdr:from>
    <xdr:ext cx="405111" cy="259045"/>
    <xdr:sp macro="" textlink="">
      <xdr:nvSpPr>
        <xdr:cNvPr id="528" name="【消防施設】&#10;有形固定資産減価償却率該当値テキスト"/>
        <xdr:cNvSpPr txBox="1"/>
      </xdr:nvSpPr>
      <xdr:spPr>
        <a:xfrm>
          <a:off x="16408400" y="1444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529" name="正方形/長方形 528"/>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30" name="正方形/長方形 5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31" name="正方形/長方形 5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32" name="正方形/長方形 5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33" name="正方形/長方形 5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34" name="正方形/長方形 5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35" name="正方形/長方形 5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536" name="正方形/長方形 535"/>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37" name="テキスト ボックス 53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38" name="直線コネクタ 53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39" name="テキスト ボックス 538"/>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540" name="直線コネクタ 53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41" name="テキスト ボックス 54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42" name="直線コネクタ 54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43" name="テキスト ボックス 54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44" name="直線コネクタ 54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45" name="テキスト ボックス 54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46" name="直線コネクタ 54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47" name="テキスト ボックス 54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48" name="直線コネクタ 54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49" name="テキスト ボックス 54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0.110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50" name="直線コネクタ 54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51" name="テキスト ボックス 55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52" name="直線コネクタ 55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53" name="テキスト ボックス 55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0.130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554" name="【消防施設】&#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70757</xdr:rowOff>
    </xdr:from>
    <xdr:to>
      <xdr:col>32</xdr:col>
      <xdr:colOff>186689</xdr:colOff>
      <xdr:row>86</xdr:row>
      <xdr:rowOff>38100</xdr:rowOff>
    </xdr:to>
    <xdr:cxnSp macro="">
      <xdr:nvCxnSpPr>
        <xdr:cNvPr id="555" name="直線コネクタ 554"/>
        <xdr:cNvCxnSpPr/>
      </xdr:nvCxnSpPr>
      <xdr:spPr>
        <a:xfrm flipV="1">
          <a:off x="22160864" y="134438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41927</xdr:rowOff>
    </xdr:from>
    <xdr:ext cx="469744" cy="259045"/>
    <xdr:sp macro="" textlink="">
      <xdr:nvSpPr>
        <xdr:cNvPr id="556" name="【消防施設】&#10;一人当たり面積最小値テキスト"/>
        <xdr:cNvSpPr txBox="1"/>
      </xdr:nvSpPr>
      <xdr:spPr>
        <a:xfrm>
          <a:off x="22250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0.074</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557" name="直線コネクタ 556"/>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17434</xdr:rowOff>
    </xdr:from>
    <xdr:ext cx="469744" cy="259045"/>
    <xdr:sp macro="" textlink="">
      <xdr:nvSpPr>
        <xdr:cNvPr id="558" name="【消防施設】&#10;一人当たり面積最大値テキスト"/>
        <xdr:cNvSpPr txBox="1"/>
      </xdr:nvSpPr>
      <xdr:spPr>
        <a:xfrm>
          <a:off x="22250400" y="1321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0.115</a:t>
          </a:r>
          <a:endParaRPr kumimoji="1" lang="ja-JP" altLang="en-US" sz="1000" b="1">
            <a:latin typeface="ＭＳ Ｐゴシック"/>
          </a:endParaRPr>
        </a:p>
      </xdr:txBody>
    </xdr:sp>
    <xdr:clientData/>
  </xdr:oneCellAnchor>
  <xdr:twoCellAnchor>
    <xdr:from>
      <xdr:col>32</xdr:col>
      <xdr:colOff>98425</xdr:colOff>
      <xdr:row>78</xdr:row>
      <xdr:rowOff>70757</xdr:rowOff>
    </xdr:from>
    <xdr:to>
      <xdr:col>32</xdr:col>
      <xdr:colOff>276225</xdr:colOff>
      <xdr:row>78</xdr:row>
      <xdr:rowOff>70757</xdr:rowOff>
    </xdr:to>
    <xdr:cxnSp macro="">
      <xdr:nvCxnSpPr>
        <xdr:cNvPr id="559" name="直線コネクタ 558"/>
        <xdr:cNvCxnSpPr/>
      </xdr:nvCxnSpPr>
      <xdr:spPr>
        <a:xfrm>
          <a:off x="22072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79</xdr:row>
      <xdr:rowOff>124477</xdr:rowOff>
    </xdr:from>
    <xdr:ext cx="469744" cy="259045"/>
    <xdr:sp macro="" textlink="">
      <xdr:nvSpPr>
        <xdr:cNvPr id="560" name="【消防施設】&#10;一人当たり面積平均値テキスト"/>
        <xdr:cNvSpPr txBox="1"/>
      </xdr:nvSpPr>
      <xdr:spPr>
        <a:xfrm>
          <a:off x="22250400" y="13669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0.102</a:t>
          </a:r>
          <a:endParaRPr kumimoji="1" lang="ja-JP" altLang="en-US" sz="1000" b="1">
            <a:solidFill>
              <a:srgbClr val="000080"/>
            </a:solidFill>
            <a:latin typeface="ＭＳ Ｐゴシック"/>
          </a:endParaRPr>
        </a:p>
      </xdr:txBody>
    </xdr:sp>
    <xdr:clientData/>
  </xdr:oneCellAnchor>
  <xdr:twoCellAnchor>
    <xdr:from>
      <xdr:col>32</xdr:col>
      <xdr:colOff>136525</xdr:colOff>
      <xdr:row>80</xdr:row>
      <xdr:rowOff>101600</xdr:rowOff>
    </xdr:from>
    <xdr:to>
      <xdr:col>32</xdr:col>
      <xdr:colOff>238125</xdr:colOff>
      <xdr:row>81</xdr:row>
      <xdr:rowOff>31750</xdr:rowOff>
    </xdr:to>
    <xdr:sp macro="" textlink="">
      <xdr:nvSpPr>
        <xdr:cNvPr id="561" name="フローチャート : 判断 560"/>
        <xdr:cNvSpPr/>
      </xdr:nvSpPr>
      <xdr:spPr>
        <a:xfrm>
          <a:off x="22110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62" name="テキスト ボックス 56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63" name="テキスト ボックス 56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64" name="テキスト ボックス 56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65" name="テキスト ボックス 56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66" name="テキスト ボックス 56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85</xdr:row>
      <xdr:rowOff>158750</xdr:rowOff>
    </xdr:from>
    <xdr:to>
      <xdr:col>32</xdr:col>
      <xdr:colOff>238125</xdr:colOff>
      <xdr:row>86</xdr:row>
      <xdr:rowOff>88900</xdr:rowOff>
    </xdr:to>
    <xdr:sp macro="" textlink="">
      <xdr:nvSpPr>
        <xdr:cNvPr id="567" name="円/楕円 566"/>
        <xdr:cNvSpPr/>
      </xdr:nvSpPr>
      <xdr:spPr>
        <a:xfrm>
          <a:off x="22110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85</xdr:row>
      <xdr:rowOff>73677</xdr:rowOff>
    </xdr:from>
    <xdr:ext cx="469744" cy="259045"/>
    <xdr:sp macro="" textlink="">
      <xdr:nvSpPr>
        <xdr:cNvPr id="568" name="【消防施設】&#10;一人当たり面積該当値テキスト"/>
        <xdr:cNvSpPr txBox="1"/>
      </xdr:nvSpPr>
      <xdr:spPr>
        <a:xfrm>
          <a:off x="222504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569" name="正方形/長方形 568"/>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70" name="正方形/長方形 56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71" name="正方形/長方形 57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72" name="正方形/長方形 57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73" name="正方形/長方形 57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74" name="正方形/長方形 57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75" name="正方形/長方形 57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76" name="正方形/長方形 575"/>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77" name="テキスト ボックス 57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78" name="直線コネクタ 57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79" name="テキスト ボックス 57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80" name="直線コネクタ 57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81" name="テキスト ボックス 58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82" name="直線コネクタ 58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83" name="テキスト ボックス 58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84" name="直線コネクタ 58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85" name="テキスト ボックス 58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86" name="直線コネクタ 58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87" name="テキスト ボックス 586"/>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8" name="直線コネクタ 58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89" name="テキスト ボックス 588"/>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90"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23622</xdr:rowOff>
    </xdr:from>
    <xdr:to>
      <xdr:col>23</xdr:col>
      <xdr:colOff>516889</xdr:colOff>
      <xdr:row>106</xdr:row>
      <xdr:rowOff>149352</xdr:rowOff>
    </xdr:to>
    <xdr:cxnSp macro="">
      <xdr:nvCxnSpPr>
        <xdr:cNvPr id="591" name="直線コネクタ 590"/>
        <xdr:cNvCxnSpPr/>
      </xdr:nvCxnSpPr>
      <xdr:spPr>
        <a:xfrm flipV="1">
          <a:off x="16318864" y="1734007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153179</xdr:rowOff>
    </xdr:from>
    <xdr:ext cx="405111" cy="259045"/>
    <xdr:sp macro="" textlink="">
      <xdr:nvSpPr>
        <xdr:cNvPr id="592" name="【庁舎】&#10;有形固定資産減価償却率最小値テキスト"/>
        <xdr:cNvSpPr txBox="1"/>
      </xdr:nvSpPr>
      <xdr:spPr>
        <a:xfrm>
          <a:off x="16408400" y="18326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a:t>
          </a:r>
          <a:endParaRPr kumimoji="1" lang="ja-JP" altLang="en-US" sz="1000" b="1">
            <a:latin typeface="ＭＳ Ｐゴシック"/>
          </a:endParaRPr>
        </a:p>
      </xdr:txBody>
    </xdr:sp>
    <xdr:clientData/>
  </xdr:oneCellAnchor>
  <xdr:twoCellAnchor>
    <xdr:from>
      <xdr:col>23</xdr:col>
      <xdr:colOff>428625</xdr:colOff>
      <xdr:row>106</xdr:row>
      <xdr:rowOff>149352</xdr:rowOff>
    </xdr:from>
    <xdr:to>
      <xdr:col>23</xdr:col>
      <xdr:colOff>606425</xdr:colOff>
      <xdr:row>106</xdr:row>
      <xdr:rowOff>149352</xdr:rowOff>
    </xdr:to>
    <xdr:cxnSp macro="">
      <xdr:nvCxnSpPr>
        <xdr:cNvPr id="593" name="直線コネクタ 592"/>
        <xdr:cNvCxnSpPr/>
      </xdr:nvCxnSpPr>
      <xdr:spPr>
        <a:xfrm>
          <a:off x="16230600" y="18323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141749</xdr:rowOff>
    </xdr:from>
    <xdr:ext cx="405111" cy="259045"/>
    <xdr:sp macro="" textlink="">
      <xdr:nvSpPr>
        <xdr:cNvPr id="594" name="【庁舎】&#10;有形固定資産減価償却率最大値テキスト"/>
        <xdr:cNvSpPr txBox="1"/>
      </xdr:nvSpPr>
      <xdr:spPr>
        <a:xfrm>
          <a:off x="16408400" y="17115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67.4</a:t>
          </a:r>
          <a:endParaRPr kumimoji="1" lang="ja-JP" altLang="en-US" sz="1000" b="1">
            <a:latin typeface="ＭＳ Ｐゴシック"/>
          </a:endParaRPr>
        </a:p>
      </xdr:txBody>
    </xdr:sp>
    <xdr:clientData/>
  </xdr:oneCellAnchor>
  <xdr:twoCellAnchor>
    <xdr:from>
      <xdr:col>23</xdr:col>
      <xdr:colOff>428625</xdr:colOff>
      <xdr:row>101</xdr:row>
      <xdr:rowOff>23622</xdr:rowOff>
    </xdr:from>
    <xdr:to>
      <xdr:col>23</xdr:col>
      <xdr:colOff>606425</xdr:colOff>
      <xdr:row>101</xdr:row>
      <xdr:rowOff>23622</xdr:rowOff>
    </xdr:to>
    <xdr:cxnSp macro="">
      <xdr:nvCxnSpPr>
        <xdr:cNvPr id="595" name="直線コネクタ 594"/>
        <xdr:cNvCxnSpPr/>
      </xdr:nvCxnSpPr>
      <xdr:spPr>
        <a:xfrm>
          <a:off x="16230600" y="1734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126001</xdr:rowOff>
    </xdr:from>
    <xdr:ext cx="405111" cy="259045"/>
    <xdr:sp macro="" textlink="">
      <xdr:nvSpPr>
        <xdr:cNvPr id="596" name="【庁舎】&#10;有形固定資産減価償却率平均値テキスト"/>
        <xdr:cNvSpPr txBox="1"/>
      </xdr:nvSpPr>
      <xdr:spPr>
        <a:xfrm>
          <a:off x="16408400" y="17785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53.3</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103124</xdr:rowOff>
    </xdr:from>
    <xdr:to>
      <xdr:col>23</xdr:col>
      <xdr:colOff>568325</xdr:colOff>
      <xdr:row>105</xdr:row>
      <xdr:rowOff>33274</xdr:rowOff>
    </xdr:to>
    <xdr:sp macro="" textlink="">
      <xdr:nvSpPr>
        <xdr:cNvPr id="597" name="フローチャート : 判断 596"/>
        <xdr:cNvSpPr/>
      </xdr:nvSpPr>
      <xdr:spPr>
        <a:xfrm>
          <a:off x="162687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8" name="テキスト ボックス 59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9" name="テキスト ボックス 59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00" name="テキスト ボックス 59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01" name="テキスト ボックス 60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02" name="テキスト ボックス 60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106</xdr:row>
      <xdr:rowOff>98552</xdr:rowOff>
    </xdr:from>
    <xdr:to>
      <xdr:col>23</xdr:col>
      <xdr:colOff>568325</xdr:colOff>
      <xdr:row>107</xdr:row>
      <xdr:rowOff>28702</xdr:rowOff>
    </xdr:to>
    <xdr:sp macro="" textlink="">
      <xdr:nvSpPr>
        <xdr:cNvPr id="603" name="円/楕円 602"/>
        <xdr:cNvSpPr/>
      </xdr:nvSpPr>
      <xdr:spPr>
        <a:xfrm>
          <a:off x="16268700" y="1827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106</xdr:row>
      <xdr:rowOff>13479</xdr:rowOff>
    </xdr:from>
    <xdr:ext cx="405111" cy="259045"/>
    <xdr:sp macro="" textlink="">
      <xdr:nvSpPr>
        <xdr:cNvPr id="604" name="【庁舎】&#10;有形固定資産減価償却率該当値テキスト"/>
        <xdr:cNvSpPr txBox="1"/>
      </xdr:nvSpPr>
      <xdr:spPr>
        <a:xfrm>
          <a:off x="16408400" y="18187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605" name="正方形/長方形 604"/>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6" name="正方形/長方形 6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7" name="正方形/長方形 6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8" name="正方形/長方形 6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9" name="正方形/長方形 6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10" name="正方形/長方形 6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1" name="正方形/長方形 6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612" name="正方形/長方形 611"/>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3" name="テキスト ボックス 6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4" name="直線コネクタ 6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15" name="テキスト ボックス 61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616" name="直線コネクタ 61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17" name="テキスト ボックス 61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18" name="直線コネクタ 61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19" name="テキスト ボックス 61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20" name="直線コネクタ 61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21" name="テキスト ボックス 62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22" name="直線コネクタ 62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23" name="テキスト ボックス 62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4" name="直線コネクタ 6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5" name="テキスト ボックス 6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626"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102</xdr:row>
      <xdr:rowOff>39624</xdr:rowOff>
    </xdr:from>
    <xdr:to>
      <xdr:col>32</xdr:col>
      <xdr:colOff>186689</xdr:colOff>
      <xdr:row>108</xdr:row>
      <xdr:rowOff>149352</xdr:rowOff>
    </xdr:to>
    <xdr:cxnSp macro="">
      <xdr:nvCxnSpPr>
        <xdr:cNvPr id="627" name="直線コネクタ 626"/>
        <xdr:cNvCxnSpPr/>
      </xdr:nvCxnSpPr>
      <xdr:spPr>
        <a:xfrm flipV="1">
          <a:off x="22160864" y="1752752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153179</xdr:rowOff>
    </xdr:from>
    <xdr:ext cx="469744" cy="259045"/>
    <xdr:sp macro="" textlink="">
      <xdr:nvSpPr>
        <xdr:cNvPr id="628" name="【庁舎】&#10;一人当たり面積最小値テキスト"/>
        <xdr:cNvSpPr txBox="1"/>
      </xdr:nvSpPr>
      <xdr:spPr>
        <a:xfrm>
          <a:off x="22250400" y="1866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0.184</a:t>
          </a:r>
          <a:endParaRPr kumimoji="1" lang="ja-JP" altLang="en-US" sz="1000" b="1">
            <a:latin typeface="ＭＳ Ｐゴシック"/>
          </a:endParaRPr>
        </a:p>
      </xdr:txBody>
    </xdr:sp>
    <xdr:clientData/>
  </xdr:oneCellAnchor>
  <xdr:twoCellAnchor>
    <xdr:from>
      <xdr:col>32</xdr:col>
      <xdr:colOff>98425</xdr:colOff>
      <xdr:row>108</xdr:row>
      <xdr:rowOff>149352</xdr:rowOff>
    </xdr:from>
    <xdr:to>
      <xdr:col>32</xdr:col>
      <xdr:colOff>276225</xdr:colOff>
      <xdr:row>108</xdr:row>
      <xdr:rowOff>149352</xdr:rowOff>
    </xdr:to>
    <xdr:cxnSp macro="">
      <xdr:nvCxnSpPr>
        <xdr:cNvPr id="629" name="直線コネクタ 628"/>
        <xdr:cNvCxnSpPr/>
      </xdr:nvCxnSpPr>
      <xdr:spPr>
        <a:xfrm>
          <a:off x="22072600" y="1866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157751</xdr:rowOff>
    </xdr:from>
    <xdr:ext cx="469744" cy="259045"/>
    <xdr:sp macro="" textlink="">
      <xdr:nvSpPr>
        <xdr:cNvPr id="630" name="【庁舎】&#10;一人当たり面積最大値テキスト"/>
        <xdr:cNvSpPr txBox="1"/>
      </xdr:nvSpPr>
      <xdr:spPr>
        <a:xfrm>
          <a:off x="22250400" y="1730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0.433</a:t>
          </a:r>
          <a:endParaRPr kumimoji="1" lang="ja-JP" altLang="en-US" sz="1000" b="1">
            <a:latin typeface="ＭＳ Ｐゴシック"/>
          </a:endParaRPr>
        </a:p>
      </xdr:txBody>
    </xdr:sp>
    <xdr:clientData/>
  </xdr:oneCellAnchor>
  <xdr:twoCellAnchor>
    <xdr:from>
      <xdr:col>32</xdr:col>
      <xdr:colOff>98425</xdr:colOff>
      <xdr:row>102</xdr:row>
      <xdr:rowOff>39624</xdr:rowOff>
    </xdr:from>
    <xdr:to>
      <xdr:col>32</xdr:col>
      <xdr:colOff>276225</xdr:colOff>
      <xdr:row>102</xdr:row>
      <xdr:rowOff>39624</xdr:rowOff>
    </xdr:to>
    <xdr:cxnSp macro="">
      <xdr:nvCxnSpPr>
        <xdr:cNvPr id="631" name="直線コネクタ 630"/>
        <xdr:cNvCxnSpPr/>
      </xdr:nvCxnSpPr>
      <xdr:spPr>
        <a:xfrm>
          <a:off x="22072600" y="1752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143273</xdr:rowOff>
    </xdr:from>
    <xdr:ext cx="469744" cy="259045"/>
    <xdr:sp macro="" textlink="">
      <xdr:nvSpPr>
        <xdr:cNvPr id="632" name="【庁舎】&#10;一人当たり面積平均値テキスト"/>
        <xdr:cNvSpPr txBox="1"/>
      </xdr:nvSpPr>
      <xdr:spPr>
        <a:xfrm>
          <a:off x="22250400" y="18145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164846</xdr:rowOff>
    </xdr:from>
    <xdr:to>
      <xdr:col>32</xdr:col>
      <xdr:colOff>238125</xdr:colOff>
      <xdr:row>106</xdr:row>
      <xdr:rowOff>94996</xdr:rowOff>
    </xdr:to>
    <xdr:sp macro="" textlink="">
      <xdr:nvSpPr>
        <xdr:cNvPr id="633" name="フローチャート : 判断 632"/>
        <xdr:cNvSpPr/>
      </xdr:nvSpPr>
      <xdr:spPr>
        <a:xfrm>
          <a:off x="22110700" y="1816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4" name="テキスト ボックス 6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5" name="テキスト ボックス 6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6" name="テキスト ボックス 6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7" name="テキスト ボックス 6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38" name="テキスト ボックス 6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101</xdr:row>
      <xdr:rowOff>160274</xdr:rowOff>
    </xdr:from>
    <xdr:to>
      <xdr:col>32</xdr:col>
      <xdr:colOff>238125</xdr:colOff>
      <xdr:row>102</xdr:row>
      <xdr:rowOff>90424</xdr:rowOff>
    </xdr:to>
    <xdr:sp macro="" textlink="">
      <xdr:nvSpPr>
        <xdr:cNvPr id="639" name="円/楕円 638"/>
        <xdr:cNvSpPr/>
      </xdr:nvSpPr>
      <xdr:spPr>
        <a:xfrm>
          <a:off x="22110700" y="1747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101</xdr:row>
      <xdr:rowOff>113301</xdr:rowOff>
    </xdr:from>
    <xdr:ext cx="469744" cy="259045"/>
    <xdr:sp macro="" textlink="">
      <xdr:nvSpPr>
        <xdr:cNvPr id="640" name="【庁舎】&#10;一人当たり面積該当値テキスト"/>
        <xdr:cNvSpPr txBox="1"/>
      </xdr:nvSpPr>
      <xdr:spPr>
        <a:xfrm>
          <a:off x="22250400" y="17429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0.433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641" name="正方形/長方形 640"/>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2" name="正方形/長方形 6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643" name="テキスト ボックス 642"/>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800">
              <a:solidFill>
                <a:schemeClr val="dk1"/>
              </a:solidFill>
              <a:effectLst/>
              <a:latin typeface="+mn-lt"/>
              <a:ea typeface="+mn-ea"/>
              <a:cs typeface="+mn-cs"/>
            </a:rPr>
            <a:t>庁舎、体育館、福祉施設においては、一人当たり面積は全国平均を上回っている。本市は合併団体であり、旧市町村時代に建設した建物が統廃合の検討をされずに残っているため、</a:t>
          </a:r>
          <a:r>
            <a:rPr lang="ja-JP" altLang="en-US" sz="1800">
              <a:solidFill>
                <a:schemeClr val="dk1"/>
              </a:solidFill>
              <a:effectLst/>
              <a:latin typeface="+mn-lt"/>
              <a:ea typeface="+mn-ea"/>
              <a:cs typeface="+mn-cs"/>
            </a:rPr>
            <a:t>類似施設</a:t>
          </a:r>
          <a:r>
            <a:rPr lang="ja-JP" altLang="ja-JP" sz="1800">
              <a:solidFill>
                <a:schemeClr val="dk1"/>
              </a:solidFill>
              <a:effectLst/>
              <a:latin typeface="+mn-lt"/>
              <a:ea typeface="+mn-ea"/>
              <a:cs typeface="+mn-cs"/>
            </a:rPr>
            <a:t>が多いのが原因である</a:t>
          </a:r>
        </a:p>
        <a:p>
          <a:r>
            <a:rPr lang="ja-JP" altLang="ja-JP" sz="1800">
              <a:solidFill>
                <a:schemeClr val="dk1"/>
              </a:solidFill>
              <a:effectLst/>
              <a:latin typeface="+mn-lt"/>
              <a:ea typeface="+mn-ea"/>
              <a:cs typeface="+mn-cs"/>
            </a:rPr>
            <a:t>老朽化の観点からみてみると庁舎においては、平良第二庁舎が築</a:t>
          </a:r>
          <a:r>
            <a:rPr lang="en-US" altLang="ja-JP" sz="1800">
              <a:solidFill>
                <a:schemeClr val="dk1"/>
              </a:solidFill>
              <a:effectLst/>
              <a:latin typeface="+mn-lt"/>
              <a:ea typeface="+mn-ea"/>
              <a:cs typeface="+mn-cs"/>
            </a:rPr>
            <a:t>40</a:t>
          </a:r>
          <a:r>
            <a:rPr lang="ja-JP" altLang="ja-JP" sz="1800">
              <a:solidFill>
                <a:schemeClr val="dk1"/>
              </a:solidFill>
              <a:effectLst/>
              <a:latin typeface="+mn-lt"/>
              <a:ea typeface="+mn-ea"/>
              <a:cs typeface="+mn-cs"/>
            </a:rPr>
            <a:t>年以上、体育館では、城辺トレーニングセンター、上野体育館が築</a:t>
          </a:r>
          <a:r>
            <a:rPr lang="en-US" altLang="ja-JP" sz="1800">
              <a:solidFill>
                <a:schemeClr val="dk1"/>
              </a:solidFill>
              <a:effectLst/>
              <a:latin typeface="+mn-lt"/>
              <a:ea typeface="+mn-ea"/>
              <a:cs typeface="+mn-cs"/>
            </a:rPr>
            <a:t>30</a:t>
          </a:r>
          <a:r>
            <a:rPr lang="ja-JP" altLang="ja-JP" sz="1800">
              <a:solidFill>
                <a:schemeClr val="dk1"/>
              </a:solidFill>
              <a:effectLst/>
              <a:latin typeface="+mn-lt"/>
              <a:ea typeface="+mn-ea"/>
              <a:cs typeface="+mn-cs"/>
            </a:rPr>
            <a:t>年以上、福祉施設では</a:t>
          </a:r>
          <a:r>
            <a:rPr lang="en-US" altLang="ja-JP" sz="1800">
              <a:solidFill>
                <a:schemeClr val="dk1"/>
              </a:solidFill>
              <a:effectLst/>
              <a:latin typeface="+mn-lt"/>
              <a:ea typeface="+mn-ea"/>
              <a:cs typeface="+mn-cs"/>
            </a:rPr>
            <a:t>25</a:t>
          </a:r>
          <a:r>
            <a:rPr lang="ja-JP" altLang="ja-JP" sz="1800">
              <a:solidFill>
                <a:schemeClr val="dk1"/>
              </a:solidFill>
              <a:effectLst/>
              <a:latin typeface="+mn-lt"/>
              <a:ea typeface="+mn-ea"/>
              <a:cs typeface="+mn-cs"/>
            </a:rPr>
            <a:t>施設中</a:t>
          </a:r>
          <a:r>
            <a:rPr lang="en-US" altLang="ja-JP" sz="1800">
              <a:solidFill>
                <a:schemeClr val="dk1"/>
              </a:solidFill>
              <a:effectLst/>
              <a:latin typeface="+mn-lt"/>
              <a:ea typeface="+mn-ea"/>
              <a:cs typeface="+mn-cs"/>
            </a:rPr>
            <a:t>10</a:t>
          </a:r>
          <a:r>
            <a:rPr lang="ja-JP" altLang="ja-JP" sz="1800">
              <a:solidFill>
                <a:schemeClr val="dk1"/>
              </a:solidFill>
              <a:effectLst/>
              <a:latin typeface="+mn-lt"/>
              <a:ea typeface="+mn-ea"/>
              <a:cs typeface="+mn-cs"/>
            </a:rPr>
            <a:t>施設が築</a:t>
          </a:r>
          <a:r>
            <a:rPr lang="en-US" altLang="ja-JP" sz="1800">
              <a:solidFill>
                <a:schemeClr val="dk1"/>
              </a:solidFill>
              <a:effectLst/>
              <a:latin typeface="+mn-lt"/>
              <a:ea typeface="+mn-ea"/>
              <a:cs typeface="+mn-cs"/>
            </a:rPr>
            <a:t>25</a:t>
          </a:r>
          <a:r>
            <a:rPr lang="ja-JP" altLang="ja-JP" sz="1800">
              <a:solidFill>
                <a:schemeClr val="dk1"/>
              </a:solidFill>
              <a:effectLst/>
              <a:latin typeface="+mn-lt"/>
              <a:ea typeface="+mn-ea"/>
              <a:cs typeface="+mn-cs"/>
            </a:rPr>
            <a:t>年経過しており、今後は「公共施設等総合管理計画」に基づいた統廃合を含めた検討が必要とな</a:t>
          </a:r>
          <a:r>
            <a:rPr lang="ja-JP" altLang="en-US" sz="1800">
              <a:solidFill>
                <a:schemeClr val="dk1"/>
              </a:solidFill>
              <a:effectLst/>
              <a:latin typeface="+mn-lt"/>
              <a:ea typeface="+mn-ea"/>
              <a:cs typeface="+mn-cs"/>
            </a:rPr>
            <a:t>る</a:t>
          </a:r>
          <a:r>
            <a:rPr lang="ja-JP" altLang="ja-JP" sz="1800">
              <a:solidFill>
                <a:schemeClr val="dk1"/>
              </a:solidFill>
              <a:effectLst/>
              <a:latin typeface="+mn-lt"/>
              <a:ea typeface="+mn-ea"/>
              <a:cs typeface="+mn-cs"/>
            </a:rPr>
            <a:t>。</a:t>
          </a:r>
          <a:endParaRPr lang="en-US" altLang="ja-JP" sz="18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沖縄県宮古島市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54,519
54,266
204.20
41,697,933
40,279,720
1,278,522
19,479,270
36,204,800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17.8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・滞納整理を推進し、市税・保険料等の徴収強化に努め</a:t>
          </a:r>
          <a:r>
            <a:rPr lang="ja-JP" altLang="en-US" sz="1100" b="0" i="0" baseline="0">
              <a:solidFill>
                <a:schemeClr val="dk1"/>
              </a:solidFill>
              <a:effectLst/>
              <a:latin typeface="+mn-lt"/>
              <a:ea typeface="+mn-ea"/>
              <a:cs typeface="+mn-cs"/>
            </a:rPr>
            <a:t>た結果、地方税増収等の要因で</a:t>
          </a:r>
          <a:r>
            <a:rPr lang="en-US" altLang="ja-JP" sz="1100" b="0" i="0" baseline="0">
              <a:solidFill>
                <a:schemeClr val="dk1"/>
              </a:solidFill>
              <a:effectLst/>
              <a:latin typeface="+mn-lt"/>
              <a:ea typeface="+mn-ea"/>
              <a:cs typeface="+mn-cs"/>
            </a:rPr>
            <a:t>H26</a:t>
          </a:r>
          <a:r>
            <a:rPr lang="ja-JP" altLang="en-US" sz="1100" b="0" i="0" baseline="0">
              <a:solidFill>
                <a:schemeClr val="dk1"/>
              </a:solidFill>
              <a:effectLst/>
              <a:latin typeface="+mn-lt"/>
              <a:ea typeface="+mn-ea"/>
              <a:cs typeface="+mn-cs"/>
            </a:rPr>
            <a:t>年度と比較して</a:t>
          </a:r>
          <a:r>
            <a:rPr lang="en-US" altLang="ja-JP" sz="1100" b="0" i="0" baseline="0">
              <a:solidFill>
                <a:schemeClr val="dk1"/>
              </a:solidFill>
              <a:effectLst/>
              <a:latin typeface="+mn-lt"/>
              <a:ea typeface="+mn-ea"/>
              <a:cs typeface="+mn-cs"/>
            </a:rPr>
            <a:t>0.01</a:t>
          </a:r>
          <a:r>
            <a:rPr lang="ja-JP" altLang="en-US" sz="1100" b="0" i="0" baseline="0">
              <a:solidFill>
                <a:schemeClr val="dk1"/>
              </a:solidFill>
              <a:effectLst/>
              <a:latin typeface="+mn-lt"/>
              <a:ea typeface="+mn-ea"/>
              <a:cs typeface="+mn-cs"/>
            </a:rPr>
            <a:t>ポイント伸びているが、</a:t>
          </a:r>
          <a:r>
            <a:rPr lang="ja-JP" altLang="ja-JP" sz="1100" b="0" i="0" baseline="0">
              <a:solidFill>
                <a:schemeClr val="dk1"/>
              </a:solidFill>
              <a:effectLst/>
              <a:latin typeface="+mn-lt"/>
              <a:ea typeface="+mn-ea"/>
              <a:cs typeface="+mn-cs"/>
            </a:rPr>
            <a:t>本来より所得層の低い地域であること、また、大型事業所がないことなどから、依然として類似団体や全国平均を大きく下回っている状況にある。</a:t>
          </a:r>
          <a:endParaRPr lang="ja-JP" altLang="ja-JP" sz="1400">
            <a:effectLst/>
          </a:endParaRPr>
        </a:p>
        <a:p>
          <a:pPr rtl="0"/>
          <a:r>
            <a:rPr lang="ja-JP" altLang="ja-JP" sz="1100" b="0" i="0" baseline="0">
              <a:solidFill>
                <a:schemeClr val="dk1"/>
              </a:solidFill>
              <a:effectLst/>
              <a:latin typeface="+mn-lt"/>
              <a:ea typeface="+mn-ea"/>
              <a:cs typeface="+mn-cs"/>
            </a:rPr>
            <a:t>・現在進めている定員管理の適正化による人件費の削減の他、</a:t>
          </a:r>
          <a:r>
            <a:rPr lang="ja-JP" altLang="en-US" sz="1100" b="0" i="0" baseline="0">
              <a:solidFill>
                <a:schemeClr val="dk1"/>
              </a:solidFill>
              <a:effectLst/>
              <a:latin typeface="+mn-lt"/>
              <a:ea typeface="+mn-ea"/>
              <a:cs typeface="+mn-cs"/>
            </a:rPr>
            <a:t>物件費の</a:t>
          </a:r>
          <a:r>
            <a:rPr lang="ja-JP" altLang="ja-JP" sz="1100" b="0" i="0" baseline="0">
              <a:solidFill>
                <a:schemeClr val="dk1"/>
              </a:solidFill>
              <a:effectLst/>
              <a:latin typeface="+mn-lt"/>
              <a:ea typeface="+mn-ea"/>
              <a:cs typeface="+mn-cs"/>
            </a:rPr>
            <a:t>計画的かつ継続的な抑制</a:t>
          </a:r>
          <a:r>
            <a:rPr lang="ja-JP" altLang="en-US" sz="1100" b="0" i="0" baseline="0">
              <a:solidFill>
                <a:schemeClr val="dk1"/>
              </a:solidFill>
              <a:effectLst/>
              <a:latin typeface="+mn-lt"/>
              <a:ea typeface="+mn-ea"/>
              <a:cs typeface="+mn-cs"/>
            </a:rPr>
            <a:t>への取り組み、又、</a:t>
          </a:r>
          <a:r>
            <a:rPr lang="en-US" altLang="ja-JP" sz="1100" b="0" i="0" baseline="0">
              <a:solidFill>
                <a:schemeClr val="dk1"/>
              </a:solidFill>
              <a:effectLst/>
              <a:latin typeface="+mn-lt"/>
              <a:ea typeface="+mn-ea"/>
              <a:cs typeface="+mn-cs"/>
            </a:rPr>
            <a:t>H28</a:t>
          </a:r>
          <a:r>
            <a:rPr lang="ja-JP" altLang="en-US" sz="1100" b="0" i="0" baseline="0">
              <a:solidFill>
                <a:schemeClr val="dk1"/>
              </a:solidFill>
              <a:effectLst/>
              <a:latin typeface="+mn-lt"/>
              <a:ea typeface="+mn-ea"/>
              <a:cs typeface="+mn-cs"/>
            </a:rPr>
            <a:t>年度に策定される</a:t>
          </a:r>
          <a:r>
            <a:rPr lang="ja-JP" altLang="ja-JP" sz="1100" b="0" i="0" baseline="0">
              <a:solidFill>
                <a:schemeClr val="dk1"/>
              </a:solidFill>
              <a:effectLst/>
              <a:latin typeface="+mn-lt"/>
              <a:ea typeface="+mn-ea"/>
              <a:cs typeface="+mn-cs"/>
            </a:rPr>
            <a:t>公共施設等総合管理計画</a:t>
          </a:r>
          <a:r>
            <a:rPr lang="ja-JP" altLang="en-US" sz="1100" b="0" i="0" baseline="0">
              <a:solidFill>
                <a:schemeClr val="dk1"/>
              </a:solidFill>
              <a:effectLst/>
              <a:latin typeface="+mn-lt"/>
              <a:ea typeface="+mn-ea"/>
              <a:cs typeface="+mn-cs"/>
            </a:rPr>
            <a:t>を基に、</a:t>
          </a:r>
          <a:r>
            <a:rPr lang="ja-JP" altLang="ja-JP" sz="1100" b="0" i="0" baseline="0">
              <a:solidFill>
                <a:schemeClr val="dk1"/>
              </a:solidFill>
              <a:effectLst/>
              <a:latin typeface="+mn-lt"/>
              <a:ea typeface="+mn-ea"/>
              <a:cs typeface="+mn-cs"/>
            </a:rPr>
            <a:t>類似施設の統廃合等も視野に入れ財政の健全化を図る。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44</xdr:row>
      <xdr:rowOff>144992</xdr:rowOff>
    </xdr:to>
    <xdr:cxnSp macro="">
      <xdr:nvCxnSpPr>
        <xdr:cNvPr id="63" name="直線コネクタ 62"/>
        <xdr:cNvCxnSpPr/>
      </xdr:nvCxnSpPr>
      <xdr:spPr>
        <a:xfrm flipV="1">
          <a:off x="4953000" y="620077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4233</xdr:rowOff>
    </xdr:from>
    <xdr:to>
      <xdr:col>7</xdr:col>
      <xdr:colOff>152400</xdr:colOff>
      <xdr:row>44</xdr:row>
      <xdr:rowOff>24342</xdr:rowOff>
    </xdr:to>
    <xdr:cxnSp macro="">
      <xdr:nvCxnSpPr>
        <xdr:cNvPr id="68" name="直線コネクタ 67"/>
        <xdr:cNvCxnSpPr/>
      </xdr:nvCxnSpPr>
      <xdr:spPr>
        <a:xfrm flipV="1">
          <a:off x="4114800" y="75480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62035</xdr:rowOff>
    </xdr:from>
    <xdr:ext cx="762000" cy="259045"/>
    <xdr:sp macro="" textlink="">
      <xdr:nvSpPr>
        <xdr:cNvPr id="69"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24342</xdr:rowOff>
    </xdr:from>
    <xdr:to>
      <xdr:col>6</xdr:col>
      <xdr:colOff>0</xdr:colOff>
      <xdr:row>44</xdr:row>
      <xdr:rowOff>24342</xdr:rowOff>
    </xdr:to>
    <xdr:cxnSp macro="">
      <xdr:nvCxnSpPr>
        <xdr:cNvPr id="71" name="直線コネクタ 70"/>
        <xdr:cNvCxnSpPr/>
      </xdr:nvCxnSpPr>
      <xdr:spPr>
        <a:xfrm>
          <a:off x="3225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24342</xdr:rowOff>
    </xdr:from>
    <xdr:to>
      <xdr:col>4</xdr:col>
      <xdr:colOff>482600</xdr:colOff>
      <xdr:row>44</xdr:row>
      <xdr:rowOff>24342</xdr:rowOff>
    </xdr:to>
    <xdr:cxnSp macro="">
      <xdr:nvCxnSpPr>
        <xdr:cNvPr id="74" name="直線コネクタ 73"/>
        <xdr:cNvCxnSpPr/>
      </xdr:nvCxnSpPr>
      <xdr:spPr>
        <a:xfrm>
          <a:off x="2336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24342</xdr:rowOff>
    </xdr:from>
    <xdr:to>
      <xdr:col>3</xdr:col>
      <xdr:colOff>279400</xdr:colOff>
      <xdr:row>44</xdr:row>
      <xdr:rowOff>24342</xdr:rowOff>
    </xdr:to>
    <xdr:cxnSp macro="">
      <xdr:nvCxnSpPr>
        <xdr:cNvPr id="77" name="直線コネクタ 76"/>
        <xdr:cNvCxnSpPr/>
      </xdr:nvCxnSpPr>
      <xdr:spPr>
        <a:xfrm>
          <a:off x="1447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81" name="テキスト ボックス 80"/>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124883</xdr:rowOff>
    </xdr:from>
    <xdr:to>
      <xdr:col>7</xdr:col>
      <xdr:colOff>203200</xdr:colOff>
      <xdr:row>44</xdr:row>
      <xdr:rowOff>55033</xdr:rowOff>
    </xdr:to>
    <xdr:sp macro="" textlink="">
      <xdr:nvSpPr>
        <xdr:cNvPr id="87" name="円/楕円 86"/>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96960</xdr:rowOff>
    </xdr:from>
    <xdr:ext cx="762000" cy="259045"/>
    <xdr:sp macro="" textlink="">
      <xdr:nvSpPr>
        <xdr:cNvPr id="88"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144992</xdr:rowOff>
    </xdr:from>
    <xdr:to>
      <xdr:col>6</xdr:col>
      <xdr:colOff>50800</xdr:colOff>
      <xdr:row>44</xdr:row>
      <xdr:rowOff>75142</xdr:rowOff>
    </xdr:to>
    <xdr:sp macro="" textlink="">
      <xdr:nvSpPr>
        <xdr:cNvPr id="89" name="円/楕円 88"/>
        <xdr:cNvSpPr/>
      </xdr:nvSpPr>
      <xdr:spPr>
        <a:xfrm>
          <a:off x="4064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59919</xdr:rowOff>
    </xdr:from>
    <xdr:ext cx="736600" cy="259045"/>
    <xdr:sp macro="" textlink="">
      <xdr:nvSpPr>
        <xdr:cNvPr id="90" name="テキスト ボックス 89"/>
        <xdr:cNvSpPr txBox="1"/>
      </xdr:nvSpPr>
      <xdr:spPr>
        <a:xfrm>
          <a:off x="3733800" y="760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144992</xdr:rowOff>
    </xdr:from>
    <xdr:to>
      <xdr:col>4</xdr:col>
      <xdr:colOff>533400</xdr:colOff>
      <xdr:row>44</xdr:row>
      <xdr:rowOff>75142</xdr:rowOff>
    </xdr:to>
    <xdr:sp macro="" textlink="">
      <xdr:nvSpPr>
        <xdr:cNvPr id="91" name="円/楕円 90"/>
        <xdr:cNvSpPr/>
      </xdr:nvSpPr>
      <xdr:spPr>
        <a:xfrm>
          <a:off x="3175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59919</xdr:rowOff>
    </xdr:from>
    <xdr:ext cx="762000" cy="259045"/>
    <xdr:sp macro="" textlink="">
      <xdr:nvSpPr>
        <xdr:cNvPr id="92" name="テキスト ボックス 91"/>
        <xdr:cNvSpPr txBox="1"/>
      </xdr:nvSpPr>
      <xdr:spPr>
        <a:xfrm>
          <a:off x="2844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144992</xdr:rowOff>
    </xdr:from>
    <xdr:to>
      <xdr:col>3</xdr:col>
      <xdr:colOff>330200</xdr:colOff>
      <xdr:row>44</xdr:row>
      <xdr:rowOff>75142</xdr:rowOff>
    </xdr:to>
    <xdr:sp macro="" textlink="">
      <xdr:nvSpPr>
        <xdr:cNvPr id="93" name="円/楕円 92"/>
        <xdr:cNvSpPr/>
      </xdr:nvSpPr>
      <xdr:spPr>
        <a:xfrm>
          <a:off x="2286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59919</xdr:rowOff>
    </xdr:from>
    <xdr:ext cx="762000" cy="259045"/>
    <xdr:sp macro="" textlink="">
      <xdr:nvSpPr>
        <xdr:cNvPr id="94" name="テキスト ボックス 93"/>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144992</xdr:rowOff>
    </xdr:from>
    <xdr:to>
      <xdr:col>2</xdr:col>
      <xdr:colOff>127000</xdr:colOff>
      <xdr:row>44</xdr:row>
      <xdr:rowOff>75142</xdr:rowOff>
    </xdr:to>
    <xdr:sp macro="" textlink="">
      <xdr:nvSpPr>
        <xdr:cNvPr id="95" name="円/楕円 94"/>
        <xdr:cNvSpPr/>
      </xdr:nvSpPr>
      <xdr:spPr>
        <a:xfrm>
          <a:off x="1397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59919</xdr:rowOff>
    </xdr:from>
    <xdr:ext cx="762000" cy="259045"/>
    <xdr:sp macro="" textlink="">
      <xdr:nvSpPr>
        <xdr:cNvPr id="96" name="テキスト ボックス 95"/>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・合併後大きくなっていた人件費を、</a:t>
          </a:r>
          <a:r>
            <a:rPr lang="ja-JP" altLang="en-US" sz="1100" b="0" i="0" baseline="0">
              <a:solidFill>
                <a:schemeClr val="dk1"/>
              </a:solidFill>
              <a:effectLst/>
              <a:latin typeface="+mn-lt"/>
              <a:ea typeface="+mn-ea"/>
              <a:cs typeface="+mn-cs"/>
            </a:rPr>
            <a:t>定員適正化計画に則った上で人員削減を推進する事</a:t>
          </a:r>
          <a:r>
            <a:rPr lang="ja-JP" altLang="ja-JP" sz="1100" b="0" i="0" baseline="0">
              <a:solidFill>
                <a:schemeClr val="dk1"/>
              </a:solidFill>
              <a:effectLst/>
              <a:latin typeface="+mn-lt"/>
              <a:ea typeface="+mn-ea"/>
              <a:cs typeface="+mn-cs"/>
            </a:rPr>
            <a:t>により、ここ数年の全体値の改善に大きく影響していた。平成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年度においては</a:t>
          </a:r>
          <a:r>
            <a:rPr lang="ja-JP" altLang="en-US" sz="1100" b="0" i="0" baseline="0">
              <a:solidFill>
                <a:schemeClr val="dk1"/>
              </a:solidFill>
              <a:effectLst/>
              <a:latin typeface="+mn-lt"/>
              <a:ea typeface="+mn-ea"/>
              <a:cs typeface="+mn-cs"/>
            </a:rPr>
            <a:t>、前述した人件費のみならず公債費の減等を背景に</a:t>
          </a:r>
          <a:r>
            <a:rPr lang="ja-JP" altLang="ja-JP" sz="1100" b="0" i="0" baseline="0">
              <a:solidFill>
                <a:schemeClr val="dk1"/>
              </a:solidFill>
              <a:effectLst/>
              <a:latin typeface="+mn-lt"/>
              <a:ea typeface="+mn-ea"/>
              <a:cs typeface="+mn-cs"/>
            </a:rPr>
            <a:t>前年度より</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改善され</a:t>
          </a:r>
          <a:r>
            <a:rPr lang="ja-JP" altLang="ja-JP" sz="1100" b="0" i="0" baseline="0">
              <a:solidFill>
                <a:schemeClr val="dk1"/>
              </a:solidFill>
              <a:effectLst/>
              <a:latin typeface="+mn-lt"/>
              <a:ea typeface="+mn-ea"/>
              <a:cs typeface="+mn-cs"/>
            </a:rPr>
            <a:t>、類似団体や全国平均より</a:t>
          </a:r>
          <a:r>
            <a:rPr lang="ja-JP" altLang="en-US" sz="1100" b="0" i="0" baseline="0">
              <a:solidFill>
                <a:schemeClr val="dk1"/>
              </a:solidFill>
              <a:effectLst/>
              <a:latin typeface="+mn-lt"/>
              <a:ea typeface="+mn-ea"/>
              <a:cs typeface="+mn-cs"/>
            </a:rPr>
            <a:t>良い</a:t>
          </a:r>
          <a:r>
            <a:rPr lang="ja-JP" altLang="ja-JP" sz="1100" b="0" i="0" baseline="0">
              <a:solidFill>
                <a:schemeClr val="dk1"/>
              </a:solidFill>
              <a:effectLst/>
              <a:latin typeface="+mn-lt"/>
              <a:ea typeface="+mn-ea"/>
              <a:cs typeface="+mn-cs"/>
            </a:rPr>
            <a:t>状況となった。今後</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、物件費の</a:t>
          </a:r>
          <a:r>
            <a:rPr lang="ja-JP" altLang="en-US" sz="1100" b="0" i="0" baseline="0">
              <a:solidFill>
                <a:schemeClr val="dk1"/>
              </a:solidFill>
              <a:effectLst/>
              <a:latin typeface="+mn-lt"/>
              <a:ea typeface="+mn-ea"/>
              <a:cs typeface="+mn-cs"/>
            </a:rPr>
            <a:t>計画的かつ継続的な抑制に取り組み</a:t>
          </a:r>
          <a:r>
            <a:rPr lang="ja-JP" altLang="ja-JP" sz="1100" b="0" i="0" baseline="0">
              <a:solidFill>
                <a:schemeClr val="dk1"/>
              </a:solidFill>
              <a:effectLst/>
              <a:latin typeface="+mn-lt"/>
              <a:ea typeface="+mn-ea"/>
              <a:cs typeface="+mn-cs"/>
            </a:rPr>
            <a:t>、扶助費を含めた社会保障費関連経費の給付適正化に努める。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168366</xdr:rowOff>
    </xdr:from>
    <xdr:to>
      <xdr:col>7</xdr:col>
      <xdr:colOff>152400</xdr:colOff>
      <xdr:row>66</xdr:row>
      <xdr:rowOff>99785</xdr:rowOff>
    </xdr:to>
    <xdr:cxnSp macro="">
      <xdr:nvCxnSpPr>
        <xdr:cNvPr id="128" name="直線コネクタ 127"/>
        <xdr:cNvCxnSpPr/>
      </xdr:nvCxnSpPr>
      <xdr:spPr>
        <a:xfrm flipV="1">
          <a:off x="4953000" y="10112466"/>
          <a:ext cx="0" cy="13030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71862</xdr:rowOff>
    </xdr:from>
    <xdr:ext cx="762000" cy="259045"/>
    <xdr:sp macro="" textlink="">
      <xdr:nvSpPr>
        <xdr:cNvPr id="129" name="財政構造の弾力性最小値テキスト"/>
        <xdr:cNvSpPr txBox="1"/>
      </xdr:nvSpPr>
      <xdr:spPr>
        <a:xfrm>
          <a:off x="5041900" y="1138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99785</xdr:rowOff>
    </xdr:from>
    <xdr:to>
      <xdr:col>7</xdr:col>
      <xdr:colOff>241300</xdr:colOff>
      <xdr:row>66</xdr:row>
      <xdr:rowOff>99785</xdr:rowOff>
    </xdr:to>
    <xdr:cxnSp macro="">
      <xdr:nvCxnSpPr>
        <xdr:cNvPr id="130" name="直線コネクタ 129"/>
        <xdr:cNvCxnSpPr/>
      </xdr:nvCxnSpPr>
      <xdr:spPr>
        <a:xfrm>
          <a:off x="4864100" y="1141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83293</xdr:rowOff>
    </xdr:from>
    <xdr:ext cx="762000" cy="259045"/>
    <xdr:sp macro="" textlink="">
      <xdr:nvSpPr>
        <xdr:cNvPr id="131" name="財政構造の弾力性最大値テキスト"/>
        <xdr:cNvSpPr txBox="1"/>
      </xdr:nvSpPr>
      <xdr:spPr>
        <a:xfrm>
          <a:off x="5041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7</xdr:col>
      <xdr:colOff>63500</xdr:colOff>
      <xdr:row>58</xdr:row>
      <xdr:rowOff>168366</xdr:rowOff>
    </xdr:from>
    <xdr:to>
      <xdr:col>7</xdr:col>
      <xdr:colOff>241300</xdr:colOff>
      <xdr:row>58</xdr:row>
      <xdr:rowOff>168366</xdr:rowOff>
    </xdr:to>
    <xdr:cxnSp macro="">
      <xdr:nvCxnSpPr>
        <xdr:cNvPr id="132" name="直線コネクタ 131"/>
        <xdr:cNvCxnSpPr/>
      </xdr:nvCxnSpPr>
      <xdr:spPr>
        <a:xfrm>
          <a:off x="4864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121920</xdr:rowOff>
    </xdr:from>
    <xdr:to>
      <xdr:col>7</xdr:col>
      <xdr:colOff>152400</xdr:colOff>
      <xdr:row>61</xdr:row>
      <xdr:rowOff>67673</xdr:rowOff>
    </xdr:to>
    <xdr:cxnSp macro="">
      <xdr:nvCxnSpPr>
        <xdr:cNvPr id="133" name="直線コネクタ 132"/>
        <xdr:cNvCxnSpPr/>
      </xdr:nvCxnSpPr>
      <xdr:spPr>
        <a:xfrm flipV="1">
          <a:off x="4114800" y="10408920"/>
          <a:ext cx="8382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169108</xdr:rowOff>
    </xdr:from>
    <xdr:ext cx="762000" cy="259045"/>
    <xdr:sp macro="" textlink="">
      <xdr:nvSpPr>
        <xdr:cNvPr id="134" name="財政構造の弾力性平均値テキスト"/>
        <xdr:cNvSpPr txBox="1"/>
      </xdr:nvSpPr>
      <xdr:spPr>
        <a:xfrm>
          <a:off x="5041900" y="10799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25581</xdr:rowOff>
    </xdr:from>
    <xdr:to>
      <xdr:col>7</xdr:col>
      <xdr:colOff>203200</xdr:colOff>
      <xdr:row>63</xdr:row>
      <xdr:rowOff>127181</xdr:rowOff>
    </xdr:to>
    <xdr:sp macro="" textlink="">
      <xdr:nvSpPr>
        <xdr:cNvPr id="135" name="フローチャート : 判断 134"/>
        <xdr:cNvSpPr/>
      </xdr:nvSpPr>
      <xdr:spPr>
        <a:xfrm>
          <a:off x="49022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40096</xdr:rowOff>
    </xdr:from>
    <xdr:to>
      <xdr:col>6</xdr:col>
      <xdr:colOff>0</xdr:colOff>
      <xdr:row>61</xdr:row>
      <xdr:rowOff>67673</xdr:rowOff>
    </xdr:to>
    <xdr:cxnSp macro="">
      <xdr:nvCxnSpPr>
        <xdr:cNvPr id="136" name="直線コネクタ 135"/>
        <xdr:cNvCxnSpPr/>
      </xdr:nvCxnSpPr>
      <xdr:spPr>
        <a:xfrm>
          <a:off x="3225800" y="10498546"/>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5806</xdr:rowOff>
    </xdr:from>
    <xdr:to>
      <xdr:col>6</xdr:col>
      <xdr:colOff>50800</xdr:colOff>
      <xdr:row>64</xdr:row>
      <xdr:rowOff>107406</xdr:rowOff>
    </xdr:to>
    <xdr:sp macro="" textlink="">
      <xdr:nvSpPr>
        <xdr:cNvPr id="137" name="フローチャート : 判断 136"/>
        <xdr:cNvSpPr/>
      </xdr:nvSpPr>
      <xdr:spPr>
        <a:xfrm>
          <a:off x="4064000" y="1097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92183</xdr:rowOff>
    </xdr:from>
    <xdr:ext cx="736600" cy="259045"/>
    <xdr:sp macro="" textlink="">
      <xdr:nvSpPr>
        <xdr:cNvPr id="138" name="テキスト ボックス 137"/>
        <xdr:cNvSpPr txBox="1"/>
      </xdr:nvSpPr>
      <xdr:spPr>
        <a:xfrm>
          <a:off x="3733800" y="11064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40096</xdr:rowOff>
    </xdr:from>
    <xdr:to>
      <xdr:col>4</xdr:col>
      <xdr:colOff>482600</xdr:colOff>
      <xdr:row>64</xdr:row>
      <xdr:rowOff>91077</xdr:rowOff>
    </xdr:to>
    <xdr:cxnSp macro="">
      <xdr:nvCxnSpPr>
        <xdr:cNvPr id="139" name="直線コネクタ 138"/>
        <xdr:cNvCxnSpPr/>
      </xdr:nvCxnSpPr>
      <xdr:spPr>
        <a:xfrm flipV="1">
          <a:off x="2336800" y="10498546"/>
          <a:ext cx="889000" cy="56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87630</xdr:rowOff>
    </xdr:from>
    <xdr:to>
      <xdr:col>4</xdr:col>
      <xdr:colOff>533400</xdr:colOff>
      <xdr:row>64</xdr:row>
      <xdr:rowOff>17780</xdr:rowOff>
    </xdr:to>
    <xdr:sp macro="" textlink="">
      <xdr:nvSpPr>
        <xdr:cNvPr id="140" name="フローチャート : 判断 139"/>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2557</xdr:rowOff>
    </xdr:from>
    <xdr:ext cx="762000" cy="259045"/>
    <xdr:sp macro="" textlink="">
      <xdr:nvSpPr>
        <xdr:cNvPr id="141" name="テキスト ボックス 140"/>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7438</xdr:rowOff>
    </xdr:from>
    <xdr:to>
      <xdr:col>3</xdr:col>
      <xdr:colOff>279400</xdr:colOff>
      <xdr:row>64</xdr:row>
      <xdr:rowOff>91077</xdr:rowOff>
    </xdr:to>
    <xdr:cxnSp macro="">
      <xdr:nvCxnSpPr>
        <xdr:cNvPr id="142" name="直線コネクタ 141"/>
        <xdr:cNvCxnSpPr/>
      </xdr:nvCxnSpPr>
      <xdr:spPr>
        <a:xfrm>
          <a:off x="1447800" y="10808788"/>
          <a:ext cx="889000" cy="25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128996</xdr:rowOff>
    </xdr:from>
    <xdr:to>
      <xdr:col>3</xdr:col>
      <xdr:colOff>330200</xdr:colOff>
      <xdr:row>64</xdr:row>
      <xdr:rowOff>59146</xdr:rowOff>
    </xdr:to>
    <xdr:sp macro="" textlink="">
      <xdr:nvSpPr>
        <xdr:cNvPr id="143" name="フローチャート : 判断 142"/>
        <xdr:cNvSpPr/>
      </xdr:nvSpPr>
      <xdr:spPr>
        <a:xfrm>
          <a:off x="2286000" y="1093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69323</xdr:rowOff>
    </xdr:from>
    <xdr:ext cx="762000" cy="259045"/>
    <xdr:sp macro="" textlink="">
      <xdr:nvSpPr>
        <xdr:cNvPr id="144" name="テキスト ボックス 143"/>
        <xdr:cNvSpPr txBox="1"/>
      </xdr:nvSpPr>
      <xdr:spPr>
        <a:xfrm>
          <a:off x="1955800" y="1069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5" name="フローチャート : 判断 144"/>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2557</xdr:rowOff>
    </xdr:from>
    <xdr:ext cx="762000" cy="259045"/>
    <xdr:sp macro="" textlink="">
      <xdr:nvSpPr>
        <xdr:cNvPr id="146" name="テキスト ボックス 145"/>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71120</xdr:rowOff>
    </xdr:from>
    <xdr:to>
      <xdr:col>7</xdr:col>
      <xdr:colOff>203200</xdr:colOff>
      <xdr:row>61</xdr:row>
      <xdr:rowOff>1270</xdr:rowOff>
    </xdr:to>
    <xdr:sp macro="" textlink="">
      <xdr:nvSpPr>
        <xdr:cNvPr id="152" name="円/楕円 151"/>
        <xdr:cNvSpPr/>
      </xdr:nvSpPr>
      <xdr:spPr>
        <a:xfrm>
          <a:off x="49022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87647</xdr:rowOff>
    </xdr:from>
    <xdr:ext cx="762000" cy="259045"/>
    <xdr:sp macro="" textlink="">
      <xdr:nvSpPr>
        <xdr:cNvPr id="153" name="財政構造の弾力性該当値テキスト"/>
        <xdr:cNvSpPr txBox="1"/>
      </xdr:nvSpPr>
      <xdr:spPr>
        <a:xfrm>
          <a:off x="50419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16873</xdr:rowOff>
    </xdr:from>
    <xdr:to>
      <xdr:col>6</xdr:col>
      <xdr:colOff>50800</xdr:colOff>
      <xdr:row>61</xdr:row>
      <xdr:rowOff>118473</xdr:rowOff>
    </xdr:to>
    <xdr:sp macro="" textlink="">
      <xdr:nvSpPr>
        <xdr:cNvPr id="154" name="円/楕円 153"/>
        <xdr:cNvSpPr/>
      </xdr:nvSpPr>
      <xdr:spPr>
        <a:xfrm>
          <a:off x="40640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128650</xdr:rowOff>
    </xdr:from>
    <xdr:ext cx="736600" cy="259045"/>
    <xdr:sp macro="" textlink="">
      <xdr:nvSpPr>
        <xdr:cNvPr id="155" name="テキスト ボックス 154"/>
        <xdr:cNvSpPr txBox="1"/>
      </xdr:nvSpPr>
      <xdr:spPr>
        <a:xfrm>
          <a:off x="3733800" y="10244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160746</xdr:rowOff>
    </xdr:from>
    <xdr:to>
      <xdr:col>4</xdr:col>
      <xdr:colOff>533400</xdr:colOff>
      <xdr:row>61</xdr:row>
      <xdr:rowOff>90896</xdr:rowOff>
    </xdr:to>
    <xdr:sp macro="" textlink="">
      <xdr:nvSpPr>
        <xdr:cNvPr id="156" name="円/楕円 155"/>
        <xdr:cNvSpPr/>
      </xdr:nvSpPr>
      <xdr:spPr>
        <a:xfrm>
          <a:off x="31750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101073</xdr:rowOff>
    </xdr:from>
    <xdr:ext cx="762000" cy="259045"/>
    <xdr:sp macro="" textlink="">
      <xdr:nvSpPr>
        <xdr:cNvPr id="157" name="テキスト ボックス 156"/>
        <xdr:cNvSpPr txBox="1"/>
      </xdr:nvSpPr>
      <xdr:spPr>
        <a:xfrm>
          <a:off x="2844800" y="1021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40277</xdr:rowOff>
    </xdr:from>
    <xdr:to>
      <xdr:col>3</xdr:col>
      <xdr:colOff>330200</xdr:colOff>
      <xdr:row>64</xdr:row>
      <xdr:rowOff>141877</xdr:rowOff>
    </xdr:to>
    <xdr:sp macro="" textlink="">
      <xdr:nvSpPr>
        <xdr:cNvPr id="158" name="円/楕円 157"/>
        <xdr:cNvSpPr/>
      </xdr:nvSpPr>
      <xdr:spPr>
        <a:xfrm>
          <a:off x="2286000" y="1101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126654</xdr:rowOff>
    </xdr:from>
    <xdr:ext cx="762000" cy="259045"/>
    <xdr:sp macro="" textlink="">
      <xdr:nvSpPr>
        <xdr:cNvPr id="159" name="テキスト ボックス 158"/>
        <xdr:cNvSpPr txBox="1"/>
      </xdr:nvSpPr>
      <xdr:spPr>
        <a:xfrm>
          <a:off x="1955800" y="1109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128088</xdr:rowOff>
    </xdr:from>
    <xdr:to>
      <xdr:col>2</xdr:col>
      <xdr:colOff>127000</xdr:colOff>
      <xdr:row>63</xdr:row>
      <xdr:rowOff>58238</xdr:rowOff>
    </xdr:to>
    <xdr:sp macro="" textlink="">
      <xdr:nvSpPr>
        <xdr:cNvPr id="160" name="円/楕円 159"/>
        <xdr:cNvSpPr/>
      </xdr:nvSpPr>
      <xdr:spPr>
        <a:xfrm>
          <a:off x="1397000" y="107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68415</xdr:rowOff>
    </xdr:from>
    <xdr:ext cx="762000" cy="259045"/>
    <xdr:sp macro="" textlink="">
      <xdr:nvSpPr>
        <xdr:cNvPr id="161" name="テキスト ボックス 160"/>
        <xdr:cNvSpPr txBox="1"/>
      </xdr:nvSpPr>
      <xdr:spPr>
        <a:xfrm>
          <a:off x="1066800" y="1052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[188,455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122,119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・人件費については、</a:t>
          </a:r>
          <a:r>
            <a:rPr lang="ja-JP" altLang="en-US" sz="1100" b="0" i="0" baseline="0">
              <a:solidFill>
                <a:schemeClr val="dk1"/>
              </a:solidFill>
              <a:effectLst/>
              <a:latin typeface="+mn-lt"/>
              <a:ea typeface="+mn-ea"/>
              <a:cs typeface="+mn-cs"/>
            </a:rPr>
            <a:t>合併に伴う人員増に対して</a:t>
          </a:r>
          <a:r>
            <a:rPr lang="ja-JP" altLang="ja-JP" sz="1100" b="0" i="0" baseline="0">
              <a:solidFill>
                <a:schemeClr val="dk1"/>
              </a:solidFill>
              <a:effectLst/>
              <a:latin typeface="+mn-lt"/>
              <a:ea typeface="+mn-ea"/>
              <a:cs typeface="+mn-cs"/>
            </a:rPr>
            <a:t>定員適正化計画</a:t>
          </a:r>
          <a:r>
            <a:rPr lang="ja-JP" altLang="en-US" sz="1100" b="0" i="0" baseline="0">
              <a:solidFill>
                <a:schemeClr val="dk1"/>
              </a:solidFill>
              <a:effectLst/>
              <a:latin typeface="+mn-lt"/>
              <a:ea typeface="+mn-ea"/>
              <a:cs typeface="+mn-cs"/>
            </a:rPr>
            <a:t>を推進しているが、</a:t>
          </a:r>
          <a:r>
            <a:rPr lang="ja-JP" altLang="ja-JP" sz="1100" b="0" i="0" baseline="0">
              <a:solidFill>
                <a:schemeClr val="dk1"/>
              </a:solidFill>
              <a:effectLst/>
              <a:latin typeface="+mn-lt"/>
              <a:ea typeface="+mn-ea"/>
              <a:cs typeface="+mn-cs"/>
            </a:rPr>
            <a:t>依然として県平均比較</a:t>
          </a:r>
          <a:r>
            <a:rPr lang="ja-JP" altLang="en-US" sz="1100" b="0" i="0" baseline="0">
              <a:solidFill>
                <a:schemeClr val="dk1"/>
              </a:solidFill>
              <a:effectLst/>
              <a:latin typeface="+mn-lt"/>
              <a:ea typeface="+mn-ea"/>
              <a:cs typeface="+mn-cs"/>
            </a:rPr>
            <a:t>で、</a:t>
          </a:r>
          <a:r>
            <a:rPr lang="ja-JP" altLang="ja-JP" sz="1100" b="0" i="0" baseline="0">
              <a:solidFill>
                <a:schemeClr val="dk1"/>
              </a:solidFill>
              <a:effectLst/>
              <a:latin typeface="+mn-lt"/>
              <a:ea typeface="+mn-ea"/>
              <a:cs typeface="+mn-cs"/>
            </a:rPr>
            <a:t>かなり高い水準にある。引き続き現行の抑制策を推進していく。</a:t>
          </a:r>
          <a:endParaRPr lang="ja-JP" altLang="ja-JP" sz="1400">
            <a:effectLst/>
          </a:endParaRPr>
        </a:p>
        <a:p>
          <a:pPr rtl="0"/>
          <a:r>
            <a:rPr lang="ja-JP" altLang="ja-JP" sz="1100" b="0" i="0" baseline="0">
              <a:solidFill>
                <a:schemeClr val="dk1"/>
              </a:solidFill>
              <a:effectLst/>
              <a:latin typeface="+mn-lt"/>
              <a:ea typeface="+mn-ea"/>
              <a:cs typeface="+mn-cs"/>
            </a:rPr>
            <a:t>・物件費については、沖縄振興特別推進交付金に伴う物件費の増又は離島県における離島という地理的な条件において、出張にかかる旅費をはじめ、運送費による物価への影響等あり、類似団体及び全国平均を上回っている状況にある。今後も計画的かつ継続的な抑制に</a:t>
          </a:r>
          <a:r>
            <a:rPr lang="ja-JP" altLang="en-US" sz="1100" b="0" i="0" baseline="0">
              <a:solidFill>
                <a:schemeClr val="dk1"/>
              </a:solidFill>
              <a:effectLst/>
              <a:latin typeface="+mn-lt"/>
              <a:ea typeface="+mn-ea"/>
              <a:cs typeface="+mn-cs"/>
            </a:rPr>
            <a:t>取り組んでいく。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128012</xdr:rowOff>
    </xdr:from>
    <xdr:to>
      <xdr:col>7</xdr:col>
      <xdr:colOff>152400</xdr:colOff>
      <xdr:row>88</xdr:row>
      <xdr:rowOff>131415</xdr:rowOff>
    </xdr:to>
    <xdr:cxnSp macro="">
      <xdr:nvCxnSpPr>
        <xdr:cNvPr id="192" name="直線コネクタ 191"/>
        <xdr:cNvCxnSpPr/>
      </xdr:nvCxnSpPr>
      <xdr:spPr>
        <a:xfrm flipV="1">
          <a:off x="4953000" y="13844012"/>
          <a:ext cx="0" cy="137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103492</xdr:rowOff>
    </xdr:from>
    <xdr:ext cx="762000" cy="259045"/>
    <xdr:sp macro="" textlink="">
      <xdr:nvSpPr>
        <xdr:cNvPr id="193" name="人件費・物件費等の状況最小値テキスト"/>
        <xdr:cNvSpPr txBox="1"/>
      </xdr:nvSpPr>
      <xdr:spPr>
        <a:xfrm>
          <a:off x="5041900" y="1519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1,284,369</a:t>
          </a:r>
          <a:endParaRPr kumimoji="1" lang="ja-JP" altLang="en-US" sz="1000" b="1">
            <a:latin typeface="ＭＳ Ｐゴシック"/>
          </a:endParaRPr>
        </a:p>
      </xdr:txBody>
    </xdr:sp>
    <xdr:clientData/>
  </xdr:oneCellAnchor>
  <xdr:twoCellAnchor>
    <xdr:from>
      <xdr:col>7</xdr:col>
      <xdr:colOff>63500</xdr:colOff>
      <xdr:row>88</xdr:row>
      <xdr:rowOff>131415</xdr:rowOff>
    </xdr:from>
    <xdr:to>
      <xdr:col>7</xdr:col>
      <xdr:colOff>241300</xdr:colOff>
      <xdr:row>88</xdr:row>
      <xdr:rowOff>131415</xdr:rowOff>
    </xdr:to>
    <xdr:cxnSp macro="">
      <xdr:nvCxnSpPr>
        <xdr:cNvPr id="194" name="直線コネクタ 193"/>
        <xdr:cNvCxnSpPr/>
      </xdr:nvCxnSpPr>
      <xdr:spPr>
        <a:xfrm>
          <a:off x="4864100" y="1521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42939</xdr:rowOff>
    </xdr:from>
    <xdr:ext cx="762000" cy="259045"/>
    <xdr:sp macro="" textlink="">
      <xdr:nvSpPr>
        <xdr:cNvPr id="195" name="人件費・物件費等の状況最大値テキスト"/>
        <xdr:cNvSpPr txBox="1"/>
      </xdr:nvSpPr>
      <xdr:spPr>
        <a:xfrm>
          <a:off x="5041900" y="135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87,723</a:t>
          </a:r>
          <a:endParaRPr kumimoji="1" lang="ja-JP" altLang="en-US" sz="1000" b="1">
            <a:latin typeface="ＭＳ Ｐゴシック"/>
          </a:endParaRPr>
        </a:p>
      </xdr:txBody>
    </xdr:sp>
    <xdr:clientData/>
  </xdr:oneCellAnchor>
  <xdr:twoCellAnchor>
    <xdr:from>
      <xdr:col>7</xdr:col>
      <xdr:colOff>63500</xdr:colOff>
      <xdr:row>80</xdr:row>
      <xdr:rowOff>128012</xdr:rowOff>
    </xdr:from>
    <xdr:to>
      <xdr:col>7</xdr:col>
      <xdr:colOff>241300</xdr:colOff>
      <xdr:row>80</xdr:row>
      <xdr:rowOff>128012</xdr:rowOff>
    </xdr:to>
    <xdr:cxnSp macro="">
      <xdr:nvCxnSpPr>
        <xdr:cNvPr id="196" name="直線コネクタ 195"/>
        <xdr:cNvCxnSpPr/>
      </xdr:nvCxnSpPr>
      <xdr:spPr>
        <a:xfrm>
          <a:off x="4864100" y="1384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72309</xdr:rowOff>
    </xdr:from>
    <xdr:to>
      <xdr:col>7</xdr:col>
      <xdr:colOff>152400</xdr:colOff>
      <xdr:row>81</xdr:row>
      <xdr:rowOff>72419</xdr:rowOff>
    </xdr:to>
    <xdr:cxnSp macro="">
      <xdr:nvCxnSpPr>
        <xdr:cNvPr id="197" name="直線コネクタ 196"/>
        <xdr:cNvCxnSpPr/>
      </xdr:nvCxnSpPr>
      <xdr:spPr>
        <a:xfrm flipV="1">
          <a:off x="4114800" y="13959759"/>
          <a:ext cx="838200" cy="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159605</xdr:rowOff>
    </xdr:from>
    <xdr:ext cx="762000" cy="259045"/>
    <xdr:sp macro="" textlink="">
      <xdr:nvSpPr>
        <xdr:cNvPr id="198" name="人件費・物件費等の状況平均値テキスト"/>
        <xdr:cNvSpPr txBox="1"/>
      </xdr:nvSpPr>
      <xdr:spPr>
        <a:xfrm>
          <a:off x="5041900" y="13704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143078</xdr:rowOff>
    </xdr:from>
    <xdr:to>
      <xdr:col>7</xdr:col>
      <xdr:colOff>203200</xdr:colOff>
      <xdr:row>81</xdr:row>
      <xdr:rowOff>73228</xdr:rowOff>
    </xdr:to>
    <xdr:sp macro="" textlink="">
      <xdr:nvSpPr>
        <xdr:cNvPr id="199" name="フローチャート : 判断 198"/>
        <xdr:cNvSpPr/>
      </xdr:nvSpPr>
      <xdr:spPr>
        <a:xfrm>
          <a:off x="4902200" y="1385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68073</xdr:rowOff>
    </xdr:from>
    <xdr:to>
      <xdr:col>6</xdr:col>
      <xdr:colOff>0</xdr:colOff>
      <xdr:row>81</xdr:row>
      <xdr:rowOff>72419</xdr:rowOff>
    </xdr:to>
    <xdr:cxnSp macro="">
      <xdr:nvCxnSpPr>
        <xdr:cNvPr id="200" name="直線コネクタ 199"/>
        <xdr:cNvCxnSpPr/>
      </xdr:nvCxnSpPr>
      <xdr:spPr>
        <a:xfrm>
          <a:off x="3225800" y="13955523"/>
          <a:ext cx="889000" cy="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115807</xdr:rowOff>
    </xdr:from>
    <xdr:to>
      <xdr:col>6</xdr:col>
      <xdr:colOff>50800</xdr:colOff>
      <xdr:row>81</xdr:row>
      <xdr:rowOff>45957</xdr:rowOff>
    </xdr:to>
    <xdr:sp macro="" textlink="">
      <xdr:nvSpPr>
        <xdr:cNvPr id="201" name="フローチャート : 判断 200"/>
        <xdr:cNvSpPr/>
      </xdr:nvSpPr>
      <xdr:spPr>
        <a:xfrm>
          <a:off x="4064000" y="138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56134</xdr:rowOff>
    </xdr:from>
    <xdr:ext cx="736600" cy="259045"/>
    <xdr:sp macro="" textlink="">
      <xdr:nvSpPr>
        <xdr:cNvPr id="202" name="テキスト ボックス 201"/>
        <xdr:cNvSpPr txBox="1"/>
      </xdr:nvSpPr>
      <xdr:spPr>
        <a:xfrm>
          <a:off x="3733800" y="13600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68073</xdr:rowOff>
    </xdr:from>
    <xdr:to>
      <xdr:col>4</xdr:col>
      <xdr:colOff>482600</xdr:colOff>
      <xdr:row>81</xdr:row>
      <xdr:rowOff>72247</xdr:rowOff>
    </xdr:to>
    <xdr:cxnSp macro="">
      <xdr:nvCxnSpPr>
        <xdr:cNvPr id="203" name="直線コネクタ 202"/>
        <xdr:cNvCxnSpPr/>
      </xdr:nvCxnSpPr>
      <xdr:spPr>
        <a:xfrm flipV="1">
          <a:off x="2336800" y="13955523"/>
          <a:ext cx="889000" cy="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114675</xdr:rowOff>
    </xdr:from>
    <xdr:to>
      <xdr:col>4</xdr:col>
      <xdr:colOff>533400</xdr:colOff>
      <xdr:row>81</xdr:row>
      <xdr:rowOff>44825</xdr:rowOff>
    </xdr:to>
    <xdr:sp macro="" textlink="">
      <xdr:nvSpPr>
        <xdr:cNvPr id="204" name="フローチャート : 判断 203"/>
        <xdr:cNvSpPr/>
      </xdr:nvSpPr>
      <xdr:spPr>
        <a:xfrm>
          <a:off x="3175000" y="1383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55002</xdr:rowOff>
    </xdr:from>
    <xdr:ext cx="762000" cy="259045"/>
    <xdr:sp macro="" textlink="">
      <xdr:nvSpPr>
        <xdr:cNvPr id="205" name="テキスト ボックス 204"/>
        <xdr:cNvSpPr txBox="1"/>
      </xdr:nvSpPr>
      <xdr:spPr>
        <a:xfrm>
          <a:off x="2844800" y="1359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66304</xdr:rowOff>
    </xdr:from>
    <xdr:to>
      <xdr:col>3</xdr:col>
      <xdr:colOff>279400</xdr:colOff>
      <xdr:row>81</xdr:row>
      <xdr:rowOff>72247</xdr:rowOff>
    </xdr:to>
    <xdr:cxnSp macro="">
      <xdr:nvCxnSpPr>
        <xdr:cNvPr id="206" name="直線コネクタ 205"/>
        <xdr:cNvCxnSpPr/>
      </xdr:nvCxnSpPr>
      <xdr:spPr>
        <a:xfrm>
          <a:off x="1447800" y="13953754"/>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112943</xdr:rowOff>
    </xdr:from>
    <xdr:to>
      <xdr:col>3</xdr:col>
      <xdr:colOff>330200</xdr:colOff>
      <xdr:row>81</xdr:row>
      <xdr:rowOff>43093</xdr:rowOff>
    </xdr:to>
    <xdr:sp macro="" textlink="">
      <xdr:nvSpPr>
        <xdr:cNvPr id="207" name="フローチャート : 判断 206"/>
        <xdr:cNvSpPr/>
      </xdr:nvSpPr>
      <xdr:spPr>
        <a:xfrm>
          <a:off x="2286000" y="1382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53270</xdr:rowOff>
    </xdr:from>
    <xdr:ext cx="762000" cy="259045"/>
    <xdr:sp macro="" textlink="">
      <xdr:nvSpPr>
        <xdr:cNvPr id="208" name="テキスト ボックス 207"/>
        <xdr:cNvSpPr txBox="1"/>
      </xdr:nvSpPr>
      <xdr:spPr>
        <a:xfrm>
          <a:off x="1955800" y="135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114347</xdr:rowOff>
    </xdr:from>
    <xdr:to>
      <xdr:col>2</xdr:col>
      <xdr:colOff>127000</xdr:colOff>
      <xdr:row>81</xdr:row>
      <xdr:rowOff>44497</xdr:rowOff>
    </xdr:to>
    <xdr:sp macro="" textlink="">
      <xdr:nvSpPr>
        <xdr:cNvPr id="209" name="フローチャート : 判断 208"/>
        <xdr:cNvSpPr/>
      </xdr:nvSpPr>
      <xdr:spPr>
        <a:xfrm>
          <a:off x="1397000" y="1383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54674</xdr:rowOff>
    </xdr:from>
    <xdr:ext cx="762000" cy="259045"/>
    <xdr:sp macro="" textlink="">
      <xdr:nvSpPr>
        <xdr:cNvPr id="210" name="テキスト ボックス 209"/>
        <xdr:cNvSpPr txBox="1"/>
      </xdr:nvSpPr>
      <xdr:spPr>
        <a:xfrm>
          <a:off x="1066800" y="1359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21509</xdr:rowOff>
    </xdr:from>
    <xdr:to>
      <xdr:col>7</xdr:col>
      <xdr:colOff>203200</xdr:colOff>
      <xdr:row>81</xdr:row>
      <xdr:rowOff>123109</xdr:rowOff>
    </xdr:to>
    <xdr:sp macro="" textlink="">
      <xdr:nvSpPr>
        <xdr:cNvPr id="216" name="円/楕円 215"/>
        <xdr:cNvSpPr/>
      </xdr:nvSpPr>
      <xdr:spPr>
        <a:xfrm>
          <a:off x="4902200" y="1390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69786</xdr:rowOff>
    </xdr:from>
    <xdr:ext cx="762000" cy="259045"/>
    <xdr:sp macro="" textlink="">
      <xdr:nvSpPr>
        <xdr:cNvPr id="217" name="人件費・物件費等の状況該当値テキスト"/>
        <xdr:cNvSpPr txBox="1"/>
      </xdr:nvSpPr>
      <xdr:spPr>
        <a:xfrm>
          <a:off x="5041900" y="13957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188,455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21619</xdr:rowOff>
    </xdr:from>
    <xdr:to>
      <xdr:col>6</xdr:col>
      <xdr:colOff>50800</xdr:colOff>
      <xdr:row>81</xdr:row>
      <xdr:rowOff>123219</xdr:rowOff>
    </xdr:to>
    <xdr:sp macro="" textlink="">
      <xdr:nvSpPr>
        <xdr:cNvPr id="218" name="円/楕円 217"/>
        <xdr:cNvSpPr/>
      </xdr:nvSpPr>
      <xdr:spPr>
        <a:xfrm>
          <a:off x="4064000" y="1390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107996</xdr:rowOff>
    </xdr:from>
    <xdr:ext cx="736600" cy="259045"/>
    <xdr:sp macro="" textlink="">
      <xdr:nvSpPr>
        <xdr:cNvPr id="219" name="テキスト ボックス 218"/>
        <xdr:cNvSpPr txBox="1"/>
      </xdr:nvSpPr>
      <xdr:spPr>
        <a:xfrm>
          <a:off x="3733800" y="13995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188,551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17273</xdr:rowOff>
    </xdr:from>
    <xdr:to>
      <xdr:col>4</xdr:col>
      <xdr:colOff>533400</xdr:colOff>
      <xdr:row>81</xdr:row>
      <xdr:rowOff>118873</xdr:rowOff>
    </xdr:to>
    <xdr:sp macro="" textlink="">
      <xdr:nvSpPr>
        <xdr:cNvPr id="220" name="円/楕円 219"/>
        <xdr:cNvSpPr/>
      </xdr:nvSpPr>
      <xdr:spPr>
        <a:xfrm>
          <a:off x="3175000" y="1390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103650</xdr:rowOff>
    </xdr:from>
    <xdr:ext cx="762000" cy="259045"/>
    <xdr:sp macro="" textlink="">
      <xdr:nvSpPr>
        <xdr:cNvPr id="221" name="テキスト ボックス 220"/>
        <xdr:cNvSpPr txBox="1"/>
      </xdr:nvSpPr>
      <xdr:spPr>
        <a:xfrm>
          <a:off x="2844800" y="13991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184,770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21447</xdr:rowOff>
    </xdr:from>
    <xdr:to>
      <xdr:col>3</xdr:col>
      <xdr:colOff>330200</xdr:colOff>
      <xdr:row>81</xdr:row>
      <xdr:rowOff>123047</xdr:rowOff>
    </xdr:to>
    <xdr:sp macro="" textlink="">
      <xdr:nvSpPr>
        <xdr:cNvPr id="222" name="円/楕円 221"/>
        <xdr:cNvSpPr/>
      </xdr:nvSpPr>
      <xdr:spPr>
        <a:xfrm>
          <a:off x="2286000" y="1390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107824</xdr:rowOff>
    </xdr:from>
    <xdr:ext cx="762000" cy="259045"/>
    <xdr:sp macro="" textlink="">
      <xdr:nvSpPr>
        <xdr:cNvPr id="223" name="テキスト ボックス 222"/>
        <xdr:cNvSpPr txBox="1"/>
      </xdr:nvSpPr>
      <xdr:spPr>
        <a:xfrm>
          <a:off x="1955800" y="1399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188,401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15504</xdr:rowOff>
    </xdr:from>
    <xdr:to>
      <xdr:col>2</xdr:col>
      <xdr:colOff>127000</xdr:colOff>
      <xdr:row>81</xdr:row>
      <xdr:rowOff>117104</xdr:rowOff>
    </xdr:to>
    <xdr:sp macro="" textlink="">
      <xdr:nvSpPr>
        <xdr:cNvPr id="224" name="円/楕円 223"/>
        <xdr:cNvSpPr/>
      </xdr:nvSpPr>
      <xdr:spPr>
        <a:xfrm>
          <a:off x="1397000" y="1390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101881</xdr:rowOff>
    </xdr:from>
    <xdr:ext cx="762000" cy="259045"/>
    <xdr:sp macro="" textlink="">
      <xdr:nvSpPr>
        <xdr:cNvPr id="225" name="テキスト ボックス 224"/>
        <xdr:cNvSpPr txBox="1"/>
      </xdr:nvSpPr>
      <xdr:spPr>
        <a:xfrm>
          <a:off x="1066800" y="1398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183,230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・類似団体及び全国平均を下回っている。平成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年度からは期限付き措置による国家公務員給与の引下を受け、</a:t>
          </a:r>
          <a:r>
            <a:rPr lang="en-US" altLang="ja-JP" sz="1100" b="0" i="0" baseline="0">
              <a:solidFill>
                <a:schemeClr val="dk1"/>
              </a:solidFill>
              <a:effectLst/>
              <a:latin typeface="+mn-lt"/>
              <a:ea typeface="+mn-ea"/>
              <a:cs typeface="+mn-cs"/>
            </a:rPr>
            <a:t>100</a:t>
          </a:r>
          <a:r>
            <a:rPr lang="ja-JP" altLang="ja-JP" sz="1100" b="0" i="0" baseline="0">
              <a:solidFill>
                <a:schemeClr val="dk1"/>
              </a:solidFill>
              <a:effectLst/>
              <a:latin typeface="+mn-lt"/>
              <a:ea typeface="+mn-ea"/>
              <a:cs typeface="+mn-cs"/>
            </a:rPr>
            <a:t>付近の数値となっているが、以降は大きく数値が低下することが予想される。</a:t>
          </a:r>
          <a:endParaRPr lang="ja-JP" altLang="ja-JP" sz="1400">
            <a:effectLst/>
          </a:endParaRPr>
        </a:p>
        <a:p>
          <a:r>
            <a:rPr lang="ja-JP" altLang="ja-JP" sz="1100" b="0" i="0" baseline="0">
              <a:solidFill>
                <a:schemeClr val="dk1"/>
              </a:solidFill>
              <a:effectLst/>
              <a:latin typeface="+mn-lt"/>
              <a:ea typeface="+mn-ea"/>
              <a:cs typeface="+mn-cs"/>
            </a:rPr>
            <a:t>・本市は、指数については類似団体、平均を下回っているが、職員数や人件費が大きく上回っている為、人件費の抑制の課題を踏まえ、適正な給与水準を見極めていくよう努める。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41" name="直線コネクタ 240"/>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42" name="テキスト ボックス 241"/>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3" name="直線コネクタ 242"/>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4" name="テキスト ボックス 243"/>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45" name="直線コネクタ 244"/>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46" name="テキスト ボックス 245"/>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9" name="直線コネクタ 248"/>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50" name="テキスト ボックス 249"/>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51" name="直線コネクタ 25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52" name="テキスト ボックス 25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53" name="直線コネクタ 252"/>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54" name="テキスト ボックス 253"/>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87</xdr:row>
      <xdr:rowOff>30691</xdr:rowOff>
    </xdr:to>
    <xdr:cxnSp macro="">
      <xdr:nvCxnSpPr>
        <xdr:cNvPr id="258" name="直線コネクタ 257"/>
        <xdr:cNvCxnSpPr/>
      </xdr:nvCxnSpPr>
      <xdr:spPr>
        <a:xfrm flipV="1">
          <a:off x="17018000" y="13881100"/>
          <a:ext cx="0" cy="1065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2768</xdr:rowOff>
    </xdr:from>
    <xdr:ext cx="762000" cy="259045"/>
    <xdr:sp macro="" textlink="">
      <xdr:nvSpPr>
        <xdr:cNvPr id="259" name="給与水準   （国との比較）最小値テキスト"/>
        <xdr:cNvSpPr txBox="1"/>
      </xdr:nvSpPr>
      <xdr:spPr>
        <a:xfrm>
          <a:off x="17106900" y="14918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30691</xdr:rowOff>
    </xdr:from>
    <xdr:to>
      <xdr:col>24</xdr:col>
      <xdr:colOff>647700</xdr:colOff>
      <xdr:row>87</xdr:row>
      <xdr:rowOff>30691</xdr:rowOff>
    </xdr:to>
    <xdr:cxnSp macro="">
      <xdr:nvCxnSpPr>
        <xdr:cNvPr id="260" name="直線コネクタ 259"/>
        <xdr:cNvCxnSpPr/>
      </xdr:nvCxnSpPr>
      <xdr:spPr>
        <a:xfrm>
          <a:off x="16929100" y="1494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61"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62" name="直線コネクタ 261"/>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33866</xdr:rowOff>
    </xdr:from>
    <xdr:to>
      <xdr:col>24</xdr:col>
      <xdr:colOff>558800</xdr:colOff>
      <xdr:row>81</xdr:row>
      <xdr:rowOff>104246</xdr:rowOff>
    </xdr:to>
    <xdr:cxnSp macro="">
      <xdr:nvCxnSpPr>
        <xdr:cNvPr id="263" name="直線コネクタ 262"/>
        <xdr:cNvCxnSpPr/>
      </xdr:nvCxnSpPr>
      <xdr:spPr>
        <a:xfrm>
          <a:off x="16179800" y="13921316"/>
          <a:ext cx="838200" cy="7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54098</xdr:rowOff>
    </xdr:from>
    <xdr:ext cx="762000" cy="259045"/>
    <xdr:sp macro="" textlink="">
      <xdr:nvSpPr>
        <xdr:cNvPr id="264" name="給与水準   （国との比較）平均値テキスト"/>
        <xdr:cNvSpPr txBox="1"/>
      </xdr:nvSpPr>
      <xdr:spPr>
        <a:xfrm>
          <a:off x="17106900" y="14455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82021</xdr:rowOff>
    </xdr:from>
    <xdr:to>
      <xdr:col>24</xdr:col>
      <xdr:colOff>609600</xdr:colOff>
      <xdr:row>85</xdr:row>
      <xdr:rowOff>12171</xdr:rowOff>
    </xdr:to>
    <xdr:sp macro="" textlink="">
      <xdr:nvSpPr>
        <xdr:cNvPr id="265" name="フローチャート : 判断 264"/>
        <xdr:cNvSpPr/>
      </xdr:nvSpPr>
      <xdr:spPr>
        <a:xfrm>
          <a:off x="16967200" y="1448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33866</xdr:rowOff>
    </xdr:from>
    <xdr:to>
      <xdr:col>23</xdr:col>
      <xdr:colOff>406400</xdr:colOff>
      <xdr:row>81</xdr:row>
      <xdr:rowOff>64029</xdr:rowOff>
    </xdr:to>
    <xdr:cxnSp macro="">
      <xdr:nvCxnSpPr>
        <xdr:cNvPr id="266" name="直線コネクタ 265"/>
        <xdr:cNvCxnSpPr/>
      </xdr:nvCxnSpPr>
      <xdr:spPr>
        <a:xfrm flipV="1">
          <a:off x="15290800" y="13921316"/>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61913</xdr:rowOff>
    </xdr:from>
    <xdr:to>
      <xdr:col>23</xdr:col>
      <xdr:colOff>457200</xdr:colOff>
      <xdr:row>84</xdr:row>
      <xdr:rowOff>163513</xdr:rowOff>
    </xdr:to>
    <xdr:sp macro="" textlink="">
      <xdr:nvSpPr>
        <xdr:cNvPr id="267" name="フローチャート : 判断 266"/>
        <xdr:cNvSpPr/>
      </xdr:nvSpPr>
      <xdr:spPr>
        <a:xfrm>
          <a:off x="161290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148290</xdr:rowOff>
    </xdr:from>
    <xdr:ext cx="736600" cy="259045"/>
    <xdr:sp macro="" textlink="">
      <xdr:nvSpPr>
        <xdr:cNvPr id="268" name="テキスト ボックス 267"/>
        <xdr:cNvSpPr txBox="1"/>
      </xdr:nvSpPr>
      <xdr:spPr>
        <a:xfrm>
          <a:off x="15798800" y="14550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64029</xdr:rowOff>
    </xdr:from>
    <xdr:to>
      <xdr:col>22</xdr:col>
      <xdr:colOff>203200</xdr:colOff>
      <xdr:row>85</xdr:row>
      <xdr:rowOff>92075</xdr:rowOff>
    </xdr:to>
    <xdr:cxnSp macro="">
      <xdr:nvCxnSpPr>
        <xdr:cNvPr id="269" name="直線コネクタ 268"/>
        <xdr:cNvCxnSpPr/>
      </xdr:nvCxnSpPr>
      <xdr:spPr>
        <a:xfrm flipV="1">
          <a:off x="14401800" y="13951479"/>
          <a:ext cx="889000" cy="71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61913</xdr:rowOff>
    </xdr:from>
    <xdr:to>
      <xdr:col>22</xdr:col>
      <xdr:colOff>254000</xdr:colOff>
      <xdr:row>84</xdr:row>
      <xdr:rowOff>163513</xdr:rowOff>
    </xdr:to>
    <xdr:sp macro="" textlink="">
      <xdr:nvSpPr>
        <xdr:cNvPr id="270" name="フローチャート : 判断 269"/>
        <xdr:cNvSpPr/>
      </xdr:nvSpPr>
      <xdr:spPr>
        <a:xfrm>
          <a:off x="152400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148290</xdr:rowOff>
    </xdr:from>
    <xdr:ext cx="762000" cy="259045"/>
    <xdr:sp macro="" textlink="">
      <xdr:nvSpPr>
        <xdr:cNvPr id="271" name="テキスト ボックス 270"/>
        <xdr:cNvSpPr txBox="1"/>
      </xdr:nvSpPr>
      <xdr:spPr>
        <a:xfrm>
          <a:off x="14909800" y="1455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92075</xdr:rowOff>
    </xdr:from>
    <xdr:to>
      <xdr:col>21</xdr:col>
      <xdr:colOff>0</xdr:colOff>
      <xdr:row>85</xdr:row>
      <xdr:rowOff>142346</xdr:rowOff>
    </xdr:to>
    <xdr:cxnSp macro="">
      <xdr:nvCxnSpPr>
        <xdr:cNvPr id="272" name="直線コネクタ 271"/>
        <xdr:cNvCxnSpPr/>
      </xdr:nvCxnSpPr>
      <xdr:spPr>
        <a:xfrm flipV="1">
          <a:off x="13512800" y="14665325"/>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170391</xdr:rowOff>
    </xdr:from>
    <xdr:to>
      <xdr:col>21</xdr:col>
      <xdr:colOff>50800</xdr:colOff>
      <xdr:row>89</xdr:row>
      <xdr:rowOff>100541</xdr:rowOff>
    </xdr:to>
    <xdr:sp macro="" textlink="">
      <xdr:nvSpPr>
        <xdr:cNvPr id="273" name="フローチャート : 判断 272"/>
        <xdr:cNvSpPr/>
      </xdr:nvSpPr>
      <xdr:spPr>
        <a:xfrm>
          <a:off x="14351000" y="15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85318</xdr:rowOff>
    </xdr:from>
    <xdr:ext cx="762000" cy="259045"/>
    <xdr:sp macro="" textlink="">
      <xdr:nvSpPr>
        <xdr:cNvPr id="274" name="テキスト ボックス 273"/>
        <xdr:cNvSpPr txBox="1"/>
      </xdr:nvSpPr>
      <xdr:spPr>
        <a:xfrm>
          <a:off x="14020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170391</xdr:rowOff>
    </xdr:from>
    <xdr:to>
      <xdr:col>19</xdr:col>
      <xdr:colOff>533400</xdr:colOff>
      <xdr:row>89</xdr:row>
      <xdr:rowOff>100541</xdr:rowOff>
    </xdr:to>
    <xdr:sp macro="" textlink="">
      <xdr:nvSpPr>
        <xdr:cNvPr id="275" name="フローチャート : 判断 274"/>
        <xdr:cNvSpPr/>
      </xdr:nvSpPr>
      <xdr:spPr>
        <a:xfrm>
          <a:off x="13462000" y="15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85318</xdr:rowOff>
    </xdr:from>
    <xdr:ext cx="762000" cy="259045"/>
    <xdr:sp macro="" textlink="">
      <xdr:nvSpPr>
        <xdr:cNvPr id="276" name="テキスト ボックス 275"/>
        <xdr:cNvSpPr txBox="1"/>
      </xdr:nvSpPr>
      <xdr:spPr>
        <a:xfrm>
          <a:off x="13131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81</xdr:row>
      <xdr:rowOff>53446</xdr:rowOff>
    </xdr:from>
    <xdr:to>
      <xdr:col>24</xdr:col>
      <xdr:colOff>609600</xdr:colOff>
      <xdr:row>81</xdr:row>
      <xdr:rowOff>155046</xdr:rowOff>
    </xdr:to>
    <xdr:sp macro="" textlink="">
      <xdr:nvSpPr>
        <xdr:cNvPr id="282" name="円/楕円 281"/>
        <xdr:cNvSpPr/>
      </xdr:nvSpPr>
      <xdr:spPr>
        <a:xfrm>
          <a:off x="16967200" y="1394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146173</xdr:rowOff>
    </xdr:from>
    <xdr:ext cx="762000" cy="259045"/>
    <xdr:sp macro="" textlink="">
      <xdr:nvSpPr>
        <xdr:cNvPr id="283" name="給与水準   （国との比較）該当値テキスト"/>
        <xdr:cNvSpPr txBox="1"/>
      </xdr:nvSpPr>
      <xdr:spPr>
        <a:xfrm>
          <a:off x="17106900" y="13862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154516</xdr:rowOff>
    </xdr:from>
    <xdr:to>
      <xdr:col>23</xdr:col>
      <xdr:colOff>457200</xdr:colOff>
      <xdr:row>81</xdr:row>
      <xdr:rowOff>84666</xdr:rowOff>
    </xdr:to>
    <xdr:sp macro="" textlink="">
      <xdr:nvSpPr>
        <xdr:cNvPr id="284" name="円/楕円 283"/>
        <xdr:cNvSpPr/>
      </xdr:nvSpPr>
      <xdr:spPr>
        <a:xfrm>
          <a:off x="16129000" y="138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94843</xdr:rowOff>
    </xdr:from>
    <xdr:ext cx="736600" cy="259045"/>
    <xdr:sp macro="" textlink="">
      <xdr:nvSpPr>
        <xdr:cNvPr id="285" name="テキスト ボックス 284"/>
        <xdr:cNvSpPr txBox="1"/>
      </xdr:nvSpPr>
      <xdr:spPr>
        <a:xfrm>
          <a:off x="15798800" y="13639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13229</xdr:rowOff>
    </xdr:from>
    <xdr:to>
      <xdr:col>22</xdr:col>
      <xdr:colOff>254000</xdr:colOff>
      <xdr:row>81</xdr:row>
      <xdr:rowOff>114829</xdr:rowOff>
    </xdr:to>
    <xdr:sp macro="" textlink="">
      <xdr:nvSpPr>
        <xdr:cNvPr id="286" name="円/楕円 285"/>
        <xdr:cNvSpPr/>
      </xdr:nvSpPr>
      <xdr:spPr>
        <a:xfrm>
          <a:off x="15240000" y="1390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125006</xdr:rowOff>
    </xdr:from>
    <xdr:ext cx="762000" cy="259045"/>
    <xdr:sp macro="" textlink="">
      <xdr:nvSpPr>
        <xdr:cNvPr id="287" name="テキスト ボックス 286"/>
        <xdr:cNvSpPr txBox="1"/>
      </xdr:nvSpPr>
      <xdr:spPr>
        <a:xfrm>
          <a:off x="14909800" y="1366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41275</xdr:rowOff>
    </xdr:from>
    <xdr:to>
      <xdr:col>21</xdr:col>
      <xdr:colOff>50800</xdr:colOff>
      <xdr:row>85</xdr:row>
      <xdr:rowOff>142875</xdr:rowOff>
    </xdr:to>
    <xdr:sp macro="" textlink="">
      <xdr:nvSpPr>
        <xdr:cNvPr id="288" name="円/楕円 287"/>
        <xdr:cNvSpPr/>
      </xdr:nvSpPr>
      <xdr:spPr>
        <a:xfrm>
          <a:off x="14351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153052</xdr:rowOff>
    </xdr:from>
    <xdr:ext cx="762000" cy="259045"/>
    <xdr:sp macro="" textlink="">
      <xdr:nvSpPr>
        <xdr:cNvPr id="289" name="テキスト ボックス 288"/>
        <xdr:cNvSpPr txBox="1"/>
      </xdr:nvSpPr>
      <xdr:spPr>
        <a:xfrm>
          <a:off x="1402080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91546</xdr:rowOff>
    </xdr:from>
    <xdr:to>
      <xdr:col>19</xdr:col>
      <xdr:colOff>533400</xdr:colOff>
      <xdr:row>86</xdr:row>
      <xdr:rowOff>21696</xdr:rowOff>
    </xdr:to>
    <xdr:sp macro="" textlink="">
      <xdr:nvSpPr>
        <xdr:cNvPr id="290" name="円/楕円 289"/>
        <xdr:cNvSpPr/>
      </xdr:nvSpPr>
      <xdr:spPr>
        <a:xfrm>
          <a:off x="13462000" y="1466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31873</xdr:rowOff>
    </xdr:from>
    <xdr:ext cx="762000" cy="259045"/>
    <xdr:sp macro="" textlink="">
      <xdr:nvSpPr>
        <xdr:cNvPr id="291" name="テキスト ボックス 290"/>
        <xdr:cNvSpPr txBox="1"/>
      </xdr:nvSpPr>
      <xdr:spPr>
        <a:xfrm>
          <a:off x="13131800" y="1443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3" name="テキスト ボックス 29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4" name="テキスト ボックス 29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22</a:t>
          </a:r>
          <a:r>
            <a:rPr lang="ja-JP" altLang="en-US"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32</a:t>
          </a:r>
          <a:r>
            <a:rPr lang="ja-JP" altLang="en-US" sz="1100" b="0" i="0" baseline="0">
              <a:solidFill>
                <a:schemeClr val="dk1"/>
              </a:solidFill>
              <a:effectLst/>
              <a:latin typeface="+mn-lt"/>
              <a:ea typeface="+mn-ea"/>
              <a:cs typeface="+mn-cs"/>
            </a:rPr>
            <a:t>年度間を取り組み期間として設定している</a:t>
          </a:r>
          <a:r>
            <a:rPr lang="ja-JP" altLang="ja-JP" sz="1100" b="0" i="0" baseline="0">
              <a:solidFill>
                <a:schemeClr val="dk1"/>
              </a:solidFill>
              <a:effectLst/>
              <a:latin typeface="+mn-lt"/>
              <a:ea typeface="+mn-ea"/>
              <a:cs typeface="+mn-cs"/>
            </a:rPr>
            <a:t>定員適正化計画</a:t>
          </a:r>
          <a:r>
            <a:rPr lang="ja-JP" altLang="en-US" sz="1100" b="0" i="0" baseline="0">
              <a:solidFill>
                <a:schemeClr val="dk1"/>
              </a:solidFill>
              <a:effectLst/>
              <a:latin typeface="+mn-lt"/>
              <a:ea typeface="+mn-ea"/>
              <a:cs typeface="+mn-cs"/>
            </a:rPr>
            <a:t>を基に、人員削減を推進する</a:t>
          </a:r>
          <a:r>
            <a:rPr lang="ja-JP" altLang="ja-JP" sz="1100" b="0" i="0" baseline="0">
              <a:solidFill>
                <a:schemeClr val="dk1"/>
              </a:solidFill>
              <a:effectLst/>
              <a:latin typeface="+mn-lt"/>
              <a:ea typeface="+mn-ea"/>
              <a:cs typeface="+mn-cs"/>
            </a:rPr>
            <a:t>事</a:t>
          </a:r>
          <a:r>
            <a:rPr lang="ja-JP" altLang="en-US" sz="1100" b="0" i="0" baseline="0">
              <a:solidFill>
                <a:schemeClr val="dk1"/>
              </a:solidFill>
              <a:effectLst/>
              <a:latin typeface="+mn-lt"/>
              <a:ea typeface="+mn-ea"/>
              <a:cs typeface="+mn-cs"/>
            </a:rPr>
            <a:t>で、近年</a:t>
          </a:r>
          <a:r>
            <a:rPr lang="ja-JP" altLang="ja-JP" sz="1100" b="0" i="0" baseline="0">
              <a:solidFill>
                <a:schemeClr val="dk1"/>
              </a:solidFill>
              <a:effectLst/>
              <a:latin typeface="+mn-lt"/>
              <a:ea typeface="+mn-ea"/>
              <a:cs typeface="+mn-cs"/>
            </a:rPr>
            <a:t>緩やかに下降しているが、</a:t>
          </a:r>
          <a:r>
            <a:rPr lang="ja-JP" altLang="en-US" sz="1100" b="0" i="0" baseline="0">
              <a:solidFill>
                <a:schemeClr val="dk1"/>
              </a:solidFill>
              <a:effectLst/>
              <a:latin typeface="+mn-lt"/>
              <a:ea typeface="+mn-ea"/>
              <a:cs typeface="+mn-cs"/>
            </a:rPr>
            <a:t>類似団体平均、県平均と比較して大きく上回っている状況にある。また、</a:t>
          </a:r>
          <a:r>
            <a:rPr lang="ja-JP" altLang="ja-JP" sz="1100" b="0" i="0" baseline="0">
              <a:solidFill>
                <a:schemeClr val="dk1"/>
              </a:solidFill>
              <a:effectLst/>
              <a:latin typeface="+mn-lt"/>
              <a:ea typeface="+mn-ea"/>
              <a:cs typeface="+mn-cs"/>
            </a:rPr>
            <a:t>分庁方式による旧市町村単位での支所の配置や、離島特有の各種方面での行政サービス展開の必要性から、職員を急激に削減することが出来ない状況に</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ある。今後も現行の抑制策を推進し、適正な定員管理に努める。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8" name="直線コネクタ 30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9" name="テキスト ボックス 30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10" name="直線コネクタ 30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11" name="テキスト ボックス 31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12" name="直線コネクタ 31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13" name="テキスト ボックス 31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4" name="直線コネクタ 31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5" name="テキスト ボックス 31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6" name="直線コネクタ 31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7" name="テキスト ボックス 31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8" name="直線コネクタ 31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9" name="テキスト ボックス 31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20" name="直線コネクタ 31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21" name="テキスト ボックス 32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21046</xdr:rowOff>
    </xdr:from>
    <xdr:to>
      <xdr:col>24</xdr:col>
      <xdr:colOff>558800</xdr:colOff>
      <xdr:row>66</xdr:row>
      <xdr:rowOff>118170</xdr:rowOff>
    </xdr:to>
    <xdr:cxnSp macro="">
      <xdr:nvCxnSpPr>
        <xdr:cNvPr id="323" name="直線コネクタ 322"/>
        <xdr:cNvCxnSpPr/>
      </xdr:nvCxnSpPr>
      <xdr:spPr>
        <a:xfrm flipV="1">
          <a:off x="17018000" y="10136596"/>
          <a:ext cx="0" cy="1297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90247</xdr:rowOff>
    </xdr:from>
    <xdr:ext cx="762000" cy="259045"/>
    <xdr:sp macro="" textlink="">
      <xdr:nvSpPr>
        <xdr:cNvPr id="324" name="定員管理の状況最小値テキスト"/>
        <xdr:cNvSpPr txBox="1"/>
      </xdr:nvSpPr>
      <xdr:spPr>
        <a:xfrm>
          <a:off x="17106900" y="1140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a:t>
          </a:r>
          <a:endParaRPr kumimoji="1" lang="ja-JP" altLang="en-US" sz="1000" b="1">
            <a:latin typeface="ＭＳ Ｐゴシック"/>
          </a:endParaRPr>
        </a:p>
      </xdr:txBody>
    </xdr:sp>
    <xdr:clientData/>
  </xdr:oneCellAnchor>
  <xdr:twoCellAnchor>
    <xdr:from>
      <xdr:col>24</xdr:col>
      <xdr:colOff>469900</xdr:colOff>
      <xdr:row>66</xdr:row>
      <xdr:rowOff>118170</xdr:rowOff>
    </xdr:from>
    <xdr:to>
      <xdr:col>24</xdr:col>
      <xdr:colOff>647700</xdr:colOff>
      <xdr:row>66</xdr:row>
      <xdr:rowOff>118170</xdr:rowOff>
    </xdr:to>
    <xdr:cxnSp macro="">
      <xdr:nvCxnSpPr>
        <xdr:cNvPr id="325" name="直線コネクタ 324"/>
        <xdr:cNvCxnSpPr/>
      </xdr:nvCxnSpPr>
      <xdr:spPr>
        <a:xfrm>
          <a:off x="16929100" y="114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107423</xdr:rowOff>
    </xdr:from>
    <xdr:ext cx="762000" cy="259045"/>
    <xdr:sp macro="" textlink="">
      <xdr:nvSpPr>
        <xdr:cNvPr id="326"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59</xdr:row>
      <xdr:rowOff>21046</xdr:rowOff>
    </xdr:from>
    <xdr:to>
      <xdr:col>24</xdr:col>
      <xdr:colOff>647700</xdr:colOff>
      <xdr:row>59</xdr:row>
      <xdr:rowOff>21046</xdr:rowOff>
    </xdr:to>
    <xdr:cxnSp macro="">
      <xdr:nvCxnSpPr>
        <xdr:cNvPr id="327" name="直線コネクタ 326"/>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10644</xdr:rowOff>
    </xdr:from>
    <xdr:to>
      <xdr:col>24</xdr:col>
      <xdr:colOff>558800</xdr:colOff>
      <xdr:row>64</xdr:row>
      <xdr:rowOff>61202</xdr:rowOff>
    </xdr:to>
    <xdr:cxnSp macro="">
      <xdr:nvCxnSpPr>
        <xdr:cNvPr id="328" name="直線コネクタ 327"/>
        <xdr:cNvCxnSpPr/>
      </xdr:nvCxnSpPr>
      <xdr:spPr>
        <a:xfrm flipV="1">
          <a:off x="16179800" y="10983444"/>
          <a:ext cx="838200" cy="5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10419</xdr:rowOff>
    </xdr:from>
    <xdr:ext cx="762000" cy="259045"/>
    <xdr:sp macro="" textlink="">
      <xdr:nvSpPr>
        <xdr:cNvPr id="329" name="定員管理の状況平均値テキスト"/>
        <xdr:cNvSpPr txBox="1"/>
      </xdr:nvSpPr>
      <xdr:spPr>
        <a:xfrm>
          <a:off x="17106900" y="10297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165342</xdr:rowOff>
    </xdr:from>
    <xdr:to>
      <xdr:col>24</xdr:col>
      <xdr:colOff>609600</xdr:colOff>
      <xdr:row>61</xdr:row>
      <xdr:rowOff>95492</xdr:rowOff>
    </xdr:to>
    <xdr:sp macro="" textlink="">
      <xdr:nvSpPr>
        <xdr:cNvPr id="330" name="フローチャート : 判断 329"/>
        <xdr:cNvSpPr/>
      </xdr:nvSpPr>
      <xdr:spPr>
        <a:xfrm>
          <a:off x="169672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61202</xdr:rowOff>
    </xdr:from>
    <xdr:to>
      <xdr:col>23</xdr:col>
      <xdr:colOff>406400</xdr:colOff>
      <xdr:row>64</xdr:row>
      <xdr:rowOff>69245</xdr:rowOff>
    </xdr:to>
    <xdr:cxnSp macro="">
      <xdr:nvCxnSpPr>
        <xdr:cNvPr id="331" name="直線コネクタ 330"/>
        <xdr:cNvCxnSpPr/>
      </xdr:nvCxnSpPr>
      <xdr:spPr>
        <a:xfrm flipV="1">
          <a:off x="15290800" y="1103400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69971</xdr:rowOff>
    </xdr:from>
    <xdr:to>
      <xdr:col>23</xdr:col>
      <xdr:colOff>457200</xdr:colOff>
      <xdr:row>61</xdr:row>
      <xdr:rowOff>121</xdr:rowOff>
    </xdr:to>
    <xdr:sp macro="" textlink="">
      <xdr:nvSpPr>
        <xdr:cNvPr id="332" name="フローチャート : 判断 331"/>
        <xdr:cNvSpPr/>
      </xdr:nvSpPr>
      <xdr:spPr>
        <a:xfrm>
          <a:off x="16129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10298</xdr:rowOff>
    </xdr:from>
    <xdr:ext cx="736600" cy="259045"/>
    <xdr:sp macro="" textlink="">
      <xdr:nvSpPr>
        <xdr:cNvPr id="333" name="テキスト ボックス 332"/>
        <xdr:cNvSpPr txBox="1"/>
      </xdr:nvSpPr>
      <xdr:spPr>
        <a:xfrm>
          <a:off x="15798800" y="10125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69245</xdr:rowOff>
    </xdr:from>
    <xdr:to>
      <xdr:col>22</xdr:col>
      <xdr:colOff>203200</xdr:colOff>
      <xdr:row>64</xdr:row>
      <xdr:rowOff>134741</xdr:rowOff>
    </xdr:to>
    <xdr:cxnSp macro="">
      <xdr:nvCxnSpPr>
        <xdr:cNvPr id="334" name="直線コネクタ 333"/>
        <xdr:cNvCxnSpPr/>
      </xdr:nvCxnSpPr>
      <xdr:spPr>
        <a:xfrm flipV="1">
          <a:off x="14401800" y="11042045"/>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74567</xdr:rowOff>
    </xdr:from>
    <xdr:to>
      <xdr:col>22</xdr:col>
      <xdr:colOff>254000</xdr:colOff>
      <xdr:row>61</xdr:row>
      <xdr:rowOff>4717</xdr:rowOff>
    </xdr:to>
    <xdr:sp macro="" textlink="">
      <xdr:nvSpPr>
        <xdr:cNvPr id="335" name="フローチャート : 判断 334"/>
        <xdr:cNvSpPr/>
      </xdr:nvSpPr>
      <xdr:spPr>
        <a:xfrm>
          <a:off x="15240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14894</xdr:rowOff>
    </xdr:from>
    <xdr:ext cx="762000" cy="259045"/>
    <xdr:sp macro="" textlink="">
      <xdr:nvSpPr>
        <xdr:cNvPr id="336" name="テキスト ボックス 335"/>
        <xdr:cNvSpPr txBox="1"/>
      </xdr:nvSpPr>
      <xdr:spPr>
        <a:xfrm>
          <a:off x="14909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134741</xdr:rowOff>
    </xdr:from>
    <xdr:to>
      <xdr:col>21</xdr:col>
      <xdr:colOff>0</xdr:colOff>
      <xdr:row>64</xdr:row>
      <xdr:rowOff>145083</xdr:rowOff>
    </xdr:to>
    <xdr:cxnSp macro="">
      <xdr:nvCxnSpPr>
        <xdr:cNvPr id="337" name="直線コネクタ 336"/>
        <xdr:cNvCxnSpPr/>
      </xdr:nvCxnSpPr>
      <xdr:spPr>
        <a:xfrm flipV="1">
          <a:off x="13512800" y="11107541"/>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83759</xdr:rowOff>
    </xdr:from>
    <xdr:to>
      <xdr:col>21</xdr:col>
      <xdr:colOff>50800</xdr:colOff>
      <xdr:row>61</xdr:row>
      <xdr:rowOff>13909</xdr:rowOff>
    </xdr:to>
    <xdr:sp macro="" textlink="">
      <xdr:nvSpPr>
        <xdr:cNvPr id="338" name="フローチャート : 判断 337"/>
        <xdr:cNvSpPr/>
      </xdr:nvSpPr>
      <xdr:spPr>
        <a:xfrm>
          <a:off x="14351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24086</xdr:rowOff>
    </xdr:from>
    <xdr:ext cx="762000" cy="259045"/>
    <xdr:sp macro="" textlink="">
      <xdr:nvSpPr>
        <xdr:cNvPr id="339" name="テキスト ボックス 338"/>
        <xdr:cNvSpPr txBox="1"/>
      </xdr:nvSpPr>
      <xdr:spPr>
        <a:xfrm>
          <a:off x="14020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97548</xdr:rowOff>
    </xdr:from>
    <xdr:to>
      <xdr:col>19</xdr:col>
      <xdr:colOff>533400</xdr:colOff>
      <xdr:row>61</xdr:row>
      <xdr:rowOff>27698</xdr:rowOff>
    </xdr:to>
    <xdr:sp macro="" textlink="">
      <xdr:nvSpPr>
        <xdr:cNvPr id="340" name="フローチャート : 判断 339"/>
        <xdr:cNvSpPr/>
      </xdr:nvSpPr>
      <xdr:spPr>
        <a:xfrm>
          <a:off x="13462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37875</xdr:rowOff>
    </xdr:from>
    <xdr:ext cx="762000" cy="259045"/>
    <xdr:sp macro="" textlink="">
      <xdr:nvSpPr>
        <xdr:cNvPr id="341" name="テキスト ボックス 340"/>
        <xdr:cNvSpPr txBox="1"/>
      </xdr:nvSpPr>
      <xdr:spPr>
        <a:xfrm>
          <a:off x="13131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2" name="テキスト ボックス 34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3" name="テキスト ボックス 34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4" name="テキスト ボックス 34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5" name="テキスト ボックス 34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6" name="テキスト ボックス 34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131294</xdr:rowOff>
    </xdr:from>
    <xdr:to>
      <xdr:col>24</xdr:col>
      <xdr:colOff>609600</xdr:colOff>
      <xdr:row>64</xdr:row>
      <xdr:rowOff>61444</xdr:rowOff>
    </xdr:to>
    <xdr:sp macro="" textlink="">
      <xdr:nvSpPr>
        <xdr:cNvPr id="347" name="円/楕円 346"/>
        <xdr:cNvSpPr/>
      </xdr:nvSpPr>
      <xdr:spPr>
        <a:xfrm>
          <a:off x="16967200" y="109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103371</xdr:rowOff>
    </xdr:from>
    <xdr:ext cx="762000" cy="259045"/>
    <xdr:sp macro="" textlink="">
      <xdr:nvSpPr>
        <xdr:cNvPr id="348" name="定員管理の状況該当値テキスト"/>
        <xdr:cNvSpPr txBox="1"/>
      </xdr:nvSpPr>
      <xdr:spPr>
        <a:xfrm>
          <a:off x="17106900" y="10904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12.14</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10402</xdr:rowOff>
    </xdr:from>
    <xdr:to>
      <xdr:col>23</xdr:col>
      <xdr:colOff>457200</xdr:colOff>
      <xdr:row>64</xdr:row>
      <xdr:rowOff>112002</xdr:rowOff>
    </xdr:to>
    <xdr:sp macro="" textlink="">
      <xdr:nvSpPr>
        <xdr:cNvPr id="349" name="円/楕円 348"/>
        <xdr:cNvSpPr/>
      </xdr:nvSpPr>
      <xdr:spPr>
        <a:xfrm>
          <a:off x="16129000" y="1098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96779</xdr:rowOff>
    </xdr:from>
    <xdr:ext cx="736600" cy="259045"/>
    <xdr:sp macro="" textlink="">
      <xdr:nvSpPr>
        <xdr:cNvPr id="350" name="テキスト ボックス 349"/>
        <xdr:cNvSpPr txBox="1"/>
      </xdr:nvSpPr>
      <xdr:spPr>
        <a:xfrm>
          <a:off x="15798800" y="11069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12.58</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18445</xdr:rowOff>
    </xdr:from>
    <xdr:to>
      <xdr:col>22</xdr:col>
      <xdr:colOff>254000</xdr:colOff>
      <xdr:row>64</xdr:row>
      <xdr:rowOff>120045</xdr:rowOff>
    </xdr:to>
    <xdr:sp macro="" textlink="">
      <xdr:nvSpPr>
        <xdr:cNvPr id="351" name="円/楕円 350"/>
        <xdr:cNvSpPr/>
      </xdr:nvSpPr>
      <xdr:spPr>
        <a:xfrm>
          <a:off x="15240000" y="1099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104822</xdr:rowOff>
    </xdr:from>
    <xdr:ext cx="762000" cy="259045"/>
    <xdr:sp macro="" textlink="">
      <xdr:nvSpPr>
        <xdr:cNvPr id="352" name="テキスト ボックス 351"/>
        <xdr:cNvSpPr txBox="1"/>
      </xdr:nvSpPr>
      <xdr:spPr>
        <a:xfrm>
          <a:off x="14909800" y="1107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12.65</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83941</xdr:rowOff>
    </xdr:from>
    <xdr:to>
      <xdr:col>21</xdr:col>
      <xdr:colOff>50800</xdr:colOff>
      <xdr:row>65</xdr:row>
      <xdr:rowOff>14091</xdr:rowOff>
    </xdr:to>
    <xdr:sp macro="" textlink="">
      <xdr:nvSpPr>
        <xdr:cNvPr id="353" name="円/楕円 352"/>
        <xdr:cNvSpPr/>
      </xdr:nvSpPr>
      <xdr:spPr>
        <a:xfrm>
          <a:off x="14351000" y="1105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170318</xdr:rowOff>
    </xdr:from>
    <xdr:ext cx="762000" cy="259045"/>
    <xdr:sp macro="" textlink="">
      <xdr:nvSpPr>
        <xdr:cNvPr id="354" name="テキスト ボックス 353"/>
        <xdr:cNvSpPr txBox="1"/>
      </xdr:nvSpPr>
      <xdr:spPr>
        <a:xfrm>
          <a:off x="14020800" y="11143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13.22</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94283</xdr:rowOff>
    </xdr:from>
    <xdr:to>
      <xdr:col>19</xdr:col>
      <xdr:colOff>533400</xdr:colOff>
      <xdr:row>65</xdr:row>
      <xdr:rowOff>24433</xdr:rowOff>
    </xdr:to>
    <xdr:sp macro="" textlink="">
      <xdr:nvSpPr>
        <xdr:cNvPr id="355" name="円/楕円 354"/>
        <xdr:cNvSpPr/>
      </xdr:nvSpPr>
      <xdr:spPr>
        <a:xfrm>
          <a:off x="13462000" y="1106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9210</xdr:rowOff>
    </xdr:from>
    <xdr:ext cx="762000" cy="259045"/>
    <xdr:sp macro="" textlink="">
      <xdr:nvSpPr>
        <xdr:cNvPr id="356" name="テキスト ボックス 355"/>
        <xdr:cNvSpPr txBox="1"/>
      </xdr:nvSpPr>
      <xdr:spPr>
        <a:xfrm>
          <a:off x="13131800" y="1115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7" name="正方形/長方形 35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8" name="テキスト ボックス 35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9" name="テキスト ボックス 35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60" name="正方形/長方形 35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61" name="正方形/長方形 36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2" name="正方形/長方形 36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3" name="正方形/長方形 36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4" name="正方形/長方形 36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5" name="正方形/長方形 36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6" name="正方形/長方形 36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7" name="正方形/長方形 36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8" name="正方形/長方形 36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9" name="テキスト ボックス 36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・合併前旧市町村分の地方債償還ピークを過ぎたことや、新団体移行後の借入抑制により、近年は年々緩やかな改善が見られ、類似団体及び全国平均を下回っている状況とな</a:t>
          </a:r>
          <a:r>
            <a:rPr lang="ja-JP" altLang="en-US" sz="1100" b="0" i="0" baseline="0">
              <a:solidFill>
                <a:schemeClr val="dk1"/>
              </a:solidFill>
              <a:effectLst/>
              <a:latin typeface="+mn-lt"/>
              <a:ea typeface="+mn-ea"/>
              <a:cs typeface="+mn-cs"/>
            </a:rPr>
            <a:t>り、平成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年度においても対全年度比で</a:t>
          </a:r>
          <a:r>
            <a:rPr lang="en-US" altLang="ja-JP" sz="1100" b="0" i="0" baseline="0">
              <a:solidFill>
                <a:schemeClr val="dk1"/>
              </a:solidFill>
              <a:effectLst/>
              <a:latin typeface="+mn-lt"/>
              <a:ea typeface="+mn-ea"/>
              <a:cs typeface="+mn-cs"/>
            </a:rPr>
            <a:t>0.3</a:t>
          </a:r>
          <a:r>
            <a:rPr lang="ja-JP" altLang="en-US" sz="1100" b="0" i="0" baseline="0">
              <a:solidFill>
                <a:schemeClr val="dk1"/>
              </a:solidFill>
              <a:effectLst/>
              <a:latin typeface="+mn-lt"/>
              <a:ea typeface="+mn-ea"/>
              <a:cs typeface="+mn-cs"/>
            </a:rPr>
            <a:t>ポイントの改善となった。</a:t>
          </a:r>
          <a:endParaRPr lang="en-US" altLang="ja-JP" sz="1100" b="0" i="0" baseline="0">
            <a:solidFill>
              <a:schemeClr val="dk1"/>
            </a:solidFill>
            <a:effectLst/>
            <a:latin typeface="+mn-lt"/>
            <a:ea typeface="+mn-ea"/>
            <a:cs typeface="+mn-cs"/>
          </a:endParaRPr>
        </a:p>
        <a:p>
          <a:pPr rtl="0" eaLnBrk="1" fontAlgn="auto" latinLnBrk="0" hangingPunct="1"/>
          <a:r>
            <a:rPr lang="ja-JP" altLang="ja-JP" sz="1100" b="0" i="0" baseline="0">
              <a:solidFill>
                <a:schemeClr val="dk1"/>
              </a:solidFill>
              <a:effectLst/>
              <a:latin typeface="+mn-lt"/>
              <a:ea typeface="+mn-ea"/>
              <a:cs typeface="+mn-cs"/>
            </a:rPr>
            <a:t>今後、合併特例債活用による大型事業の展開を見込んでいるが、他の事業等と調整を図りながら、健全な財政運営に努める。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70" name="テキスト ボックス 36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71" name="直線コネクタ 37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2" name="テキスト ボックス 37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73" name="直線コネクタ 37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4" name="テキスト ボックス 37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5" name="直線コネクタ 37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6" name="テキスト ボックス 37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7" name="直線コネクタ 37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8" name="テキスト ボックス 37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9" name="直線コネクタ 37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80" name="テキスト ボックス 37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81" name="直線コネクタ 38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82" name="テキスト ボックス 38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83" name="直線コネクタ 38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4" name="直線コネクタ 38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157843</xdr:rowOff>
    </xdr:from>
    <xdr:to>
      <xdr:col>24</xdr:col>
      <xdr:colOff>558800</xdr:colOff>
      <xdr:row>44</xdr:row>
      <xdr:rowOff>47897</xdr:rowOff>
    </xdr:to>
    <xdr:cxnSp macro="">
      <xdr:nvCxnSpPr>
        <xdr:cNvPr id="386" name="直線コネクタ 385"/>
        <xdr:cNvCxnSpPr/>
      </xdr:nvCxnSpPr>
      <xdr:spPr>
        <a:xfrm flipV="1">
          <a:off x="17018000" y="6330043"/>
          <a:ext cx="0" cy="12616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19974</xdr:rowOff>
    </xdr:from>
    <xdr:ext cx="762000" cy="259045"/>
    <xdr:sp macro="" textlink="">
      <xdr:nvSpPr>
        <xdr:cNvPr id="387"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24</xdr:col>
      <xdr:colOff>469900</xdr:colOff>
      <xdr:row>44</xdr:row>
      <xdr:rowOff>47897</xdr:rowOff>
    </xdr:from>
    <xdr:to>
      <xdr:col>24</xdr:col>
      <xdr:colOff>647700</xdr:colOff>
      <xdr:row>44</xdr:row>
      <xdr:rowOff>47897</xdr:rowOff>
    </xdr:to>
    <xdr:cxnSp macro="">
      <xdr:nvCxnSpPr>
        <xdr:cNvPr id="388" name="直線コネクタ 387"/>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72770</xdr:rowOff>
    </xdr:from>
    <xdr:ext cx="762000" cy="259045"/>
    <xdr:sp macro="" textlink="">
      <xdr:nvSpPr>
        <xdr:cNvPr id="389"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157843</xdr:rowOff>
    </xdr:from>
    <xdr:to>
      <xdr:col>24</xdr:col>
      <xdr:colOff>647700</xdr:colOff>
      <xdr:row>36</xdr:row>
      <xdr:rowOff>157843</xdr:rowOff>
    </xdr:to>
    <xdr:cxnSp macro="">
      <xdr:nvCxnSpPr>
        <xdr:cNvPr id="390" name="直線コネクタ 389"/>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120106</xdr:rowOff>
    </xdr:from>
    <xdr:to>
      <xdr:col>24</xdr:col>
      <xdr:colOff>558800</xdr:colOff>
      <xdr:row>40</xdr:row>
      <xdr:rowOff>140788</xdr:rowOff>
    </xdr:to>
    <xdr:cxnSp macro="">
      <xdr:nvCxnSpPr>
        <xdr:cNvPr id="391" name="直線コネクタ 390"/>
        <xdr:cNvCxnSpPr/>
      </xdr:nvCxnSpPr>
      <xdr:spPr>
        <a:xfrm flipV="1">
          <a:off x="16179800" y="6978106"/>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151692</xdr:rowOff>
    </xdr:from>
    <xdr:ext cx="762000" cy="259045"/>
    <xdr:sp macro="" textlink="">
      <xdr:nvSpPr>
        <xdr:cNvPr id="392" name="公債費負担の状況平均値テキスト"/>
        <xdr:cNvSpPr txBox="1"/>
      </xdr:nvSpPr>
      <xdr:spPr>
        <a:xfrm>
          <a:off x="17106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8165</xdr:rowOff>
    </xdr:from>
    <xdr:to>
      <xdr:col>24</xdr:col>
      <xdr:colOff>609600</xdr:colOff>
      <xdr:row>41</xdr:row>
      <xdr:rowOff>109765</xdr:rowOff>
    </xdr:to>
    <xdr:sp macro="" textlink="">
      <xdr:nvSpPr>
        <xdr:cNvPr id="393" name="フローチャート : 判断 392"/>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140788</xdr:rowOff>
    </xdr:from>
    <xdr:to>
      <xdr:col>23</xdr:col>
      <xdr:colOff>406400</xdr:colOff>
      <xdr:row>41</xdr:row>
      <xdr:rowOff>3810</xdr:rowOff>
    </xdr:to>
    <xdr:cxnSp macro="">
      <xdr:nvCxnSpPr>
        <xdr:cNvPr id="394" name="直線コネクタ 393"/>
        <xdr:cNvCxnSpPr/>
      </xdr:nvCxnSpPr>
      <xdr:spPr>
        <a:xfrm flipV="1">
          <a:off x="15290800" y="699878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165826</xdr:rowOff>
    </xdr:from>
    <xdr:to>
      <xdr:col>23</xdr:col>
      <xdr:colOff>457200</xdr:colOff>
      <xdr:row>41</xdr:row>
      <xdr:rowOff>95976</xdr:rowOff>
    </xdr:to>
    <xdr:sp macro="" textlink="">
      <xdr:nvSpPr>
        <xdr:cNvPr id="395" name="フローチャート : 判断 394"/>
        <xdr:cNvSpPr/>
      </xdr:nvSpPr>
      <xdr:spPr>
        <a:xfrm>
          <a:off x="16129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80753</xdr:rowOff>
    </xdr:from>
    <xdr:ext cx="736600" cy="259045"/>
    <xdr:sp macro="" textlink="">
      <xdr:nvSpPr>
        <xdr:cNvPr id="396" name="テキスト ボックス 395"/>
        <xdr:cNvSpPr txBox="1"/>
      </xdr:nvSpPr>
      <xdr:spPr>
        <a:xfrm>
          <a:off x="15798800" y="7110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3810</xdr:rowOff>
    </xdr:from>
    <xdr:to>
      <xdr:col>22</xdr:col>
      <xdr:colOff>203200</xdr:colOff>
      <xdr:row>41</xdr:row>
      <xdr:rowOff>58965</xdr:rowOff>
    </xdr:to>
    <xdr:cxnSp macro="">
      <xdr:nvCxnSpPr>
        <xdr:cNvPr id="397" name="直線コネクタ 396"/>
        <xdr:cNvCxnSpPr/>
      </xdr:nvCxnSpPr>
      <xdr:spPr>
        <a:xfrm flipV="1">
          <a:off x="14401800" y="7033260"/>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49530</xdr:rowOff>
    </xdr:from>
    <xdr:to>
      <xdr:col>22</xdr:col>
      <xdr:colOff>254000</xdr:colOff>
      <xdr:row>41</xdr:row>
      <xdr:rowOff>151130</xdr:rowOff>
    </xdr:to>
    <xdr:sp macro="" textlink="">
      <xdr:nvSpPr>
        <xdr:cNvPr id="398" name="フローチャート : 判断 397"/>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135907</xdr:rowOff>
    </xdr:from>
    <xdr:ext cx="762000" cy="259045"/>
    <xdr:sp macro="" textlink="">
      <xdr:nvSpPr>
        <xdr:cNvPr id="399" name="テキスト ボックス 398"/>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58965</xdr:rowOff>
    </xdr:from>
    <xdr:to>
      <xdr:col>21</xdr:col>
      <xdr:colOff>0</xdr:colOff>
      <xdr:row>41</xdr:row>
      <xdr:rowOff>107224</xdr:rowOff>
    </xdr:to>
    <xdr:cxnSp macro="">
      <xdr:nvCxnSpPr>
        <xdr:cNvPr id="400" name="直線コネクタ 399"/>
        <xdr:cNvCxnSpPr/>
      </xdr:nvCxnSpPr>
      <xdr:spPr>
        <a:xfrm flipV="1">
          <a:off x="13512800" y="7088415"/>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401" name="フローチャート : 判断 400"/>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12717</xdr:rowOff>
    </xdr:from>
    <xdr:ext cx="762000" cy="259045"/>
    <xdr:sp macro="" textlink="">
      <xdr:nvSpPr>
        <xdr:cNvPr id="402" name="テキスト ボックス 401"/>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152944</xdr:rowOff>
    </xdr:from>
    <xdr:to>
      <xdr:col>19</xdr:col>
      <xdr:colOff>533400</xdr:colOff>
      <xdr:row>42</xdr:row>
      <xdr:rowOff>83094</xdr:rowOff>
    </xdr:to>
    <xdr:sp macro="" textlink="">
      <xdr:nvSpPr>
        <xdr:cNvPr id="403" name="フローチャート : 判断 402"/>
        <xdr:cNvSpPr/>
      </xdr:nvSpPr>
      <xdr:spPr>
        <a:xfrm>
          <a:off x="13462000" y="718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67871</xdr:rowOff>
    </xdr:from>
    <xdr:ext cx="762000" cy="259045"/>
    <xdr:sp macro="" textlink="">
      <xdr:nvSpPr>
        <xdr:cNvPr id="404" name="テキスト ボックス 403"/>
        <xdr:cNvSpPr txBox="1"/>
      </xdr:nvSpPr>
      <xdr:spPr>
        <a:xfrm>
          <a:off x="13131800" y="726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5" name="テキスト ボックス 40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6" name="テキスト ボックス 40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7" name="テキスト ボックス 40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8" name="テキスト ボックス 40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9" name="テキスト ボックス 40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69306</xdr:rowOff>
    </xdr:from>
    <xdr:to>
      <xdr:col>24</xdr:col>
      <xdr:colOff>609600</xdr:colOff>
      <xdr:row>40</xdr:row>
      <xdr:rowOff>170906</xdr:rowOff>
    </xdr:to>
    <xdr:sp macro="" textlink="">
      <xdr:nvSpPr>
        <xdr:cNvPr id="410" name="円/楕円 409"/>
        <xdr:cNvSpPr/>
      </xdr:nvSpPr>
      <xdr:spPr>
        <a:xfrm>
          <a:off x="16967200" y="692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85833</xdr:rowOff>
    </xdr:from>
    <xdr:ext cx="762000" cy="259045"/>
    <xdr:sp macro="" textlink="">
      <xdr:nvSpPr>
        <xdr:cNvPr id="411" name="公債費負担の状況該当値テキスト"/>
        <xdr:cNvSpPr txBox="1"/>
      </xdr:nvSpPr>
      <xdr:spPr>
        <a:xfrm>
          <a:off x="17106900" y="677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89988</xdr:rowOff>
    </xdr:from>
    <xdr:to>
      <xdr:col>23</xdr:col>
      <xdr:colOff>457200</xdr:colOff>
      <xdr:row>41</xdr:row>
      <xdr:rowOff>20138</xdr:rowOff>
    </xdr:to>
    <xdr:sp macro="" textlink="">
      <xdr:nvSpPr>
        <xdr:cNvPr id="412" name="円/楕円 411"/>
        <xdr:cNvSpPr/>
      </xdr:nvSpPr>
      <xdr:spPr>
        <a:xfrm>
          <a:off x="16129000" y="694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30315</xdr:rowOff>
    </xdr:from>
    <xdr:ext cx="736600" cy="259045"/>
    <xdr:sp macro="" textlink="">
      <xdr:nvSpPr>
        <xdr:cNvPr id="413" name="テキスト ボックス 412"/>
        <xdr:cNvSpPr txBox="1"/>
      </xdr:nvSpPr>
      <xdr:spPr>
        <a:xfrm>
          <a:off x="15798800" y="6716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124460</xdr:rowOff>
    </xdr:from>
    <xdr:to>
      <xdr:col>22</xdr:col>
      <xdr:colOff>254000</xdr:colOff>
      <xdr:row>41</xdr:row>
      <xdr:rowOff>54610</xdr:rowOff>
    </xdr:to>
    <xdr:sp macro="" textlink="">
      <xdr:nvSpPr>
        <xdr:cNvPr id="414" name="円/楕円 413"/>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64787</xdr:rowOff>
    </xdr:from>
    <xdr:ext cx="762000" cy="259045"/>
    <xdr:sp macro="" textlink="">
      <xdr:nvSpPr>
        <xdr:cNvPr id="415" name="テキスト ボックス 414"/>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8165</xdr:rowOff>
    </xdr:from>
    <xdr:to>
      <xdr:col>21</xdr:col>
      <xdr:colOff>50800</xdr:colOff>
      <xdr:row>41</xdr:row>
      <xdr:rowOff>109765</xdr:rowOff>
    </xdr:to>
    <xdr:sp macro="" textlink="">
      <xdr:nvSpPr>
        <xdr:cNvPr id="416" name="円/楕円 415"/>
        <xdr:cNvSpPr/>
      </xdr:nvSpPr>
      <xdr:spPr>
        <a:xfrm>
          <a:off x="14351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119942</xdr:rowOff>
    </xdr:from>
    <xdr:ext cx="762000" cy="259045"/>
    <xdr:sp macro="" textlink="">
      <xdr:nvSpPr>
        <xdr:cNvPr id="417" name="テキスト ボックス 416"/>
        <xdr:cNvSpPr txBox="1"/>
      </xdr:nvSpPr>
      <xdr:spPr>
        <a:xfrm>
          <a:off x="14020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56424</xdr:rowOff>
    </xdr:from>
    <xdr:to>
      <xdr:col>19</xdr:col>
      <xdr:colOff>533400</xdr:colOff>
      <xdr:row>41</xdr:row>
      <xdr:rowOff>158024</xdr:rowOff>
    </xdr:to>
    <xdr:sp macro="" textlink="">
      <xdr:nvSpPr>
        <xdr:cNvPr id="418" name="円/楕円 417"/>
        <xdr:cNvSpPr/>
      </xdr:nvSpPr>
      <xdr:spPr>
        <a:xfrm>
          <a:off x="13462000" y="70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168201</xdr:rowOff>
    </xdr:from>
    <xdr:ext cx="762000" cy="259045"/>
    <xdr:sp macro="" textlink="">
      <xdr:nvSpPr>
        <xdr:cNvPr id="419" name="テキスト ボックス 418"/>
        <xdr:cNvSpPr txBox="1"/>
      </xdr:nvSpPr>
      <xdr:spPr>
        <a:xfrm>
          <a:off x="13131800" y="685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20" name="正方形/長方形 41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21" name="テキスト ボックス 42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22" name="テキスト ボックス 42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3" name="正方形/長方形 42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4" name="正方形/長方形 42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5" name="正方形/長方形 42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6" name="正方形/長方形 42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7" name="正方形/長方形 42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8" name="正方形/長方形 42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正方形/長方形 42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30" name="正方形/長方形 42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31" name="正方形/長方形 43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2" name="テキスト ボックス 43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・各種抑制</a:t>
          </a:r>
          <a:r>
            <a:rPr lang="ja-JP" altLang="en-US" sz="1100" b="0" i="0" baseline="0">
              <a:solidFill>
                <a:schemeClr val="dk1"/>
              </a:solidFill>
              <a:effectLst/>
              <a:latin typeface="+mn-lt"/>
              <a:ea typeface="+mn-ea"/>
              <a:cs typeface="+mn-cs"/>
            </a:rPr>
            <a:t>や計画的な積立</a:t>
          </a:r>
          <a:r>
            <a:rPr lang="ja-JP" altLang="ja-JP" sz="1100" b="0" i="0" baseline="0">
              <a:solidFill>
                <a:schemeClr val="dk1"/>
              </a:solidFill>
              <a:effectLst/>
              <a:latin typeface="+mn-lt"/>
              <a:ea typeface="+mn-ea"/>
              <a:cs typeface="+mn-cs"/>
            </a:rPr>
            <a:t>によ</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充当可能基金残高増の影響から、年々改善</a:t>
          </a:r>
          <a:r>
            <a:rPr lang="ja-JP" altLang="en-US" sz="1100" b="0" i="0" baseline="0">
              <a:solidFill>
                <a:schemeClr val="dk1"/>
              </a:solidFill>
              <a:effectLst/>
              <a:latin typeface="+mn-lt"/>
              <a:ea typeface="+mn-ea"/>
              <a:cs typeface="+mn-cs"/>
            </a:rPr>
            <a:t>され平成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年度は前年度と比較し</a:t>
          </a:r>
          <a:r>
            <a:rPr lang="en-US" altLang="ja-JP" sz="1100" b="0" i="0" baseline="0">
              <a:solidFill>
                <a:schemeClr val="dk1"/>
              </a:solidFill>
              <a:effectLst/>
              <a:latin typeface="+mn-lt"/>
              <a:ea typeface="+mn-ea"/>
              <a:cs typeface="+mn-cs"/>
            </a:rPr>
            <a:t>13.1</a:t>
          </a:r>
          <a:r>
            <a:rPr lang="ja-JP" altLang="en-US" sz="1100" b="0" i="0" baseline="0">
              <a:solidFill>
                <a:schemeClr val="dk1"/>
              </a:solidFill>
              <a:effectLst/>
              <a:latin typeface="+mn-lt"/>
              <a:ea typeface="+mn-ea"/>
              <a:cs typeface="+mn-cs"/>
            </a:rPr>
            <a:t>ポイントの改善となり、県平均及び類似団体の平均を下回る結果となった。</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合併特例債活用による大型事業の展開や、</a:t>
          </a:r>
          <a:r>
            <a:rPr lang="ja-JP" altLang="en-US" sz="1100" b="0" i="0" baseline="0">
              <a:solidFill>
                <a:schemeClr val="dk1"/>
              </a:solidFill>
              <a:effectLst/>
              <a:latin typeface="+mn-lt"/>
              <a:ea typeface="+mn-ea"/>
              <a:cs typeface="+mn-cs"/>
            </a:rPr>
            <a:t>普通交付税</a:t>
          </a:r>
          <a:r>
            <a:rPr lang="ja-JP" altLang="ja-JP" sz="1100" b="0" i="0" baseline="0">
              <a:solidFill>
                <a:schemeClr val="dk1"/>
              </a:solidFill>
              <a:effectLst/>
              <a:latin typeface="+mn-lt"/>
              <a:ea typeface="+mn-ea"/>
              <a:cs typeface="+mn-cs"/>
            </a:rPr>
            <a:t>合併算定替終了の影響を見据え</a:t>
          </a:r>
          <a:r>
            <a:rPr lang="ja-JP" altLang="en-US" sz="1100" b="0" i="0" baseline="0">
              <a:solidFill>
                <a:schemeClr val="dk1"/>
              </a:solidFill>
              <a:effectLst/>
              <a:latin typeface="+mn-lt"/>
              <a:ea typeface="+mn-ea"/>
              <a:cs typeface="+mn-cs"/>
            </a:rPr>
            <a:t>ながら</a:t>
          </a:r>
          <a:r>
            <a:rPr lang="ja-JP" altLang="ja-JP" sz="1100" b="0" i="0" baseline="0">
              <a:solidFill>
                <a:schemeClr val="dk1"/>
              </a:solidFill>
              <a:effectLst/>
              <a:latin typeface="+mn-lt"/>
              <a:ea typeface="+mn-ea"/>
              <a:cs typeface="+mn-cs"/>
            </a:rPr>
            <a:t>、更なる改善に努める。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33" name="テキスト ボックス 43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4" name="直線コネクタ 43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5" name="テキスト ボックス 43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6" name="直線コネクタ 43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7" name="テキスト ボックス 43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8" name="直線コネクタ 43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9" name="テキスト ボックス 43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40" name="直線コネクタ 43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41" name="テキスト ボックス 44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42" name="直線コネクタ 44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43" name="テキスト ボックス 44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4" name="直線コネクタ 44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5" name="テキスト ボックス 44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124714</xdr:rowOff>
    </xdr:to>
    <xdr:cxnSp macro="">
      <xdr:nvCxnSpPr>
        <xdr:cNvPr id="448" name="直線コネクタ 447"/>
        <xdr:cNvCxnSpPr/>
      </xdr:nvCxnSpPr>
      <xdr:spPr>
        <a:xfrm flipV="1">
          <a:off x="17018000" y="2370667"/>
          <a:ext cx="0" cy="1354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96791</xdr:rowOff>
    </xdr:from>
    <xdr:ext cx="762000" cy="259045"/>
    <xdr:sp macro="" textlink="">
      <xdr:nvSpPr>
        <xdr:cNvPr id="449" name="将来負担の状況最小値テキスト"/>
        <xdr:cNvSpPr txBox="1"/>
      </xdr:nvSpPr>
      <xdr:spPr>
        <a:xfrm>
          <a:off x="17106900" y="369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168.4</a:t>
          </a:r>
          <a:endParaRPr kumimoji="1" lang="ja-JP" altLang="en-US" sz="1000" b="1">
            <a:latin typeface="ＭＳ Ｐゴシック"/>
          </a:endParaRPr>
        </a:p>
      </xdr:txBody>
    </xdr:sp>
    <xdr:clientData/>
  </xdr:oneCellAnchor>
  <xdr:twoCellAnchor>
    <xdr:from>
      <xdr:col>24</xdr:col>
      <xdr:colOff>469900</xdr:colOff>
      <xdr:row>21</xdr:row>
      <xdr:rowOff>124714</xdr:rowOff>
    </xdr:from>
    <xdr:to>
      <xdr:col>24</xdr:col>
      <xdr:colOff>647700</xdr:colOff>
      <xdr:row>21</xdr:row>
      <xdr:rowOff>124714</xdr:rowOff>
    </xdr:to>
    <xdr:cxnSp macro="">
      <xdr:nvCxnSpPr>
        <xdr:cNvPr id="450" name="直線コネクタ 449"/>
        <xdr:cNvCxnSpPr/>
      </xdr:nvCxnSpPr>
      <xdr:spPr>
        <a:xfrm>
          <a:off x="16929100" y="37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5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52" name="直線コネクタ 45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113538</xdr:rowOff>
    </xdr:from>
    <xdr:to>
      <xdr:col>24</xdr:col>
      <xdr:colOff>558800</xdr:colOff>
      <xdr:row>15</xdr:row>
      <xdr:rowOff>47456</xdr:rowOff>
    </xdr:to>
    <xdr:cxnSp macro="">
      <xdr:nvCxnSpPr>
        <xdr:cNvPr id="453" name="直線コネクタ 452"/>
        <xdr:cNvCxnSpPr/>
      </xdr:nvCxnSpPr>
      <xdr:spPr>
        <a:xfrm flipV="1">
          <a:off x="16179800" y="2513838"/>
          <a:ext cx="838200" cy="10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33884</xdr:rowOff>
    </xdr:from>
    <xdr:ext cx="762000" cy="259045"/>
    <xdr:sp macro="" textlink="">
      <xdr:nvSpPr>
        <xdr:cNvPr id="454" name="将来負担の状況平均値テキスト"/>
        <xdr:cNvSpPr txBox="1"/>
      </xdr:nvSpPr>
      <xdr:spPr>
        <a:xfrm>
          <a:off x="17106900" y="260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61807</xdr:rowOff>
    </xdr:from>
    <xdr:to>
      <xdr:col>24</xdr:col>
      <xdr:colOff>609600</xdr:colOff>
      <xdr:row>15</xdr:row>
      <xdr:rowOff>163407</xdr:rowOff>
    </xdr:to>
    <xdr:sp macro="" textlink="">
      <xdr:nvSpPr>
        <xdr:cNvPr id="455" name="フローチャート : 判断 454"/>
        <xdr:cNvSpPr/>
      </xdr:nvSpPr>
      <xdr:spPr>
        <a:xfrm>
          <a:off x="169672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47456</xdr:rowOff>
    </xdr:from>
    <xdr:to>
      <xdr:col>23</xdr:col>
      <xdr:colOff>406400</xdr:colOff>
      <xdr:row>16</xdr:row>
      <xdr:rowOff>145457</xdr:rowOff>
    </xdr:to>
    <xdr:cxnSp macro="">
      <xdr:nvCxnSpPr>
        <xdr:cNvPr id="456" name="直線コネクタ 455"/>
        <xdr:cNvCxnSpPr/>
      </xdr:nvCxnSpPr>
      <xdr:spPr>
        <a:xfrm flipV="1">
          <a:off x="15290800" y="2619206"/>
          <a:ext cx="889000" cy="26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57" name="フローチャート : 判断 456"/>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32233</xdr:rowOff>
    </xdr:from>
    <xdr:ext cx="736600" cy="259045"/>
    <xdr:sp macro="" textlink="">
      <xdr:nvSpPr>
        <xdr:cNvPr id="458" name="テキスト ボックス 457"/>
        <xdr:cNvSpPr txBox="1"/>
      </xdr:nvSpPr>
      <xdr:spPr>
        <a:xfrm>
          <a:off x="15798800" y="2775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145457</xdr:rowOff>
    </xdr:from>
    <xdr:to>
      <xdr:col>22</xdr:col>
      <xdr:colOff>203200</xdr:colOff>
      <xdr:row>17</xdr:row>
      <xdr:rowOff>11811</xdr:rowOff>
    </xdr:to>
    <xdr:cxnSp macro="">
      <xdr:nvCxnSpPr>
        <xdr:cNvPr id="459" name="直線コネクタ 458"/>
        <xdr:cNvCxnSpPr/>
      </xdr:nvCxnSpPr>
      <xdr:spPr>
        <a:xfrm flipV="1">
          <a:off x="14401800" y="2888657"/>
          <a:ext cx="889000" cy="3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60" name="フローチャート : 判断 459"/>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93023</xdr:rowOff>
    </xdr:from>
    <xdr:ext cx="762000" cy="259045"/>
    <xdr:sp macro="" textlink="">
      <xdr:nvSpPr>
        <xdr:cNvPr id="461" name="テキスト ボックス 460"/>
        <xdr:cNvSpPr txBox="1"/>
      </xdr:nvSpPr>
      <xdr:spPr>
        <a:xfrm>
          <a:off x="14909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11811</xdr:rowOff>
    </xdr:from>
    <xdr:to>
      <xdr:col>21</xdr:col>
      <xdr:colOff>0</xdr:colOff>
      <xdr:row>18</xdr:row>
      <xdr:rowOff>5249</xdr:rowOff>
    </xdr:to>
    <xdr:cxnSp macro="">
      <xdr:nvCxnSpPr>
        <xdr:cNvPr id="462" name="直線コネクタ 461"/>
        <xdr:cNvCxnSpPr/>
      </xdr:nvCxnSpPr>
      <xdr:spPr>
        <a:xfrm flipV="1">
          <a:off x="13512800" y="2926461"/>
          <a:ext cx="889000" cy="16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63" name="フローチャート : 判断 462"/>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156566</xdr:rowOff>
    </xdr:from>
    <xdr:ext cx="762000" cy="259045"/>
    <xdr:sp macro="" textlink="">
      <xdr:nvSpPr>
        <xdr:cNvPr id="464" name="テキスト ボックス 463"/>
        <xdr:cNvSpPr txBox="1"/>
      </xdr:nvSpPr>
      <xdr:spPr>
        <a:xfrm>
          <a:off x="14020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65" name="フローチャート : 判断 464"/>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73592</xdr:rowOff>
    </xdr:from>
    <xdr:ext cx="762000" cy="259045"/>
    <xdr:sp macro="" textlink="">
      <xdr:nvSpPr>
        <xdr:cNvPr id="466" name="テキスト ボックス 465"/>
        <xdr:cNvSpPr txBox="1"/>
      </xdr:nvSpPr>
      <xdr:spPr>
        <a:xfrm>
          <a:off x="13131800" y="264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7" name="テキスト ボックス 46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8" name="テキスト ボックス 46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9" name="テキスト ボックス 46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70" name="テキスト ボックス 46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71" name="テキスト ボックス 47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62738</xdr:rowOff>
    </xdr:from>
    <xdr:to>
      <xdr:col>24</xdr:col>
      <xdr:colOff>609600</xdr:colOff>
      <xdr:row>14</xdr:row>
      <xdr:rowOff>164338</xdr:rowOff>
    </xdr:to>
    <xdr:sp macro="" textlink="">
      <xdr:nvSpPr>
        <xdr:cNvPr id="472" name="円/楕円 471"/>
        <xdr:cNvSpPr/>
      </xdr:nvSpPr>
      <xdr:spPr>
        <a:xfrm>
          <a:off x="16967200" y="246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79265</xdr:rowOff>
    </xdr:from>
    <xdr:ext cx="762000" cy="259045"/>
    <xdr:sp macro="" textlink="">
      <xdr:nvSpPr>
        <xdr:cNvPr id="473" name="将来負担の状況該当値テキスト"/>
        <xdr:cNvSpPr txBox="1"/>
      </xdr:nvSpPr>
      <xdr:spPr>
        <a:xfrm>
          <a:off x="17106900" y="2308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168106</xdr:rowOff>
    </xdr:from>
    <xdr:to>
      <xdr:col>23</xdr:col>
      <xdr:colOff>457200</xdr:colOff>
      <xdr:row>15</xdr:row>
      <xdr:rowOff>98256</xdr:rowOff>
    </xdr:to>
    <xdr:sp macro="" textlink="">
      <xdr:nvSpPr>
        <xdr:cNvPr id="474" name="円/楕円 473"/>
        <xdr:cNvSpPr/>
      </xdr:nvSpPr>
      <xdr:spPr>
        <a:xfrm>
          <a:off x="16129000" y="256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108433</xdr:rowOff>
    </xdr:from>
    <xdr:ext cx="736600" cy="259045"/>
    <xdr:sp macro="" textlink="">
      <xdr:nvSpPr>
        <xdr:cNvPr id="475" name="テキスト ボックス 474"/>
        <xdr:cNvSpPr txBox="1"/>
      </xdr:nvSpPr>
      <xdr:spPr>
        <a:xfrm>
          <a:off x="15798800" y="2337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94657</xdr:rowOff>
    </xdr:from>
    <xdr:to>
      <xdr:col>22</xdr:col>
      <xdr:colOff>254000</xdr:colOff>
      <xdr:row>17</xdr:row>
      <xdr:rowOff>24807</xdr:rowOff>
    </xdr:to>
    <xdr:sp macro="" textlink="">
      <xdr:nvSpPr>
        <xdr:cNvPr id="476" name="円/楕円 475"/>
        <xdr:cNvSpPr/>
      </xdr:nvSpPr>
      <xdr:spPr>
        <a:xfrm>
          <a:off x="15240000" y="283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9584</xdr:rowOff>
    </xdr:from>
    <xdr:ext cx="762000" cy="259045"/>
    <xdr:sp macro="" textlink="">
      <xdr:nvSpPr>
        <xdr:cNvPr id="477" name="テキスト ボックス 476"/>
        <xdr:cNvSpPr txBox="1"/>
      </xdr:nvSpPr>
      <xdr:spPr>
        <a:xfrm>
          <a:off x="14909800" y="292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132461</xdr:rowOff>
    </xdr:from>
    <xdr:to>
      <xdr:col>21</xdr:col>
      <xdr:colOff>50800</xdr:colOff>
      <xdr:row>17</xdr:row>
      <xdr:rowOff>62611</xdr:rowOff>
    </xdr:to>
    <xdr:sp macro="" textlink="">
      <xdr:nvSpPr>
        <xdr:cNvPr id="478" name="円/楕円 477"/>
        <xdr:cNvSpPr/>
      </xdr:nvSpPr>
      <xdr:spPr>
        <a:xfrm>
          <a:off x="14351000" y="287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47388</xdr:rowOff>
    </xdr:from>
    <xdr:ext cx="762000" cy="259045"/>
    <xdr:sp macro="" textlink="">
      <xdr:nvSpPr>
        <xdr:cNvPr id="479" name="テキスト ボックス 478"/>
        <xdr:cNvSpPr txBox="1"/>
      </xdr:nvSpPr>
      <xdr:spPr>
        <a:xfrm>
          <a:off x="14020800" y="296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125899</xdr:rowOff>
    </xdr:from>
    <xdr:to>
      <xdr:col>19</xdr:col>
      <xdr:colOff>533400</xdr:colOff>
      <xdr:row>18</xdr:row>
      <xdr:rowOff>56049</xdr:rowOff>
    </xdr:to>
    <xdr:sp macro="" textlink="">
      <xdr:nvSpPr>
        <xdr:cNvPr id="480" name="円/楕円 479"/>
        <xdr:cNvSpPr/>
      </xdr:nvSpPr>
      <xdr:spPr>
        <a:xfrm>
          <a:off x="13462000" y="304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40826</xdr:rowOff>
    </xdr:from>
    <xdr:ext cx="762000" cy="259045"/>
    <xdr:sp macro="" textlink="">
      <xdr:nvSpPr>
        <xdr:cNvPr id="481" name="テキスト ボックス 480"/>
        <xdr:cNvSpPr txBox="1"/>
      </xdr:nvSpPr>
      <xdr:spPr>
        <a:xfrm>
          <a:off x="13131800" y="3126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沖縄県宮古島市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54,519
54,266
204.20
41,697,933
40,279,720
1,278,522
19,479,270
36,204,800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17.8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・定員適正化計画基に</a:t>
          </a:r>
          <a:r>
            <a:rPr lang="ja-JP" altLang="en-US" sz="1100" b="0" i="0" baseline="0">
              <a:solidFill>
                <a:schemeClr val="dk1"/>
              </a:solidFill>
              <a:effectLst/>
              <a:latin typeface="+mn-lt"/>
              <a:ea typeface="+mn-ea"/>
              <a:cs typeface="+mn-cs"/>
            </a:rPr>
            <a:t>人員削減を推進</a:t>
          </a:r>
          <a:r>
            <a:rPr lang="ja-JP" altLang="ja-JP" sz="1100" b="0" i="0" baseline="0">
              <a:solidFill>
                <a:schemeClr val="dk1"/>
              </a:solidFill>
              <a:effectLst/>
              <a:latin typeface="+mn-lt"/>
              <a:ea typeface="+mn-ea"/>
              <a:cs typeface="+mn-cs"/>
            </a:rPr>
            <a:t>する事で、近年緩やかに下降</a:t>
          </a:r>
          <a:r>
            <a:rPr lang="ja-JP" altLang="en-US" sz="1100" b="0" i="0" baseline="0">
              <a:solidFill>
                <a:schemeClr val="dk1"/>
              </a:solidFill>
              <a:effectLst/>
              <a:latin typeface="+mn-lt"/>
              <a:ea typeface="+mn-ea"/>
              <a:cs typeface="+mn-cs"/>
            </a:rPr>
            <a:t>しているが</a:t>
          </a:r>
          <a:r>
            <a:rPr lang="ja-JP" altLang="ja-JP" sz="1100" b="0" i="0" baseline="0">
              <a:solidFill>
                <a:schemeClr val="dk1"/>
              </a:solidFill>
              <a:effectLst/>
              <a:latin typeface="+mn-lt"/>
              <a:ea typeface="+mn-ea"/>
              <a:cs typeface="+mn-cs"/>
            </a:rPr>
            <a:t>、依然として類似団体、県平均と比較して高い水準にある。引き続き</a:t>
          </a:r>
          <a:r>
            <a:rPr lang="ja-JP" altLang="en-US" sz="1100" b="0" i="0" baseline="0">
              <a:solidFill>
                <a:schemeClr val="dk1"/>
              </a:solidFill>
              <a:effectLst/>
              <a:latin typeface="+mn-lt"/>
              <a:ea typeface="+mn-ea"/>
              <a:cs typeface="+mn-cs"/>
            </a:rPr>
            <a:t>適正化の</a:t>
          </a:r>
          <a:r>
            <a:rPr lang="ja-JP" altLang="ja-JP" sz="1100" b="0" i="0" baseline="0">
              <a:solidFill>
                <a:schemeClr val="dk1"/>
              </a:solidFill>
              <a:effectLst/>
              <a:latin typeface="+mn-lt"/>
              <a:ea typeface="+mn-ea"/>
              <a:cs typeface="+mn-cs"/>
            </a:rPr>
            <a:t>推進</a:t>
          </a:r>
          <a:r>
            <a:rPr lang="ja-JP" altLang="en-US" sz="1100" b="0" i="0" baseline="0">
              <a:solidFill>
                <a:schemeClr val="dk1"/>
              </a:solidFill>
              <a:effectLst/>
              <a:latin typeface="+mn-lt"/>
              <a:ea typeface="+mn-ea"/>
              <a:cs typeface="+mn-cs"/>
            </a:rPr>
            <a:t>を図る。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40</xdr:row>
      <xdr:rowOff>127000</xdr:rowOff>
    </xdr:to>
    <xdr:cxnSp macro="">
      <xdr:nvCxnSpPr>
        <xdr:cNvPr id="61" name="直線コネクタ 60"/>
        <xdr:cNvCxnSpPr/>
      </xdr:nvCxnSpPr>
      <xdr:spPr>
        <a:xfrm flipV="1">
          <a:off x="4826000" y="57429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127000</xdr:rowOff>
    </xdr:from>
    <xdr:to>
      <xdr:col>7</xdr:col>
      <xdr:colOff>15875</xdr:colOff>
      <xdr:row>39</xdr:row>
      <xdr:rowOff>85090</xdr:rowOff>
    </xdr:to>
    <xdr:cxnSp macro="">
      <xdr:nvCxnSpPr>
        <xdr:cNvPr id="66" name="直線コネクタ 65"/>
        <xdr:cNvCxnSpPr/>
      </xdr:nvCxnSpPr>
      <xdr:spPr>
        <a:xfrm flipV="1">
          <a:off x="3987800" y="664210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77487</xdr:rowOff>
    </xdr:from>
    <xdr:ext cx="762000" cy="259045"/>
    <xdr:sp macro="" textlink="">
      <xdr:nvSpPr>
        <xdr:cNvPr id="67" name="人件費平均値テキスト"/>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85090</xdr:rowOff>
    </xdr:from>
    <xdr:to>
      <xdr:col>5</xdr:col>
      <xdr:colOff>549275</xdr:colOff>
      <xdr:row>40</xdr:row>
      <xdr:rowOff>81280</xdr:rowOff>
    </xdr:to>
    <xdr:cxnSp macro="">
      <xdr:nvCxnSpPr>
        <xdr:cNvPr id="69" name="直線コネクタ 68"/>
        <xdr:cNvCxnSpPr/>
      </xdr:nvCxnSpPr>
      <xdr:spPr>
        <a:xfrm flipV="1">
          <a:off x="3098800" y="677164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81280</xdr:rowOff>
    </xdr:from>
    <xdr:to>
      <xdr:col>4</xdr:col>
      <xdr:colOff>346075</xdr:colOff>
      <xdr:row>40</xdr:row>
      <xdr:rowOff>149860</xdr:rowOff>
    </xdr:to>
    <xdr:cxnSp macro="">
      <xdr:nvCxnSpPr>
        <xdr:cNvPr id="72" name="直線コネクタ 71"/>
        <xdr:cNvCxnSpPr/>
      </xdr:nvCxnSpPr>
      <xdr:spPr>
        <a:xfrm flipV="1">
          <a:off x="2209800" y="69392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62247</xdr:rowOff>
    </xdr:from>
    <xdr:ext cx="762000" cy="259045"/>
    <xdr:sp macro="" textlink="">
      <xdr:nvSpPr>
        <xdr:cNvPr id="74" name="テキスト ボックス 73"/>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104140</xdr:rowOff>
    </xdr:from>
    <xdr:to>
      <xdr:col>3</xdr:col>
      <xdr:colOff>142875</xdr:colOff>
      <xdr:row>40</xdr:row>
      <xdr:rowOff>149860</xdr:rowOff>
    </xdr:to>
    <xdr:cxnSp macro="">
      <xdr:nvCxnSpPr>
        <xdr:cNvPr id="75" name="直線コネクタ 74"/>
        <xdr:cNvCxnSpPr/>
      </xdr:nvCxnSpPr>
      <xdr:spPr>
        <a:xfrm>
          <a:off x="1320800" y="6962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130827</xdr:rowOff>
    </xdr:from>
    <xdr:ext cx="762000" cy="259045"/>
    <xdr:sp macro="" textlink="">
      <xdr:nvSpPr>
        <xdr:cNvPr id="77" name="テキスト ボックス 76"/>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168927</xdr:rowOff>
    </xdr:from>
    <xdr:ext cx="762000" cy="259045"/>
    <xdr:sp macro="" textlink="">
      <xdr:nvSpPr>
        <xdr:cNvPr id="79" name="テキスト ボックス 78"/>
        <xdr:cNvSpPr txBox="1"/>
      </xdr:nvSpPr>
      <xdr:spPr>
        <a:xfrm>
          <a:off x="939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76200</xdr:rowOff>
    </xdr:from>
    <xdr:to>
      <xdr:col>7</xdr:col>
      <xdr:colOff>66675</xdr:colOff>
      <xdr:row>39</xdr:row>
      <xdr:rowOff>6350</xdr:rowOff>
    </xdr:to>
    <xdr:sp macro="" textlink="">
      <xdr:nvSpPr>
        <xdr:cNvPr id="85" name="円/楕円 84"/>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48277</xdr:rowOff>
    </xdr:from>
    <xdr:ext cx="762000" cy="259045"/>
    <xdr:sp macro="" textlink="">
      <xdr:nvSpPr>
        <xdr:cNvPr id="86" name="人件費該当値テキスト"/>
        <xdr:cNvSpPr txBox="1"/>
      </xdr:nvSpPr>
      <xdr:spPr>
        <a:xfrm>
          <a:off x="4914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34290</xdr:rowOff>
    </xdr:from>
    <xdr:to>
      <xdr:col>5</xdr:col>
      <xdr:colOff>600075</xdr:colOff>
      <xdr:row>39</xdr:row>
      <xdr:rowOff>135890</xdr:rowOff>
    </xdr:to>
    <xdr:sp macro="" textlink="">
      <xdr:nvSpPr>
        <xdr:cNvPr id="87" name="円/楕円 86"/>
        <xdr:cNvSpPr/>
      </xdr:nvSpPr>
      <xdr:spPr>
        <a:xfrm>
          <a:off x="3937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120667</xdr:rowOff>
    </xdr:from>
    <xdr:ext cx="736600" cy="259045"/>
    <xdr:sp macro="" textlink="">
      <xdr:nvSpPr>
        <xdr:cNvPr id="88" name="テキスト ボックス 87"/>
        <xdr:cNvSpPr txBox="1"/>
      </xdr:nvSpPr>
      <xdr:spPr>
        <a:xfrm>
          <a:off x="3606800" y="680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30480</xdr:rowOff>
    </xdr:from>
    <xdr:to>
      <xdr:col>4</xdr:col>
      <xdr:colOff>396875</xdr:colOff>
      <xdr:row>40</xdr:row>
      <xdr:rowOff>132080</xdr:rowOff>
    </xdr:to>
    <xdr:sp macro="" textlink="">
      <xdr:nvSpPr>
        <xdr:cNvPr id="89" name="円/楕円 88"/>
        <xdr:cNvSpPr/>
      </xdr:nvSpPr>
      <xdr:spPr>
        <a:xfrm>
          <a:off x="30480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116857</xdr:rowOff>
    </xdr:from>
    <xdr:ext cx="762000" cy="259045"/>
    <xdr:sp macro="" textlink="">
      <xdr:nvSpPr>
        <xdr:cNvPr id="90" name="テキスト ボックス 89"/>
        <xdr:cNvSpPr txBox="1"/>
      </xdr:nvSpPr>
      <xdr:spPr>
        <a:xfrm>
          <a:off x="2717800" y="697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99060</xdr:rowOff>
    </xdr:from>
    <xdr:to>
      <xdr:col>3</xdr:col>
      <xdr:colOff>193675</xdr:colOff>
      <xdr:row>41</xdr:row>
      <xdr:rowOff>29210</xdr:rowOff>
    </xdr:to>
    <xdr:sp macro="" textlink="">
      <xdr:nvSpPr>
        <xdr:cNvPr id="91" name="円/楕円 90"/>
        <xdr:cNvSpPr/>
      </xdr:nvSpPr>
      <xdr:spPr>
        <a:xfrm>
          <a:off x="2159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13987</xdr:rowOff>
    </xdr:from>
    <xdr:ext cx="762000" cy="259045"/>
    <xdr:sp macro="" textlink="">
      <xdr:nvSpPr>
        <xdr:cNvPr id="92" name="テキスト ボックス 91"/>
        <xdr:cNvSpPr txBox="1"/>
      </xdr:nvSpPr>
      <xdr:spPr>
        <a:xfrm>
          <a:off x="1828800" y="704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53340</xdr:rowOff>
    </xdr:from>
    <xdr:to>
      <xdr:col>1</xdr:col>
      <xdr:colOff>676275</xdr:colOff>
      <xdr:row>40</xdr:row>
      <xdr:rowOff>154940</xdr:rowOff>
    </xdr:to>
    <xdr:sp macro="" textlink="">
      <xdr:nvSpPr>
        <xdr:cNvPr id="93" name="円/楕円 92"/>
        <xdr:cNvSpPr/>
      </xdr:nvSpPr>
      <xdr:spPr>
        <a:xfrm>
          <a:off x="1270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139717</xdr:rowOff>
    </xdr:from>
    <xdr:ext cx="762000" cy="259045"/>
    <xdr:sp macro="" textlink="">
      <xdr:nvSpPr>
        <xdr:cNvPr id="94" name="テキスト ボックス 93"/>
        <xdr:cNvSpPr txBox="1"/>
      </xdr:nvSpPr>
      <xdr:spPr>
        <a:xfrm>
          <a:off x="939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・旅費については、必要最小限の予算執行に努めてはいるが離島という地理的な条件下にあり、大幅な削減が難しいところ。</a:t>
          </a:r>
          <a:endParaRPr lang="ja-JP" altLang="ja-JP" sz="1400">
            <a:effectLst/>
          </a:endParaRPr>
        </a:p>
        <a:p>
          <a:pPr rtl="0"/>
          <a:r>
            <a:rPr lang="ja-JP" altLang="ja-JP" sz="1100" b="0" i="0" baseline="0">
              <a:solidFill>
                <a:schemeClr val="dk1"/>
              </a:solidFill>
              <a:effectLst/>
              <a:latin typeface="+mn-lt"/>
              <a:ea typeface="+mn-ea"/>
              <a:cs typeface="+mn-cs"/>
            </a:rPr>
            <a:t>・定員</a:t>
          </a:r>
          <a:r>
            <a:rPr lang="ja-JP" altLang="en-US" sz="1100" b="0" i="0" baseline="0">
              <a:solidFill>
                <a:schemeClr val="dk1"/>
              </a:solidFill>
              <a:effectLst/>
              <a:latin typeface="+mn-lt"/>
              <a:ea typeface="+mn-ea"/>
              <a:cs typeface="+mn-cs"/>
            </a:rPr>
            <a:t>適正化</a:t>
          </a:r>
          <a:r>
            <a:rPr lang="ja-JP" altLang="ja-JP" sz="1100" b="0" i="0" baseline="0">
              <a:solidFill>
                <a:schemeClr val="dk1"/>
              </a:solidFill>
              <a:effectLst/>
              <a:latin typeface="+mn-lt"/>
              <a:ea typeface="+mn-ea"/>
              <a:cs typeface="+mn-cs"/>
            </a:rPr>
            <a:t>計画で職員数が削減されていくなか、人員不足を賃金職員でカバーする形になってしまっているため、賃金コストも増となっている。</a:t>
          </a:r>
          <a:endParaRPr lang="ja-JP" altLang="ja-JP" sz="1400">
            <a:effectLst/>
          </a:endParaRPr>
        </a:p>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年度は前年度</a:t>
          </a:r>
          <a:r>
            <a:rPr lang="ja-JP" altLang="en-US" sz="1100" b="0" i="0" baseline="0">
              <a:solidFill>
                <a:schemeClr val="dk1"/>
              </a:solidFill>
              <a:effectLst/>
              <a:latin typeface="+mn-lt"/>
              <a:ea typeface="+mn-ea"/>
              <a:cs typeface="+mn-cs"/>
            </a:rPr>
            <a:t>と同率となっているが</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類似団体平均、県平均共に上回る状況となっている事から</a:t>
          </a:r>
          <a:r>
            <a:rPr lang="ja-JP" altLang="ja-JP" sz="1100" b="0" i="0" baseline="0">
              <a:solidFill>
                <a:schemeClr val="dk1"/>
              </a:solidFill>
              <a:effectLst/>
              <a:latin typeface="+mn-lt"/>
              <a:ea typeface="+mn-ea"/>
              <a:cs typeface="+mn-cs"/>
            </a:rPr>
            <a:t>今後も計画的かつ継続的な抑制に努め</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76200</xdr:rowOff>
    </xdr:from>
    <xdr:to>
      <xdr:col>24</xdr:col>
      <xdr:colOff>31750</xdr:colOff>
      <xdr:row>20</xdr:row>
      <xdr:rowOff>152400</xdr:rowOff>
    </xdr:to>
    <xdr:cxnSp macro="">
      <xdr:nvCxnSpPr>
        <xdr:cNvPr id="122" name="直線コネクタ 121"/>
        <xdr:cNvCxnSpPr/>
      </xdr:nvCxnSpPr>
      <xdr:spPr>
        <a:xfrm flipV="1">
          <a:off x="16510000" y="2133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124477</xdr:rowOff>
    </xdr:from>
    <xdr:ext cx="762000" cy="259045"/>
    <xdr:sp macro="" textlink="">
      <xdr:nvSpPr>
        <xdr:cNvPr id="123" name="物件費最小値テキスト"/>
        <xdr:cNvSpPr txBox="1"/>
      </xdr:nvSpPr>
      <xdr:spPr>
        <a:xfrm>
          <a:off x="165989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20</xdr:row>
      <xdr:rowOff>152400</xdr:rowOff>
    </xdr:from>
    <xdr:to>
      <xdr:col>24</xdr:col>
      <xdr:colOff>120650</xdr:colOff>
      <xdr:row>20</xdr:row>
      <xdr:rowOff>152400</xdr:rowOff>
    </xdr:to>
    <xdr:cxnSp macro="">
      <xdr:nvCxnSpPr>
        <xdr:cNvPr id="124" name="直線コネクタ 123"/>
        <xdr:cNvCxnSpPr/>
      </xdr:nvCxnSpPr>
      <xdr:spPr>
        <a:xfrm>
          <a:off x="16421100" y="358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162577</xdr:rowOff>
    </xdr:from>
    <xdr:ext cx="762000" cy="259045"/>
    <xdr:sp macro="" textlink="">
      <xdr:nvSpPr>
        <xdr:cNvPr id="125" name="物件費最大値テキスト"/>
        <xdr:cNvSpPr txBox="1"/>
      </xdr:nvSpPr>
      <xdr:spPr>
        <a:xfrm>
          <a:off x="16598900" y="18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12</xdr:row>
      <xdr:rowOff>76200</xdr:rowOff>
    </xdr:from>
    <xdr:to>
      <xdr:col>24</xdr:col>
      <xdr:colOff>120650</xdr:colOff>
      <xdr:row>12</xdr:row>
      <xdr:rowOff>76200</xdr:rowOff>
    </xdr:to>
    <xdr:cxnSp macro="">
      <xdr:nvCxnSpPr>
        <xdr:cNvPr id="126" name="直線コネクタ 125"/>
        <xdr:cNvCxnSpPr/>
      </xdr:nvCxnSpPr>
      <xdr:spPr>
        <a:xfrm>
          <a:off x="16421100" y="21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31750</xdr:rowOff>
    </xdr:from>
    <xdr:to>
      <xdr:col>24</xdr:col>
      <xdr:colOff>31750</xdr:colOff>
      <xdr:row>17</xdr:row>
      <xdr:rowOff>31750</xdr:rowOff>
    </xdr:to>
    <xdr:cxnSp macro="">
      <xdr:nvCxnSpPr>
        <xdr:cNvPr id="127" name="直線コネクタ 126"/>
        <xdr:cNvCxnSpPr/>
      </xdr:nvCxnSpPr>
      <xdr:spPr>
        <a:xfrm>
          <a:off x="15671800" y="2946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16527</xdr:rowOff>
    </xdr:from>
    <xdr:ext cx="762000" cy="259045"/>
    <xdr:sp macro="" textlink="">
      <xdr:nvSpPr>
        <xdr:cNvPr id="128" name="物件費平均値テキスト"/>
        <xdr:cNvSpPr txBox="1"/>
      </xdr:nvSpPr>
      <xdr:spPr>
        <a:xfrm>
          <a:off x="16598900" y="258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0</xdr:rowOff>
    </xdr:from>
    <xdr:to>
      <xdr:col>24</xdr:col>
      <xdr:colOff>82550</xdr:colOff>
      <xdr:row>16</xdr:row>
      <xdr:rowOff>101600</xdr:rowOff>
    </xdr:to>
    <xdr:sp macro="" textlink="">
      <xdr:nvSpPr>
        <xdr:cNvPr id="129" name="フローチャート : 判断 128"/>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12700</xdr:rowOff>
    </xdr:from>
    <xdr:to>
      <xdr:col>22</xdr:col>
      <xdr:colOff>565150</xdr:colOff>
      <xdr:row>17</xdr:row>
      <xdr:rowOff>31750</xdr:rowOff>
    </xdr:to>
    <xdr:cxnSp macro="">
      <xdr:nvCxnSpPr>
        <xdr:cNvPr id="130" name="直線コネクタ 129"/>
        <xdr:cNvCxnSpPr/>
      </xdr:nvCxnSpPr>
      <xdr:spPr>
        <a:xfrm>
          <a:off x="14782800" y="27559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139700</xdr:rowOff>
    </xdr:from>
    <xdr:to>
      <xdr:col>22</xdr:col>
      <xdr:colOff>615950</xdr:colOff>
      <xdr:row>17</xdr:row>
      <xdr:rowOff>69850</xdr:rowOff>
    </xdr:to>
    <xdr:sp macro="" textlink="">
      <xdr:nvSpPr>
        <xdr:cNvPr id="131" name="フローチャート : 判断 130"/>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80027</xdr:rowOff>
    </xdr:from>
    <xdr:ext cx="736600" cy="259045"/>
    <xdr:sp macro="" textlink="">
      <xdr:nvSpPr>
        <xdr:cNvPr id="132" name="テキスト ボックス 131"/>
        <xdr:cNvSpPr txBox="1"/>
      </xdr:nvSpPr>
      <xdr:spPr>
        <a:xfrm>
          <a:off x="15290800" y="265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107950</xdr:rowOff>
    </xdr:from>
    <xdr:to>
      <xdr:col>21</xdr:col>
      <xdr:colOff>361950</xdr:colOff>
      <xdr:row>16</xdr:row>
      <xdr:rowOff>12700</xdr:rowOff>
    </xdr:to>
    <xdr:cxnSp macro="">
      <xdr:nvCxnSpPr>
        <xdr:cNvPr id="133" name="直線コネクタ 132"/>
        <xdr:cNvCxnSpPr/>
      </xdr:nvCxnSpPr>
      <xdr:spPr>
        <a:xfrm>
          <a:off x="13893800" y="2679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50800</xdr:rowOff>
    </xdr:from>
    <xdr:to>
      <xdr:col>21</xdr:col>
      <xdr:colOff>412750</xdr:colOff>
      <xdr:row>16</xdr:row>
      <xdr:rowOff>152400</xdr:rowOff>
    </xdr:to>
    <xdr:sp macro="" textlink="">
      <xdr:nvSpPr>
        <xdr:cNvPr id="134" name="フローチャート : 判断 133"/>
        <xdr:cNvSpPr/>
      </xdr:nvSpPr>
      <xdr:spPr>
        <a:xfrm>
          <a:off x="14732000" y="279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137177</xdr:rowOff>
    </xdr:from>
    <xdr:ext cx="762000" cy="259045"/>
    <xdr:sp macro="" textlink="">
      <xdr:nvSpPr>
        <xdr:cNvPr id="135" name="テキスト ボックス 134"/>
        <xdr:cNvSpPr txBox="1"/>
      </xdr:nvSpPr>
      <xdr:spPr>
        <a:xfrm>
          <a:off x="14401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101600</xdr:rowOff>
    </xdr:from>
    <xdr:to>
      <xdr:col>20</xdr:col>
      <xdr:colOff>158750</xdr:colOff>
      <xdr:row>15</xdr:row>
      <xdr:rowOff>107950</xdr:rowOff>
    </xdr:to>
    <xdr:cxnSp macro="">
      <xdr:nvCxnSpPr>
        <xdr:cNvPr id="136" name="直線コネクタ 135"/>
        <xdr:cNvCxnSpPr/>
      </xdr:nvCxnSpPr>
      <xdr:spPr>
        <a:xfrm>
          <a:off x="13004800" y="25019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38" name="テキスト ボックス 137"/>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39" name="フローチャート : 判断 138"/>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48277</xdr:rowOff>
    </xdr:from>
    <xdr:ext cx="762000" cy="259045"/>
    <xdr:sp macro="" textlink="">
      <xdr:nvSpPr>
        <xdr:cNvPr id="140" name="テキスト ボックス 139"/>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152400</xdr:rowOff>
    </xdr:from>
    <xdr:to>
      <xdr:col>24</xdr:col>
      <xdr:colOff>82550</xdr:colOff>
      <xdr:row>17</xdr:row>
      <xdr:rowOff>82550</xdr:rowOff>
    </xdr:to>
    <xdr:sp macro="" textlink="">
      <xdr:nvSpPr>
        <xdr:cNvPr id="146" name="円/楕円 145"/>
        <xdr:cNvSpPr/>
      </xdr:nvSpPr>
      <xdr:spPr>
        <a:xfrm>
          <a:off x="164592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124477</xdr:rowOff>
    </xdr:from>
    <xdr:ext cx="762000" cy="259045"/>
    <xdr:sp macro="" textlink="">
      <xdr:nvSpPr>
        <xdr:cNvPr id="147" name="物件費該当値テキスト"/>
        <xdr:cNvSpPr txBox="1"/>
      </xdr:nvSpPr>
      <xdr:spPr>
        <a:xfrm>
          <a:off x="16598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152400</xdr:rowOff>
    </xdr:from>
    <xdr:to>
      <xdr:col>22</xdr:col>
      <xdr:colOff>615950</xdr:colOff>
      <xdr:row>17</xdr:row>
      <xdr:rowOff>82550</xdr:rowOff>
    </xdr:to>
    <xdr:sp macro="" textlink="">
      <xdr:nvSpPr>
        <xdr:cNvPr id="148" name="円/楕円 147"/>
        <xdr:cNvSpPr/>
      </xdr:nvSpPr>
      <xdr:spPr>
        <a:xfrm>
          <a:off x="15621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67327</xdr:rowOff>
    </xdr:from>
    <xdr:ext cx="736600" cy="259045"/>
    <xdr:sp macro="" textlink="">
      <xdr:nvSpPr>
        <xdr:cNvPr id="149" name="テキスト ボックス 148"/>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133350</xdr:rowOff>
    </xdr:from>
    <xdr:to>
      <xdr:col>21</xdr:col>
      <xdr:colOff>412750</xdr:colOff>
      <xdr:row>16</xdr:row>
      <xdr:rowOff>63500</xdr:rowOff>
    </xdr:to>
    <xdr:sp macro="" textlink="">
      <xdr:nvSpPr>
        <xdr:cNvPr id="150" name="円/楕円 149"/>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73677</xdr:rowOff>
    </xdr:from>
    <xdr:ext cx="762000" cy="259045"/>
    <xdr:sp macro="" textlink="">
      <xdr:nvSpPr>
        <xdr:cNvPr id="151" name="テキスト ボックス 150"/>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57150</xdr:rowOff>
    </xdr:from>
    <xdr:to>
      <xdr:col>20</xdr:col>
      <xdr:colOff>209550</xdr:colOff>
      <xdr:row>15</xdr:row>
      <xdr:rowOff>158750</xdr:rowOff>
    </xdr:to>
    <xdr:sp macro="" textlink="">
      <xdr:nvSpPr>
        <xdr:cNvPr id="152" name="円/楕円 151"/>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168927</xdr:rowOff>
    </xdr:from>
    <xdr:ext cx="762000" cy="259045"/>
    <xdr:sp macro="" textlink="">
      <xdr:nvSpPr>
        <xdr:cNvPr id="153" name="テキスト ボックス 152"/>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50800</xdr:rowOff>
    </xdr:from>
    <xdr:to>
      <xdr:col>19</xdr:col>
      <xdr:colOff>6350</xdr:colOff>
      <xdr:row>14</xdr:row>
      <xdr:rowOff>152400</xdr:rowOff>
    </xdr:to>
    <xdr:sp macro="" textlink="">
      <xdr:nvSpPr>
        <xdr:cNvPr id="154" name="円/楕円 153"/>
        <xdr:cNvSpPr/>
      </xdr:nvSpPr>
      <xdr:spPr>
        <a:xfrm>
          <a:off x="12954000" y="245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162577</xdr:rowOff>
    </xdr:from>
    <xdr:ext cx="762000" cy="259045"/>
    <xdr:sp macro="" textlink="">
      <xdr:nvSpPr>
        <xdr:cNvPr id="155" name="テキスト ボックス 154"/>
        <xdr:cNvSpPr txBox="1"/>
      </xdr:nvSpPr>
      <xdr:spPr>
        <a:xfrm>
          <a:off x="12623800" y="221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年度においては前年度比</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ポイントの</a:t>
          </a:r>
          <a:r>
            <a:rPr lang="ja-JP" altLang="en-US" sz="1100" b="0" i="0" baseline="0">
              <a:solidFill>
                <a:schemeClr val="dk1"/>
              </a:solidFill>
              <a:effectLst/>
              <a:latin typeface="+mn-lt"/>
              <a:ea typeface="+mn-ea"/>
              <a:cs typeface="+mn-cs"/>
            </a:rPr>
            <a:t>改善</a:t>
          </a:r>
          <a:r>
            <a:rPr lang="ja-JP" altLang="ja-JP" sz="1100" b="0" i="0" baseline="0">
              <a:solidFill>
                <a:schemeClr val="dk1"/>
              </a:solidFill>
              <a:effectLst/>
              <a:latin typeface="+mn-lt"/>
              <a:ea typeface="+mn-ea"/>
              <a:cs typeface="+mn-cs"/>
            </a:rPr>
            <a:t>となっ</a:t>
          </a:r>
          <a:r>
            <a:rPr lang="ja-JP" altLang="en-US" sz="1100" b="0" i="0" baseline="0">
              <a:solidFill>
                <a:schemeClr val="dk1"/>
              </a:solidFill>
              <a:effectLst/>
              <a:latin typeface="+mn-lt"/>
              <a:ea typeface="+mn-ea"/>
              <a:cs typeface="+mn-cs"/>
            </a:rPr>
            <a:t>ている</a:t>
          </a:r>
          <a:r>
            <a:rPr lang="ja-JP" altLang="ja-JP" sz="1100" b="0" i="0" baseline="0">
              <a:solidFill>
                <a:schemeClr val="dk1"/>
              </a:solidFill>
              <a:effectLst/>
              <a:latin typeface="+mn-lt"/>
              <a:ea typeface="+mn-ea"/>
              <a:cs typeface="+mn-cs"/>
            </a:rPr>
            <a:t>が、</a:t>
          </a:r>
          <a:r>
            <a:rPr lang="ja-JP" altLang="en-US" sz="1100" b="0" i="0" baseline="0">
              <a:solidFill>
                <a:schemeClr val="dk1"/>
              </a:solidFill>
              <a:effectLst/>
              <a:latin typeface="+mn-lt"/>
              <a:ea typeface="+mn-ea"/>
              <a:cs typeface="+mn-cs"/>
            </a:rPr>
            <a:t>扶助費は年々増加傾向にあり、当市においても歳出の大きなウェイトを占める費用となっている事を踏まえ、今後も継続して</a:t>
          </a:r>
          <a:r>
            <a:rPr lang="ja-JP" altLang="ja-JP" sz="1100" b="0" i="0" baseline="0">
              <a:solidFill>
                <a:schemeClr val="dk1"/>
              </a:solidFill>
              <a:effectLst/>
              <a:latin typeface="+mn-lt"/>
              <a:ea typeface="+mn-ea"/>
              <a:cs typeface="+mn-cs"/>
            </a:rPr>
            <a:t>給付適正化</a:t>
          </a:r>
          <a:r>
            <a:rPr lang="ja-JP" altLang="en-US" sz="1100" b="0" i="0" baseline="0">
              <a:solidFill>
                <a:schemeClr val="dk1"/>
              </a:solidFill>
              <a:effectLst/>
              <a:latin typeface="+mn-lt"/>
              <a:ea typeface="+mn-ea"/>
              <a:cs typeface="+mn-cs"/>
            </a:rPr>
            <a:t>に努めてる。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23585</xdr:rowOff>
    </xdr:from>
    <xdr:to>
      <xdr:col>7</xdr:col>
      <xdr:colOff>15875</xdr:colOff>
      <xdr:row>60</xdr:row>
      <xdr:rowOff>165100</xdr:rowOff>
    </xdr:to>
    <xdr:cxnSp macro="">
      <xdr:nvCxnSpPr>
        <xdr:cNvPr id="185" name="直線コネクタ 184"/>
        <xdr:cNvCxnSpPr/>
      </xdr:nvCxnSpPr>
      <xdr:spPr>
        <a:xfrm flipV="1">
          <a:off x="4826000" y="8938985"/>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6"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7" name="直線コネクタ 186"/>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109962</xdr:rowOff>
    </xdr:from>
    <xdr:ext cx="762000" cy="259045"/>
    <xdr:sp macro="" textlink="">
      <xdr:nvSpPr>
        <xdr:cNvPr id="188" name="扶助費最大値テキスト"/>
        <xdr:cNvSpPr txBox="1"/>
      </xdr:nvSpPr>
      <xdr:spPr>
        <a:xfrm>
          <a:off x="4914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52</xdr:row>
      <xdr:rowOff>23585</xdr:rowOff>
    </xdr:from>
    <xdr:to>
      <xdr:col>7</xdr:col>
      <xdr:colOff>104775</xdr:colOff>
      <xdr:row>52</xdr:row>
      <xdr:rowOff>23585</xdr:rowOff>
    </xdr:to>
    <xdr:cxnSp macro="">
      <xdr:nvCxnSpPr>
        <xdr:cNvPr id="189" name="直線コネクタ 188"/>
        <xdr:cNvCxnSpPr/>
      </xdr:nvCxnSpPr>
      <xdr:spPr>
        <a:xfrm>
          <a:off x="4737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116115</xdr:rowOff>
    </xdr:from>
    <xdr:to>
      <xdr:col>7</xdr:col>
      <xdr:colOff>15875</xdr:colOff>
      <xdr:row>54</xdr:row>
      <xdr:rowOff>127000</xdr:rowOff>
    </xdr:to>
    <xdr:cxnSp macro="">
      <xdr:nvCxnSpPr>
        <xdr:cNvPr id="190" name="直線コネクタ 189"/>
        <xdr:cNvCxnSpPr/>
      </xdr:nvCxnSpPr>
      <xdr:spPr>
        <a:xfrm flipV="1">
          <a:off x="3987800" y="93744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91820</xdr:rowOff>
    </xdr:from>
    <xdr:ext cx="762000" cy="259045"/>
    <xdr:sp macro="" textlink="">
      <xdr:nvSpPr>
        <xdr:cNvPr id="191" name="扶助費平均値テキスト"/>
        <xdr:cNvSpPr txBox="1"/>
      </xdr:nvSpPr>
      <xdr:spPr>
        <a:xfrm>
          <a:off x="4914900" y="935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119743</xdr:rowOff>
    </xdr:from>
    <xdr:to>
      <xdr:col>7</xdr:col>
      <xdr:colOff>66675</xdr:colOff>
      <xdr:row>55</xdr:row>
      <xdr:rowOff>49893</xdr:rowOff>
    </xdr:to>
    <xdr:sp macro="" textlink="">
      <xdr:nvSpPr>
        <xdr:cNvPr id="192" name="フローチャート : 判断 191"/>
        <xdr:cNvSpPr/>
      </xdr:nvSpPr>
      <xdr:spPr>
        <a:xfrm>
          <a:off x="47752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127000</xdr:rowOff>
    </xdr:from>
    <xdr:to>
      <xdr:col>5</xdr:col>
      <xdr:colOff>549275</xdr:colOff>
      <xdr:row>54</xdr:row>
      <xdr:rowOff>137885</xdr:rowOff>
    </xdr:to>
    <xdr:cxnSp macro="">
      <xdr:nvCxnSpPr>
        <xdr:cNvPr id="193" name="直線コネクタ 192"/>
        <xdr:cNvCxnSpPr/>
      </xdr:nvCxnSpPr>
      <xdr:spPr>
        <a:xfrm flipV="1">
          <a:off x="3098800" y="93853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163285</xdr:rowOff>
    </xdr:from>
    <xdr:to>
      <xdr:col>5</xdr:col>
      <xdr:colOff>600075</xdr:colOff>
      <xdr:row>55</xdr:row>
      <xdr:rowOff>93435</xdr:rowOff>
    </xdr:to>
    <xdr:sp macro="" textlink="">
      <xdr:nvSpPr>
        <xdr:cNvPr id="194" name="フローチャート : 判断 193"/>
        <xdr:cNvSpPr/>
      </xdr:nvSpPr>
      <xdr:spPr>
        <a:xfrm>
          <a:off x="3937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78212</xdr:rowOff>
    </xdr:from>
    <xdr:ext cx="736600" cy="259045"/>
    <xdr:sp macro="" textlink="">
      <xdr:nvSpPr>
        <xdr:cNvPr id="195" name="テキスト ボックス 194"/>
        <xdr:cNvSpPr txBox="1"/>
      </xdr:nvSpPr>
      <xdr:spPr>
        <a:xfrm>
          <a:off x="3606800" y="9507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137885</xdr:rowOff>
    </xdr:from>
    <xdr:to>
      <xdr:col>4</xdr:col>
      <xdr:colOff>346075</xdr:colOff>
      <xdr:row>54</xdr:row>
      <xdr:rowOff>148772</xdr:rowOff>
    </xdr:to>
    <xdr:cxnSp macro="">
      <xdr:nvCxnSpPr>
        <xdr:cNvPr id="196" name="直線コネクタ 195"/>
        <xdr:cNvCxnSpPr/>
      </xdr:nvCxnSpPr>
      <xdr:spPr>
        <a:xfrm flipV="1">
          <a:off x="2209800" y="93961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119743</xdr:rowOff>
    </xdr:from>
    <xdr:to>
      <xdr:col>4</xdr:col>
      <xdr:colOff>396875</xdr:colOff>
      <xdr:row>55</xdr:row>
      <xdr:rowOff>49893</xdr:rowOff>
    </xdr:to>
    <xdr:sp macro="" textlink="">
      <xdr:nvSpPr>
        <xdr:cNvPr id="197" name="フローチャート : 判断 196"/>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34670</xdr:rowOff>
    </xdr:from>
    <xdr:ext cx="762000" cy="259045"/>
    <xdr:sp macro="" textlink="">
      <xdr:nvSpPr>
        <xdr:cNvPr id="198" name="テキスト ボックス 197"/>
        <xdr:cNvSpPr txBox="1"/>
      </xdr:nvSpPr>
      <xdr:spPr>
        <a:xfrm>
          <a:off x="2717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94343</xdr:rowOff>
    </xdr:from>
    <xdr:to>
      <xdr:col>3</xdr:col>
      <xdr:colOff>142875</xdr:colOff>
      <xdr:row>54</xdr:row>
      <xdr:rowOff>148772</xdr:rowOff>
    </xdr:to>
    <xdr:cxnSp macro="">
      <xdr:nvCxnSpPr>
        <xdr:cNvPr id="199" name="直線コネクタ 198"/>
        <xdr:cNvCxnSpPr/>
      </xdr:nvCxnSpPr>
      <xdr:spPr>
        <a:xfrm>
          <a:off x="1320800" y="93526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97972</xdr:rowOff>
    </xdr:from>
    <xdr:to>
      <xdr:col>3</xdr:col>
      <xdr:colOff>193675</xdr:colOff>
      <xdr:row>55</xdr:row>
      <xdr:rowOff>28122</xdr:rowOff>
    </xdr:to>
    <xdr:sp macro="" textlink="">
      <xdr:nvSpPr>
        <xdr:cNvPr id="200" name="フローチャート : 判断 199"/>
        <xdr:cNvSpPr/>
      </xdr:nvSpPr>
      <xdr:spPr>
        <a:xfrm>
          <a:off x="2159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38299</xdr:rowOff>
    </xdr:from>
    <xdr:ext cx="762000" cy="259045"/>
    <xdr:sp macro="" textlink="">
      <xdr:nvSpPr>
        <xdr:cNvPr id="201" name="テキスト ボックス 200"/>
        <xdr:cNvSpPr txBox="1"/>
      </xdr:nvSpPr>
      <xdr:spPr>
        <a:xfrm>
          <a:off x="1828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02" name="フローチャート : 判断 201"/>
        <xdr:cNvSpPr/>
      </xdr:nvSpPr>
      <xdr:spPr>
        <a:xfrm>
          <a:off x="1270000" y="930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155320</xdr:rowOff>
    </xdr:from>
    <xdr:ext cx="762000" cy="259045"/>
    <xdr:sp macro="" textlink="">
      <xdr:nvSpPr>
        <xdr:cNvPr id="203" name="テキスト ボックス 202"/>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65315</xdr:rowOff>
    </xdr:from>
    <xdr:to>
      <xdr:col>7</xdr:col>
      <xdr:colOff>66675</xdr:colOff>
      <xdr:row>54</xdr:row>
      <xdr:rowOff>166915</xdr:rowOff>
    </xdr:to>
    <xdr:sp macro="" textlink="">
      <xdr:nvSpPr>
        <xdr:cNvPr id="209" name="円/楕円 208"/>
        <xdr:cNvSpPr/>
      </xdr:nvSpPr>
      <xdr:spPr>
        <a:xfrm>
          <a:off x="47752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81842</xdr:rowOff>
    </xdr:from>
    <xdr:ext cx="762000" cy="259045"/>
    <xdr:sp macro="" textlink="">
      <xdr:nvSpPr>
        <xdr:cNvPr id="210" name="扶助費該当値テキスト"/>
        <xdr:cNvSpPr txBox="1"/>
      </xdr:nvSpPr>
      <xdr:spPr>
        <a:xfrm>
          <a:off x="49149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76200</xdr:rowOff>
    </xdr:from>
    <xdr:to>
      <xdr:col>5</xdr:col>
      <xdr:colOff>600075</xdr:colOff>
      <xdr:row>55</xdr:row>
      <xdr:rowOff>6350</xdr:rowOff>
    </xdr:to>
    <xdr:sp macro="" textlink="">
      <xdr:nvSpPr>
        <xdr:cNvPr id="211" name="円/楕円 210"/>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16527</xdr:rowOff>
    </xdr:from>
    <xdr:ext cx="736600" cy="259045"/>
    <xdr:sp macro="" textlink="">
      <xdr:nvSpPr>
        <xdr:cNvPr id="212" name="テキスト ボックス 211"/>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87085</xdr:rowOff>
    </xdr:from>
    <xdr:to>
      <xdr:col>4</xdr:col>
      <xdr:colOff>396875</xdr:colOff>
      <xdr:row>55</xdr:row>
      <xdr:rowOff>17235</xdr:rowOff>
    </xdr:to>
    <xdr:sp macro="" textlink="">
      <xdr:nvSpPr>
        <xdr:cNvPr id="213" name="円/楕円 212"/>
        <xdr:cNvSpPr/>
      </xdr:nvSpPr>
      <xdr:spPr>
        <a:xfrm>
          <a:off x="3048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27412</xdr:rowOff>
    </xdr:from>
    <xdr:ext cx="762000" cy="259045"/>
    <xdr:sp macro="" textlink="">
      <xdr:nvSpPr>
        <xdr:cNvPr id="214" name="テキスト ボックス 213"/>
        <xdr:cNvSpPr txBox="1"/>
      </xdr:nvSpPr>
      <xdr:spPr>
        <a:xfrm>
          <a:off x="2717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97972</xdr:rowOff>
    </xdr:from>
    <xdr:to>
      <xdr:col>3</xdr:col>
      <xdr:colOff>193675</xdr:colOff>
      <xdr:row>55</xdr:row>
      <xdr:rowOff>28122</xdr:rowOff>
    </xdr:to>
    <xdr:sp macro="" textlink="">
      <xdr:nvSpPr>
        <xdr:cNvPr id="215" name="円/楕円 214"/>
        <xdr:cNvSpPr/>
      </xdr:nvSpPr>
      <xdr:spPr>
        <a:xfrm>
          <a:off x="2159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12899</xdr:rowOff>
    </xdr:from>
    <xdr:ext cx="762000" cy="259045"/>
    <xdr:sp macro="" textlink="">
      <xdr:nvSpPr>
        <xdr:cNvPr id="216" name="テキスト ボックス 215"/>
        <xdr:cNvSpPr txBox="1"/>
      </xdr:nvSpPr>
      <xdr:spPr>
        <a:xfrm>
          <a:off x="1828800" y="94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17" name="円/楕円 216"/>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129920</xdr:rowOff>
    </xdr:from>
    <xdr:ext cx="762000" cy="259045"/>
    <xdr:sp macro="" textlink="">
      <xdr:nvSpPr>
        <xdr:cNvPr id="218" name="テキスト ボックス 217"/>
        <xdr:cNvSpPr txBox="1"/>
      </xdr:nvSpPr>
      <xdr:spPr>
        <a:xfrm>
          <a:off x="939800" y="938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以前として類似団体</a:t>
          </a:r>
          <a:r>
            <a:rPr lang="ja-JP" altLang="ja-JP" sz="1100" b="0" i="0" baseline="0">
              <a:solidFill>
                <a:schemeClr val="dk1"/>
              </a:solidFill>
              <a:effectLst/>
              <a:latin typeface="+mn-lt"/>
              <a:ea typeface="+mn-ea"/>
              <a:cs typeface="+mn-cs"/>
            </a:rPr>
            <a:t>平均及び</a:t>
          </a:r>
          <a:r>
            <a:rPr lang="ja-JP" altLang="en-US" sz="1100" b="0" i="0" baseline="0">
              <a:solidFill>
                <a:schemeClr val="dk1"/>
              </a:solidFill>
              <a:effectLst/>
              <a:latin typeface="+mn-lt"/>
              <a:ea typeface="+mn-ea"/>
              <a:cs typeface="+mn-cs"/>
            </a:rPr>
            <a:t>沖縄</a:t>
          </a:r>
          <a:r>
            <a:rPr lang="ja-JP" altLang="ja-JP" sz="1100" b="0" i="0" baseline="0">
              <a:solidFill>
                <a:schemeClr val="dk1"/>
              </a:solidFill>
              <a:effectLst/>
              <a:latin typeface="+mn-lt"/>
              <a:ea typeface="+mn-ea"/>
              <a:cs typeface="+mn-cs"/>
            </a:rPr>
            <a:t>県平均を下回っ</a:t>
          </a:r>
          <a:r>
            <a:rPr lang="ja-JP" altLang="en-US" sz="1100" b="0" i="0" baseline="0">
              <a:solidFill>
                <a:schemeClr val="dk1"/>
              </a:solidFill>
              <a:effectLst/>
              <a:latin typeface="+mn-lt"/>
              <a:ea typeface="+mn-ea"/>
              <a:cs typeface="+mn-cs"/>
            </a:rPr>
            <a:t>ているが、</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年度は対全年度比で</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ポイントの悪化となっている。社会保障関連の増もあり操出金は増額となっている。扶助費の伸びと一体の問題として捉え、早期の給付適正化に努める</a:t>
          </a:r>
          <a:r>
            <a:rPr lang="ja-JP" altLang="en-US"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66040</xdr:rowOff>
    </xdr:from>
    <xdr:to>
      <xdr:col>24</xdr:col>
      <xdr:colOff>31750</xdr:colOff>
      <xdr:row>61</xdr:row>
      <xdr:rowOff>39370</xdr:rowOff>
    </xdr:to>
    <xdr:cxnSp macro="">
      <xdr:nvCxnSpPr>
        <xdr:cNvPr id="246" name="直線コネクタ 245"/>
        <xdr:cNvCxnSpPr/>
      </xdr:nvCxnSpPr>
      <xdr:spPr>
        <a:xfrm flipV="1">
          <a:off x="16510000" y="93243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7"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8" name="直線コネクタ 247"/>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152417</xdr:rowOff>
    </xdr:from>
    <xdr:ext cx="762000" cy="259045"/>
    <xdr:sp macro="" textlink="">
      <xdr:nvSpPr>
        <xdr:cNvPr id="249"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54</xdr:row>
      <xdr:rowOff>66040</xdr:rowOff>
    </xdr:from>
    <xdr:to>
      <xdr:col>24</xdr:col>
      <xdr:colOff>120650</xdr:colOff>
      <xdr:row>54</xdr:row>
      <xdr:rowOff>66040</xdr:rowOff>
    </xdr:to>
    <xdr:cxnSp macro="">
      <xdr:nvCxnSpPr>
        <xdr:cNvPr id="250" name="直線コネクタ 249"/>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85090</xdr:rowOff>
    </xdr:from>
    <xdr:to>
      <xdr:col>24</xdr:col>
      <xdr:colOff>31750</xdr:colOff>
      <xdr:row>56</xdr:row>
      <xdr:rowOff>5080</xdr:rowOff>
    </xdr:to>
    <xdr:cxnSp macro="">
      <xdr:nvCxnSpPr>
        <xdr:cNvPr id="251" name="直線コネクタ 250"/>
        <xdr:cNvCxnSpPr/>
      </xdr:nvCxnSpPr>
      <xdr:spPr>
        <a:xfrm>
          <a:off x="15671800" y="95148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6367</xdr:rowOff>
    </xdr:from>
    <xdr:ext cx="762000" cy="259045"/>
    <xdr:sp macro="" textlink="">
      <xdr:nvSpPr>
        <xdr:cNvPr id="252" name="その他平均値テキスト"/>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16510</xdr:rowOff>
    </xdr:from>
    <xdr:to>
      <xdr:col>22</xdr:col>
      <xdr:colOff>565150</xdr:colOff>
      <xdr:row>55</xdr:row>
      <xdr:rowOff>85090</xdr:rowOff>
    </xdr:to>
    <xdr:cxnSp macro="">
      <xdr:nvCxnSpPr>
        <xdr:cNvPr id="254" name="直線コネクタ 253"/>
        <xdr:cNvCxnSpPr/>
      </xdr:nvCxnSpPr>
      <xdr:spPr>
        <a:xfrm>
          <a:off x="14782800" y="94462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5" name="フローチャート : 判断 254"/>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56" name="テキスト ボックス 255"/>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16510</xdr:rowOff>
    </xdr:from>
    <xdr:to>
      <xdr:col>21</xdr:col>
      <xdr:colOff>361950</xdr:colOff>
      <xdr:row>56</xdr:row>
      <xdr:rowOff>149860</xdr:rowOff>
    </xdr:to>
    <xdr:cxnSp macro="">
      <xdr:nvCxnSpPr>
        <xdr:cNvPr id="257" name="直線コネクタ 256"/>
        <xdr:cNvCxnSpPr/>
      </xdr:nvCxnSpPr>
      <xdr:spPr>
        <a:xfrm flipV="1">
          <a:off x="13893800" y="944626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9" name="テキスト ボックス 258"/>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161290</xdr:rowOff>
    </xdr:from>
    <xdr:to>
      <xdr:col>20</xdr:col>
      <xdr:colOff>158750</xdr:colOff>
      <xdr:row>56</xdr:row>
      <xdr:rowOff>149860</xdr:rowOff>
    </xdr:to>
    <xdr:cxnSp macro="">
      <xdr:nvCxnSpPr>
        <xdr:cNvPr id="260" name="直線コネクタ 259"/>
        <xdr:cNvCxnSpPr/>
      </xdr:nvCxnSpPr>
      <xdr:spPr>
        <a:xfrm>
          <a:off x="13004800" y="95910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3" name="フローチャート : 判断 262"/>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64" name="テキスト ボックス 263"/>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125730</xdr:rowOff>
    </xdr:from>
    <xdr:to>
      <xdr:col>24</xdr:col>
      <xdr:colOff>82550</xdr:colOff>
      <xdr:row>56</xdr:row>
      <xdr:rowOff>55880</xdr:rowOff>
    </xdr:to>
    <xdr:sp macro="" textlink="">
      <xdr:nvSpPr>
        <xdr:cNvPr id="270" name="円/楕円 269"/>
        <xdr:cNvSpPr/>
      </xdr:nvSpPr>
      <xdr:spPr>
        <a:xfrm>
          <a:off x="164592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142257</xdr:rowOff>
    </xdr:from>
    <xdr:ext cx="762000" cy="259045"/>
    <xdr:sp macro="" textlink="">
      <xdr:nvSpPr>
        <xdr:cNvPr id="271" name="その他該当値テキスト"/>
        <xdr:cNvSpPr txBox="1"/>
      </xdr:nvSpPr>
      <xdr:spPr>
        <a:xfrm>
          <a:off x="165989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34290</xdr:rowOff>
    </xdr:from>
    <xdr:to>
      <xdr:col>22</xdr:col>
      <xdr:colOff>615950</xdr:colOff>
      <xdr:row>55</xdr:row>
      <xdr:rowOff>135890</xdr:rowOff>
    </xdr:to>
    <xdr:sp macro="" textlink="">
      <xdr:nvSpPr>
        <xdr:cNvPr id="272" name="円/楕円 271"/>
        <xdr:cNvSpPr/>
      </xdr:nvSpPr>
      <xdr:spPr>
        <a:xfrm>
          <a:off x="15621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146067</xdr:rowOff>
    </xdr:from>
    <xdr:ext cx="736600" cy="259045"/>
    <xdr:sp macro="" textlink="">
      <xdr:nvSpPr>
        <xdr:cNvPr id="273" name="テキスト ボックス 272"/>
        <xdr:cNvSpPr txBox="1"/>
      </xdr:nvSpPr>
      <xdr:spPr>
        <a:xfrm>
          <a:off x="15290800" y="923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137160</xdr:rowOff>
    </xdr:from>
    <xdr:to>
      <xdr:col>21</xdr:col>
      <xdr:colOff>412750</xdr:colOff>
      <xdr:row>55</xdr:row>
      <xdr:rowOff>67310</xdr:rowOff>
    </xdr:to>
    <xdr:sp macro="" textlink="">
      <xdr:nvSpPr>
        <xdr:cNvPr id="274" name="円/楕円 273"/>
        <xdr:cNvSpPr/>
      </xdr:nvSpPr>
      <xdr:spPr>
        <a:xfrm>
          <a:off x="14732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77487</xdr:rowOff>
    </xdr:from>
    <xdr:ext cx="762000" cy="259045"/>
    <xdr:sp macro="" textlink="">
      <xdr:nvSpPr>
        <xdr:cNvPr id="275" name="テキスト ボックス 274"/>
        <xdr:cNvSpPr txBox="1"/>
      </xdr:nvSpPr>
      <xdr:spPr>
        <a:xfrm>
          <a:off x="14401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99060</xdr:rowOff>
    </xdr:from>
    <xdr:to>
      <xdr:col>20</xdr:col>
      <xdr:colOff>209550</xdr:colOff>
      <xdr:row>57</xdr:row>
      <xdr:rowOff>29210</xdr:rowOff>
    </xdr:to>
    <xdr:sp macro="" textlink="">
      <xdr:nvSpPr>
        <xdr:cNvPr id="276" name="円/楕円 275"/>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77" name="テキスト ボックス 276"/>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110490</xdr:rowOff>
    </xdr:from>
    <xdr:to>
      <xdr:col>19</xdr:col>
      <xdr:colOff>6350</xdr:colOff>
      <xdr:row>56</xdr:row>
      <xdr:rowOff>40640</xdr:rowOff>
    </xdr:to>
    <xdr:sp macro="" textlink="">
      <xdr:nvSpPr>
        <xdr:cNvPr id="278" name="円/楕円 277"/>
        <xdr:cNvSpPr/>
      </xdr:nvSpPr>
      <xdr:spPr>
        <a:xfrm>
          <a:off x="12954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50817</xdr:rowOff>
    </xdr:from>
    <xdr:ext cx="762000" cy="259045"/>
    <xdr:sp macro="" textlink="">
      <xdr:nvSpPr>
        <xdr:cNvPr id="279" name="テキスト ボックス 278"/>
        <xdr:cNvSpPr txBox="1"/>
      </xdr:nvSpPr>
      <xdr:spPr>
        <a:xfrm>
          <a:off x="12623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類似団体</a:t>
          </a:r>
          <a:r>
            <a:rPr lang="ja-JP" altLang="ja-JP" sz="1100" b="0" i="0" baseline="0">
              <a:solidFill>
                <a:schemeClr val="dk1"/>
              </a:solidFill>
              <a:effectLst/>
              <a:latin typeface="+mn-lt"/>
              <a:ea typeface="+mn-ea"/>
              <a:cs typeface="+mn-cs"/>
            </a:rPr>
            <a:t>平均及び</a:t>
          </a:r>
          <a:r>
            <a:rPr lang="ja-JP" altLang="en-US" sz="1100" b="0" i="0" baseline="0">
              <a:solidFill>
                <a:schemeClr val="dk1"/>
              </a:solidFill>
              <a:effectLst/>
              <a:latin typeface="+mn-lt"/>
              <a:ea typeface="+mn-ea"/>
              <a:cs typeface="+mn-cs"/>
            </a:rPr>
            <a:t>沖縄</a:t>
          </a:r>
          <a:r>
            <a:rPr lang="ja-JP" altLang="ja-JP" sz="1100" b="0" i="0" baseline="0">
              <a:solidFill>
                <a:schemeClr val="dk1"/>
              </a:solidFill>
              <a:effectLst/>
              <a:latin typeface="+mn-lt"/>
              <a:ea typeface="+mn-ea"/>
              <a:cs typeface="+mn-cs"/>
            </a:rPr>
            <a:t>県平均を大きく下回っており、その推移もほぼ横ばいとなっているが、単独補助金については年々増加傾向にある。平成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年度からの合併算定替による普通交付税の減額も考慮し、</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年間のサンセット方式の徹底等による見直しを行い、健全な財政運営を図る。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78994</xdr:rowOff>
    </xdr:to>
    <xdr:cxnSp macro="">
      <xdr:nvCxnSpPr>
        <xdr:cNvPr id="304" name="直線コネクタ 303"/>
        <xdr:cNvCxnSpPr/>
      </xdr:nvCxnSpPr>
      <xdr:spPr>
        <a:xfrm flipV="1">
          <a:off x="16510000" y="578256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51071</xdr:rowOff>
    </xdr:from>
    <xdr:ext cx="762000" cy="259045"/>
    <xdr:sp macro="" textlink="">
      <xdr:nvSpPr>
        <xdr:cNvPr id="305" name="補助費等最小値テキスト"/>
        <xdr:cNvSpPr txBox="1"/>
      </xdr:nvSpPr>
      <xdr:spPr>
        <a:xfrm>
          <a:off x="16598900" y="673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39</xdr:row>
      <xdr:rowOff>78994</xdr:rowOff>
    </xdr:from>
    <xdr:to>
      <xdr:col>24</xdr:col>
      <xdr:colOff>120650</xdr:colOff>
      <xdr:row>39</xdr:row>
      <xdr:rowOff>78994</xdr:rowOff>
    </xdr:to>
    <xdr:cxnSp macro="">
      <xdr:nvCxnSpPr>
        <xdr:cNvPr id="306" name="直線コネクタ 305"/>
        <xdr:cNvCxnSpPr/>
      </xdr:nvCxnSpPr>
      <xdr:spPr>
        <a:xfrm>
          <a:off x="16421100" y="676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124714</xdr:rowOff>
    </xdr:from>
    <xdr:to>
      <xdr:col>24</xdr:col>
      <xdr:colOff>31750</xdr:colOff>
      <xdr:row>33</xdr:row>
      <xdr:rowOff>133858</xdr:rowOff>
    </xdr:to>
    <xdr:cxnSp macro="">
      <xdr:nvCxnSpPr>
        <xdr:cNvPr id="309" name="直線コネクタ 308"/>
        <xdr:cNvCxnSpPr/>
      </xdr:nvCxnSpPr>
      <xdr:spPr>
        <a:xfrm flipV="1">
          <a:off x="15671800" y="578256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73423</xdr:rowOff>
    </xdr:from>
    <xdr:ext cx="762000" cy="259045"/>
    <xdr:sp macro="" textlink="">
      <xdr:nvSpPr>
        <xdr:cNvPr id="310" name="補助費等平均値テキスト"/>
        <xdr:cNvSpPr txBox="1"/>
      </xdr:nvSpPr>
      <xdr:spPr>
        <a:xfrm>
          <a:off x="16598900" y="6074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101346</xdr:rowOff>
    </xdr:from>
    <xdr:to>
      <xdr:col>24</xdr:col>
      <xdr:colOff>82550</xdr:colOff>
      <xdr:row>36</xdr:row>
      <xdr:rowOff>31496</xdr:rowOff>
    </xdr:to>
    <xdr:sp macro="" textlink="">
      <xdr:nvSpPr>
        <xdr:cNvPr id="311" name="フローチャート : 判断 310"/>
        <xdr:cNvSpPr/>
      </xdr:nvSpPr>
      <xdr:spPr>
        <a:xfrm>
          <a:off x="164592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133858</xdr:rowOff>
    </xdr:from>
    <xdr:to>
      <xdr:col>22</xdr:col>
      <xdr:colOff>565150</xdr:colOff>
      <xdr:row>33</xdr:row>
      <xdr:rowOff>143002</xdr:rowOff>
    </xdr:to>
    <xdr:cxnSp macro="">
      <xdr:nvCxnSpPr>
        <xdr:cNvPr id="312" name="直線コネクタ 311"/>
        <xdr:cNvCxnSpPr/>
      </xdr:nvCxnSpPr>
      <xdr:spPr>
        <a:xfrm flipV="1">
          <a:off x="14782800" y="57917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3" name="フローチャート : 判断 312"/>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4" name="テキスト ボックス 313"/>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143002</xdr:rowOff>
    </xdr:from>
    <xdr:to>
      <xdr:col>21</xdr:col>
      <xdr:colOff>361950</xdr:colOff>
      <xdr:row>34</xdr:row>
      <xdr:rowOff>35560</xdr:rowOff>
    </xdr:to>
    <xdr:cxnSp macro="">
      <xdr:nvCxnSpPr>
        <xdr:cNvPr id="315" name="直線コネクタ 314"/>
        <xdr:cNvCxnSpPr/>
      </xdr:nvCxnSpPr>
      <xdr:spPr>
        <a:xfrm flipV="1">
          <a:off x="13893800" y="580085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7" name="テキスト ボックス 316"/>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21844</xdr:rowOff>
    </xdr:from>
    <xdr:to>
      <xdr:col>20</xdr:col>
      <xdr:colOff>158750</xdr:colOff>
      <xdr:row>34</xdr:row>
      <xdr:rowOff>35560</xdr:rowOff>
    </xdr:to>
    <xdr:cxnSp macro="">
      <xdr:nvCxnSpPr>
        <xdr:cNvPr id="318" name="直線コネクタ 317"/>
        <xdr:cNvCxnSpPr/>
      </xdr:nvCxnSpPr>
      <xdr:spPr>
        <a:xfrm>
          <a:off x="13004800" y="58511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19" name="フローチャート : 判断 318"/>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66565</xdr:rowOff>
    </xdr:from>
    <xdr:ext cx="762000" cy="259045"/>
    <xdr:sp macro="" textlink="">
      <xdr:nvSpPr>
        <xdr:cNvPr id="320" name="テキスト ボックス 319"/>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1" name="フローチャート :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61993</xdr:rowOff>
    </xdr:from>
    <xdr:ext cx="762000" cy="259045"/>
    <xdr:sp macro="" textlink="">
      <xdr:nvSpPr>
        <xdr:cNvPr id="322" name="テキスト ボックス 321"/>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33</xdr:row>
      <xdr:rowOff>73914</xdr:rowOff>
    </xdr:from>
    <xdr:to>
      <xdr:col>24</xdr:col>
      <xdr:colOff>82550</xdr:colOff>
      <xdr:row>34</xdr:row>
      <xdr:rowOff>4064</xdr:rowOff>
    </xdr:to>
    <xdr:sp macro="" textlink="">
      <xdr:nvSpPr>
        <xdr:cNvPr id="328" name="円/楕円 327"/>
        <xdr:cNvSpPr/>
      </xdr:nvSpPr>
      <xdr:spPr>
        <a:xfrm>
          <a:off x="16459200" y="573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153941</xdr:rowOff>
    </xdr:from>
    <xdr:ext cx="762000" cy="259045"/>
    <xdr:sp macro="" textlink="">
      <xdr:nvSpPr>
        <xdr:cNvPr id="329" name="補助費等該当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83058</xdr:rowOff>
    </xdr:from>
    <xdr:to>
      <xdr:col>22</xdr:col>
      <xdr:colOff>615950</xdr:colOff>
      <xdr:row>34</xdr:row>
      <xdr:rowOff>13208</xdr:rowOff>
    </xdr:to>
    <xdr:sp macro="" textlink="">
      <xdr:nvSpPr>
        <xdr:cNvPr id="330" name="円/楕円 329"/>
        <xdr:cNvSpPr/>
      </xdr:nvSpPr>
      <xdr:spPr>
        <a:xfrm>
          <a:off x="15621000" y="574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23385</xdr:rowOff>
    </xdr:from>
    <xdr:ext cx="736600" cy="259045"/>
    <xdr:sp macro="" textlink="">
      <xdr:nvSpPr>
        <xdr:cNvPr id="331" name="テキスト ボックス 330"/>
        <xdr:cNvSpPr txBox="1"/>
      </xdr:nvSpPr>
      <xdr:spPr>
        <a:xfrm>
          <a:off x="15290800" y="550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92202</xdr:rowOff>
    </xdr:from>
    <xdr:to>
      <xdr:col>21</xdr:col>
      <xdr:colOff>412750</xdr:colOff>
      <xdr:row>34</xdr:row>
      <xdr:rowOff>22352</xdr:rowOff>
    </xdr:to>
    <xdr:sp macro="" textlink="">
      <xdr:nvSpPr>
        <xdr:cNvPr id="332" name="円/楕円 331"/>
        <xdr:cNvSpPr/>
      </xdr:nvSpPr>
      <xdr:spPr>
        <a:xfrm>
          <a:off x="14732000" y="575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32529</xdr:rowOff>
    </xdr:from>
    <xdr:ext cx="762000" cy="259045"/>
    <xdr:sp macro="" textlink="">
      <xdr:nvSpPr>
        <xdr:cNvPr id="333" name="テキスト ボックス 332"/>
        <xdr:cNvSpPr txBox="1"/>
      </xdr:nvSpPr>
      <xdr:spPr>
        <a:xfrm>
          <a:off x="14401800" y="551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156210</xdr:rowOff>
    </xdr:from>
    <xdr:to>
      <xdr:col>20</xdr:col>
      <xdr:colOff>209550</xdr:colOff>
      <xdr:row>34</xdr:row>
      <xdr:rowOff>86360</xdr:rowOff>
    </xdr:to>
    <xdr:sp macro="" textlink="">
      <xdr:nvSpPr>
        <xdr:cNvPr id="334" name="円/楕円 333"/>
        <xdr:cNvSpPr/>
      </xdr:nvSpPr>
      <xdr:spPr>
        <a:xfrm>
          <a:off x="13843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96537</xdr:rowOff>
    </xdr:from>
    <xdr:ext cx="762000" cy="259045"/>
    <xdr:sp macro="" textlink="">
      <xdr:nvSpPr>
        <xdr:cNvPr id="335" name="テキスト ボックス 334"/>
        <xdr:cNvSpPr txBox="1"/>
      </xdr:nvSpPr>
      <xdr:spPr>
        <a:xfrm>
          <a:off x="13512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142494</xdr:rowOff>
    </xdr:from>
    <xdr:to>
      <xdr:col>19</xdr:col>
      <xdr:colOff>6350</xdr:colOff>
      <xdr:row>34</xdr:row>
      <xdr:rowOff>72644</xdr:rowOff>
    </xdr:to>
    <xdr:sp macro="" textlink="">
      <xdr:nvSpPr>
        <xdr:cNvPr id="336" name="円/楕円 335"/>
        <xdr:cNvSpPr/>
      </xdr:nvSpPr>
      <xdr:spPr>
        <a:xfrm>
          <a:off x="12954000" y="580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82821</xdr:rowOff>
    </xdr:from>
    <xdr:ext cx="762000" cy="259045"/>
    <xdr:sp macro="" textlink="">
      <xdr:nvSpPr>
        <xdr:cNvPr id="337" name="テキスト ボックス 336"/>
        <xdr:cNvSpPr txBox="1"/>
      </xdr:nvSpPr>
      <xdr:spPr>
        <a:xfrm>
          <a:off x="12623800" y="556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年度においては、利率の高い長期債の繰上償還を行った為、平成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年度では</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ポイントの</a:t>
          </a:r>
          <a:r>
            <a:rPr lang="ja-JP" altLang="en-US" sz="1100" b="0" i="0" baseline="0">
              <a:solidFill>
                <a:schemeClr val="dk1"/>
              </a:solidFill>
              <a:effectLst/>
              <a:latin typeface="+mn-lt"/>
              <a:ea typeface="+mn-ea"/>
              <a:cs typeface="+mn-cs"/>
            </a:rPr>
            <a:t>改善</a:t>
          </a:r>
          <a:r>
            <a:rPr lang="ja-JP" altLang="ja-JP" sz="1100" b="0" i="0" baseline="0">
              <a:solidFill>
                <a:schemeClr val="dk1"/>
              </a:solidFill>
              <a:effectLst/>
              <a:latin typeface="+mn-lt"/>
              <a:ea typeface="+mn-ea"/>
              <a:cs typeface="+mn-cs"/>
            </a:rPr>
            <a:t>となっ</a:t>
          </a:r>
          <a:r>
            <a:rPr lang="ja-JP" altLang="en-US" sz="1100" b="0" i="0" baseline="0">
              <a:solidFill>
                <a:schemeClr val="dk1"/>
              </a:solidFill>
              <a:effectLst/>
              <a:latin typeface="+mn-lt"/>
              <a:ea typeface="+mn-ea"/>
              <a:cs typeface="+mn-cs"/>
            </a:rPr>
            <a:t>ており、</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においては対</a:t>
          </a:r>
          <a:r>
            <a:rPr lang="ja-JP" altLang="ja-JP" sz="1100" b="0" i="0" baseline="0">
              <a:solidFill>
                <a:schemeClr val="dk1"/>
              </a:solidFill>
              <a:effectLst/>
              <a:latin typeface="+mn-lt"/>
              <a:ea typeface="+mn-ea"/>
              <a:cs typeface="+mn-cs"/>
            </a:rPr>
            <a:t>前年度</a:t>
          </a:r>
          <a:r>
            <a:rPr lang="ja-JP" altLang="en-US" sz="1100" b="0" i="0" baseline="0">
              <a:solidFill>
                <a:schemeClr val="dk1"/>
              </a:solidFill>
              <a:effectLst/>
              <a:latin typeface="+mn-lt"/>
              <a:ea typeface="+mn-ea"/>
              <a:cs typeface="+mn-cs"/>
            </a:rPr>
            <a:t>比で</a:t>
          </a:r>
          <a:r>
            <a:rPr lang="en-US" altLang="ja-JP" sz="1100" b="0" i="0" baseline="0">
              <a:solidFill>
                <a:schemeClr val="dk1"/>
              </a:solidFill>
              <a:effectLst/>
              <a:latin typeface="+mn-lt"/>
              <a:ea typeface="+mn-ea"/>
              <a:cs typeface="+mn-cs"/>
            </a:rPr>
            <a:t>0.9</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改善し類似団体平均を下回る事となった</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・今後、合併特例債活用による大型事業の展開を見込んでいる為、「起債の質」及び「発行の量」の計画管理</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徹底に加え、繰上償還も考慮しながら適正な財政運営を図る。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122428</xdr:rowOff>
    </xdr:from>
    <xdr:to>
      <xdr:col>7</xdr:col>
      <xdr:colOff>15875</xdr:colOff>
      <xdr:row>81</xdr:row>
      <xdr:rowOff>143002</xdr:rowOff>
    </xdr:to>
    <xdr:cxnSp macro="">
      <xdr:nvCxnSpPr>
        <xdr:cNvPr id="363" name="直線コネクタ 362"/>
        <xdr:cNvCxnSpPr/>
      </xdr:nvCxnSpPr>
      <xdr:spPr>
        <a:xfrm flipV="1">
          <a:off x="4826000" y="12466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64"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65" name="直線コネクタ 364"/>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37355</xdr:rowOff>
    </xdr:from>
    <xdr:ext cx="762000" cy="259045"/>
    <xdr:sp macro="" textlink="">
      <xdr:nvSpPr>
        <xdr:cNvPr id="366" name="公債費最大値テキスト"/>
        <xdr:cNvSpPr txBox="1"/>
      </xdr:nvSpPr>
      <xdr:spPr>
        <a:xfrm>
          <a:off x="4914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122428</xdr:rowOff>
    </xdr:from>
    <xdr:to>
      <xdr:col>7</xdr:col>
      <xdr:colOff>104775</xdr:colOff>
      <xdr:row>72</xdr:row>
      <xdr:rowOff>122428</xdr:rowOff>
    </xdr:to>
    <xdr:cxnSp macro="">
      <xdr:nvCxnSpPr>
        <xdr:cNvPr id="367" name="直線コネクタ 366"/>
        <xdr:cNvCxnSpPr/>
      </xdr:nvCxnSpPr>
      <xdr:spPr>
        <a:xfrm>
          <a:off x="4737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14987</xdr:rowOff>
    </xdr:from>
    <xdr:to>
      <xdr:col>7</xdr:col>
      <xdr:colOff>15875</xdr:colOff>
      <xdr:row>77</xdr:row>
      <xdr:rowOff>97282</xdr:rowOff>
    </xdr:to>
    <xdr:cxnSp macro="">
      <xdr:nvCxnSpPr>
        <xdr:cNvPr id="368" name="直線コネクタ 367"/>
        <xdr:cNvCxnSpPr/>
      </xdr:nvCxnSpPr>
      <xdr:spPr>
        <a:xfrm flipV="1">
          <a:off x="3987800" y="13216637"/>
          <a:ext cx="8382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69"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0" name="フローチャート : 判断 369"/>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51563</xdr:rowOff>
    </xdr:from>
    <xdr:to>
      <xdr:col>5</xdr:col>
      <xdr:colOff>549275</xdr:colOff>
      <xdr:row>77</xdr:row>
      <xdr:rowOff>97282</xdr:rowOff>
    </xdr:to>
    <xdr:cxnSp macro="">
      <xdr:nvCxnSpPr>
        <xdr:cNvPr id="371" name="直線コネクタ 370"/>
        <xdr:cNvCxnSpPr/>
      </xdr:nvCxnSpPr>
      <xdr:spPr>
        <a:xfrm>
          <a:off x="3098800" y="13253213"/>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72" name="フローチャート : 判断 371"/>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130827</xdr:rowOff>
    </xdr:from>
    <xdr:ext cx="736600" cy="259045"/>
    <xdr:sp macro="" textlink="">
      <xdr:nvSpPr>
        <xdr:cNvPr id="373" name="テキスト ボックス 372"/>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51563</xdr:rowOff>
    </xdr:from>
    <xdr:to>
      <xdr:col>4</xdr:col>
      <xdr:colOff>346075</xdr:colOff>
      <xdr:row>78</xdr:row>
      <xdr:rowOff>99568</xdr:rowOff>
    </xdr:to>
    <xdr:cxnSp macro="">
      <xdr:nvCxnSpPr>
        <xdr:cNvPr id="374" name="直線コネクタ 373"/>
        <xdr:cNvCxnSpPr/>
      </xdr:nvCxnSpPr>
      <xdr:spPr>
        <a:xfrm flipV="1">
          <a:off x="2209800" y="13253213"/>
          <a:ext cx="889000" cy="21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28194</xdr:rowOff>
    </xdr:from>
    <xdr:to>
      <xdr:col>4</xdr:col>
      <xdr:colOff>396875</xdr:colOff>
      <xdr:row>77</xdr:row>
      <xdr:rowOff>129794</xdr:rowOff>
    </xdr:to>
    <xdr:sp macro="" textlink="">
      <xdr:nvSpPr>
        <xdr:cNvPr id="375" name="フローチャート : 判断 374"/>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114571</xdr:rowOff>
    </xdr:from>
    <xdr:ext cx="762000" cy="259045"/>
    <xdr:sp macro="" textlink="">
      <xdr:nvSpPr>
        <xdr:cNvPr id="376" name="テキスト ボックス 375"/>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99568</xdr:rowOff>
    </xdr:from>
    <xdr:to>
      <xdr:col>3</xdr:col>
      <xdr:colOff>142875</xdr:colOff>
      <xdr:row>79</xdr:row>
      <xdr:rowOff>37846</xdr:rowOff>
    </xdr:to>
    <xdr:cxnSp macro="">
      <xdr:nvCxnSpPr>
        <xdr:cNvPr id="377" name="直線コネクタ 376"/>
        <xdr:cNvCxnSpPr/>
      </xdr:nvCxnSpPr>
      <xdr:spPr>
        <a:xfrm flipV="1">
          <a:off x="1320800" y="134726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46482</xdr:rowOff>
    </xdr:from>
    <xdr:to>
      <xdr:col>3</xdr:col>
      <xdr:colOff>193675</xdr:colOff>
      <xdr:row>77</xdr:row>
      <xdr:rowOff>148082</xdr:rowOff>
    </xdr:to>
    <xdr:sp macro="" textlink="">
      <xdr:nvSpPr>
        <xdr:cNvPr id="378" name="フローチャート : 判断 377"/>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158259</xdr:rowOff>
    </xdr:from>
    <xdr:ext cx="762000" cy="259045"/>
    <xdr:sp macro="" textlink="">
      <xdr:nvSpPr>
        <xdr:cNvPr id="379" name="テキスト ボックス 378"/>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80" name="フローチャート : 判断 379"/>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14240</xdr:rowOff>
    </xdr:from>
    <xdr:ext cx="762000" cy="259045"/>
    <xdr:sp macro="" textlink="">
      <xdr:nvSpPr>
        <xdr:cNvPr id="381" name="テキスト ボックス 380"/>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135637</xdr:rowOff>
    </xdr:from>
    <xdr:to>
      <xdr:col>7</xdr:col>
      <xdr:colOff>66675</xdr:colOff>
      <xdr:row>77</xdr:row>
      <xdr:rowOff>65787</xdr:rowOff>
    </xdr:to>
    <xdr:sp macro="" textlink="">
      <xdr:nvSpPr>
        <xdr:cNvPr id="387" name="円/楕円 386"/>
        <xdr:cNvSpPr/>
      </xdr:nvSpPr>
      <xdr:spPr>
        <a:xfrm>
          <a:off x="47752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152164</xdr:rowOff>
    </xdr:from>
    <xdr:ext cx="762000" cy="259045"/>
    <xdr:sp macro="" textlink="">
      <xdr:nvSpPr>
        <xdr:cNvPr id="388" name="公債費該当値テキスト"/>
        <xdr:cNvSpPr txBox="1"/>
      </xdr:nvSpPr>
      <xdr:spPr>
        <a:xfrm>
          <a:off x="4914900" y="1301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46482</xdr:rowOff>
    </xdr:from>
    <xdr:to>
      <xdr:col>5</xdr:col>
      <xdr:colOff>600075</xdr:colOff>
      <xdr:row>77</xdr:row>
      <xdr:rowOff>148082</xdr:rowOff>
    </xdr:to>
    <xdr:sp macro="" textlink="">
      <xdr:nvSpPr>
        <xdr:cNvPr id="389" name="円/楕円 388"/>
        <xdr:cNvSpPr/>
      </xdr:nvSpPr>
      <xdr:spPr>
        <a:xfrm>
          <a:off x="3937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132859</xdr:rowOff>
    </xdr:from>
    <xdr:ext cx="736600" cy="259045"/>
    <xdr:sp macro="" textlink="">
      <xdr:nvSpPr>
        <xdr:cNvPr id="390" name="テキスト ボックス 389"/>
        <xdr:cNvSpPr txBox="1"/>
      </xdr:nvSpPr>
      <xdr:spPr>
        <a:xfrm>
          <a:off x="3606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763</xdr:rowOff>
    </xdr:from>
    <xdr:to>
      <xdr:col>4</xdr:col>
      <xdr:colOff>396875</xdr:colOff>
      <xdr:row>77</xdr:row>
      <xdr:rowOff>102363</xdr:rowOff>
    </xdr:to>
    <xdr:sp macro="" textlink="">
      <xdr:nvSpPr>
        <xdr:cNvPr id="391" name="円/楕円 390"/>
        <xdr:cNvSpPr/>
      </xdr:nvSpPr>
      <xdr:spPr>
        <a:xfrm>
          <a:off x="3048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112540</xdr:rowOff>
    </xdr:from>
    <xdr:ext cx="762000" cy="259045"/>
    <xdr:sp macro="" textlink="">
      <xdr:nvSpPr>
        <xdr:cNvPr id="392" name="テキスト ボックス 391"/>
        <xdr:cNvSpPr txBox="1"/>
      </xdr:nvSpPr>
      <xdr:spPr>
        <a:xfrm>
          <a:off x="2717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48768</xdr:rowOff>
    </xdr:from>
    <xdr:to>
      <xdr:col>3</xdr:col>
      <xdr:colOff>193675</xdr:colOff>
      <xdr:row>78</xdr:row>
      <xdr:rowOff>150368</xdr:rowOff>
    </xdr:to>
    <xdr:sp macro="" textlink="">
      <xdr:nvSpPr>
        <xdr:cNvPr id="393" name="円/楕円 392"/>
        <xdr:cNvSpPr/>
      </xdr:nvSpPr>
      <xdr:spPr>
        <a:xfrm>
          <a:off x="2159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135145</xdr:rowOff>
    </xdr:from>
    <xdr:ext cx="762000" cy="259045"/>
    <xdr:sp macro="" textlink="">
      <xdr:nvSpPr>
        <xdr:cNvPr id="394" name="テキスト ボックス 393"/>
        <xdr:cNvSpPr txBox="1"/>
      </xdr:nvSpPr>
      <xdr:spPr>
        <a:xfrm>
          <a:off x="1828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158496</xdr:rowOff>
    </xdr:from>
    <xdr:to>
      <xdr:col>1</xdr:col>
      <xdr:colOff>676275</xdr:colOff>
      <xdr:row>79</xdr:row>
      <xdr:rowOff>88646</xdr:rowOff>
    </xdr:to>
    <xdr:sp macro="" textlink="">
      <xdr:nvSpPr>
        <xdr:cNvPr id="395" name="円/楕円 394"/>
        <xdr:cNvSpPr/>
      </xdr:nvSpPr>
      <xdr:spPr>
        <a:xfrm>
          <a:off x="1270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73423</xdr:rowOff>
    </xdr:from>
    <xdr:ext cx="762000" cy="259045"/>
    <xdr:sp macro="" textlink="">
      <xdr:nvSpPr>
        <xdr:cNvPr id="396" name="テキスト ボックス 395"/>
        <xdr:cNvSpPr txBox="1"/>
      </xdr:nvSpPr>
      <xdr:spPr>
        <a:xfrm>
          <a:off x="939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・繰出金の基準見直しに伴い、</a:t>
          </a:r>
          <a:r>
            <a:rPr lang="ja-JP" altLang="en-US" sz="1100" b="0" i="0" baseline="0">
              <a:solidFill>
                <a:schemeClr val="dk1"/>
              </a:solidFill>
              <a:effectLst/>
              <a:latin typeface="+mn-lt"/>
              <a:ea typeface="+mn-ea"/>
              <a:cs typeface="+mn-cs"/>
            </a:rPr>
            <a:t>類似団体</a:t>
          </a:r>
          <a:r>
            <a:rPr lang="ja-JP" altLang="ja-JP" sz="1100" b="0" i="0" baseline="0">
              <a:solidFill>
                <a:schemeClr val="dk1"/>
              </a:solidFill>
              <a:effectLst/>
              <a:latin typeface="+mn-lt"/>
              <a:ea typeface="+mn-ea"/>
              <a:cs typeface="+mn-cs"/>
            </a:rPr>
            <a:t>平均及び</a:t>
          </a:r>
          <a:r>
            <a:rPr lang="ja-JP" altLang="en-US" sz="1100" b="0" i="0" baseline="0">
              <a:solidFill>
                <a:schemeClr val="dk1"/>
              </a:solidFill>
              <a:effectLst/>
              <a:latin typeface="+mn-lt"/>
              <a:ea typeface="+mn-ea"/>
              <a:cs typeface="+mn-cs"/>
            </a:rPr>
            <a:t>沖縄</a:t>
          </a:r>
          <a:r>
            <a:rPr lang="ja-JP" altLang="ja-JP" sz="1100" b="0" i="0" baseline="0">
              <a:solidFill>
                <a:schemeClr val="dk1"/>
              </a:solidFill>
              <a:effectLst/>
              <a:latin typeface="+mn-lt"/>
              <a:ea typeface="+mn-ea"/>
              <a:cs typeface="+mn-cs"/>
            </a:rPr>
            <a:t>県平均を下回っており良好な状態だが、依然として人件費は</a:t>
          </a:r>
          <a:r>
            <a:rPr lang="ja-JP" altLang="en-US" sz="1100" b="0" i="0" baseline="0">
              <a:solidFill>
                <a:schemeClr val="dk1"/>
              </a:solidFill>
              <a:effectLst/>
              <a:latin typeface="+mn-lt"/>
              <a:ea typeface="+mn-ea"/>
              <a:cs typeface="+mn-cs"/>
            </a:rPr>
            <a:t>類似団体</a:t>
          </a:r>
          <a:r>
            <a:rPr lang="ja-JP" altLang="ja-JP" sz="1100" b="0" i="0" baseline="0">
              <a:solidFill>
                <a:schemeClr val="dk1"/>
              </a:solidFill>
              <a:effectLst/>
              <a:latin typeface="+mn-lt"/>
              <a:ea typeface="+mn-ea"/>
              <a:cs typeface="+mn-cs"/>
            </a:rPr>
            <a:t>平均及び</a:t>
          </a:r>
          <a:r>
            <a:rPr lang="ja-JP" altLang="en-US" sz="1100" b="0" i="0" baseline="0">
              <a:solidFill>
                <a:schemeClr val="dk1"/>
              </a:solidFill>
              <a:effectLst/>
              <a:latin typeface="+mn-lt"/>
              <a:ea typeface="+mn-ea"/>
              <a:cs typeface="+mn-cs"/>
            </a:rPr>
            <a:t>沖縄</a:t>
          </a:r>
          <a:r>
            <a:rPr lang="ja-JP" altLang="ja-JP" sz="1100" b="0" i="0" baseline="0">
              <a:solidFill>
                <a:schemeClr val="dk1"/>
              </a:solidFill>
              <a:effectLst/>
              <a:latin typeface="+mn-lt"/>
              <a:ea typeface="+mn-ea"/>
              <a:cs typeface="+mn-cs"/>
            </a:rPr>
            <a:t>県平均は上回っている。また、今後扶助費の上昇傾向が見込まれることから、引き続き抑制策・給付適正化に努める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1" name="直線コネクタ 410"/>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2" name="テキスト ボックス 411"/>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5" name="直線コネクタ 414"/>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6" name="テキスト ボックス 415"/>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xdr:rowOff>
    </xdr:from>
    <xdr:to>
      <xdr:col>24</xdr:col>
      <xdr:colOff>31750</xdr:colOff>
      <xdr:row>81</xdr:row>
      <xdr:rowOff>81280</xdr:rowOff>
    </xdr:to>
    <xdr:cxnSp macro="">
      <xdr:nvCxnSpPr>
        <xdr:cNvPr id="420" name="直線コネクタ 419"/>
        <xdr:cNvCxnSpPr/>
      </xdr:nvCxnSpPr>
      <xdr:spPr>
        <a:xfrm flipV="1">
          <a:off x="16510000" y="1269428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53357</xdr:rowOff>
    </xdr:from>
    <xdr:ext cx="762000" cy="259045"/>
    <xdr:sp macro="" textlink="">
      <xdr:nvSpPr>
        <xdr:cNvPr id="421"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81</xdr:row>
      <xdr:rowOff>81280</xdr:rowOff>
    </xdr:from>
    <xdr:to>
      <xdr:col>24</xdr:col>
      <xdr:colOff>120650</xdr:colOff>
      <xdr:row>81</xdr:row>
      <xdr:rowOff>81280</xdr:rowOff>
    </xdr:to>
    <xdr:cxnSp macro="">
      <xdr:nvCxnSpPr>
        <xdr:cNvPr id="422" name="直線コネクタ 421"/>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93362</xdr:rowOff>
    </xdr:from>
    <xdr:ext cx="762000" cy="259045"/>
    <xdr:sp macro="" textlink="">
      <xdr:nvSpPr>
        <xdr:cNvPr id="423" name="公債費以外最大値テキスト"/>
        <xdr:cNvSpPr txBox="1"/>
      </xdr:nvSpPr>
      <xdr:spPr>
        <a:xfrm>
          <a:off x="16598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23</xdr:col>
      <xdr:colOff>628650</xdr:colOff>
      <xdr:row>74</xdr:row>
      <xdr:rowOff>6985</xdr:rowOff>
    </xdr:from>
    <xdr:to>
      <xdr:col>24</xdr:col>
      <xdr:colOff>120650</xdr:colOff>
      <xdr:row>74</xdr:row>
      <xdr:rowOff>6985</xdr:rowOff>
    </xdr:to>
    <xdr:cxnSp macro="">
      <xdr:nvCxnSpPr>
        <xdr:cNvPr id="424" name="直線コネクタ 423"/>
        <xdr:cNvCxnSpPr/>
      </xdr:nvCxnSpPr>
      <xdr:spPr>
        <a:xfrm>
          <a:off x="16421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127000</xdr:rowOff>
    </xdr:from>
    <xdr:to>
      <xdr:col>24</xdr:col>
      <xdr:colOff>31750</xdr:colOff>
      <xdr:row>76</xdr:row>
      <xdr:rowOff>1270</xdr:rowOff>
    </xdr:to>
    <xdr:cxnSp macro="">
      <xdr:nvCxnSpPr>
        <xdr:cNvPr id="425" name="直線コネクタ 424"/>
        <xdr:cNvCxnSpPr/>
      </xdr:nvCxnSpPr>
      <xdr:spPr>
        <a:xfrm flipV="1">
          <a:off x="15671800" y="129857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26"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7" name="フローチャート : 判断 426"/>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1270</xdr:rowOff>
    </xdr:from>
    <xdr:to>
      <xdr:col>22</xdr:col>
      <xdr:colOff>565150</xdr:colOff>
      <xdr:row>76</xdr:row>
      <xdr:rowOff>6986</xdr:rowOff>
    </xdr:to>
    <xdr:cxnSp macro="">
      <xdr:nvCxnSpPr>
        <xdr:cNvPr id="428" name="直線コネクタ 427"/>
        <xdr:cNvCxnSpPr/>
      </xdr:nvCxnSpPr>
      <xdr:spPr>
        <a:xfrm flipV="1">
          <a:off x="14782800" y="1303147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41911</xdr:rowOff>
    </xdr:from>
    <xdr:to>
      <xdr:col>22</xdr:col>
      <xdr:colOff>615950</xdr:colOff>
      <xdr:row>78</xdr:row>
      <xdr:rowOff>143511</xdr:rowOff>
    </xdr:to>
    <xdr:sp macro="" textlink="">
      <xdr:nvSpPr>
        <xdr:cNvPr id="429" name="フローチャート : 判断 428"/>
        <xdr:cNvSpPr/>
      </xdr:nvSpPr>
      <xdr:spPr>
        <a:xfrm>
          <a:off x="15621000" y="1341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128288</xdr:rowOff>
    </xdr:from>
    <xdr:ext cx="736600" cy="259045"/>
    <xdr:sp macro="" textlink="">
      <xdr:nvSpPr>
        <xdr:cNvPr id="430" name="テキスト ボックス 429"/>
        <xdr:cNvSpPr txBox="1"/>
      </xdr:nvSpPr>
      <xdr:spPr>
        <a:xfrm>
          <a:off x="15290800" y="13501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6986</xdr:rowOff>
    </xdr:from>
    <xdr:to>
      <xdr:col>21</xdr:col>
      <xdr:colOff>361950</xdr:colOff>
      <xdr:row>77</xdr:row>
      <xdr:rowOff>167005</xdr:rowOff>
    </xdr:to>
    <xdr:cxnSp macro="">
      <xdr:nvCxnSpPr>
        <xdr:cNvPr id="431" name="直線コネクタ 430"/>
        <xdr:cNvCxnSpPr/>
      </xdr:nvCxnSpPr>
      <xdr:spPr>
        <a:xfrm flipV="1">
          <a:off x="13893800" y="13037186"/>
          <a:ext cx="889000" cy="33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133350</xdr:rowOff>
    </xdr:from>
    <xdr:to>
      <xdr:col>21</xdr:col>
      <xdr:colOff>412750</xdr:colOff>
      <xdr:row>78</xdr:row>
      <xdr:rowOff>63500</xdr:rowOff>
    </xdr:to>
    <xdr:sp macro="" textlink="">
      <xdr:nvSpPr>
        <xdr:cNvPr id="432" name="フローチャート : 判断 431"/>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48277</xdr:rowOff>
    </xdr:from>
    <xdr:ext cx="762000" cy="259045"/>
    <xdr:sp macro="" textlink="">
      <xdr:nvSpPr>
        <xdr:cNvPr id="433" name="テキスト ボックス 432"/>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58420</xdr:rowOff>
    </xdr:from>
    <xdr:to>
      <xdr:col>20</xdr:col>
      <xdr:colOff>158750</xdr:colOff>
      <xdr:row>77</xdr:row>
      <xdr:rowOff>167005</xdr:rowOff>
    </xdr:to>
    <xdr:cxnSp macro="">
      <xdr:nvCxnSpPr>
        <xdr:cNvPr id="434" name="直線コネクタ 433"/>
        <xdr:cNvCxnSpPr/>
      </xdr:nvCxnSpPr>
      <xdr:spPr>
        <a:xfrm>
          <a:off x="13004800" y="13088620"/>
          <a:ext cx="889000" cy="28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156211</xdr:rowOff>
    </xdr:from>
    <xdr:to>
      <xdr:col>20</xdr:col>
      <xdr:colOff>209550</xdr:colOff>
      <xdr:row>78</xdr:row>
      <xdr:rowOff>86361</xdr:rowOff>
    </xdr:to>
    <xdr:sp macro="" textlink="">
      <xdr:nvSpPr>
        <xdr:cNvPr id="435" name="フローチャート : 判断 434"/>
        <xdr:cNvSpPr/>
      </xdr:nvSpPr>
      <xdr:spPr>
        <a:xfrm>
          <a:off x="13843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71138</xdr:rowOff>
    </xdr:from>
    <xdr:ext cx="762000" cy="259045"/>
    <xdr:sp macro="" textlink="">
      <xdr:nvSpPr>
        <xdr:cNvPr id="436" name="テキスト ボックス 435"/>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104775</xdr:rowOff>
    </xdr:from>
    <xdr:to>
      <xdr:col>19</xdr:col>
      <xdr:colOff>6350</xdr:colOff>
      <xdr:row>78</xdr:row>
      <xdr:rowOff>34925</xdr:rowOff>
    </xdr:to>
    <xdr:sp macro="" textlink="">
      <xdr:nvSpPr>
        <xdr:cNvPr id="437" name="フローチャート : 判断 436"/>
        <xdr:cNvSpPr/>
      </xdr:nvSpPr>
      <xdr:spPr>
        <a:xfrm>
          <a:off x="129540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19702</xdr:rowOff>
    </xdr:from>
    <xdr:ext cx="762000" cy="259045"/>
    <xdr:sp macro="" textlink="">
      <xdr:nvSpPr>
        <xdr:cNvPr id="438" name="テキスト ボックス 437"/>
        <xdr:cNvSpPr txBox="1"/>
      </xdr:nvSpPr>
      <xdr:spPr>
        <a:xfrm>
          <a:off x="12623800" y="1339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76200</xdr:rowOff>
    </xdr:from>
    <xdr:to>
      <xdr:col>24</xdr:col>
      <xdr:colOff>82550</xdr:colOff>
      <xdr:row>76</xdr:row>
      <xdr:rowOff>6350</xdr:rowOff>
    </xdr:to>
    <xdr:sp macro="" textlink="">
      <xdr:nvSpPr>
        <xdr:cNvPr id="444" name="円/楕円 443"/>
        <xdr:cNvSpPr/>
      </xdr:nvSpPr>
      <xdr:spPr>
        <a:xfrm>
          <a:off x="164592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92727</xdr:rowOff>
    </xdr:from>
    <xdr:ext cx="762000" cy="259045"/>
    <xdr:sp macro="" textlink="">
      <xdr:nvSpPr>
        <xdr:cNvPr id="445" name="公債費以外該当値テキスト"/>
        <xdr:cNvSpPr txBox="1"/>
      </xdr:nvSpPr>
      <xdr:spPr>
        <a:xfrm>
          <a:off x="165989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121920</xdr:rowOff>
    </xdr:from>
    <xdr:to>
      <xdr:col>22</xdr:col>
      <xdr:colOff>615950</xdr:colOff>
      <xdr:row>76</xdr:row>
      <xdr:rowOff>52070</xdr:rowOff>
    </xdr:to>
    <xdr:sp macro="" textlink="">
      <xdr:nvSpPr>
        <xdr:cNvPr id="446" name="円/楕円 445"/>
        <xdr:cNvSpPr/>
      </xdr:nvSpPr>
      <xdr:spPr>
        <a:xfrm>
          <a:off x="15621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62247</xdr:rowOff>
    </xdr:from>
    <xdr:ext cx="736600" cy="259045"/>
    <xdr:sp macro="" textlink="">
      <xdr:nvSpPr>
        <xdr:cNvPr id="447" name="テキスト ボックス 446"/>
        <xdr:cNvSpPr txBox="1"/>
      </xdr:nvSpPr>
      <xdr:spPr>
        <a:xfrm>
          <a:off x="15290800" y="12749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127635</xdr:rowOff>
    </xdr:from>
    <xdr:to>
      <xdr:col>21</xdr:col>
      <xdr:colOff>412750</xdr:colOff>
      <xdr:row>76</xdr:row>
      <xdr:rowOff>57786</xdr:rowOff>
    </xdr:to>
    <xdr:sp macro="" textlink="">
      <xdr:nvSpPr>
        <xdr:cNvPr id="448" name="円/楕円 447"/>
        <xdr:cNvSpPr/>
      </xdr:nvSpPr>
      <xdr:spPr>
        <a:xfrm>
          <a:off x="14732000" y="129863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67962</xdr:rowOff>
    </xdr:from>
    <xdr:ext cx="762000" cy="259045"/>
    <xdr:sp macro="" textlink="">
      <xdr:nvSpPr>
        <xdr:cNvPr id="449" name="テキスト ボックス 448"/>
        <xdr:cNvSpPr txBox="1"/>
      </xdr:nvSpPr>
      <xdr:spPr>
        <a:xfrm>
          <a:off x="14401800" y="1275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116205</xdr:rowOff>
    </xdr:from>
    <xdr:to>
      <xdr:col>20</xdr:col>
      <xdr:colOff>209550</xdr:colOff>
      <xdr:row>78</xdr:row>
      <xdr:rowOff>46355</xdr:rowOff>
    </xdr:to>
    <xdr:sp macro="" textlink="">
      <xdr:nvSpPr>
        <xdr:cNvPr id="450" name="円/楕円 449"/>
        <xdr:cNvSpPr/>
      </xdr:nvSpPr>
      <xdr:spPr>
        <a:xfrm>
          <a:off x="13843000" y="133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56532</xdr:rowOff>
    </xdr:from>
    <xdr:ext cx="762000" cy="259045"/>
    <xdr:sp macro="" textlink="">
      <xdr:nvSpPr>
        <xdr:cNvPr id="451" name="テキスト ボックス 450"/>
        <xdr:cNvSpPr txBox="1"/>
      </xdr:nvSpPr>
      <xdr:spPr>
        <a:xfrm>
          <a:off x="13512800" y="13086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7620</xdr:rowOff>
    </xdr:from>
    <xdr:to>
      <xdr:col>19</xdr:col>
      <xdr:colOff>6350</xdr:colOff>
      <xdr:row>76</xdr:row>
      <xdr:rowOff>109220</xdr:rowOff>
    </xdr:to>
    <xdr:sp macro="" textlink="">
      <xdr:nvSpPr>
        <xdr:cNvPr id="452" name="円/楕円 451"/>
        <xdr:cNvSpPr/>
      </xdr:nvSpPr>
      <xdr:spPr>
        <a:xfrm>
          <a:off x="12954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119397</xdr:rowOff>
    </xdr:from>
    <xdr:ext cx="762000" cy="259045"/>
    <xdr:sp macro="" textlink="">
      <xdr:nvSpPr>
        <xdr:cNvPr id="453" name="テキスト ボックス 452"/>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沖縄県宮古島市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38379</xdr:rowOff>
    </xdr:from>
    <xdr:to>
      <xdr:col>4</xdr:col>
      <xdr:colOff>1117600</xdr:colOff>
      <xdr:row>19</xdr:row>
      <xdr:rowOff>88606</xdr:rowOff>
    </xdr:to>
    <xdr:cxnSp macro="">
      <xdr:nvCxnSpPr>
        <xdr:cNvPr id="47" name="直線コネクタ 46"/>
        <xdr:cNvCxnSpPr/>
      </xdr:nvCxnSpPr>
      <xdr:spPr bwMode="auto">
        <a:xfrm flipV="1">
          <a:off x="5651500" y="2143404"/>
          <a:ext cx="0" cy="12503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60683</xdr:rowOff>
    </xdr:from>
    <xdr:ext cx="762000" cy="259045"/>
    <xdr:sp macro="" textlink="">
      <xdr:nvSpPr>
        <xdr:cNvPr id="48" name="人口1人当たり決算額の推移最小値テキスト130"/>
        <xdr:cNvSpPr txBox="1"/>
      </xdr:nvSpPr>
      <xdr:spPr>
        <a:xfrm>
          <a:off x="5740400" y="336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53,268</a:t>
          </a:r>
          <a:endParaRPr kumimoji="1" lang="ja-JP" altLang="en-US" sz="1000" b="1">
            <a:latin typeface="ＭＳ Ｐゴシック"/>
          </a:endParaRPr>
        </a:p>
      </xdr:txBody>
    </xdr:sp>
    <xdr:clientData/>
  </xdr:oneCellAnchor>
  <xdr:twoCellAnchor>
    <xdr:from>
      <xdr:col>4</xdr:col>
      <xdr:colOff>1028700</xdr:colOff>
      <xdr:row>19</xdr:row>
      <xdr:rowOff>88606</xdr:rowOff>
    </xdr:from>
    <xdr:to>
      <xdr:col>5</xdr:col>
      <xdr:colOff>73025</xdr:colOff>
      <xdr:row>19</xdr:row>
      <xdr:rowOff>88606</xdr:rowOff>
    </xdr:to>
    <xdr:cxnSp macro="">
      <xdr:nvCxnSpPr>
        <xdr:cNvPr id="49" name="直線コネクタ 48"/>
        <xdr:cNvCxnSpPr/>
      </xdr:nvCxnSpPr>
      <xdr:spPr bwMode="auto">
        <a:xfrm>
          <a:off x="5562600" y="3393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124756</xdr:rowOff>
    </xdr:from>
    <xdr:ext cx="762000" cy="259045"/>
    <xdr:sp macro="" textlink="">
      <xdr:nvSpPr>
        <xdr:cNvPr id="50" name="人口1人当たり決算額の推移最大値テキスト130"/>
        <xdr:cNvSpPr txBox="1"/>
      </xdr:nvSpPr>
      <xdr:spPr>
        <a:xfrm>
          <a:off x="5740400" y="1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129,844</a:t>
          </a:r>
          <a:endParaRPr kumimoji="1" lang="ja-JP" altLang="en-US" sz="1000" b="1">
            <a:latin typeface="ＭＳ Ｐゴシック"/>
          </a:endParaRPr>
        </a:p>
      </xdr:txBody>
    </xdr:sp>
    <xdr:clientData/>
  </xdr:oneCellAnchor>
  <xdr:twoCellAnchor>
    <xdr:from>
      <xdr:col>4</xdr:col>
      <xdr:colOff>1028700</xdr:colOff>
      <xdr:row>12</xdr:row>
      <xdr:rowOff>38379</xdr:rowOff>
    </xdr:from>
    <xdr:to>
      <xdr:col>5</xdr:col>
      <xdr:colOff>73025</xdr:colOff>
      <xdr:row>12</xdr:row>
      <xdr:rowOff>38379</xdr:rowOff>
    </xdr:to>
    <xdr:cxnSp macro="">
      <xdr:nvCxnSpPr>
        <xdr:cNvPr id="51" name="直線コネクタ 50"/>
        <xdr:cNvCxnSpPr/>
      </xdr:nvCxnSpPr>
      <xdr:spPr bwMode="auto">
        <a:xfrm>
          <a:off x="5562600" y="214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75772</xdr:rowOff>
    </xdr:from>
    <xdr:to>
      <xdr:col>4</xdr:col>
      <xdr:colOff>1117600</xdr:colOff>
      <xdr:row>13</xdr:row>
      <xdr:rowOff>80083</xdr:rowOff>
    </xdr:to>
    <xdr:cxnSp macro="">
      <xdr:nvCxnSpPr>
        <xdr:cNvPr id="52" name="直線コネクタ 51"/>
        <xdr:cNvCxnSpPr/>
      </xdr:nvCxnSpPr>
      <xdr:spPr bwMode="auto">
        <a:xfrm>
          <a:off x="5003800" y="2352247"/>
          <a:ext cx="647700" cy="4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61563</xdr:rowOff>
    </xdr:from>
    <xdr:ext cx="762000" cy="259045"/>
    <xdr:sp macro="" textlink="">
      <xdr:nvSpPr>
        <xdr:cNvPr id="53" name="人口1人当たり決算額の推移平均値テキスト130"/>
        <xdr:cNvSpPr txBox="1"/>
      </xdr:nvSpPr>
      <xdr:spPr>
        <a:xfrm>
          <a:off x="5740400" y="2852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89486</xdr:rowOff>
    </xdr:from>
    <xdr:to>
      <xdr:col>5</xdr:col>
      <xdr:colOff>34925</xdr:colOff>
      <xdr:row>17</xdr:row>
      <xdr:rowOff>19636</xdr:rowOff>
    </xdr:to>
    <xdr:sp macro="" textlink="">
      <xdr:nvSpPr>
        <xdr:cNvPr id="54" name="フローチャート : 判断 53"/>
        <xdr:cNvSpPr/>
      </xdr:nvSpPr>
      <xdr:spPr bwMode="auto">
        <a:xfrm>
          <a:off x="56007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60113</xdr:rowOff>
    </xdr:from>
    <xdr:to>
      <xdr:col>4</xdr:col>
      <xdr:colOff>469900</xdr:colOff>
      <xdr:row>13</xdr:row>
      <xdr:rowOff>75772</xdr:rowOff>
    </xdr:to>
    <xdr:cxnSp macro="">
      <xdr:nvCxnSpPr>
        <xdr:cNvPr id="55" name="直線コネクタ 54"/>
        <xdr:cNvCxnSpPr/>
      </xdr:nvCxnSpPr>
      <xdr:spPr bwMode="auto">
        <a:xfrm>
          <a:off x="4305300" y="2336588"/>
          <a:ext cx="698500" cy="15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47326</xdr:rowOff>
    </xdr:from>
    <xdr:to>
      <xdr:col>4</xdr:col>
      <xdr:colOff>520700</xdr:colOff>
      <xdr:row>17</xdr:row>
      <xdr:rowOff>148926</xdr:rowOff>
    </xdr:to>
    <xdr:sp macro="" textlink="">
      <xdr:nvSpPr>
        <xdr:cNvPr id="56" name="フローチャート : 判断 55"/>
        <xdr:cNvSpPr/>
      </xdr:nvSpPr>
      <xdr:spPr bwMode="auto">
        <a:xfrm>
          <a:off x="4953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133703</xdr:rowOff>
    </xdr:from>
    <xdr:ext cx="736600" cy="259045"/>
    <xdr:sp macro="" textlink="">
      <xdr:nvSpPr>
        <xdr:cNvPr id="57" name="テキスト ボックス 56"/>
        <xdr:cNvSpPr txBox="1"/>
      </xdr:nvSpPr>
      <xdr:spPr>
        <a:xfrm>
          <a:off x="4622800" y="3095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166820</xdr:rowOff>
    </xdr:from>
    <xdr:to>
      <xdr:col>3</xdr:col>
      <xdr:colOff>904875</xdr:colOff>
      <xdr:row>13</xdr:row>
      <xdr:rowOff>60113</xdr:rowOff>
    </xdr:to>
    <xdr:cxnSp macro="">
      <xdr:nvCxnSpPr>
        <xdr:cNvPr id="58" name="直線コネクタ 57"/>
        <xdr:cNvCxnSpPr/>
      </xdr:nvCxnSpPr>
      <xdr:spPr bwMode="auto">
        <a:xfrm>
          <a:off x="3606800" y="2271845"/>
          <a:ext cx="698500" cy="64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69728</xdr:rowOff>
    </xdr:from>
    <xdr:to>
      <xdr:col>3</xdr:col>
      <xdr:colOff>955675</xdr:colOff>
      <xdr:row>17</xdr:row>
      <xdr:rowOff>171328</xdr:rowOff>
    </xdr:to>
    <xdr:sp macro="" textlink="">
      <xdr:nvSpPr>
        <xdr:cNvPr id="59" name="フローチャート : 判断 58"/>
        <xdr:cNvSpPr/>
      </xdr:nvSpPr>
      <xdr:spPr bwMode="auto">
        <a:xfrm>
          <a:off x="4254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156105</xdr:rowOff>
    </xdr:from>
    <xdr:ext cx="762000" cy="259045"/>
    <xdr:sp macro="" textlink="">
      <xdr:nvSpPr>
        <xdr:cNvPr id="60" name="テキスト ボックス 59"/>
        <xdr:cNvSpPr txBox="1"/>
      </xdr:nvSpPr>
      <xdr:spPr>
        <a:xfrm>
          <a:off x="39243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59411</xdr:rowOff>
    </xdr:from>
    <xdr:to>
      <xdr:col>3</xdr:col>
      <xdr:colOff>206375</xdr:colOff>
      <xdr:row>12</xdr:row>
      <xdr:rowOff>166820</xdr:rowOff>
    </xdr:to>
    <xdr:cxnSp macro="">
      <xdr:nvCxnSpPr>
        <xdr:cNvPr id="61" name="直線コネクタ 60"/>
        <xdr:cNvCxnSpPr/>
      </xdr:nvCxnSpPr>
      <xdr:spPr bwMode="auto">
        <a:xfrm>
          <a:off x="2908300" y="2164436"/>
          <a:ext cx="698500" cy="107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37986</xdr:rowOff>
    </xdr:from>
    <xdr:to>
      <xdr:col>3</xdr:col>
      <xdr:colOff>257175</xdr:colOff>
      <xdr:row>17</xdr:row>
      <xdr:rowOff>139586</xdr:rowOff>
    </xdr:to>
    <xdr:sp macro="" textlink="">
      <xdr:nvSpPr>
        <xdr:cNvPr id="62" name="フローチャート : 判断 61"/>
        <xdr:cNvSpPr/>
      </xdr:nvSpPr>
      <xdr:spPr bwMode="auto">
        <a:xfrm>
          <a:off x="35560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124363</xdr:rowOff>
    </xdr:from>
    <xdr:ext cx="762000" cy="259045"/>
    <xdr:sp macro="" textlink="">
      <xdr:nvSpPr>
        <xdr:cNvPr id="63" name="テキスト ボックス 62"/>
        <xdr:cNvSpPr txBox="1"/>
      </xdr:nvSpPr>
      <xdr:spPr>
        <a:xfrm>
          <a:off x="32258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234</xdr:rowOff>
    </xdr:from>
    <xdr:to>
      <xdr:col>2</xdr:col>
      <xdr:colOff>692150</xdr:colOff>
      <xdr:row>17</xdr:row>
      <xdr:rowOff>101834</xdr:rowOff>
    </xdr:to>
    <xdr:sp macro="" textlink="">
      <xdr:nvSpPr>
        <xdr:cNvPr id="64" name="フローチャート : 判断 63"/>
        <xdr:cNvSpPr/>
      </xdr:nvSpPr>
      <xdr:spPr bwMode="auto">
        <a:xfrm>
          <a:off x="28575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86611</xdr:rowOff>
    </xdr:from>
    <xdr:ext cx="762000" cy="259045"/>
    <xdr:sp macro="" textlink="">
      <xdr:nvSpPr>
        <xdr:cNvPr id="65" name="テキスト ボックス 64"/>
        <xdr:cNvSpPr txBox="1"/>
      </xdr:nvSpPr>
      <xdr:spPr>
        <a:xfrm>
          <a:off x="25273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13</xdr:row>
      <xdr:rowOff>29283</xdr:rowOff>
    </xdr:from>
    <xdr:to>
      <xdr:col>5</xdr:col>
      <xdr:colOff>34925</xdr:colOff>
      <xdr:row>13</xdr:row>
      <xdr:rowOff>130883</xdr:rowOff>
    </xdr:to>
    <xdr:sp macro="" textlink="">
      <xdr:nvSpPr>
        <xdr:cNvPr id="71" name="円/楕円 70"/>
        <xdr:cNvSpPr/>
      </xdr:nvSpPr>
      <xdr:spPr bwMode="auto">
        <a:xfrm>
          <a:off x="5600700" y="2305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45810</xdr:rowOff>
    </xdr:from>
    <xdr:ext cx="762000" cy="259045"/>
    <xdr:sp macro="" textlink="">
      <xdr:nvSpPr>
        <xdr:cNvPr id="72" name="人口1人当たり決算額の推移該当値テキスト130"/>
        <xdr:cNvSpPr txBox="1"/>
      </xdr:nvSpPr>
      <xdr:spPr>
        <a:xfrm>
          <a:off x="5740400" y="2150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116,790</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24972</xdr:rowOff>
    </xdr:from>
    <xdr:to>
      <xdr:col>4</xdr:col>
      <xdr:colOff>520700</xdr:colOff>
      <xdr:row>13</xdr:row>
      <xdr:rowOff>126572</xdr:rowOff>
    </xdr:to>
    <xdr:sp macro="" textlink="">
      <xdr:nvSpPr>
        <xdr:cNvPr id="73" name="円/楕円 72"/>
        <xdr:cNvSpPr/>
      </xdr:nvSpPr>
      <xdr:spPr bwMode="auto">
        <a:xfrm>
          <a:off x="4953000" y="2301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136749</xdr:rowOff>
    </xdr:from>
    <xdr:ext cx="736600" cy="259045"/>
    <xdr:sp macro="" textlink="">
      <xdr:nvSpPr>
        <xdr:cNvPr id="74" name="テキスト ボックス 73"/>
        <xdr:cNvSpPr txBox="1"/>
      </xdr:nvSpPr>
      <xdr:spPr>
        <a:xfrm>
          <a:off x="4622800" y="2070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117,054</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9313</xdr:rowOff>
    </xdr:from>
    <xdr:to>
      <xdr:col>3</xdr:col>
      <xdr:colOff>955675</xdr:colOff>
      <xdr:row>13</xdr:row>
      <xdr:rowOff>110913</xdr:rowOff>
    </xdr:to>
    <xdr:sp macro="" textlink="">
      <xdr:nvSpPr>
        <xdr:cNvPr id="75" name="円/楕円 74"/>
        <xdr:cNvSpPr/>
      </xdr:nvSpPr>
      <xdr:spPr bwMode="auto">
        <a:xfrm>
          <a:off x="4254500" y="2285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121090</xdr:rowOff>
    </xdr:from>
    <xdr:ext cx="762000" cy="259045"/>
    <xdr:sp macro="" textlink="">
      <xdr:nvSpPr>
        <xdr:cNvPr id="76" name="テキスト ボックス 75"/>
        <xdr:cNvSpPr txBox="1"/>
      </xdr:nvSpPr>
      <xdr:spPr>
        <a:xfrm>
          <a:off x="3924300" y="205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118,013</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116020</xdr:rowOff>
    </xdr:from>
    <xdr:to>
      <xdr:col>3</xdr:col>
      <xdr:colOff>257175</xdr:colOff>
      <xdr:row>13</xdr:row>
      <xdr:rowOff>46170</xdr:rowOff>
    </xdr:to>
    <xdr:sp macro="" textlink="">
      <xdr:nvSpPr>
        <xdr:cNvPr id="77" name="円/楕円 76"/>
        <xdr:cNvSpPr/>
      </xdr:nvSpPr>
      <xdr:spPr bwMode="auto">
        <a:xfrm>
          <a:off x="3556000" y="2221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56347</xdr:rowOff>
    </xdr:from>
    <xdr:ext cx="762000" cy="259045"/>
    <xdr:sp macro="" textlink="">
      <xdr:nvSpPr>
        <xdr:cNvPr id="78" name="テキスト ボックス 77"/>
        <xdr:cNvSpPr txBox="1"/>
      </xdr:nvSpPr>
      <xdr:spPr>
        <a:xfrm>
          <a:off x="3225800" y="198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121,978</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8611</xdr:rowOff>
    </xdr:from>
    <xdr:to>
      <xdr:col>2</xdr:col>
      <xdr:colOff>692150</xdr:colOff>
      <xdr:row>12</xdr:row>
      <xdr:rowOff>110211</xdr:rowOff>
    </xdr:to>
    <xdr:sp macro="" textlink="">
      <xdr:nvSpPr>
        <xdr:cNvPr id="79" name="円/楕円 78"/>
        <xdr:cNvSpPr/>
      </xdr:nvSpPr>
      <xdr:spPr bwMode="auto">
        <a:xfrm>
          <a:off x="2857500" y="2113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120388</xdr:rowOff>
    </xdr:from>
    <xdr:ext cx="762000" cy="259045"/>
    <xdr:sp macro="" textlink="">
      <xdr:nvSpPr>
        <xdr:cNvPr id="80" name="テキスト ボックス 79"/>
        <xdr:cNvSpPr txBox="1"/>
      </xdr:nvSpPr>
      <xdr:spPr>
        <a:xfrm>
          <a:off x="2527300" y="1882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128,556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30919</xdr:rowOff>
    </xdr:from>
    <xdr:to>
      <xdr:col>4</xdr:col>
      <xdr:colOff>1117600</xdr:colOff>
      <xdr:row>38</xdr:row>
      <xdr:rowOff>115387</xdr:rowOff>
    </xdr:to>
    <xdr:cxnSp macro="">
      <xdr:nvCxnSpPr>
        <xdr:cNvPr id="107" name="直線コネクタ 106"/>
        <xdr:cNvCxnSpPr/>
      </xdr:nvCxnSpPr>
      <xdr:spPr bwMode="auto">
        <a:xfrm flipV="1">
          <a:off x="5651500" y="6298369"/>
          <a:ext cx="0" cy="12846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87464</xdr:rowOff>
    </xdr:from>
    <xdr:ext cx="762000" cy="259045"/>
    <xdr:sp macro="" textlink="">
      <xdr:nvSpPr>
        <xdr:cNvPr id="108" name="人口1人当たり決算額の推移最小値テキスト445"/>
        <xdr:cNvSpPr txBox="1"/>
      </xdr:nvSpPr>
      <xdr:spPr>
        <a:xfrm>
          <a:off x="5740400" y="755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-4,492</a:t>
          </a:r>
          <a:endParaRPr kumimoji="1" lang="ja-JP" altLang="en-US" sz="1000" b="1">
            <a:latin typeface="ＭＳ Ｐゴシック"/>
          </a:endParaRPr>
        </a:p>
      </xdr:txBody>
    </xdr:sp>
    <xdr:clientData/>
  </xdr:oneCellAnchor>
  <xdr:twoCellAnchor>
    <xdr:from>
      <xdr:col>4</xdr:col>
      <xdr:colOff>1028700</xdr:colOff>
      <xdr:row>38</xdr:row>
      <xdr:rowOff>115387</xdr:rowOff>
    </xdr:from>
    <xdr:to>
      <xdr:col>5</xdr:col>
      <xdr:colOff>73025</xdr:colOff>
      <xdr:row>38</xdr:row>
      <xdr:rowOff>115387</xdr:rowOff>
    </xdr:to>
    <xdr:cxnSp macro="">
      <xdr:nvCxnSpPr>
        <xdr:cNvPr id="109" name="直線コネクタ 108"/>
        <xdr:cNvCxnSpPr/>
      </xdr:nvCxnSpPr>
      <xdr:spPr bwMode="auto">
        <a:xfrm>
          <a:off x="5562600" y="75829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117296</xdr:rowOff>
    </xdr:from>
    <xdr:ext cx="762000" cy="259045"/>
    <xdr:sp macro="" textlink="">
      <xdr:nvSpPr>
        <xdr:cNvPr id="110" name="人口1人当たり決算額の推移最大値テキスト445"/>
        <xdr:cNvSpPr txBox="1"/>
      </xdr:nvSpPr>
      <xdr:spPr>
        <a:xfrm>
          <a:off x="5740400" y="604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4</xdr:col>
      <xdr:colOff>1028700</xdr:colOff>
      <xdr:row>34</xdr:row>
      <xdr:rowOff>30919</xdr:rowOff>
    </xdr:from>
    <xdr:to>
      <xdr:col>5</xdr:col>
      <xdr:colOff>73025</xdr:colOff>
      <xdr:row>34</xdr:row>
      <xdr:rowOff>30919</xdr:rowOff>
    </xdr:to>
    <xdr:cxnSp macro="">
      <xdr:nvCxnSpPr>
        <xdr:cNvPr id="111" name="直線コネクタ 110"/>
        <xdr:cNvCxnSpPr/>
      </xdr:nvCxnSpPr>
      <xdr:spPr bwMode="auto">
        <a:xfrm>
          <a:off x="5562600" y="62983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341313</xdr:rowOff>
    </xdr:from>
    <xdr:to>
      <xdr:col>4</xdr:col>
      <xdr:colOff>1117600</xdr:colOff>
      <xdr:row>36</xdr:row>
      <xdr:rowOff>8151</xdr:rowOff>
    </xdr:to>
    <xdr:cxnSp macro="">
      <xdr:nvCxnSpPr>
        <xdr:cNvPr id="112" name="直線コネクタ 111"/>
        <xdr:cNvCxnSpPr/>
      </xdr:nvCxnSpPr>
      <xdr:spPr bwMode="auto">
        <a:xfrm>
          <a:off x="5003800" y="6951663"/>
          <a:ext cx="647700" cy="9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7060</xdr:rowOff>
    </xdr:from>
    <xdr:ext cx="762000" cy="259045"/>
    <xdr:sp macro="" textlink="">
      <xdr:nvSpPr>
        <xdr:cNvPr id="113" name="人口1人当たり決算額の推移平均値テキスト445"/>
        <xdr:cNvSpPr txBox="1"/>
      </xdr:nvSpPr>
      <xdr:spPr>
        <a:xfrm>
          <a:off x="5740400" y="6960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34983</xdr:rowOff>
    </xdr:from>
    <xdr:to>
      <xdr:col>5</xdr:col>
      <xdr:colOff>34925</xdr:colOff>
      <xdr:row>36</xdr:row>
      <xdr:rowOff>136583</xdr:rowOff>
    </xdr:to>
    <xdr:sp macro="" textlink="">
      <xdr:nvSpPr>
        <xdr:cNvPr id="114" name="フローチャート : 判断 113"/>
        <xdr:cNvSpPr/>
      </xdr:nvSpPr>
      <xdr:spPr bwMode="auto">
        <a:xfrm>
          <a:off x="56007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337700</xdr:rowOff>
    </xdr:from>
    <xdr:to>
      <xdr:col>4</xdr:col>
      <xdr:colOff>469900</xdr:colOff>
      <xdr:row>35</xdr:row>
      <xdr:rowOff>341313</xdr:rowOff>
    </xdr:to>
    <xdr:cxnSp macro="">
      <xdr:nvCxnSpPr>
        <xdr:cNvPr id="115" name="直線コネクタ 114"/>
        <xdr:cNvCxnSpPr/>
      </xdr:nvCxnSpPr>
      <xdr:spPr bwMode="auto">
        <a:xfrm>
          <a:off x="4305300" y="6948050"/>
          <a:ext cx="698500" cy="3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112388</xdr:rowOff>
    </xdr:from>
    <xdr:to>
      <xdr:col>4</xdr:col>
      <xdr:colOff>520700</xdr:colOff>
      <xdr:row>37</xdr:row>
      <xdr:rowOff>42538</xdr:rowOff>
    </xdr:to>
    <xdr:sp macro="" textlink="">
      <xdr:nvSpPr>
        <xdr:cNvPr id="116" name="フローチャート : 判断 115"/>
        <xdr:cNvSpPr/>
      </xdr:nvSpPr>
      <xdr:spPr bwMode="auto">
        <a:xfrm>
          <a:off x="4953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27315</xdr:rowOff>
    </xdr:from>
    <xdr:ext cx="736600" cy="259045"/>
    <xdr:sp macro="" textlink="">
      <xdr:nvSpPr>
        <xdr:cNvPr id="117" name="テキスト ボックス 116"/>
        <xdr:cNvSpPr txBox="1"/>
      </xdr:nvSpPr>
      <xdr:spPr>
        <a:xfrm>
          <a:off x="4622800" y="715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295684</xdr:rowOff>
    </xdr:from>
    <xdr:to>
      <xdr:col>3</xdr:col>
      <xdr:colOff>904875</xdr:colOff>
      <xdr:row>35</xdr:row>
      <xdr:rowOff>337700</xdr:rowOff>
    </xdr:to>
    <xdr:cxnSp macro="">
      <xdr:nvCxnSpPr>
        <xdr:cNvPr id="118" name="直線コネクタ 117"/>
        <xdr:cNvCxnSpPr/>
      </xdr:nvCxnSpPr>
      <xdr:spPr bwMode="auto">
        <a:xfrm>
          <a:off x="3606800" y="6906034"/>
          <a:ext cx="698500" cy="42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67125</xdr:rowOff>
    </xdr:from>
    <xdr:to>
      <xdr:col>3</xdr:col>
      <xdr:colOff>955675</xdr:colOff>
      <xdr:row>36</xdr:row>
      <xdr:rowOff>168725</xdr:rowOff>
    </xdr:to>
    <xdr:sp macro="" textlink="">
      <xdr:nvSpPr>
        <xdr:cNvPr id="119" name="フローチャート : 判断 118"/>
        <xdr:cNvSpPr/>
      </xdr:nvSpPr>
      <xdr:spPr bwMode="auto">
        <a:xfrm>
          <a:off x="4254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153502</xdr:rowOff>
    </xdr:from>
    <xdr:ext cx="762000" cy="259045"/>
    <xdr:sp macro="" textlink="">
      <xdr:nvSpPr>
        <xdr:cNvPr id="120" name="テキスト ボックス 119"/>
        <xdr:cNvSpPr txBox="1"/>
      </xdr:nvSpPr>
      <xdr:spPr>
        <a:xfrm>
          <a:off x="39243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217686</xdr:rowOff>
    </xdr:from>
    <xdr:to>
      <xdr:col>3</xdr:col>
      <xdr:colOff>206375</xdr:colOff>
      <xdr:row>35</xdr:row>
      <xdr:rowOff>295684</xdr:rowOff>
    </xdr:to>
    <xdr:cxnSp macro="">
      <xdr:nvCxnSpPr>
        <xdr:cNvPr id="121" name="直線コネクタ 120"/>
        <xdr:cNvCxnSpPr/>
      </xdr:nvCxnSpPr>
      <xdr:spPr bwMode="auto">
        <a:xfrm>
          <a:off x="2908300" y="6828036"/>
          <a:ext cx="698500" cy="779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32423</xdr:rowOff>
    </xdr:from>
    <xdr:to>
      <xdr:col>3</xdr:col>
      <xdr:colOff>257175</xdr:colOff>
      <xdr:row>36</xdr:row>
      <xdr:rowOff>134023</xdr:rowOff>
    </xdr:to>
    <xdr:sp macro="" textlink="">
      <xdr:nvSpPr>
        <xdr:cNvPr id="122" name="フローチャート : 判断 121"/>
        <xdr:cNvSpPr/>
      </xdr:nvSpPr>
      <xdr:spPr bwMode="auto">
        <a:xfrm>
          <a:off x="3556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118800</xdr:rowOff>
    </xdr:from>
    <xdr:ext cx="762000" cy="259045"/>
    <xdr:sp macro="" textlink="">
      <xdr:nvSpPr>
        <xdr:cNvPr id="123" name="テキスト ボックス 122"/>
        <xdr:cNvSpPr txBox="1"/>
      </xdr:nvSpPr>
      <xdr:spPr>
        <a:xfrm>
          <a:off x="3225800" y="70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335569</xdr:rowOff>
    </xdr:from>
    <xdr:to>
      <xdr:col>2</xdr:col>
      <xdr:colOff>692150</xdr:colOff>
      <xdr:row>36</xdr:row>
      <xdr:rowOff>94269</xdr:rowOff>
    </xdr:to>
    <xdr:sp macro="" textlink="">
      <xdr:nvSpPr>
        <xdr:cNvPr id="124" name="フローチャート : 判断 123"/>
        <xdr:cNvSpPr/>
      </xdr:nvSpPr>
      <xdr:spPr bwMode="auto">
        <a:xfrm>
          <a:off x="2857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79046</xdr:rowOff>
    </xdr:from>
    <xdr:ext cx="762000" cy="259045"/>
    <xdr:sp macro="" textlink="">
      <xdr:nvSpPr>
        <xdr:cNvPr id="125" name="テキスト ボックス 124"/>
        <xdr:cNvSpPr txBox="1"/>
      </xdr:nvSpPr>
      <xdr:spPr>
        <a:xfrm>
          <a:off x="2527300" y="703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300251</xdr:rowOff>
    </xdr:from>
    <xdr:to>
      <xdr:col>5</xdr:col>
      <xdr:colOff>34925</xdr:colOff>
      <xdr:row>36</xdr:row>
      <xdr:rowOff>58951</xdr:rowOff>
    </xdr:to>
    <xdr:sp macro="" textlink="">
      <xdr:nvSpPr>
        <xdr:cNvPr id="131" name="円/楕円 130"/>
        <xdr:cNvSpPr/>
      </xdr:nvSpPr>
      <xdr:spPr bwMode="auto">
        <a:xfrm>
          <a:off x="5600700" y="6910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145328</xdr:rowOff>
    </xdr:from>
    <xdr:ext cx="762000" cy="259045"/>
    <xdr:sp macro="" textlink="">
      <xdr:nvSpPr>
        <xdr:cNvPr id="132" name="人口1人当たり決算額の推移該当値テキスト445"/>
        <xdr:cNvSpPr txBox="1"/>
      </xdr:nvSpPr>
      <xdr:spPr>
        <a:xfrm>
          <a:off x="5740400" y="6755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22,699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290513</xdr:rowOff>
    </xdr:from>
    <xdr:to>
      <xdr:col>4</xdr:col>
      <xdr:colOff>520700</xdr:colOff>
      <xdr:row>36</xdr:row>
      <xdr:rowOff>49213</xdr:rowOff>
    </xdr:to>
    <xdr:sp macro="" textlink="">
      <xdr:nvSpPr>
        <xdr:cNvPr id="133" name="円/楕円 132"/>
        <xdr:cNvSpPr/>
      </xdr:nvSpPr>
      <xdr:spPr bwMode="auto">
        <a:xfrm>
          <a:off x="4953000" y="6900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59390</xdr:rowOff>
    </xdr:from>
    <xdr:ext cx="736600" cy="259045"/>
    <xdr:sp macro="" textlink="">
      <xdr:nvSpPr>
        <xdr:cNvPr id="134" name="テキスト ボックス 133"/>
        <xdr:cNvSpPr txBox="1"/>
      </xdr:nvSpPr>
      <xdr:spPr>
        <a:xfrm>
          <a:off x="4622800" y="6669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23,125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286900</xdr:rowOff>
    </xdr:from>
    <xdr:to>
      <xdr:col>3</xdr:col>
      <xdr:colOff>955675</xdr:colOff>
      <xdr:row>36</xdr:row>
      <xdr:rowOff>45600</xdr:rowOff>
    </xdr:to>
    <xdr:sp macro="" textlink="">
      <xdr:nvSpPr>
        <xdr:cNvPr id="135" name="円/楕円 134"/>
        <xdr:cNvSpPr/>
      </xdr:nvSpPr>
      <xdr:spPr bwMode="auto">
        <a:xfrm>
          <a:off x="4254500" y="6897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55777</xdr:rowOff>
    </xdr:from>
    <xdr:ext cx="762000" cy="259045"/>
    <xdr:sp macro="" textlink="">
      <xdr:nvSpPr>
        <xdr:cNvPr id="136" name="テキスト ボックス 135"/>
        <xdr:cNvSpPr txBox="1"/>
      </xdr:nvSpPr>
      <xdr:spPr>
        <a:xfrm>
          <a:off x="3924300" y="666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23,283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244884</xdr:rowOff>
    </xdr:from>
    <xdr:to>
      <xdr:col>3</xdr:col>
      <xdr:colOff>257175</xdr:colOff>
      <xdr:row>36</xdr:row>
      <xdr:rowOff>3584</xdr:rowOff>
    </xdr:to>
    <xdr:sp macro="" textlink="">
      <xdr:nvSpPr>
        <xdr:cNvPr id="137" name="円/楕円 136"/>
        <xdr:cNvSpPr/>
      </xdr:nvSpPr>
      <xdr:spPr bwMode="auto">
        <a:xfrm>
          <a:off x="3556000" y="6855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13761</xdr:rowOff>
    </xdr:from>
    <xdr:ext cx="762000" cy="259045"/>
    <xdr:sp macro="" textlink="">
      <xdr:nvSpPr>
        <xdr:cNvPr id="138" name="テキスト ボックス 137"/>
        <xdr:cNvSpPr txBox="1"/>
      </xdr:nvSpPr>
      <xdr:spPr>
        <a:xfrm>
          <a:off x="3225800" y="662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25,121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166886</xdr:rowOff>
    </xdr:from>
    <xdr:to>
      <xdr:col>2</xdr:col>
      <xdr:colOff>692150</xdr:colOff>
      <xdr:row>35</xdr:row>
      <xdr:rowOff>268486</xdr:rowOff>
    </xdr:to>
    <xdr:sp macro="" textlink="">
      <xdr:nvSpPr>
        <xdr:cNvPr id="139" name="円/楕円 138"/>
        <xdr:cNvSpPr/>
      </xdr:nvSpPr>
      <xdr:spPr bwMode="auto">
        <a:xfrm>
          <a:off x="2857500" y="6777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278663</xdr:rowOff>
    </xdr:from>
    <xdr:ext cx="762000" cy="259045"/>
    <xdr:sp macro="" textlink="">
      <xdr:nvSpPr>
        <xdr:cNvPr id="140" name="テキスト ボックス 139"/>
        <xdr:cNvSpPr txBox="1"/>
      </xdr:nvSpPr>
      <xdr:spPr>
        <a:xfrm>
          <a:off x="2527300" y="654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28,533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沖縄県宮古島市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54,519
54,266
204.20
41,697,933
40,279,720
1,278,522
19,479,270
36,204,800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17.8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64,025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124106</xdr:rowOff>
    </xdr:from>
    <xdr:to>
      <xdr:col>6</xdr:col>
      <xdr:colOff>510540</xdr:colOff>
      <xdr:row>39</xdr:row>
      <xdr:rowOff>11129</xdr:rowOff>
    </xdr:to>
    <xdr:cxnSp macro="">
      <xdr:nvCxnSpPr>
        <xdr:cNvPr id="58" name="直線コネクタ 57"/>
        <xdr:cNvCxnSpPr/>
      </xdr:nvCxnSpPr>
      <xdr:spPr>
        <a:xfrm flipV="1">
          <a:off x="4633595" y="5439056"/>
          <a:ext cx="1270" cy="1258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14956</xdr:rowOff>
    </xdr:from>
    <xdr:ext cx="534377" cy="259045"/>
    <xdr:sp macro="" textlink="">
      <xdr:nvSpPr>
        <xdr:cNvPr id="59" name="人件費最小値テキスト"/>
        <xdr:cNvSpPr txBox="1"/>
      </xdr:nvSpPr>
      <xdr:spPr>
        <a:xfrm>
          <a:off x="4686300" y="670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45,374</a:t>
          </a:r>
          <a:endParaRPr kumimoji="1" lang="ja-JP" altLang="en-US" sz="1000" b="1">
            <a:latin typeface="ＭＳ Ｐゴシック"/>
          </a:endParaRPr>
        </a:p>
      </xdr:txBody>
    </xdr:sp>
    <xdr:clientData/>
  </xdr:oneCellAnchor>
  <xdr:twoCellAnchor>
    <xdr:from>
      <xdr:col>6</xdr:col>
      <xdr:colOff>422275</xdr:colOff>
      <xdr:row>39</xdr:row>
      <xdr:rowOff>11129</xdr:rowOff>
    </xdr:from>
    <xdr:to>
      <xdr:col>6</xdr:col>
      <xdr:colOff>600075</xdr:colOff>
      <xdr:row>39</xdr:row>
      <xdr:rowOff>11129</xdr:rowOff>
    </xdr:to>
    <xdr:cxnSp macro="">
      <xdr:nvCxnSpPr>
        <xdr:cNvPr id="60" name="直線コネクタ 59"/>
        <xdr:cNvCxnSpPr/>
      </xdr:nvCxnSpPr>
      <xdr:spPr>
        <a:xfrm>
          <a:off x="4546600" y="669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70783</xdr:rowOff>
    </xdr:from>
    <xdr:ext cx="599010" cy="259045"/>
    <xdr:sp macro="" textlink="">
      <xdr:nvSpPr>
        <xdr:cNvPr id="61" name="人件費最大値テキスト"/>
        <xdr:cNvSpPr txBox="1"/>
      </xdr:nvSpPr>
      <xdr:spPr>
        <a:xfrm>
          <a:off x="4686300" y="5214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122,455</a:t>
          </a:r>
          <a:endParaRPr kumimoji="1" lang="ja-JP" altLang="en-US" sz="1000" b="1">
            <a:latin typeface="ＭＳ Ｐゴシック"/>
          </a:endParaRPr>
        </a:p>
      </xdr:txBody>
    </xdr:sp>
    <xdr:clientData/>
  </xdr:oneCellAnchor>
  <xdr:twoCellAnchor>
    <xdr:from>
      <xdr:col>6</xdr:col>
      <xdr:colOff>422275</xdr:colOff>
      <xdr:row>31</xdr:row>
      <xdr:rowOff>124106</xdr:rowOff>
    </xdr:from>
    <xdr:to>
      <xdr:col>6</xdr:col>
      <xdr:colOff>600075</xdr:colOff>
      <xdr:row>31</xdr:row>
      <xdr:rowOff>124106</xdr:rowOff>
    </xdr:to>
    <xdr:cxnSp macro="">
      <xdr:nvCxnSpPr>
        <xdr:cNvPr id="62" name="直線コネクタ 61"/>
        <xdr:cNvCxnSpPr/>
      </xdr:nvCxnSpPr>
      <xdr:spPr>
        <a:xfrm>
          <a:off x="4546600" y="5439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7879</xdr:rowOff>
    </xdr:from>
    <xdr:to>
      <xdr:col>6</xdr:col>
      <xdr:colOff>511175</xdr:colOff>
      <xdr:row>32</xdr:row>
      <xdr:rowOff>140794</xdr:rowOff>
    </xdr:to>
    <xdr:cxnSp macro="">
      <xdr:nvCxnSpPr>
        <xdr:cNvPr id="63" name="直線コネクタ 62"/>
        <xdr:cNvCxnSpPr/>
      </xdr:nvCxnSpPr>
      <xdr:spPr>
        <a:xfrm>
          <a:off x="3797300" y="5494279"/>
          <a:ext cx="838200" cy="13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13459</xdr:rowOff>
    </xdr:from>
    <xdr:ext cx="534377" cy="259045"/>
    <xdr:sp macro="" textlink="">
      <xdr:nvSpPr>
        <xdr:cNvPr id="64" name="人件費平均値テキスト"/>
        <xdr:cNvSpPr txBox="1"/>
      </xdr:nvSpPr>
      <xdr:spPr>
        <a:xfrm>
          <a:off x="4686300" y="6185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35032</xdr:rowOff>
    </xdr:from>
    <xdr:to>
      <xdr:col>6</xdr:col>
      <xdr:colOff>561975</xdr:colOff>
      <xdr:row>36</xdr:row>
      <xdr:rowOff>136632</xdr:rowOff>
    </xdr:to>
    <xdr:sp macro="" textlink="">
      <xdr:nvSpPr>
        <xdr:cNvPr id="65" name="フローチャート : 判断 64"/>
        <xdr:cNvSpPr/>
      </xdr:nvSpPr>
      <xdr:spPr>
        <a:xfrm>
          <a:off x="45847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103761</xdr:rowOff>
    </xdr:from>
    <xdr:to>
      <xdr:col>5</xdr:col>
      <xdr:colOff>358775</xdr:colOff>
      <xdr:row>32</xdr:row>
      <xdr:rowOff>7879</xdr:rowOff>
    </xdr:to>
    <xdr:cxnSp macro="">
      <xdr:nvCxnSpPr>
        <xdr:cNvPr id="66" name="直線コネクタ 65"/>
        <xdr:cNvCxnSpPr/>
      </xdr:nvCxnSpPr>
      <xdr:spPr>
        <a:xfrm>
          <a:off x="2908300" y="5418711"/>
          <a:ext cx="889000" cy="7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152353</xdr:rowOff>
    </xdr:from>
    <xdr:to>
      <xdr:col>5</xdr:col>
      <xdr:colOff>409575</xdr:colOff>
      <xdr:row>37</xdr:row>
      <xdr:rowOff>82503</xdr:rowOff>
    </xdr:to>
    <xdr:sp macro="" textlink="">
      <xdr:nvSpPr>
        <xdr:cNvPr id="67" name="フローチャート : 判断 66"/>
        <xdr:cNvSpPr/>
      </xdr:nvSpPr>
      <xdr:spPr>
        <a:xfrm>
          <a:off x="3746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73630</xdr:rowOff>
    </xdr:from>
    <xdr:ext cx="534377" cy="259045"/>
    <xdr:sp macro="" textlink="">
      <xdr:nvSpPr>
        <xdr:cNvPr id="68" name="テキスト ボックス 67"/>
        <xdr:cNvSpPr txBox="1"/>
      </xdr:nvSpPr>
      <xdr:spPr>
        <a:xfrm>
          <a:off x="3530111" y="64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42659</xdr:rowOff>
    </xdr:from>
    <xdr:to>
      <xdr:col>4</xdr:col>
      <xdr:colOff>155575</xdr:colOff>
      <xdr:row>31</xdr:row>
      <xdr:rowOff>103761</xdr:rowOff>
    </xdr:to>
    <xdr:cxnSp macro="">
      <xdr:nvCxnSpPr>
        <xdr:cNvPr id="69" name="直線コネクタ 68"/>
        <xdr:cNvCxnSpPr/>
      </xdr:nvCxnSpPr>
      <xdr:spPr>
        <a:xfrm>
          <a:off x="2019300" y="5357609"/>
          <a:ext cx="889000" cy="6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158509</xdr:rowOff>
    </xdr:from>
    <xdr:to>
      <xdr:col>4</xdr:col>
      <xdr:colOff>206375</xdr:colOff>
      <xdr:row>37</xdr:row>
      <xdr:rowOff>88659</xdr:rowOff>
    </xdr:to>
    <xdr:sp macro="" textlink="">
      <xdr:nvSpPr>
        <xdr:cNvPr id="70" name="フローチャート : 判断 69"/>
        <xdr:cNvSpPr/>
      </xdr:nvSpPr>
      <xdr:spPr>
        <a:xfrm>
          <a:off x="2857500" y="6330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79786</xdr:rowOff>
    </xdr:from>
    <xdr:ext cx="534377" cy="259045"/>
    <xdr:sp macro="" textlink="">
      <xdr:nvSpPr>
        <xdr:cNvPr id="71" name="テキスト ボックス 70"/>
        <xdr:cNvSpPr txBox="1"/>
      </xdr:nvSpPr>
      <xdr:spPr>
        <a:xfrm>
          <a:off x="2641111" y="642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41337</xdr:rowOff>
    </xdr:from>
    <xdr:to>
      <xdr:col>2</xdr:col>
      <xdr:colOff>638175</xdr:colOff>
      <xdr:row>31</xdr:row>
      <xdr:rowOff>42659</xdr:rowOff>
    </xdr:to>
    <xdr:cxnSp macro="">
      <xdr:nvCxnSpPr>
        <xdr:cNvPr id="72" name="直線コネクタ 71"/>
        <xdr:cNvCxnSpPr/>
      </xdr:nvCxnSpPr>
      <xdr:spPr>
        <a:xfrm>
          <a:off x="1130300" y="5356287"/>
          <a:ext cx="889000" cy="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125166</xdr:rowOff>
    </xdr:from>
    <xdr:to>
      <xdr:col>3</xdr:col>
      <xdr:colOff>3175</xdr:colOff>
      <xdr:row>37</xdr:row>
      <xdr:rowOff>55316</xdr:rowOff>
    </xdr:to>
    <xdr:sp macro="" textlink="">
      <xdr:nvSpPr>
        <xdr:cNvPr id="73" name="フローチャート : 判断 72"/>
        <xdr:cNvSpPr/>
      </xdr:nvSpPr>
      <xdr:spPr>
        <a:xfrm>
          <a:off x="1968500" y="629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46443</xdr:rowOff>
    </xdr:from>
    <xdr:ext cx="534377" cy="259045"/>
    <xdr:sp macro="" textlink="">
      <xdr:nvSpPr>
        <xdr:cNvPr id="74" name="テキスト ボックス 73"/>
        <xdr:cNvSpPr txBox="1"/>
      </xdr:nvSpPr>
      <xdr:spPr>
        <a:xfrm>
          <a:off x="1752111" y="639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85830</xdr:rowOff>
    </xdr:from>
    <xdr:to>
      <xdr:col>1</xdr:col>
      <xdr:colOff>485775</xdr:colOff>
      <xdr:row>37</xdr:row>
      <xdr:rowOff>15980</xdr:rowOff>
    </xdr:to>
    <xdr:sp macro="" textlink="">
      <xdr:nvSpPr>
        <xdr:cNvPr id="75" name="フローチャート : 判断 74"/>
        <xdr:cNvSpPr/>
      </xdr:nvSpPr>
      <xdr:spPr>
        <a:xfrm>
          <a:off x="1079500" y="62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7107</xdr:rowOff>
    </xdr:from>
    <xdr:ext cx="534377" cy="259045"/>
    <xdr:sp macro="" textlink="">
      <xdr:nvSpPr>
        <xdr:cNvPr id="76" name="テキスト ボックス 75"/>
        <xdr:cNvSpPr txBox="1"/>
      </xdr:nvSpPr>
      <xdr:spPr>
        <a:xfrm>
          <a:off x="863111" y="635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89994</xdr:rowOff>
    </xdr:from>
    <xdr:to>
      <xdr:col>6</xdr:col>
      <xdr:colOff>561975</xdr:colOff>
      <xdr:row>33</xdr:row>
      <xdr:rowOff>20144</xdr:rowOff>
    </xdr:to>
    <xdr:sp macro="" textlink="">
      <xdr:nvSpPr>
        <xdr:cNvPr id="82" name="円/楕円 81"/>
        <xdr:cNvSpPr/>
      </xdr:nvSpPr>
      <xdr:spPr>
        <a:xfrm>
          <a:off x="4584700" y="557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112871</xdr:rowOff>
    </xdr:from>
    <xdr:ext cx="599010" cy="259045"/>
    <xdr:sp macro="" textlink="">
      <xdr:nvSpPr>
        <xdr:cNvPr id="83" name="人件費該当値テキスト"/>
        <xdr:cNvSpPr txBox="1"/>
      </xdr:nvSpPr>
      <xdr:spPr>
        <a:xfrm>
          <a:off x="4686300" y="5427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110,933</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128529</xdr:rowOff>
    </xdr:from>
    <xdr:to>
      <xdr:col>5</xdr:col>
      <xdr:colOff>409575</xdr:colOff>
      <xdr:row>32</xdr:row>
      <xdr:rowOff>58679</xdr:rowOff>
    </xdr:to>
    <xdr:sp macro="" textlink="">
      <xdr:nvSpPr>
        <xdr:cNvPr id="84" name="円/楕円 83"/>
        <xdr:cNvSpPr/>
      </xdr:nvSpPr>
      <xdr:spPr>
        <a:xfrm>
          <a:off x="3746500" y="544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30</xdr:row>
      <xdr:rowOff>75206</xdr:rowOff>
    </xdr:from>
    <xdr:ext cx="599010" cy="259045"/>
    <xdr:sp macro="" textlink="">
      <xdr:nvSpPr>
        <xdr:cNvPr id="85" name="テキスト ボックス 84"/>
        <xdr:cNvSpPr txBox="1"/>
      </xdr:nvSpPr>
      <xdr:spPr>
        <a:xfrm>
          <a:off x="3497794" y="5218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119,073</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52961</xdr:rowOff>
    </xdr:from>
    <xdr:to>
      <xdr:col>4</xdr:col>
      <xdr:colOff>206375</xdr:colOff>
      <xdr:row>31</xdr:row>
      <xdr:rowOff>154561</xdr:rowOff>
    </xdr:to>
    <xdr:sp macro="" textlink="">
      <xdr:nvSpPr>
        <xdr:cNvPr id="86" name="円/楕円 85"/>
        <xdr:cNvSpPr/>
      </xdr:nvSpPr>
      <xdr:spPr>
        <a:xfrm>
          <a:off x="2857500" y="536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29</xdr:row>
      <xdr:rowOff>171088</xdr:rowOff>
    </xdr:from>
    <xdr:ext cx="599010" cy="259045"/>
    <xdr:sp macro="" textlink="">
      <xdr:nvSpPr>
        <xdr:cNvPr id="87" name="テキスト ボックス 86"/>
        <xdr:cNvSpPr txBox="1"/>
      </xdr:nvSpPr>
      <xdr:spPr>
        <a:xfrm>
          <a:off x="2608794" y="5143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123,701</a:t>
          </a:r>
          <a:endParaRPr kumimoji="1" lang="ja-JP" altLang="en-US" sz="1000" b="1">
            <a:solidFill>
              <a:srgbClr val="FF0000"/>
            </a:solidFill>
            <a:latin typeface="ＭＳ Ｐゴシック"/>
          </a:endParaRPr>
        </a:p>
      </xdr:txBody>
    </xdr:sp>
    <xdr:clientData/>
  </xdr:oneCellAnchor>
  <xdr:twoCellAnchor>
    <xdr:from>
      <xdr:col>2</xdr:col>
      <xdr:colOff>587375</xdr:colOff>
      <xdr:row>30</xdr:row>
      <xdr:rowOff>163309</xdr:rowOff>
    </xdr:from>
    <xdr:to>
      <xdr:col>3</xdr:col>
      <xdr:colOff>3175</xdr:colOff>
      <xdr:row>31</xdr:row>
      <xdr:rowOff>93459</xdr:rowOff>
    </xdr:to>
    <xdr:sp macro="" textlink="">
      <xdr:nvSpPr>
        <xdr:cNvPr id="88" name="円/楕円 87"/>
        <xdr:cNvSpPr/>
      </xdr:nvSpPr>
      <xdr:spPr>
        <a:xfrm>
          <a:off x="1968500" y="53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29</xdr:row>
      <xdr:rowOff>109986</xdr:rowOff>
    </xdr:from>
    <xdr:ext cx="599010" cy="259045"/>
    <xdr:sp macro="" textlink="">
      <xdr:nvSpPr>
        <xdr:cNvPr id="89" name="テキスト ボックス 88"/>
        <xdr:cNvSpPr txBox="1"/>
      </xdr:nvSpPr>
      <xdr:spPr>
        <a:xfrm>
          <a:off x="1719794" y="508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127,443</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161987</xdr:rowOff>
    </xdr:from>
    <xdr:to>
      <xdr:col>1</xdr:col>
      <xdr:colOff>485775</xdr:colOff>
      <xdr:row>31</xdr:row>
      <xdr:rowOff>92137</xdr:rowOff>
    </xdr:to>
    <xdr:sp macro="" textlink="">
      <xdr:nvSpPr>
        <xdr:cNvPr id="90" name="円/楕円 89"/>
        <xdr:cNvSpPr/>
      </xdr:nvSpPr>
      <xdr:spPr>
        <a:xfrm>
          <a:off x="1079500" y="530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29</xdr:row>
      <xdr:rowOff>108664</xdr:rowOff>
    </xdr:from>
    <xdr:ext cx="599010" cy="259045"/>
    <xdr:sp macro="" textlink="">
      <xdr:nvSpPr>
        <xdr:cNvPr id="91" name="テキスト ボックス 90"/>
        <xdr:cNvSpPr txBox="1"/>
      </xdr:nvSpPr>
      <xdr:spPr>
        <a:xfrm>
          <a:off x="830794" y="5080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127,524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59,587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52113</xdr:rowOff>
    </xdr:from>
    <xdr:to>
      <xdr:col>6</xdr:col>
      <xdr:colOff>510540</xdr:colOff>
      <xdr:row>58</xdr:row>
      <xdr:rowOff>168354</xdr:rowOff>
    </xdr:to>
    <xdr:cxnSp macro="">
      <xdr:nvCxnSpPr>
        <xdr:cNvPr id="115" name="直線コネクタ 114"/>
        <xdr:cNvCxnSpPr/>
      </xdr:nvCxnSpPr>
      <xdr:spPr>
        <a:xfrm flipV="1">
          <a:off x="4633595" y="8624613"/>
          <a:ext cx="1270" cy="1487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6413</xdr:rowOff>
    </xdr:from>
    <xdr:ext cx="534377" cy="259045"/>
    <xdr:sp macro="" textlink="">
      <xdr:nvSpPr>
        <xdr:cNvPr id="116" name="物件費最小値テキスト"/>
        <xdr:cNvSpPr txBox="1"/>
      </xdr:nvSpPr>
      <xdr:spPr>
        <a:xfrm>
          <a:off x="4686300" y="1012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37,438</a:t>
          </a:r>
          <a:endParaRPr kumimoji="1" lang="ja-JP" altLang="en-US" sz="1000" b="1">
            <a:latin typeface="ＭＳ Ｐゴシック"/>
          </a:endParaRPr>
        </a:p>
      </xdr:txBody>
    </xdr:sp>
    <xdr:clientData/>
  </xdr:oneCellAnchor>
  <xdr:twoCellAnchor>
    <xdr:from>
      <xdr:col>6</xdr:col>
      <xdr:colOff>422275</xdr:colOff>
      <xdr:row>58</xdr:row>
      <xdr:rowOff>168354</xdr:rowOff>
    </xdr:from>
    <xdr:to>
      <xdr:col>6</xdr:col>
      <xdr:colOff>600075</xdr:colOff>
      <xdr:row>58</xdr:row>
      <xdr:rowOff>168354</xdr:rowOff>
    </xdr:to>
    <xdr:cxnSp macro="">
      <xdr:nvCxnSpPr>
        <xdr:cNvPr id="117" name="直線コネクタ 116"/>
        <xdr:cNvCxnSpPr/>
      </xdr:nvCxnSpPr>
      <xdr:spPr>
        <a:xfrm>
          <a:off x="4546600" y="10112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170240</xdr:rowOff>
    </xdr:from>
    <xdr:ext cx="690189" cy="259045"/>
    <xdr:sp macro="" textlink="">
      <xdr:nvSpPr>
        <xdr:cNvPr id="118" name="物件費最大値テキスト"/>
        <xdr:cNvSpPr txBox="1"/>
      </xdr:nvSpPr>
      <xdr:spPr>
        <a:xfrm>
          <a:off x="4686300" y="83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1,208,966</a:t>
          </a:r>
          <a:endParaRPr kumimoji="1" lang="ja-JP" altLang="en-US" sz="1000" b="1">
            <a:latin typeface="ＭＳ Ｐゴシック"/>
          </a:endParaRPr>
        </a:p>
      </xdr:txBody>
    </xdr:sp>
    <xdr:clientData/>
  </xdr:oneCellAnchor>
  <xdr:twoCellAnchor>
    <xdr:from>
      <xdr:col>6</xdr:col>
      <xdr:colOff>422275</xdr:colOff>
      <xdr:row>50</xdr:row>
      <xdr:rowOff>52113</xdr:rowOff>
    </xdr:from>
    <xdr:to>
      <xdr:col>6</xdr:col>
      <xdr:colOff>600075</xdr:colOff>
      <xdr:row>50</xdr:row>
      <xdr:rowOff>52113</xdr:rowOff>
    </xdr:to>
    <xdr:cxnSp macro="">
      <xdr:nvCxnSpPr>
        <xdr:cNvPr id="119" name="直線コネクタ 118"/>
        <xdr:cNvCxnSpPr/>
      </xdr:nvCxnSpPr>
      <xdr:spPr>
        <a:xfrm>
          <a:off x="4546600" y="86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100415</xdr:rowOff>
    </xdr:from>
    <xdr:to>
      <xdr:col>6</xdr:col>
      <xdr:colOff>511175</xdr:colOff>
      <xdr:row>58</xdr:row>
      <xdr:rowOff>102622</xdr:rowOff>
    </xdr:to>
    <xdr:cxnSp macro="">
      <xdr:nvCxnSpPr>
        <xdr:cNvPr id="120" name="直線コネクタ 119"/>
        <xdr:cNvCxnSpPr/>
      </xdr:nvCxnSpPr>
      <xdr:spPr>
        <a:xfrm flipV="1">
          <a:off x="3797300" y="10044515"/>
          <a:ext cx="838200" cy="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50863</xdr:rowOff>
    </xdr:from>
    <xdr:ext cx="534377" cy="259045"/>
    <xdr:sp macro="" textlink="">
      <xdr:nvSpPr>
        <xdr:cNvPr id="121" name="物件費平均値テキスト"/>
        <xdr:cNvSpPr txBox="1"/>
      </xdr:nvSpPr>
      <xdr:spPr>
        <a:xfrm>
          <a:off x="4686300" y="9994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72436</xdr:rowOff>
    </xdr:from>
    <xdr:to>
      <xdr:col>6</xdr:col>
      <xdr:colOff>561975</xdr:colOff>
      <xdr:row>59</xdr:row>
      <xdr:rowOff>2586</xdr:rowOff>
    </xdr:to>
    <xdr:sp macro="" textlink="">
      <xdr:nvSpPr>
        <xdr:cNvPr id="122" name="フローチャート : 判断 121"/>
        <xdr:cNvSpPr/>
      </xdr:nvSpPr>
      <xdr:spPr>
        <a:xfrm>
          <a:off x="4584700" y="1001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102622</xdr:rowOff>
    </xdr:from>
    <xdr:to>
      <xdr:col>5</xdr:col>
      <xdr:colOff>358775</xdr:colOff>
      <xdr:row>58</xdr:row>
      <xdr:rowOff>111242</xdr:rowOff>
    </xdr:to>
    <xdr:cxnSp macro="">
      <xdr:nvCxnSpPr>
        <xdr:cNvPr id="123" name="直線コネクタ 122"/>
        <xdr:cNvCxnSpPr/>
      </xdr:nvCxnSpPr>
      <xdr:spPr>
        <a:xfrm flipV="1">
          <a:off x="2908300" y="10046722"/>
          <a:ext cx="889000" cy="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92757</xdr:rowOff>
    </xdr:from>
    <xdr:to>
      <xdr:col>5</xdr:col>
      <xdr:colOff>409575</xdr:colOff>
      <xdr:row>59</xdr:row>
      <xdr:rowOff>22907</xdr:rowOff>
    </xdr:to>
    <xdr:sp macro="" textlink="">
      <xdr:nvSpPr>
        <xdr:cNvPr id="124" name="フローチャート : 判断 123"/>
        <xdr:cNvSpPr/>
      </xdr:nvSpPr>
      <xdr:spPr>
        <a:xfrm>
          <a:off x="3746500" y="100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14034</xdr:rowOff>
    </xdr:from>
    <xdr:ext cx="534377" cy="259045"/>
    <xdr:sp macro="" textlink="">
      <xdr:nvSpPr>
        <xdr:cNvPr id="125" name="テキスト ボックス 124"/>
        <xdr:cNvSpPr txBox="1"/>
      </xdr:nvSpPr>
      <xdr:spPr>
        <a:xfrm>
          <a:off x="3530111" y="1012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111242</xdr:rowOff>
    </xdr:from>
    <xdr:to>
      <xdr:col>4</xdr:col>
      <xdr:colOff>155575</xdr:colOff>
      <xdr:row>58</xdr:row>
      <xdr:rowOff>112658</xdr:rowOff>
    </xdr:to>
    <xdr:cxnSp macro="">
      <xdr:nvCxnSpPr>
        <xdr:cNvPr id="126" name="直線コネクタ 125"/>
        <xdr:cNvCxnSpPr/>
      </xdr:nvCxnSpPr>
      <xdr:spPr>
        <a:xfrm flipV="1">
          <a:off x="2019300" y="10055342"/>
          <a:ext cx="889000" cy="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92161</xdr:rowOff>
    </xdr:from>
    <xdr:to>
      <xdr:col>4</xdr:col>
      <xdr:colOff>206375</xdr:colOff>
      <xdr:row>59</xdr:row>
      <xdr:rowOff>22311</xdr:rowOff>
    </xdr:to>
    <xdr:sp macro="" textlink="">
      <xdr:nvSpPr>
        <xdr:cNvPr id="127" name="フローチャート : 判断 126"/>
        <xdr:cNvSpPr/>
      </xdr:nvSpPr>
      <xdr:spPr>
        <a:xfrm>
          <a:off x="2857500" y="100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13438</xdr:rowOff>
    </xdr:from>
    <xdr:ext cx="534377" cy="259045"/>
    <xdr:sp macro="" textlink="">
      <xdr:nvSpPr>
        <xdr:cNvPr id="128" name="テキスト ボックス 127"/>
        <xdr:cNvSpPr txBox="1"/>
      </xdr:nvSpPr>
      <xdr:spPr>
        <a:xfrm>
          <a:off x="2641111" y="1012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112658</xdr:rowOff>
    </xdr:from>
    <xdr:to>
      <xdr:col>2</xdr:col>
      <xdr:colOff>638175</xdr:colOff>
      <xdr:row>58</xdr:row>
      <xdr:rowOff>125051</xdr:rowOff>
    </xdr:to>
    <xdr:cxnSp macro="">
      <xdr:nvCxnSpPr>
        <xdr:cNvPr id="129" name="直線コネクタ 128"/>
        <xdr:cNvCxnSpPr/>
      </xdr:nvCxnSpPr>
      <xdr:spPr>
        <a:xfrm flipV="1">
          <a:off x="1130300" y="10056758"/>
          <a:ext cx="889000" cy="1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96468</xdr:rowOff>
    </xdr:from>
    <xdr:to>
      <xdr:col>3</xdr:col>
      <xdr:colOff>3175</xdr:colOff>
      <xdr:row>59</xdr:row>
      <xdr:rowOff>26618</xdr:rowOff>
    </xdr:to>
    <xdr:sp macro="" textlink="">
      <xdr:nvSpPr>
        <xdr:cNvPr id="130" name="フローチャート : 判断 129"/>
        <xdr:cNvSpPr/>
      </xdr:nvSpPr>
      <xdr:spPr>
        <a:xfrm>
          <a:off x="1968500" y="100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17745</xdr:rowOff>
    </xdr:from>
    <xdr:ext cx="534377" cy="259045"/>
    <xdr:sp macro="" textlink="">
      <xdr:nvSpPr>
        <xdr:cNvPr id="131" name="テキスト ボックス 130"/>
        <xdr:cNvSpPr txBox="1"/>
      </xdr:nvSpPr>
      <xdr:spPr>
        <a:xfrm>
          <a:off x="1752111" y="1013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97120</xdr:rowOff>
    </xdr:from>
    <xdr:to>
      <xdr:col>1</xdr:col>
      <xdr:colOff>485775</xdr:colOff>
      <xdr:row>59</xdr:row>
      <xdr:rowOff>27270</xdr:rowOff>
    </xdr:to>
    <xdr:sp macro="" textlink="">
      <xdr:nvSpPr>
        <xdr:cNvPr id="132" name="フローチャート : 判断 131"/>
        <xdr:cNvSpPr/>
      </xdr:nvSpPr>
      <xdr:spPr>
        <a:xfrm>
          <a:off x="1079500" y="1004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18397</xdr:rowOff>
    </xdr:from>
    <xdr:ext cx="534377" cy="259045"/>
    <xdr:sp macro="" textlink="">
      <xdr:nvSpPr>
        <xdr:cNvPr id="133" name="テキスト ボックス 132"/>
        <xdr:cNvSpPr txBox="1"/>
      </xdr:nvSpPr>
      <xdr:spPr>
        <a:xfrm>
          <a:off x="863111" y="1013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49615</xdr:rowOff>
    </xdr:from>
    <xdr:to>
      <xdr:col>6</xdr:col>
      <xdr:colOff>561975</xdr:colOff>
      <xdr:row>58</xdr:row>
      <xdr:rowOff>151215</xdr:rowOff>
    </xdr:to>
    <xdr:sp macro="" textlink="">
      <xdr:nvSpPr>
        <xdr:cNvPr id="139" name="円/楕円 138"/>
        <xdr:cNvSpPr/>
      </xdr:nvSpPr>
      <xdr:spPr>
        <a:xfrm>
          <a:off x="4584700" y="999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8992</xdr:rowOff>
    </xdr:from>
    <xdr:ext cx="534377" cy="259045"/>
    <xdr:sp macro="" textlink="">
      <xdr:nvSpPr>
        <xdr:cNvPr id="140" name="物件費該当値テキスト"/>
        <xdr:cNvSpPr txBox="1"/>
      </xdr:nvSpPr>
      <xdr:spPr>
        <a:xfrm>
          <a:off x="4686300" y="978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90,933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51822</xdr:rowOff>
    </xdr:from>
    <xdr:to>
      <xdr:col>5</xdr:col>
      <xdr:colOff>409575</xdr:colOff>
      <xdr:row>58</xdr:row>
      <xdr:rowOff>153422</xdr:rowOff>
    </xdr:to>
    <xdr:sp macro="" textlink="">
      <xdr:nvSpPr>
        <xdr:cNvPr id="141" name="円/楕円 140"/>
        <xdr:cNvSpPr/>
      </xdr:nvSpPr>
      <xdr:spPr>
        <a:xfrm>
          <a:off x="3746500" y="999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169949</xdr:rowOff>
    </xdr:from>
    <xdr:ext cx="534377" cy="259045"/>
    <xdr:sp macro="" textlink="">
      <xdr:nvSpPr>
        <xdr:cNvPr id="142" name="テキスト ボックス 141"/>
        <xdr:cNvSpPr txBox="1"/>
      </xdr:nvSpPr>
      <xdr:spPr>
        <a:xfrm>
          <a:off x="3530111" y="977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89,195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60442</xdr:rowOff>
    </xdr:from>
    <xdr:to>
      <xdr:col>4</xdr:col>
      <xdr:colOff>206375</xdr:colOff>
      <xdr:row>58</xdr:row>
      <xdr:rowOff>162042</xdr:rowOff>
    </xdr:to>
    <xdr:sp macro="" textlink="">
      <xdr:nvSpPr>
        <xdr:cNvPr id="143" name="円/楕円 142"/>
        <xdr:cNvSpPr/>
      </xdr:nvSpPr>
      <xdr:spPr>
        <a:xfrm>
          <a:off x="2857500" y="1000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7119</xdr:rowOff>
    </xdr:from>
    <xdr:ext cx="534377" cy="259045"/>
    <xdr:sp macro="" textlink="">
      <xdr:nvSpPr>
        <xdr:cNvPr id="144" name="テキスト ボックス 143"/>
        <xdr:cNvSpPr txBox="1"/>
      </xdr:nvSpPr>
      <xdr:spPr>
        <a:xfrm>
          <a:off x="2641111" y="977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82,408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61858</xdr:rowOff>
    </xdr:from>
    <xdr:to>
      <xdr:col>3</xdr:col>
      <xdr:colOff>3175</xdr:colOff>
      <xdr:row>58</xdr:row>
      <xdr:rowOff>163458</xdr:rowOff>
    </xdr:to>
    <xdr:sp macro="" textlink="">
      <xdr:nvSpPr>
        <xdr:cNvPr id="145" name="円/楕円 144"/>
        <xdr:cNvSpPr/>
      </xdr:nvSpPr>
      <xdr:spPr>
        <a:xfrm>
          <a:off x="1968500" y="1000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8535</xdr:rowOff>
    </xdr:from>
    <xdr:ext cx="534377" cy="259045"/>
    <xdr:sp macro="" textlink="">
      <xdr:nvSpPr>
        <xdr:cNvPr id="146" name="テキスト ボックス 145"/>
        <xdr:cNvSpPr txBox="1"/>
      </xdr:nvSpPr>
      <xdr:spPr>
        <a:xfrm>
          <a:off x="1752111" y="978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81,293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74251</xdr:rowOff>
    </xdr:from>
    <xdr:to>
      <xdr:col>1</xdr:col>
      <xdr:colOff>485775</xdr:colOff>
      <xdr:row>59</xdr:row>
      <xdr:rowOff>4401</xdr:rowOff>
    </xdr:to>
    <xdr:sp macro="" textlink="">
      <xdr:nvSpPr>
        <xdr:cNvPr id="147" name="円/楕円 146"/>
        <xdr:cNvSpPr/>
      </xdr:nvSpPr>
      <xdr:spPr>
        <a:xfrm>
          <a:off x="1079500" y="1001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20928</xdr:rowOff>
    </xdr:from>
    <xdr:ext cx="534377" cy="259045"/>
    <xdr:sp macro="" textlink="">
      <xdr:nvSpPr>
        <xdr:cNvPr id="148" name="テキスト ボックス 147"/>
        <xdr:cNvSpPr txBox="1"/>
      </xdr:nvSpPr>
      <xdr:spPr>
        <a:xfrm>
          <a:off x="863111" y="979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71,535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0" name="テキスト ボックス 159"/>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2" name="テキスト ボックス 161"/>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4" name="テキスト ボックス 163"/>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6" name="テキスト ボックス 165"/>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2083</xdr:rowOff>
    </xdr:from>
    <xdr:to>
      <xdr:col>6</xdr:col>
      <xdr:colOff>510540</xdr:colOff>
      <xdr:row>78</xdr:row>
      <xdr:rowOff>114050</xdr:rowOff>
    </xdr:to>
    <xdr:cxnSp macro="">
      <xdr:nvCxnSpPr>
        <xdr:cNvPr id="170" name="直線コネクタ 169"/>
        <xdr:cNvCxnSpPr/>
      </xdr:nvCxnSpPr>
      <xdr:spPr>
        <a:xfrm flipV="1">
          <a:off x="4633595" y="12175033"/>
          <a:ext cx="1270" cy="1312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117877</xdr:rowOff>
    </xdr:from>
    <xdr:ext cx="378565" cy="259045"/>
    <xdr:sp macro="" textlink="">
      <xdr:nvSpPr>
        <xdr:cNvPr id="171" name="維持補修費最小値テキスト"/>
        <xdr:cNvSpPr txBox="1"/>
      </xdr:nvSpPr>
      <xdr:spPr>
        <a:xfrm>
          <a:off x="4686300" y="13490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6</xdr:col>
      <xdr:colOff>422275</xdr:colOff>
      <xdr:row>78</xdr:row>
      <xdr:rowOff>114050</xdr:rowOff>
    </xdr:from>
    <xdr:to>
      <xdr:col>6</xdr:col>
      <xdr:colOff>600075</xdr:colOff>
      <xdr:row>78</xdr:row>
      <xdr:rowOff>114050</xdr:rowOff>
    </xdr:to>
    <xdr:cxnSp macro="">
      <xdr:nvCxnSpPr>
        <xdr:cNvPr id="172" name="直線コネクタ 171"/>
        <xdr:cNvCxnSpPr/>
      </xdr:nvCxnSpPr>
      <xdr:spPr>
        <a:xfrm>
          <a:off x="4546600" y="1348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120210</xdr:rowOff>
    </xdr:from>
    <xdr:ext cx="534377" cy="259045"/>
    <xdr:sp macro="" textlink="">
      <xdr:nvSpPr>
        <xdr:cNvPr id="173" name="維持補修費最大値テキスト"/>
        <xdr:cNvSpPr txBox="1"/>
      </xdr:nvSpPr>
      <xdr:spPr>
        <a:xfrm>
          <a:off x="4686300" y="119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29,260</a:t>
          </a:r>
          <a:endParaRPr kumimoji="1" lang="ja-JP" altLang="en-US" sz="1000" b="1">
            <a:latin typeface="ＭＳ Ｐゴシック"/>
          </a:endParaRPr>
        </a:p>
      </xdr:txBody>
    </xdr:sp>
    <xdr:clientData/>
  </xdr:oneCellAnchor>
  <xdr:twoCellAnchor>
    <xdr:from>
      <xdr:col>6</xdr:col>
      <xdr:colOff>422275</xdr:colOff>
      <xdr:row>71</xdr:row>
      <xdr:rowOff>2083</xdr:rowOff>
    </xdr:from>
    <xdr:to>
      <xdr:col>6</xdr:col>
      <xdr:colOff>600075</xdr:colOff>
      <xdr:row>71</xdr:row>
      <xdr:rowOff>2083</xdr:rowOff>
    </xdr:to>
    <xdr:cxnSp macro="">
      <xdr:nvCxnSpPr>
        <xdr:cNvPr id="174" name="直線コネクタ 173"/>
        <xdr:cNvCxnSpPr/>
      </xdr:nvCxnSpPr>
      <xdr:spPr>
        <a:xfrm>
          <a:off x="4546600" y="121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62844</xdr:rowOff>
    </xdr:from>
    <xdr:to>
      <xdr:col>6</xdr:col>
      <xdr:colOff>511175</xdr:colOff>
      <xdr:row>78</xdr:row>
      <xdr:rowOff>69565</xdr:rowOff>
    </xdr:to>
    <xdr:cxnSp macro="">
      <xdr:nvCxnSpPr>
        <xdr:cNvPr id="175" name="直線コネクタ 174"/>
        <xdr:cNvCxnSpPr/>
      </xdr:nvCxnSpPr>
      <xdr:spPr>
        <a:xfrm>
          <a:off x="3797300" y="13435944"/>
          <a:ext cx="838200" cy="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27103</xdr:rowOff>
    </xdr:from>
    <xdr:ext cx="469744" cy="259045"/>
    <xdr:sp macro="" textlink="">
      <xdr:nvSpPr>
        <xdr:cNvPr id="176" name="維持補修費平均値テキスト"/>
        <xdr:cNvSpPr txBox="1"/>
      </xdr:nvSpPr>
      <xdr:spPr>
        <a:xfrm>
          <a:off x="4686300" y="13057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4226</xdr:rowOff>
    </xdr:from>
    <xdr:to>
      <xdr:col>6</xdr:col>
      <xdr:colOff>561975</xdr:colOff>
      <xdr:row>77</xdr:row>
      <xdr:rowOff>105826</xdr:rowOff>
    </xdr:to>
    <xdr:sp macro="" textlink="">
      <xdr:nvSpPr>
        <xdr:cNvPr id="177" name="フローチャート : 判断 176"/>
        <xdr:cNvSpPr/>
      </xdr:nvSpPr>
      <xdr:spPr>
        <a:xfrm>
          <a:off x="45847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53243</xdr:rowOff>
    </xdr:from>
    <xdr:to>
      <xdr:col>5</xdr:col>
      <xdr:colOff>358775</xdr:colOff>
      <xdr:row>78</xdr:row>
      <xdr:rowOff>62844</xdr:rowOff>
    </xdr:to>
    <xdr:cxnSp macro="">
      <xdr:nvCxnSpPr>
        <xdr:cNvPr id="178" name="直線コネクタ 177"/>
        <xdr:cNvCxnSpPr/>
      </xdr:nvCxnSpPr>
      <xdr:spPr>
        <a:xfrm>
          <a:off x="2908300" y="13426343"/>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51958</xdr:rowOff>
    </xdr:from>
    <xdr:to>
      <xdr:col>5</xdr:col>
      <xdr:colOff>409575</xdr:colOff>
      <xdr:row>77</xdr:row>
      <xdr:rowOff>153558</xdr:rowOff>
    </xdr:to>
    <xdr:sp macro="" textlink="">
      <xdr:nvSpPr>
        <xdr:cNvPr id="179" name="フローチャート : 判断 178"/>
        <xdr:cNvSpPr/>
      </xdr:nvSpPr>
      <xdr:spPr>
        <a:xfrm>
          <a:off x="3746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170085</xdr:rowOff>
    </xdr:from>
    <xdr:ext cx="469744" cy="259045"/>
    <xdr:sp macro="" textlink="">
      <xdr:nvSpPr>
        <xdr:cNvPr id="180" name="テキスト ボックス 179"/>
        <xdr:cNvSpPr txBox="1"/>
      </xdr:nvSpPr>
      <xdr:spPr>
        <a:xfrm>
          <a:off x="3562427"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152090</xdr:rowOff>
    </xdr:from>
    <xdr:to>
      <xdr:col>4</xdr:col>
      <xdr:colOff>155575</xdr:colOff>
      <xdr:row>78</xdr:row>
      <xdr:rowOff>53243</xdr:rowOff>
    </xdr:to>
    <xdr:cxnSp macro="">
      <xdr:nvCxnSpPr>
        <xdr:cNvPr id="181" name="直線コネクタ 180"/>
        <xdr:cNvCxnSpPr/>
      </xdr:nvCxnSpPr>
      <xdr:spPr>
        <a:xfrm>
          <a:off x="2019300" y="13353740"/>
          <a:ext cx="889000" cy="7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60691</xdr:rowOff>
    </xdr:from>
    <xdr:to>
      <xdr:col>4</xdr:col>
      <xdr:colOff>206375</xdr:colOff>
      <xdr:row>77</xdr:row>
      <xdr:rowOff>162291</xdr:rowOff>
    </xdr:to>
    <xdr:sp macro="" textlink="">
      <xdr:nvSpPr>
        <xdr:cNvPr id="182" name="フローチャート : 判断 181"/>
        <xdr:cNvSpPr/>
      </xdr:nvSpPr>
      <xdr:spPr>
        <a:xfrm>
          <a:off x="2857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7368</xdr:rowOff>
    </xdr:from>
    <xdr:ext cx="469744" cy="259045"/>
    <xdr:sp macro="" textlink="">
      <xdr:nvSpPr>
        <xdr:cNvPr id="183" name="テキスト ボックス 182"/>
        <xdr:cNvSpPr txBox="1"/>
      </xdr:nvSpPr>
      <xdr:spPr>
        <a:xfrm>
          <a:off x="2673427" y="1303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152090</xdr:rowOff>
    </xdr:from>
    <xdr:to>
      <xdr:col>2</xdr:col>
      <xdr:colOff>638175</xdr:colOff>
      <xdr:row>78</xdr:row>
      <xdr:rowOff>89500</xdr:rowOff>
    </xdr:to>
    <xdr:cxnSp macro="">
      <xdr:nvCxnSpPr>
        <xdr:cNvPr id="184" name="直線コネクタ 183"/>
        <xdr:cNvCxnSpPr/>
      </xdr:nvCxnSpPr>
      <xdr:spPr>
        <a:xfrm flipV="1">
          <a:off x="1130300" y="13353740"/>
          <a:ext cx="889000" cy="10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56576</xdr:rowOff>
    </xdr:from>
    <xdr:to>
      <xdr:col>3</xdr:col>
      <xdr:colOff>3175</xdr:colOff>
      <xdr:row>77</xdr:row>
      <xdr:rowOff>158176</xdr:rowOff>
    </xdr:to>
    <xdr:sp macro="" textlink="">
      <xdr:nvSpPr>
        <xdr:cNvPr id="185" name="フローチャート : 判断 184"/>
        <xdr:cNvSpPr/>
      </xdr:nvSpPr>
      <xdr:spPr>
        <a:xfrm>
          <a:off x="1968500" y="1325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3253</xdr:rowOff>
    </xdr:from>
    <xdr:ext cx="469744" cy="259045"/>
    <xdr:sp macro="" textlink="">
      <xdr:nvSpPr>
        <xdr:cNvPr id="186" name="テキスト ボックス 185"/>
        <xdr:cNvSpPr txBox="1"/>
      </xdr:nvSpPr>
      <xdr:spPr>
        <a:xfrm>
          <a:off x="1784427" y="13033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69560</xdr:rowOff>
    </xdr:from>
    <xdr:to>
      <xdr:col>1</xdr:col>
      <xdr:colOff>485775</xdr:colOff>
      <xdr:row>77</xdr:row>
      <xdr:rowOff>171160</xdr:rowOff>
    </xdr:to>
    <xdr:sp macro="" textlink="">
      <xdr:nvSpPr>
        <xdr:cNvPr id="187" name="フローチャート : 判断 186"/>
        <xdr:cNvSpPr/>
      </xdr:nvSpPr>
      <xdr:spPr>
        <a:xfrm>
          <a:off x="1079500" y="1327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16237</xdr:rowOff>
    </xdr:from>
    <xdr:ext cx="469744" cy="259045"/>
    <xdr:sp macro="" textlink="">
      <xdr:nvSpPr>
        <xdr:cNvPr id="188" name="テキスト ボックス 187"/>
        <xdr:cNvSpPr txBox="1"/>
      </xdr:nvSpPr>
      <xdr:spPr>
        <a:xfrm>
          <a:off x="895427" y="1304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18765</xdr:rowOff>
    </xdr:from>
    <xdr:to>
      <xdr:col>6</xdr:col>
      <xdr:colOff>561975</xdr:colOff>
      <xdr:row>78</xdr:row>
      <xdr:rowOff>120365</xdr:rowOff>
    </xdr:to>
    <xdr:sp macro="" textlink="">
      <xdr:nvSpPr>
        <xdr:cNvPr id="194" name="円/楕円 193"/>
        <xdr:cNvSpPr/>
      </xdr:nvSpPr>
      <xdr:spPr>
        <a:xfrm>
          <a:off x="4584700" y="1339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105142</xdr:rowOff>
    </xdr:from>
    <xdr:ext cx="469744" cy="259045"/>
    <xdr:sp macro="" textlink="">
      <xdr:nvSpPr>
        <xdr:cNvPr id="195" name="維持補修費該当値テキスト"/>
        <xdr:cNvSpPr txBox="1"/>
      </xdr:nvSpPr>
      <xdr:spPr>
        <a:xfrm>
          <a:off x="4686300" y="13306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12044</xdr:rowOff>
    </xdr:from>
    <xdr:to>
      <xdr:col>5</xdr:col>
      <xdr:colOff>409575</xdr:colOff>
      <xdr:row>78</xdr:row>
      <xdr:rowOff>113644</xdr:rowOff>
    </xdr:to>
    <xdr:sp macro="" textlink="">
      <xdr:nvSpPr>
        <xdr:cNvPr id="196" name="円/楕円 195"/>
        <xdr:cNvSpPr/>
      </xdr:nvSpPr>
      <xdr:spPr>
        <a:xfrm>
          <a:off x="3746500" y="1338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104771</xdr:rowOff>
    </xdr:from>
    <xdr:ext cx="469744" cy="259045"/>
    <xdr:sp macro="" textlink="">
      <xdr:nvSpPr>
        <xdr:cNvPr id="197" name="テキスト ボックス 196"/>
        <xdr:cNvSpPr txBox="1"/>
      </xdr:nvSpPr>
      <xdr:spPr>
        <a:xfrm>
          <a:off x="3562427" y="13477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2443</xdr:rowOff>
    </xdr:from>
    <xdr:to>
      <xdr:col>4</xdr:col>
      <xdr:colOff>206375</xdr:colOff>
      <xdr:row>78</xdr:row>
      <xdr:rowOff>104043</xdr:rowOff>
    </xdr:to>
    <xdr:sp macro="" textlink="">
      <xdr:nvSpPr>
        <xdr:cNvPr id="198" name="円/楕円 197"/>
        <xdr:cNvSpPr/>
      </xdr:nvSpPr>
      <xdr:spPr>
        <a:xfrm>
          <a:off x="2857500" y="1337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95170</xdr:rowOff>
    </xdr:from>
    <xdr:ext cx="469744" cy="259045"/>
    <xdr:sp macro="" textlink="">
      <xdr:nvSpPr>
        <xdr:cNvPr id="199" name="テキスト ボックス 198"/>
        <xdr:cNvSpPr txBox="1"/>
      </xdr:nvSpPr>
      <xdr:spPr>
        <a:xfrm>
          <a:off x="2673427" y="134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101290</xdr:rowOff>
    </xdr:from>
    <xdr:to>
      <xdr:col>3</xdr:col>
      <xdr:colOff>3175</xdr:colOff>
      <xdr:row>78</xdr:row>
      <xdr:rowOff>31440</xdr:rowOff>
    </xdr:to>
    <xdr:sp macro="" textlink="">
      <xdr:nvSpPr>
        <xdr:cNvPr id="200" name="円/楕円 199"/>
        <xdr:cNvSpPr/>
      </xdr:nvSpPr>
      <xdr:spPr>
        <a:xfrm>
          <a:off x="1968500" y="1330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22567</xdr:rowOff>
    </xdr:from>
    <xdr:ext cx="469744" cy="259045"/>
    <xdr:sp macro="" textlink="">
      <xdr:nvSpPr>
        <xdr:cNvPr id="201" name="テキスト ボックス 200"/>
        <xdr:cNvSpPr txBox="1"/>
      </xdr:nvSpPr>
      <xdr:spPr>
        <a:xfrm>
          <a:off x="1784427" y="1339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38700</xdr:rowOff>
    </xdr:from>
    <xdr:to>
      <xdr:col>1</xdr:col>
      <xdr:colOff>485775</xdr:colOff>
      <xdr:row>78</xdr:row>
      <xdr:rowOff>140300</xdr:rowOff>
    </xdr:to>
    <xdr:sp macro="" textlink="">
      <xdr:nvSpPr>
        <xdr:cNvPr id="202" name="円/楕円 201"/>
        <xdr:cNvSpPr/>
      </xdr:nvSpPr>
      <xdr:spPr>
        <a:xfrm>
          <a:off x="1079500" y="1341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131427</xdr:rowOff>
    </xdr:from>
    <xdr:ext cx="469744" cy="259045"/>
    <xdr:sp macro="" textlink="">
      <xdr:nvSpPr>
        <xdr:cNvPr id="203" name="テキスト ボックス 202"/>
        <xdr:cNvSpPr txBox="1"/>
      </xdr:nvSpPr>
      <xdr:spPr>
        <a:xfrm>
          <a:off x="895427" y="135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113019</xdr:rowOff>
    </xdr:from>
    <xdr:to>
      <xdr:col>6</xdr:col>
      <xdr:colOff>510540</xdr:colOff>
      <xdr:row>99</xdr:row>
      <xdr:rowOff>158217</xdr:rowOff>
    </xdr:to>
    <xdr:cxnSp macro="">
      <xdr:nvCxnSpPr>
        <xdr:cNvPr id="230" name="直線コネクタ 229"/>
        <xdr:cNvCxnSpPr/>
      </xdr:nvCxnSpPr>
      <xdr:spPr>
        <a:xfrm flipV="1">
          <a:off x="4633595" y="15543519"/>
          <a:ext cx="1270" cy="1588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162044</xdr:rowOff>
    </xdr:from>
    <xdr:ext cx="534377" cy="259045"/>
    <xdr:sp macro="" textlink="">
      <xdr:nvSpPr>
        <xdr:cNvPr id="231" name="扶助費最小値テキスト"/>
        <xdr:cNvSpPr txBox="1"/>
      </xdr:nvSpPr>
      <xdr:spPr>
        <a:xfrm>
          <a:off x="4686300" y="1713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56,366</a:t>
          </a:r>
          <a:endParaRPr kumimoji="1" lang="ja-JP" altLang="en-US" sz="1000" b="1">
            <a:latin typeface="ＭＳ Ｐゴシック"/>
          </a:endParaRPr>
        </a:p>
      </xdr:txBody>
    </xdr:sp>
    <xdr:clientData/>
  </xdr:oneCellAnchor>
  <xdr:twoCellAnchor>
    <xdr:from>
      <xdr:col>6</xdr:col>
      <xdr:colOff>422275</xdr:colOff>
      <xdr:row>99</xdr:row>
      <xdr:rowOff>158217</xdr:rowOff>
    </xdr:from>
    <xdr:to>
      <xdr:col>6</xdr:col>
      <xdr:colOff>600075</xdr:colOff>
      <xdr:row>99</xdr:row>
      <xdr:rowOff>158217</xdr:rowOff>
    </xdr:to>
    <xdr:cxnSp macro="">
      <xdr:nvCxnSpPr>
        <xdr:cNvPr id="232" name="直線コネクタ 231"/>
        <xdr:cNvCxnSpPr/>
      </xdr:nvCxnSpPr>
      <xdr:spPr>
        <a:xfrm>
          <a:off x="4546600" y="1713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59696</xdr:rowOff>
    </xdr:from>
    <xdr:ext cx="599010" cy="259045"/>
    <xdr:sp macro="" textlink="">
      <xdr:nvSpPr>
        <xdr:cNvPr id="233" name="扶助費最大値テキスト"/>
        <xdr:cNvSpPr txBox="1"/>
      </xdr:nvSpPr>
      <xdr:spPr>
        <a:xfrm>
          <a:off x="4686300" y="1531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153,634</a:t>
          </a:r>
          <a:endParaRPr kumimoji="1" lang="ja-JP" altLang="en-US" sz="1000" b="1">
            <a:latin typeface="ＭＳ Ｐゴシック"/>
          </a:endParaRPr>
        </a:p>
      </xdr:txBody>
    </xdr:sp>
    <xdr:clientData/>
  </xdr:oneCellAnchor>
  <xdr:twoCellAnchor>
    <xdr:from>
      <xdr:col>6</xdr:col>
      <xdr:colOff>422275</xdr:colOff>
      <xdr:row>90</xdr:row>
      <xdr:rowOff>113019</xdr:rowOff>
    </xdr:from>
    <xdr:to>
      <xdr:col>6</xdr:col>
      <xdr:colOff>600075</xdr:colOff>
      <xdr:row>90</xdr:row>
      <xdr:rowOff>113019</xdr:rowOff>
    </xdr:to>
    <xdr:cxnSp macro="">
      <xdr:nvCxnSpPr>
        <xdr:cNvPr id="234" name="直線コネクタ 233"/>
        <xdr:cNvCxnSpPr/>
      </xdr:nvCxnSpPr>
      <xdr:spPr>
        <a:xfrm>
          <a:off x="4546600" y="1554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171067</xdr:rowOff>
    </xdr:from>
    <xdr:to>
      <xdr:col>6</xdr:col>
      <xdr:colOff>511175</xdr:colOff>
      <xdr:row>93</xdr:row>
      <xdr:rowOff>136793</xdr:rowOff>
    </xdr:to>
    <xdr:cxnSp macro="">
      <xdr:nvCxnSpPr>
        <xdr:cNvPr id="235" name="直線コネクタ 234"/>
        <xdr:cNvCxnSpPr/>
      </xdr:nvCxnSpPr>
      <xdr:spPr>
        <a:xfrm flipV="1">
          <a:off x="3797300" y="15944467"/>
          <a:ext cx="838200" cy="13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89403</xdr:rowOff>
    </xdr:from>
    <xdr:ext cx="534377" cy="259045"/>
    <xdr:sp macro="" textlink="">
      <xdr:nvSpPr>
        <xdr:cNvPr id="236" name="扶助費平均値テキスト"/>
        <xdr:cNvSpPr txBox="1"/>
      </xdr:nvSpPr>
      <xdr:spPr>
        <a:xfrm>
          <a:off x="4686300" y="16548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110976</xdr:rowOff>
    </xdr:from>
    <xdr:to>
      <xdr:col>6</xdr:col>
      <xdr:colOff>561975</xdr:colOff>
      <xdr:row>97</xdr:row>
      <xdr:rowOff>41126</xdr:rowOff>
    </xdr:to>
    <xdr:sp macro="" textlink="">
      <xdr:nvSpPr>
        <xdr:cNvPr id="237" name="フローチャート : 判断 236"/>
        <xdr:cNvSpPr/>
      </xdr:nvSpPr>
      <xdr:spPr>
        <a:xfrm>
          <a:off x="45847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136793</xdr:rowOff>
    </xdr:from>
    <xdr:to>
      <xdr:col>5</xdr:col>
      <xdr:colOff>358775</xdr:colOff>
      <xdr:row>94</xdr:row>
      <xdr:rowOff>143277</xdr:rowOff>
    </xdr:to>
    <xdr:cxnSp macro="">
      <xdr:nvCxnSpPr>
        <xdr:cNvPr id="238" name="直線コネクタ 237"/>
        <xdr:cNvCxnSpPr/>
      </xdr:nvCxnSpPr>
      <xdr:spPr>
        <a:xfrm flipV="1">
          <a:off x="2908300" y="16081643"/>
          <a:ext cx="889000" cy="17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37987</xdr:rowOff>
    </xdr:from>
    <xdr:to>
      <xdr:col>5</xdr:col>
      <xdr:colOff>409575</xdr:colOff>
      <xdr:row>97</xdr:row>
      <xdr:rowOff>139587</xdr:rowOff>
    </xdr:to>
    <xdr:sp macro="" textlink="">
      <xdr:nvSpPr>
        <xdr:cNvPr id="239" name="フローチャート : 判断 238"/>
        <xdr:cNvSpPr/>
      </xdr:nvSpPr>
      <xdr:spPr>
        <a:xfrm>
          <a:off x="3746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130714</xdr:rowOff>
    </xdr:from>
    <xdr:ext cx="534377" cy="259045"/>
    <xdr:sp macro="" textlink="">
      <xdr:nvSpPr>
        <xdr:cNvPr id="240" name="テキスト ボックス 239"/>
        <xdr:cNvSpPr txBox="1"/>
      </xdr:nvSpPr>
      <xdr:spPr>
        <a:xfrm>
          <a:off x="3530111" y="1676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143277</xdr:rowOff>
    </xdr:from>
    <xdr:to>
      <xdr:col>4</xdr:col>
      <xdr:colOff>155575</xdr:colOff>
      <xdr:row>95</xdr:row>
      <xdr:rowOff>26363</xdr:rowOff>
    </xdr:to>
    <xdr:cxnSp macro="">
      <xdr:nvCxnSpPr>
        <xdr:cNvPr id="241" name="直線コネクタ 240"/>
        <xdr:cNvCxnSpPr/>
      </xdr:nvCxnSpPr>
      <xdr:spPr>
        <a:xfrm flipV="1">
          <a:off x="2019300" y="16259577"/>
          <a:ext cx="889000" cy="5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138016</xdr:rowOff>
    </xdr:from>
    <xdr:to>
      <xdr:col>4</xdr:col>
      <xdr:colOff>206375</xdr:colOff>
      <xdr:row>98</xdr:row>
      <xdr:rowOff>68166</xdr:rowOff>
    </xdr:to>
    <xdr:sp macro="" textlink="">
      <xdr:nvSpPr>
        <xdr:cNvPr id="242" name="フローチャート : 判断 241"/>
        <xdr:cNvSpPr/>
      </xdr:nvSpPr>
      <xdr:spPr>
        <a:xfrm>
          <a:off x="2857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59293</xdr:rowOff>
    </xdr:from>
    <xdr:ext cx="534377" cy="259045"/>
    <xdr:sp macro="" textlink="">
      <xdr:nvSpPr>
        <xdr:cNvPr id="243" name="テキスト ボックス 242"/>
        <xdr:cNvSpPr txBox="1"/>
      </xdr:nvSpPr>
      <xdr:spPr>
        <a:xfrm>
          <a:off x="2641111" y="1686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26363</xdr:rowOff>
    </xdr:from>
    <xdr:to>
      <xdr:col>2</xdr:col>
      <xdr:colOff>638175</xdr:colOff>
      <xdr:row>95</xdr:row>
      <xdr:rowOff>131504</xdr:rowOff>
    </xdr:to>
    <xdr:cxnSp macro="">
      <xdr:nvCxnSpPr>
        <xdr:cNvPr id="244" name="直線コネクタ 243"/>
        <xdr:cNvCxnSpPr/>
      </xdr:nvCxnSpPr>
      <xdr:spPr>
        <a:xfrm flipV="1">
          <a:off x="1130300" y="16314113"/>
          <a:ext cx="889000" cy="10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162379</xdr:rowOff>
    </xdr:from>
    <xdr:to>
      <xdr:col>3</xdr:col>
      <xdr:colOff>3175</xdr:colOff>
      <xdr:row>98</xdr:row>
      <xdr:rowOff>92529</xdr:rowOff>
    </xdr:to>
    <xdr:sp macro="" textlink="">
      <xdr:nvSpPr>
        <xdr:cNvPr id="245" name="フローチャート : 判断 244"/>
        <xdr:cNvSpPr/>
      </xdr:nvSpPr>
      <xdr:spPr>
        <a:xfrm>
          <a:off x="1968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83656</xdr:rowOff>
    </xdr:from>
    <xdr:ext cx="534377" cy="259045"/>
    <xdr:sp macro="" textlink="">
      <xdr:nvSpPr>
        <xdr:cNvPr id="246" name="テキスト ボックス 245"/>
        <xdr:cNvSpPr txBox="1"/>
      </xdr:nvSpPr>
      <xdr:spPr>
        <a:xfrm>
          <a:off x="1752111" y="1688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151389</xdr:rowOff>
    </xdr:from>
    <xdr:to>
      <xdr:col>1</xdr:col>
      <xdr:colOff>485775</xdr:colOff>
      <xdr:row>98</xdr:row>
      <xdr:rowOff>81539</xdr:rowOff>
    </xdr:to>
    <xdr:sp macro="" textlink="">
      <xdr:nvSpPr>
        <xdr:cNvPr id="247" name="フローチャート : 判断 246"/>
        <xdr:cNvSpPr/>
      </xdr:nvSpPr>
      <xdr:spPr>
        <a:xfrm>
          <a:off x="1079500" y="1678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72666</xdr:rowOff>
    </xdr:from>
    <xdr:ext cx="534377" cy="259045"/>
    <xdr:sp macro="" textlink="">
      <xdr:nvSpPr>
        <xdr:cNvPr id="248" name="テキスト ボックス 247"/>
        <xdr:cNvSpPr txBox="1"/>
      </xdr:nvSpPr>
      <xdr:spPr>
        <a:xfrm>
          <a:off x="863111" y="1687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92</xdr:row>
      <xdr:rowOff>120267</xdr:rowOff>
    </xdr:from>
    <xdr:to>
      <xdr:col>6</xdr:col>
      <xdr:colOff>561975</xdr:colOff>
      <xdr:row>93</xdr:row>
      <xdr:rowOff>50417</xdr:rowOff>
    </xdr:to>
    <xdr:sp macro="" textlink="">
      <xdr:nvSpPr>
        <xdr:cNvPr id="254" name="円/楕円 253"/>
        <xdr:cNvSpPr/>
      </xdr:nvSpPr>
      <xdr:spPr>
        <a:xfrm>
          <a:off x="4584700" y="1589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143144</xdr:rowOff>
    </xdr:from>
    <xdr:ext cx="599010" cy="259045"/>
    <xdr:sp macro="" textlink="">
      <xdr:nvSpPr>
        <xdr:cNvPr id="255" name="扶助費該当値テキスト"/>
        <xdr:cNvSpPr txBox="1"/>
      </xdr:nvSpPr>
      <xdr:spPr>
        <a:xfrm>
          <a:off x="4686300" y="15745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129,079</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85993</xdr:rowOff>
    </xdr:from>
    <xdr:to>
      <xdr:col>5</xdr:col>
      <xdr:colOff>409575</xdr:colOff>
      <xdr:row>94</xdr:row>
      <xdr:rowOff>16143</xdr:rowOff>
    </xdr:to>
    <xdr:sp macro="" textlink="">
      <xdr:nvSpPr>
        <xdr:cNvPr id="256" name="円/楕円 255"/>
        <xdr:cNvSpPr/>
      </xdr:nvSpPr>
      <xdr:spPr>
        <a:xfrm>
          <a:off x="3746500" y="1603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32670</xdr:rowOff>
    </xdr:from>
    <xdr:ext cx="599010" cy="259045"/>
    <xdr:sp macro="" textlink="">
      <xdr:nvSpPr>
        <xdr:cNvPr id="257" name="テキスト ボックス 256"/>
        <xdr:cNvSpPr txBox="1"/>
      </xdr:nvSpPr>
      <xdr:spPr>
        <a:xfrm>
          <a:off x="3497794" y="1580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120,678</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92477</xdr:rowOff>
    </xdr:from>
    <xdr:to>
      <xdr:col>4</xdr:col>
      <xdr:colOff>206375</xdr:colOff>
      <xdr:row>95</xdr:row>
      <xdr:rowOff>22627</xdr:rowOff>
    </xdr:to>
    <xdr:sp macro="" textlink="">
      <xdr:nvSpPr>
        <xdr:cNvPr id="258" name="円/楕円 257"/>
        <xdr:cNvSpPr/>
      </xdr:nvSpPr>
      <xdr:spPr>
        <a:xfrm>
          <a:off x="2857500" y="1620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39154</xdr:rowOff>
    </xdr:from>
    <xdr:ext cx="599010" cy="259045"/>
    <xdr:sp macro="" textlink="">
      <xdr:nvSpPr>
        <xdr:cNvPr id="259" name="テキスト ボックス 258"/>
        <xdr:cNvSpPr txBox="1"/>
      </xdr:nvSpPr>
      <xdr:spPr>
        <a:xfrm>
          <a:off x="2608794" y="15984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109,781</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147013</xdr:rowOff>
    </xdr:from>
    <xdr:to>
      <xdr:col>3</xdr:col>
      <xdr:colOff>3175</xdr:colOff>
      <xdr:row>95</xdr:row>
      <xdr:rowOff>77163</xdr:rowOff>
    </xdr:to>
    <xdr:sp macro="" textlink="">
      <xdr:nvSpPr>
        <xdr:cNvPr id="260" name="円/楕円 259"/>
        <xdr:cNvSpPr/>
      </xdr:nvSpPr>
      <xdr:spPr>
        <a:xfrm>
          <a:off x="1968500" y="1626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93690</xdr:rowOff>
    </xdr:from>
    <xdr:ext cx="599010" cy="259045"/>
    <xdr:sp macro="" textlink="">
      <xdr:nvSpPr>
        <xdr:cNvPr id="261" name="テキスト ボックス 260"/>
        <xdr:cNvSpPr txBox="1"/>
      </xdr:nvSpPr>
      <xdr:spPr>
        <a:xfrm>
          <a:off x="1719794" y="1603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106,441</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80704</xdr:rowOff>
    </xdr:from>
    <xdr:to>
      <xdr:col>1</xdr:col>
      <xdr:colOff>485775</xdr:colOff>
      <xdr:row>96</xdr:row>
      <xdr:rowOff>10854</xdr:rowOff>
    </xdr:to>
    <xdr:sp macro="" textlink="">
      <xdr:nvSpPr>
        <xdr:cNvPr id="262" name="円/楕円 261"/>
        <xdr:cNvSpPr/>
      </xdr:nvSpPr>
      <xdr:spPr>
        <a:xfrm>
          <a:off x="1079500" y="1636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27381</xdr:rowOff>
    </xdr:from>
    <xdr:ext cx="599010" cy="259045"/>
    <xdr:sp macro="" textlink="">
      <xdr:nvSpPr>
        <xdr:cNvPr id="263" name="テキスト ボックス 262"/>
        <xdr:cNvSpPr txBox="1"/>
      </xdr:nvSpPr>
      <xdr:spPr>
        <a:xfrm>
          <a:off x="830794" y="16143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100,002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6" name="テキスト ボックス 275"/>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144234</xdr:rowOff>
    </xdr:from>
    <xdr:to>
      <xdr:col>15</xdr:col>
      <xdr:colOff>180340</xdr:colOff>
      <xdr:row>39</xdr:row>
      <xdr:rowOff>92894</xdr:rowOff>
    </xdr:to>
    <xdr:cxnSp macro="">
      <xdr:nvCxnSpPr>
        <xdr:cNvPr id="288" name="直線コネクタ 287"/>
        <xdr:cNvCxnSpPr/>
      </xdr:nvCxnSpPr>
      <xdr:spPr>
        <a:xfrm flipV="1">
          <a:off x="10475595" y="5116284"/>
          <a:ext cx="1270" cy="166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96721</xdr:rowOff>
    </xdr:from>
    <xdr:ext cx="534377" cy="259045"/>
    <xdr:sp macro="" textlink="">
      <xdr:nvSpPr>
        <xdr:cNvPr id="289" name="補助費等最小値テキスト"/>
        <xdr:cNvSpPr txBox="1"/>
      </xdr:nvSpPr>
      <xdr:spPr>
        <a:xfrm>
          <a:off x="10528300" y="678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17,457</a:t>
          </a:r>
          <a:endParaRPr kumimoji="1" lang="ja-JP" altLang="en-US" sz="1000" b="1">
            <a:latin typeface="ＭＳ Ｐゴシック"/>
          </a:endParaRPr>
        </a:p>
      </xdr:txBody>
    </xdr:sp>
    <xdr:clientData/>
  </xdr:oneCellAnchor>
  <xdr:twoCellAnchor>
    <xdr:from>
      <xdr:col>15</xdr:col>
      <xdr:colOff>92075</xdr:colOff>
      <xdr:row>39</xdr:row>
      <xdr:rowOff>92894</xdr:rowOff>
    </xdr:from>
    <xdr:to>
      <xdr:col>15</xdr:col>
      <xdr:colOff>269875</xdr:colOff>
      <xdr:row>39</xdr:row>
      <xdr:rowOff>92894</xdr:rowOff>
    </xdr:to>
    <xdr:cxnSp macro="">
      <xdr:nvCxnSpPr>
        <xdr:cNvPr id="290" name="直線コネクタ 289"/>
        <xdr:cNvCxnSpPr/>
      </xdr:nvCxnSpPr>
      <xdr:spPr>
        <a:xfrm>
          <a:off x="10388600" y="677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90911</xdr:rowOff>
    </xdr:from>
    <xdr:ext cx="599010" cy="259045"/>
    <xdr:sp macro="" textlink="">
      <xdr:nvSpPr>
        <xdr:cNvPr id="291" name="補助費等最大値テキスト"/>
        <xdr:cNvSpPr txBox="1"/>
      </xdr:nvSpPr>
      <xdr:spPr>
        <a:xfrm>
          <a:off x="10528300" y="489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104,762</a:t>
          </a:r>
          <a:endParaRPr kumimoji="1" lang="ja-JP" altLang="en-US" sz="1000" b="1">
            <a:latin typeface="ＭＳ Ｐゴシック"/>
          </a:endParaRPr>
        </a:p>
      </xdr:txBody>
    </xdr:sp>
    <xdr:clientData/>
  </xdr:oneCellAnchor>
  <xdr:twoCellAnchor>
    <xdr:from>
      <xdr:col>15</xdr:col>
      <xdr:colOff>92075</xdr:colOff>
      <xdr:row>29</xdr:row>
      <xdr:rowOff>144234</xdr:rowOff>
    </xdr:from>
    <xdr:to>
      <xdr:col>15</xdr:col>
      <xdr:colOff>269875</xdr:colOff>
      <xdr:row>29</xdr:row>
      <xdr:rowOff>144234</xdr:rowOff>
    </xdr:to>
    <xdr:cxnSp macro="">
      <xdr:nvCxnSpPr>
        <xdr:cNvPr id="292" name="直線コネクタ 291"/>
        <xdr:cNvCxnSpPr/>
      </xdr:nvCxnSpPr>
      <xdr:spPr>
        <a:xfrm>
          <a:off x="10388600" y="51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43478</xdr:rowOff>
    </xdr:from>
    <xdr:to>
      <xdr:col>15</xdr:col>
      <xdr:colOff>180975</xdr:colOff>
      <xdr:row>37</xdr:row>
      <xdr:rowOff>154749</xdr:rowOff>
    </xdr:to>
    <xdr:cxnSp macro="">
      <xdr:nvCxnSpPr>
        <xdr:cNvPr id="293" name="直線コネクタ 292"/>
        <xdr:cNvCxnSpPr/>
      </xdr:nvCxnSpPr>
      <xdr:spPr>
        <a:xfrm flipV="1">
          <a:off x="9639300" y="6387128"/>
          <a:ext cx="838200" cy="11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134218</xdr:rowOff>
    </xdr:from>
    <xdr:ext cx="534377" cy="259045"/>
    <xdr:sp macro="" textlink="">
      <xdr:nvSpPr>
        <xdr:cNvPr id="294" name="補助費等平均値テキスト"/>
        <xdr:cNvSpPr txBox="1"/>
      </xdr:nvSpPr>
      <xdr:spPr>
        <a:xfrm>
          <a:off x="10528300" y="5963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111341</xdr:rowOff>
    </xdr:from>
    <xdr:to>
      <xdr:col>15</xdr:col>
      <xdr:colOff>231775</xdr:colOff>
      <xdr:row>36</xdr:row>
      <xdr:rowOff>41491</xdr:rowOff>
    </xdr:to>
    <xdr:sp macro="" textlink="">
      <xdr:nvSpPr>
        <xdr:cNvPr id="295" name="フローチャート : 判断 294"/>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154749</xdr:rowOff>
    </xdr:from>
    <xdr:to>
      <xdr:col>14</xdr:col>
      <xdr:colOff>28575</xdr:colOff>
      <xdr:row>38</xdr:row>
      <xdr:rowOff>12636</xdr:rowOff>
    </xdr:to>
    <xdr:cxnSp macro="">
      <xdr:nvCxnSpPr>
        <xdr:cNvPr id="296" name="直線コネクタ 295"/>
        <xdr:cNvCxnSpPr/>
      </xdr:nvCxnSpPr>
      <xdr:spPr>
        <a:xfrm flipV="1">
          <a:off x="8750300" y="6498399"/>
          <a:ext cx="8890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137230</xdr:rowOff>
    </xdr:from>
    <xdr:to>
      <xdr:col>14</xdr:col>
      <xdr:colOff>79375</xdr:colOff>
      <xdr:row>37</xdr:row>
      <xdr:rowOff>67380</xdr:rowOff>
    </xdr:to>
    <xdr:sp macro="" textlink="">
      <xdr:nvSpPr>
        <xdr:cNvPr id="297" name="フローチャート : 判断 296"/>
        <xdr:cNvSpPr/>
      </xdr:nvSpPr>
      <xdr:spPr>
        <a:xfrm>
          <a:off x="9588500" y="630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83907</xdr:rowOff>
    </xdr:from>
    <xdr:ext cx="534377" cy="259045"/>
    <xdr:sp macro="" textlink="">
      <xdr:nvSpPr>
        <xdr:cNvPr id="298" name="テキスト ボックス 297"/>
        <xdr:cNvSpPr txBox="1"/>
      </xdr:nvSpPr>
      <xdr:spPr>
        <a:xfrm>
          <a:off x="9372111" y="608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12636</xdr:rowOff>
    </xdr:from>
    <xdr:to>
      <xdr:col>12</xdr:col>
      <xdr:colOff>511175</xdr:colOff>
      <xdr:row>38</xdr:row>
      <xdr:rowOff>24943</xdr:rowOff>
    </xdr:to>
    <xdr:cxnSp macro="">
      <xdr:nvCxnSpPr>
        <xdr:cNvPr id="299" name="直線コネクタ 298"/>
        <xdr:cNvCxnSpPr/>
      </xdr:nvCxnSpPr>
      <xdr:spPr>
        <a:xfrm flipV="1">
          <a:off x="7861300" y="6527736"/>
          <a:ext cx="889000" cy="1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74346</xdr:rowOff>
    </xdr:from>
    <xdr:to>
      <xdr:col>12</xdr:col>
      <xdr:colOff>561975</xdr:colOff>
      <xdr:row>37</xdr:row>
      <xdr:rowOff>4496</xdr:rowOff>
    </xdr:to>
    <xdr:sp macro="" textlink="">
      <xdr:nvSpPr>
        <xdr:cNvPr id="300" name="フローチャート : 判断 299"/>
        <xdr:cNvSpPr/>
      </xdr:nvSpPr>
      <xdr:spPr>
        <a:xfrm>
          <a:off x="8699500" y="624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21023</xdr:rowOff>
    </xdr:from>
    <xdr:ext cx="534377" cy="259045"/>
    <xdr:sp macro="" textlink="">
      <xdr:nvSpPr>
        <xdr:cNvPr id="301" name="テキスト ボックス 300"/>
        <xdr:cNvSpPr txBox="1"/>
      </xdr:nvSpPr>
      <xdr:spPr>
        <a:xfrm>
          <a:off x="8483111" y="602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24943</xdr:rowOff>
    </xdr:from>
    <xdr:to>
      <xdr:col>11</xdr:col>
      <xdr:colOff>307975</xdr:colOff>
      <xdr:row>39</xdr:row>
      <xdr:rowOff>8179</xdr:rowOff>
    </xdr:to>
    <xdr:cxnSp macro="">
      <xdr:nvCxnSpPr>
        <xdr:cNvPr id="302" name="直線コネクタ 301"/>
        <xdr:cNvCxnSpPr/>
      </xdr:nvCxnSpPr>
      <xdr:spPr>
        <a:xfrm flipV="1">
          <a:off x="6972300" y="6540043"/>
          <a:ext cx="889000" cy="15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132772</xdr:rowOff>
    </xdr:from>
    <xdr:to>
      <xdr:col>11</xdr:col>
      <xdr:colOff>358775</xdr:colOff>
      <xdr:row>37</xdr:row>
      <xdr:rowOff>62922</xdr:rowOff>
    </xdr:to>
    <xdr:sp macro="" textlink="">
      <xdr:nvSpPr>
        <xdr:cNvPr id="303" name="フローチャート : 判断 302"/>
        <xdr:cNvSpPr/>
      </xdr:nvSpPr>
      <xdr:spPr>
        <a:xfrm>
          <a:off x="7810500" y="630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79449</xdr:rowOff>
    </xdr:from>
    <xdr:ext cx="534377" cy="259045"/>
    <xdr:sp macro="" textlink="">
      <xdr:nvSpPr>
        <xdr:cNvPr id="304" name="テキスト ボックス 303"/>
        <xdr:cNvSpPr txBox="1"/>
      </xdr:nvSpPr>
      <xdr:spPr>
        <a:xfrm>
          <a:off x="7594111" y="608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167615</xdr:rowOff>
    </xdr:from>
    <xdr:to>
      <xdr:col>10</xdr:col>
      <xdr:colOff>155575</xdr:colOff>
      <xdr:row>37</xdr:row>
      <xdr:rowOff>97765</xdr:rowOff>
    </xdr:to>
    <xdr:sp macro="" textlink="">
      <xdr:nvSpPr>
        <xdr:cNvPr id="305" name="フローチャート : 判断 304"/>
        <xdr:cNvSpPr/>
      </xdr:nvSpPr>
      <xdr:spPr>
        <a:xfrm>
          <a:off x="6921500" y="633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114292</xdr:rowOff>
    </xdr:from>
    <xdr:ext cx="534377" cy="259045"/>
    <xdr:sp macro="" textlink="">
      <xdr:nvSpPr>
        <xdr:cNvPr id="306" name="テキスト ボックス 305"/>
        <xdr:cNvSpPr txBox="1"/>
      </xdr:nvSpPr>
      <xdr:spPr>
        <a:xfrm>
          <a:off x="6705111" y="611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164128</xdr:rowOff>
    </xdr:from>
    <xdr:to>
      <xdr:col>15</xdr:col>
      <xdr:colOff>231775</xdr:colOff>
      <xdr:row>37</xdr:row>
      <xdr:rowOff>94278</xdr:rowOff>
    </xdr:to>
    <xdr:sp macro="" textlink="">
      <xdr:nvSpPr>
        <xdr:cNvPr id="312" name="円/楕円 311"/>
        <xdr:cNvSpPr/>
      </xdr:nvSpPr>
      <xdr:spPr>
        <a:xfrm>
          <a:off x="10426700" y="633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142555</xdr:rowOff>
    </xdr:from>
    <xdr:ext cx="534377" cy="259045"/>
    <xdr:sp macro="" textlink="">
      <xdr:nvSpPr>
        <xdr:cNvPr id="313" name="補助費等該当値テキスト"/>
        <xdr:cNvSpPr txBox="1"/>
      </xdr:nvSpPr>
      <xdr:spPr>
        <a:xfrm>
          <a:off x="10528300" y="631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38,051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103949</xdr:rowOff>
    </xdr:from>
    <xdr:to>
      <xdr:col>14</xdr:col>
      <xdr:colOff>79375</xdr:colOff>
      <xdr:row>38</xdr:row>
      <xdr:rowOff>34099</xdr:rowOff>
    </xdr:to>
    <xdr:sp macro="" textlink="">
      <xdr:nvSpPr>
        <xdr:cNvPr id="314" name="円/楕円 313"/>
        <xdr:cNvSpPr/>
      </xdr:nvSpPr>
      <xdr:spPr>
        <a:xfrm>
          <a:off x="9588500" y="644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25226</xdr:rowOff>
    </xdr:from>
    <xdr:ext cx="534377" cy="259045"/>
    <xdr:sp macro="" textlink="">
      <xdr:nvSpPr>
        <xdr:cNvPr id="315" name="テキスト ボックス 314"/>
        <xdr:cNvSpPr txBox="1"/>
      </xdr:nvSpPr>
      <xdr:spPr>
        <a:xfrm>
          <a:off x="9372111" y="654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32,210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133286</xdr:rowOff>
    </xdr:from>
    <xdr:to>
      <xdr:col>12</xdr:col>
      <xdr:colOff>561975</xdr:colOff>
      <xdr:row>38</xdr:row>
      <xdr:rowOff>63436</xdr:rowOff>
    </xdr:to>
    <xdr:sp macro="" textlink="">
      <xdr:nvSpPr>
        <xdr:cNvPr id="316" name="円/楕円 315"/>
        <xdr:cNvSpPr/>
      </xdr:nvSpPr>
      <xdr:spPr>
        <a:xfrm>
          <a:off x="8699500" y="647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54563</xdr:rowOff>
    </xdr:from>
    <xdr:ext cx="534377" cy="259045"/>
    <xdr:sp macro="" textlink="">
      <xdr:nvSpPr>
        <xdr:cNvPr id="317" name="テキスト ボックス 316"/>
        <xdr:cNvSpPr txBox="1"/>
      </xdr:nvSpPr>
      <xdr:spPr>
        <a:xfrm>
          <a:off x="8483111" y="656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30,670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145593</xdr:rowOff>
    </xdr:from>
    <xdr:to>
      <xdr:col>11</xdr:col>
      <xdr:colOff>358775</xdr:colOff>
      <xdr:row>38</xdr:row>
      <xdr:rowOff>75743</xdr:rowOff>
    </xdr:to>
    <xdr:sp macro="" textlink="">
      <xdr:nvSpPr>
        <xdr:cNvPr id="318" name="円/楕円 317"/>
        <xdr:cNvSpPr/>
      </xdr:nvSpPr>
      <xdr:spPr>
        <a:xfrm>
          <a:off x="7810500" y="64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66870</xdr:rowOff>
    </xdr:from>
    <xdr:ext cx="534377" cy="259045"/>
    <xdr:sp macro="" textlink="">
      <xdr:nvSpPr>
        <xdr:cNvPr id="319" name="テキスト ボックス 318"/>
        <xdr:cNvSpPr txBox="1"/>
      </xdr:nvSpPr>
      <xdr:spPr>
        <a:xfrm>
          <a:off x="7594111" y="658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30,024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128829</xdr:rowOff>
    </xdr:from>
    <xdr:to>
      <xdr:col>10</xdr:col>
      <xdr:colOff>155575</xdr:colOff>
      <xdr:row>39</xdr:row>
      <xdr:rowOff>58979</xdr:rowOff>
    </xdr:to>
    <xdr:sp macro="" textlink="">
      <xdr:nvSpPr>
        <xdr:cNvPr id="320" name="円/楕円 319"/>
        <xdr:cNvSpPr/>
      </xdr:nvSpPr>
      <xdr:spPr>
        <a:xfrm>
          <a:off x="6921500" y="66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50106</xdr:rowOff>
    </xdr:from>
    <xdr:ext cx="534377" cy="259045"/>
    <xdr:sp macro="" textlink="">
      <xdr:nvSpPr>
        <xdr:cNvPr id="321" name="テキスト ボックス 320"/>
        <xdr:cNvSpPr txBox="1"/>
      </xdr:nvSpPr>
      <xdr:spPr>
        <a:xfrm>
          <a:off x="6705111" y="673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21,904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5" name="テキスト ボックス 334"/>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1" name="テキスト ボックス 340"/>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3" name="テキスト ボックス 34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102257</xdr:rowOff>
    </xdr:from>
    <xdr:to>
      <xdr:col>15</xdr:col>
      <xdr:colOff>180340</xdr:colOff>
      <xdr:row>59</xdr:row>
      <xdr:rowOff>33876</xdr:rowOff>
    </xdr:to>
    <xdr:cxnSp macro="">
      <xdr:nvCxnSpPr>
        <xdr:cNvPr id="345" name="直線コネクタ 344"/>
        <xdr:cNvCxnSpPr/>
      </xdr:nvCxnSpPr>
      <xdr:spPr>
        <a:xfrm flipV="1">
          <a:off x="10475595" y="8674757"/>
          <a:ext cx="1270" cy="147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37703</xdr:rowOff>
    </xdr:from>
    <xdr:ext cx="469744" cy="259045"/>
    <xdr:sp macro="" textlink="">
      <xdr:nvSpPr>
        <xdr:cNvPr id="346" name="普通建設事業費最小値テキスト"/>
        <xdr:cNvSpPr txBox="1"/>
      </xdr:nvSpPr>
      <xdr:spPr>
        <a:xfrm>
          <a:off x="10528300" y="101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8,326</a:t>
          </a:r>
          <a:endParaRPr kumimoji="1" lang="ja-JP" altLang="en-US" sz="1000" b="1">
            <a:latin typeface="ＭＳ Ｐゴシック"/>
          </a:endParaRPr>
        </a:p>
      </xdr:txBody>
    </xdr:sp>
    <xdr:clientData/>
  </xdr:oneCellAnchor>
  <xdr:twoCellAnchor>
    <xdr:from>
      <xdr:col>15</xdr:col>
      <xdr:colOff>92075</xdr:colOff>
      <xdr:row>59</xdr:row>
      <xdr:rowOff>33876</xdr:rowOff>
    </xdr:from>
    <xdr:to>
      <xdr:col>15</xdr:col>
      <xdr:colOff>269875</xdr:colOff>
      <xdr:row>59</xdr:row>
      <xdr:rowOff>33876</xdr:rowOff>
    </xdr:to>
    <xdr:cxnSp macro="">
      <xdr:nvCxnSpPr>
        <xdr:cNvPr id="347" name="直線コネクタ 346"/>
        <xdr:cNvCxnSpPr/>
      </xdr:nvCxnSpPr>
      <xdr:spPr>
        <a:xfrm>
          <a:off x="10388600" y="1014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48934</xdr:rowOff>
    </xdr:from>
    <xdr:ext cx="690189" cy="259045"/>
    <xdr:sp macro="" textlink="">
      <xdr:nvSpPr>
        <xdr:cNvPr id="348" name="普通建設事業費最大値テキスト"/>
        <xdr:cNvSpPr txBox="1"/>
      </xdr:nvSpPr>
      <xdr:spPr>
        <a:xfrm>
          <a:off x="10528300" y="844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1,169,483</a:t>
          </a:r>
          <a:endParaRPr kumimoji="1" lang="ja-JP" altLang="en-US" sz="1000" b="1">
            <a:latin typeface="ＭＳ Ｐゴシック"/>
          </a:endParaRPr>
        </a:p>
      </xdr:txBody>
    </xdr:sp>
    <xdr:clientData/>
  </xdr:oneCellAnchor>
  <xdr:twoCellAnchor>
    <xdr:from>
      <xdr:col>15</xdr:col>
      <xdr:colOff>92075</xdr:colOff>
      <xdr:row>50</xdr:row>
      <xdr:rowOff>102257</xdr:rowOff>
    </xdr:from>
    <xdr:to>
      <xdr:col>15</xdr:col>
      <xdr:colOff>269875</xdr:colOff>
      <xdr:row>50</xdr:row>
      <xdr:rowOff>102257</xdr:rowOff>
    </xdr:to>
    <xdr:cxnSp macro="">
      <xdr:nvCxnSpPr>
        <xdr:cNvPr id="349" name="直線コネクタ 348"/>
        <xdr:cNvCxnSpPr/>
      </xdr:nvCxnSpPr>
      <xdr:spPr>
        <a:xfrm>
          <a:off x="10388600" y="867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125203</xdr:rowOff>
    </xdr:from>
    <xdr:to>
      <xdr:col>15</xdr:col>
      <xdr:colOff>180975</xdr:colOff>
      <xdr:row>58</xdr:row>
      <xdr:rowOff>29116</xdr:rowOff>
    </xdr:to>
    <xdr:cxnSp macro="">
      <xdr:nvCxnSpPr>
        <xdr:cNvPr id="350" name="直線コネクタ 349"/>
        <xdr:cNvCxnSpPr/>
      </xdr:nvCxnSpPr>
      <xdr:spPr>
        <a:xfrm flipV="1">
          <a:off x="9639300" y="9897853"/>
          <a:ext cx="838200" cy="7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26374</xdr:rowOff>
    </xdr:from>
    <xdr:ext cx="534377" cy="259045"/>
    <xdr:sp macro="" textlink="">
      <xdr:nvSpPr>
        <xdr:cNvPr id="351" name="普通建設事業費平均値テキスト"/>
        <xdr:cNvSpPr txBox="1"/>
      </xdr:nvSpPr>
      <xdr:spPr>
        <a:xfrm>
          <a:off x="10528300" y="9970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47947</xdr:rowOff>
    </xdr:from>
    <xdr:to>
      <xdr:col>15</xdr:col>
      <xdr:colOff>231775</xdr:colOff>
      <xdr:row>58</xdr:row>
      <xdr:rowOff>149547</xdr:rowOff>
    </xdr:to>
    <xdr:sp macro="" textlink="">
      <xdr:nvSpPr>
        <xdr:cNvPr id="352" name="フローチャート : 判断 351"/>
        <xdr:cNvSpPr/>
      </xdr:nvSpPr>
      <xdr:spPr>
        <a:xfrm>
          <a:off x="10426700" y="99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161657</xdr:rowOff>
    </xdr:from>
    <xdr:to>
      <xdr:col>14</xdr:col>
      <xdr:colOff>28575</xdr:colOff>
      <xdr:row>58</xdr:row>
      <xdr:rowOff>29116</xdr:rowOff>
    </xdr:to>
    <xdr:cxnSp macro="">
      <xdr:nvCxnSpPr>
        <xdr:cNvPr id="353" name="直線コネクタ 352"/>
        <xdr:cNvCxnSpPr/>
      </xdr:nvCxnSpPr>
      <xdr:spPr>
        <a:xfrm>
          <a:off x="8750300" y="9934307"/>
          <a:ext cx="889000" cy="3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80956</xdr:rowOff>
    </xdr:from>
    <xdr:to>
      <xdr:col>14</xdr:col>
      <xdr:colOff>79375</xdr:colOff>
      <xdr:row>59</xdr:row>
      <xdr:rowOff>11106</xdr:rowOff>
    </xdr:to>
    <xdr:sp macro="" textlink="">
      <xdr:nvSpPr>
        <xdr:cNvPr id="354" name="フローチャート : 判断 353"/>
        <xdr:cNvSpPr/>
      </xdr:nvSpPr>
      <xdr:spPr>
        <a:xfrm>
          <a:off x="9588500" y="1002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2233</xdr:rowOff>
    </xdr:from>
    <xdr:ext cx="534377" cy="259045"/>
    <xdr:sp macro="" textlink="">
      <xdr:nvSpPr>
        <xdr:cNvPr id="355" name="テキスト ボックス 354"/>
        <xdr:cNvSpPr txBox="1"/>
      </xdr:nvSpPr>
      <xdr:spPr>
        <a:xfrm>
          <a:off x="9372111" y="1011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161657</xdr:rowOff>
    </xdr:from>
    <xdr:to>
      <xdr:col>12</xdr:col>
      <xdr:colOff>511175</xdr:colOff>
      <xdr:row>58</xdr:row>
      <xdr:rowOff>23206</xdr:rowOff>
    </xdr:to>
    <xdr:cxnSp macro="">
      <xdr:nvCxnSpPr>
        <xdr:cNvPr id="356" name="直線コネクタ 355"/>
        <xdr:cNvCxnSpPr/>
      </xdr:nvCxnSpPr>
      <xdr:spPr>
        <a:xfrm flipV="1">
          <a:off x="7861300" y="9934307"/>
          <a:ext cx="889000" cy="3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83876</xdr:rowOff>
    </xdr:from>
    <xdr:to>
      <xdr:col>12</xdr:col>
      <xdr:colOff>561975</xdr:colOff>
      <xdr:row>59</xdr:row>
      <xdr:rowOff>14026</xdr:rowOff>
    </xdr:to>
    <xdr:sp macro="" textlink="">
      <xdr:nvSpPr>
        <xdr:cNvPr id="357" name="フローチャート : 判断 356"/>
        <xdr:cNvSpPr/>
      </xdr:nvSpPr>
      <xdr:spPr>
        <a:xfrm>
          <a:off x="8699500" y="1002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5153</xdr:rowOff>
    </xdr:from>
    <xdr:ext cx="534377" cy="259045"/>
    <xdr:sp macro="" textlink="">
      <xdr:nvSpPr>
        <xdr:cNvPr id="358" name="テキスト ボックス 357"/>
        <xdr:cNvSpPr txBox="1"/>
      </xdr:nvSpPr>
      <xdr:spPr>
        <a:xfrm>
          <a:off x="8483111" y="1012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21152</xdr:rowOff>
    </xdr:from>
    <xdr:to>
      <xdr:col>11</xdr:col>
      <xdr:colOff>307975</xdr:colOff>
      <xdr:row>58</xdr:row>
      <xdr:rowOff>23206</xdr:rowOff>
    </xdr:to>
    <xdr:cxnSp macro="">
      <xdr:nvCxnSpPr>
        <xdr:cNvPr id="359" name="直線コネクタ 358"/>
        <xdr:cNvCxnSpPr/>
      </xdr:nvCxnSpPr>
      <xdr:spPr>
        <a:xfrm>
          <a:off x="6972300" y="9965252"/>
          <a:ext cx="889000" cy="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100482</xdr:rowOff>
    </xdr:from>
    <xdr:to>
      <xdr:col>11</xdr:col>
      <xdr:colOff>358775</xdr:colOff>
      <xdr:row>59</xdr:row>
      <xdr:rowOff>30632</xdr:rowOff>
    </xdr:to>
    <xdr:sp macro="" textlink="">
      <xdr:nvSpPr>
        <xdr:cNvPr id="360" name="フローチャート : 判断 359"/>
        <xdr:cNvSpPr/>
      </xdr:nvSpPr>
      <xdr:spPr>
        <a:xfrm>
          <a:off x="7810500" y="1004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21759</xdr:rowOff>
    </xdr:from>
    <xdr:ext cx="534377" cy="259045"/>
    <xdr:sp macro="" textlink="">
      <xdr:nvSpPr>
        <xdr:cNvPr id="361" name="テキスト ボックス 360"/>
        <xdr:cNvSpPr txBox="1"/>
      </xdr:nvSpPr>
      <xdr:spPr>
        <a:xfrm>
          <a:off x="7594111" y="1013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104687</xdr:rowOff>
    </xdr:from>
    <xdr:to>
      <xdr:col>10</xdr:col>
      <xdr:colOff>155575</xdr:colOff>
      <xdr:row>59</xdr:row>
      <xdr:rowOff>34837</xdr:rowOff>
    </xdr:to>
    <xdr:sp macro="" textlink="">
      <xdr:nvSpPr>
        <xdr:cNvPr id="362" name="フローチャート : 判断 361"/>
        <xdr:cNvSpPr/>
      </xdr:nvSpPr>
      <xdr:spPr>
        <a:xfrm>
          <a:off x="6921500" y="1004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25964</xdr:rowOff>
    </xdr:from>
    <xdr:ext cx="534377" cy="259045"/>
    <xdr:sp macro="" textlink="">
      <xdr:nvSpPr>
        <xdr:cNvPr id="363" name="テキスト ボックス 362"/>
        <xdr:cNvSpPr txBox="1"/>
      </xdr:nvSpPr>
      <xdr:spPr>
        <a:xfrm>
          <a:off x="6705111" y="1014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74403</xdr:rowOff>
    </xdr:from>
    <xdr:to>
      <xdr:col>15</xdr:col>
      <xdr:colOff>231775</xdr:colOff>
      <xdr:row>58</xdr:row>
      <xdr:rowOff>4553</xdr:rowOff>
    </xdr:to>
    <xdr:sp macro="" textlink="">
      <xdr:nvSpPr>
        <xdr:cNvPr id="369" name="円/楕円 368"/>
        <xdr:cNvSpPr/>
      </xdr:nvSpPr>
      <xdr:spPr>
        <a:xfrm>
          <a:off x="10426700" y="984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97280</xdr:rowOff>
    </xdr:from>
    <xdr:ext cx="599010" cy="259045"/>
    <xdr:sp macro="" textlink="">
      <xdr:nvSpPr>
        <xdr:cNvPr id="370" name="普通建設事業費該当値テキスト"/>
        <xdr:cNvSpPr txBox="1"/>
      </xdr:nvSpPr>
      <xdr:spPr>
        <a:xfrm>
          <a:off x="10528300" y="969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206,415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149766</xdr:rowOff>
    </xdr:from>
    <xdr:to>
      <xdr:col>14</xdr:col>
      <xdr:colOff>79375</xdr:colOff>
      <xdr:row>58</xdr:row>
      <xdr:rowOff>79916</xdr:rowOff>
    </xdr:to>
    <xdr:sp macro="" textlink="">
      <xdr:nvSpPr>
        <xdr:cNvPr id="371" name="円/楕円 370"/>
        <xdr:cNvSpPr/>
      </xdr:nvSpPr>
      <xdr:spPr>
        <a:xfrm>
          <a:off x="9588500" y="992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96443</xdr:rowOff>
    </xdr:from>
    <xdr:ext cx="599010" cy="259045"/>
    <xdr:sp macro="" textlink="">
      <xdr:nvSpPr>
        <xdr:cNvPr id="372" name="テキスト ボックス 371"/>
        <xdr:cNvSpPr txBox="1"/>
      </xdr:nvSpPr>
      <xdr:spPr>
        <a:xfrm>
          <a:off x="9339794" y="9697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147,074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110857</xdr:rowOff>
    </xdr:from>
    <xdr:to>
      <xdr:col>12</xdr:col>
      <xdr:colOff>561975</xdr:colOff>
      <xdr:row>58</xdr:row>
      <xdr:rowOff>41007</xdr:rowOff>
    </xdr:to>
    <xdr:sp macro="" textlink="">
      <xdr:nvSpPr>
        <xdr:cNvPr id="373" name="円/楕円 372"/>
        <xdr:cNvSpPr/>
      </xdr:nvSpPr>
      <xdr:spPr>
        <a:xfrm>
          <a:off x="8699500" y="988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57534</xdr:rowOff>
    </xdr:from>
    <xdr:ext cx="599010" cy="259045"/>
    <xdr:sp macro="" textlink="">
      <xdr:nvSpPr>
        <xdr:cNvPr id="374" name="テキスト ボックス 373"/>
        <xdr:cNvSpPr txBox="1"/>
      </xdr:nvSpPr>
      <xdr:spPr>
        <a:xfrm>
          <a:off x="8450794" y="9658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177,711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143856</xdr:rowOff>
    </xdr:from>
    <xdr:to>
      <xdr:col>11</xdr:col>
      <xdr:colOff>358775</xdr:colOff>
      <xdr:row>58</xdr:row>
      <xdr:rowOff>74006</xdr:rowOff>
    </xdr:to>
    <xdr:sp macro="" textlink="">
      <xdr:nvSpPr>
        <xdr:cNvPr id="375" name="円/楕円 374"/>
        <xdr:cNvSpPr/>
      </xdr:nvSpPr>
      <xdr:spPr>
        <a:xfrm>
          <a:off x="7810500" y="991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90533</xdr:rowOff>
    </xdr:from>
    <xdr:ext cx="599010" cy="259045"/>
    <xdr:sp macro="" textlink="">
      <xdr:nvSpPr>
        <xdr:cNvPr id="376" name="テキスト ボックス 375"/>
        <xdr:cNvSpPr txBox="1"/>
      </xdr:nvSpPr>
      <xdr:spPr>
        <a:xfrm>
          <a:off x="7561794" y="969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151,728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141802</xdr:rowOff>
    </xdr:from>
    <xdr:to>
      <xdr:col>10</xdr:col>
      <xdr:colOff>155575</xdr:colOff>
      <xdr:row>58</xdr:row>
      <xdr:rowOff>71952</xdr:rowOff>
    </xdr:to>
    <xdr:sp macro="" textlink="">
      <xdr:nvSpPr>
        <xdr:cNvPr id="377" name="円/楕円 376"/>
        <xdr:cNvSpPr/>
      </xdr:nvSpPr>
      <xdr:spPr>
        <a:xfrm>
          <a:off x="6921500" y="991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88479</xdr:rowOff>
    </xdr:from>
    <xdr:ext cx="599010" cy="259045"/>
    <xdr:sp macro="" textlink="">
      <xdr:nvSpPr>
        <xdr:cNvPr id="378" name="テキスト ボックス 377"/>
        <xdr:cNvSpPr txBox="1"/>
      </xdr:nvSpPr>
      <xdr:spPr>
        <a:xfrm>
          <a:off x="6672794" y="9689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153,345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2" name="テキスト ボックス 391"/>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0" name="テキスト ボックス 399"/>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66849</xdr:rowOff>
    </xdr:from>
    <xdr:to>
      <xdr:col>15</xdr:col>
      <xdr:colOff>180340</xdr:colOff>
      <xdr:row>79</xdr:row>
      <xdr:rowOff>44450</xdr:rowOff>
    </xdr:to>
    <xdr:cxnSp macro="">
      <xdr:nvCxnSpPr>
        <xdr:cNvPr id="402" name="直線コネクタ 401"/>
        <xdr:cNvCxnSpPr/>
      </xdr:nvCxnSpPr>
      <xdr:spPr>
        <a:xfrm flipV="1">
          <a:off x="10475595" y="12068349"/>
          <a:ext cx="1270" cy="152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13526</xdr:rowOff>
    </xdr:from>
    <xdr:ext cx="599010" cy="259045"/>
    <xdr:sp macro="" textlink="">
      <xdr:nvSpPr>
        <xdr:cNvPr id="405" name="普通建設事業費 （ うち新規整備　）最大値テキスト"/>
        <xdr:cNvSpPr txBox="1"/>
      </xdr:nvSpPr>
      <xdr:spPr>
        <a:xfrm>
          <a:off x="10528300" y="1184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798,242</a:t>
          </a:r>
          <a:endParaRPr kumimoji="1" lang="ja-JP" altLang="en-US" sz="1000" b="1">
            <a:latin typeface="ＭＳ Ｐゴシック"/>
          </a:endParaRPr>
        </a:p>
      </xdr:txBody>
    </xdr:sp>
    <xdr:clientData/>
  </xdr:oneCellAnchor>
  <xdr:twoCellAnchor>
    <xdr:from>
      <xdr:col>15</xdr:col>
      <xdr:colOff>92075</xdr:colOff>
      <xdr:row>70</xdr:row>
      <xdr:rowOff>66849</xdr:rowOff>
    </xdr:from>
    <xdr:to>
      <xdr:col>15</xdr:col>
      <xdr:colOff>269875</xdr:colOff>
      <xdr:row>70</xdr:row>
      <xdr:rowOff>66849</xdr:rowOff>
    </xdr:to>
    <xdr:cxnSp macro="">
      <xdr:nvCxnSpPr>
        <xdr:cNvPr id="406" name="直線コネクタ 405"/>
        <xdr:cNvCxnSpPr/>
      </xdr:nvCxnSpPr>
      <xdr:spPr>
        <a:xfrm>
          <a:off x="10388600" y="12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44314</xdr:rowOff>
    </xdr:from>
    <xdr:to>
      <xdr:col>15</xdr:col>
      <xdr:colOff>180975</xdr:colOff>
      <xdr:row>79</xdr:row>
      <xdr:rowOff>44450</xdr:rowOff>
    </xdr:to>
    <xdr:cxnSp macro="">
      <xdr:nvCxnSpPr>
        <xdr:cNvPr id="407" name="直線コネクタ 406"/>
        <xdr:cNvCxnSpPr/>
      </xdr:nvCxnSpPr>
      <xdr:spPr>
        <a:xfrm flipV="1">
          <a:off x="9639300" y="13588864"/>
          <a:ext cx="838200" cy="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99170</xdr:rowOff>
    </xdr:from>
    <xdr:ext cx="534377" cy="259045"/>
    <xdr:sp macro="" textlink="">
      <xdr:nvSpPr>
        <xdr:cNvPr id="408" name="普通建設事業費 （ うち新規整備　）平均値テキスト"/>
        <xdr:cNvSpPr txBox="1"/>
      </xdr:nvSpPr>
      <xdr:spPr>
        <a:xfrm>
          <a:off x="10528300" y="13300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76293</xdr:rowOff>
    </xdr:from>
    <xdr:to>
      <xdr:col>15</xdr:col>
      <xdr:colOff>231775</xdr:colOff>
      <xdr:row>79</xdr:row>
      <xdr:rowOff>6443</xdr:rowOff>
    </xdr:to>
    <xdr:sp macro="" textlink="">
      <xdr:nvSpPr>
        <xdr:cNvPr id="409" name="フローチャート : 判断 408"/>
        <xdr:cNvSpPr/>
      </xdr:nvSpPr>
      <xdr:spPr>
        <a:xfrm>
          <a:off x="10426700" y="1344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111703</xdr:rowOff>
    </xdr:from>
    <xdr:to>
      <xdr:col>14</xdr:col>
      <xdr:colOff>79375</xdr:colOff>
      <xdr:row>79</xdr:row>
      <xdr:rowOff>41853</xdr:rowOff>
    </xdr:to>
    <xdr:sp macro="" textlink="">
      <xdr:nvSpPr>
        <xdr:cNvPr id="410" name="フローチャート : 判断 409"/>
        <xdr:cNvSpPr/>
      </xdr:nvSpPr>
      <xdr:spPr>
        <a:xfrm>
          <a:off x="9588500" y="1348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58380</xdr:rowOff>
    </xdr:from>
    <xdr:ext cx="534377" cy="259045"/>
    <xdr:sp macro="" textlink="">
      <xdr:nvSpPr>
        <xdr:cNvPr id="411" name="テキスト ボックス 410"/>
        <xdr:cNvSpPr txBox="1"/>
      </xdr:nvSpPr>
      <xdr:spPr>
        <a:xfrm>
          <a:off x="9372111" y="1326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164964</xdr:rowOff>
    </xdr:from>
    <xdr:to>
      <xdr:col>15</xdr:col>
      <xdr:colOff>231775</xdr:colOff>
      <xdr:row>79</xdr:row>
      <xdr:rowOff>95114</xdr:rowOff>
    </xdr:to>
    <xdr:sp macro="" textlink="">
      <xdr:nvSpPr>
        <xdr:cNvPr id="417" name="円/楕円 416"/>
        <xdr:cNvSpPr/>
      </xdr:nvSpPr>
      <xdr:spPr>
        <a:xfrm>
          <a:off x="10426700" y="1353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79891</xdr:rowOff>
    </xdr:from>
    <xdr:ext cx="313932" cy="259045"/>
    <xdr:sp macro="" textlink="">
      <xdr:nvSpPr>
        <xdr:cNvPr id="418" name="普通建設事業費 （ うち新規整備　）該当値テキスト"/>
        <xdr:cNvSpPr txBox="1"/>
      </xdr:nvSpPr>
      <xdr:spPr>
        <a:xfrm>
          <a:off x="10528300" y="134529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165100</xdr:rowOff>
    </xdr:from>
    <xdr:to>
      <xdr:col>14</xdr:col>
      <xdr:colOff>79375</xdr:colOff>
      <xdr:row>79</xdr:row>
      <xdr:rowOff>95250</xdr:rowOff>
    </xdr:to>
    <xdr:sp macro="" textlink="">
      <xdr:nvSpPr>
        <xdr:cNvPr id="419" name="円/楕円 418"/>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79</xdr:row>
      <xdr:rowOff>86377</xdr:rowOff>
    </xdr:from>
    <xdr:ext cx="249299" cy="259045"/>
    <xdr:sp macro="" textlink="">
      <xdr:nvSpPr>
        <xdr:cNvPr id="420" name="テキスト ボックス 419"/>
        <xdr:cNvSpPr txBox="1"/>
      </xdr:nvSpPr>
      <xdr:spPr>
        <a:xfrm>
          <a:off x="9514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40,626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1" name="直線コネクタ 43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2" name="テキスト ボックス 43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3" name="直線コネクタ 43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4" name="テキスト ボックス 43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5" name="直線コネクタ 43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6" name="テキスト ボックス 43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7" name="直線コネクタ 43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8" name="テキスト ボックス 43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9" name="直線コネクタ 43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0" name="テキスト ボックス 43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7333</xdr:rowOff>
    </xdr:from>
    <xdr:to>
      <xdr:col>15</xdr:col>
      <xdr:colOff>180340</xdr:colOff>
      <xdr:row>99</xdr:row>
      <xdr:rowOff>44450</xdr:rowOff>
    </xdr:to>
    <xdr:cxnSp macro="">
      <xdr:nvCxnSpPr>
        <xdr:cNvPr id="444" name="直線コネクタ 443"/>
        <xdr:cNvCxnSpPr/>
      </xdr:nvCxnSpPr>
      <xdr:spPr>
        <a:xfrm flipV="1">
          <a:off x="10475595" y="15609283"/>
          <a:ext cx="1270" cy="1408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6" name="直線コネクタ 44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125460</xdr:rowOff>
    </xdr:from>
    <xdr:ext cx="599010" cy="259045"/>
    <xdr:sp macro="" textlink="">
      <xdr:nvSpPr>
        <xdr:cNvPr id="447" name="普通建設事業費 （ うち更新整備　）最大値テキスト"/>
        <xdr:cNvSpPr txBox="1"/>
      </xdr:nvSpPr>
      <xdr:spPr>
        <a:xfrm>
          <a:off x="10528300" y="1538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184,871</a:t>
          </a:r>
          <a:endParaRPr kumimoji="1" lang="ja-JP" altLang="en-US" sz="1000" b="1">
            <a:latin typeface="ＭＳ Ｐゴシック"/>
          </a:endParaRPr>
        </a:p>
      </xdr:txBody>
    </xdr:sp>
    <xdr:clientData/>
  </xdr:oneCellAnchor>
  <xdr:twoCellAnchor>
    <xdr:from>
      <xdr:col>15</xdr:col>
      <xdr:colOff>92075</xdr:colOff>
      <xdr:row>91</xdr:row>
      <xdr:rowOff>7333</xdr:rowOff>
    </xdr:from>
    <xdr:to>
      <xdr:col>15</xdr:col>
      <xdr:colOff>269875</xdr:colOff>
      <xdr:row>91</xdr:row>
      <xdr:rowOff>7333</xdr:rowOff>
    </xdr:to>
    <xdr:cxnSp macro="">
      <xdr:nvCxnSpPr>
        <xdr:cNvPr id="448" name="直線コネクタ 447"/>
        <xdr:cNvCxnSpPr/>
      </xdr:nvCxnSpPr>
      <xdr:spPr>
        <a:xfrm>
          <a:off x="10388600" y="1560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7333</xdr:rowOff>
    </xdr:from>
    <xdr:to>
      <xdr:col>15</xdr:col>
      <xdr:colOff>180975</xdr:colOff>
      <xdr:row>93</xdr:row>
      <xdr:rowOff>64894</xdr:rowOff>
    </xdr:to>
    <xdr:cxnSp macro="">
      <xdr:nvCxnSpPr>
        <xdr:cNvPr id="449" name="直線コネクタ 448"/>
        <xdr:cNvCxnSpPr/>
      </xdr:nvCxnSpPr>
      <xdr:spPr>
        <a:xfrm flipV="1">
          <a:off x="9639300" y="15609283"/>
          <a:ext cx="838200" cy="40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107743</xdr:rowOff>
    </xdr:from>
    <xdr:ext cx="534377" cy="259045"/>
    <xdr:sp macro="" textlink="">
      <xdr:nvSpPr>
        <xdr:cNvPr id="450" name="普通建設事業費 （ うち更新整備　）平均値テキスト"/>
        <xdr:cNvSpPr txBox="1"/>
      </xdr:nvSpPr>
      <xdr:spPr>
        <a:xfrm>
          <a:off x="10528300" y="16738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129316</xdr:rowOff>
    </xdr:from>
    <xdr:to>
      <xdr:col>15</xdr:col>
      <xdr:colOff>231775</xdr:colOff>
      <xdr:row>98</xdr:row>
      <xdr:rowOff>59466</xdr:rowOff>
    </xdr:to>
    <xdr:sp macro="" textlink="">
      <xdr:nvSpPr>
        <xdr:cNvPr id="451" name="フローチャート : 判断 450"/>
        <xdr:cNvSpPr/>
      </xdr:nvSpPr>
      <xdr:spPr>
        <a:xfrm>
          <a:off x="10426700" y="1675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140075</xdr:rowOff>
    </xdr:from>
    <xdr:to>
      <xdr:col>14</xdr:col>
      <xdr:colOff>79375</xdr:colOff>
      <xdr:row>98</xdr:row>
      <xdr:rowOff>70225</xdr:rowOff>
    </xdr:to>
    <xdr:sp macro="" textlink="">
      <xdr:nvSpPr>
        <xdr:cNvPr id="452" name="フローチャート : 判断 451"/>
        <xdr:cNvSpPr/>
      </xdr:nvSpPr>
      <xdr:spPr>
        <a:xfrm>
          <a:off x="9588500" y="1677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61352</xdr:rowOff>
    </xdr:from>
    <xdr:ext cx="534377" cy="259045"/>
    <xdr:sp macro="" textlink="">
      <xdr:nvSpPr>
        <xdr:cNvPr id="453" name="テキスト ボックス 452"/>
        <xdr:cNvSpPr txBox="1"/>
      </xdr:nvSpPr>
      <xdr:spPr>
        <a:xfrm>
          <a:off x="9372111" y="1686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90</xdr:row>
      <xdr:rowOff>127983</xdr:rowOff>
    </xdr:from>
    <xdr:to>
      <xdr:col>15</xdr:col>
      <xdr:colOff>231775</xdr:colOff>
      <xdr:row>91</xdr:row>
      <xdr:rowOff>58133</xdr:rowOff>
    </xdr:to>
    <xdr:sp macro="" textlink="">
      <xdr:nvSpPr>
        <xdr:cNvPr id="459" name="円/楕円 458"/>
        <xdr:cNvSpPr/>
      </xdr:nvSpPr>
      <xdr:spPr>
        <a:xfrm>
          <a:off x="10426700" y="1555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90</xdr:row>
      <xdr:rowOff>81010</xdr:rowOff>
    </xdr:from>
    <xdr:ext cx="599010" cy="259045"/>
    <xdr:sp macro="" textlink="">
      <xdr:nvSpPr>
        <xdr:cNvPr id="460" name="普通建設事業費 （ うち更新整備　）該当値テキスト"/>
        <xdr:cNvSpPr txBox="1"/>
      </xdr:nvSpPr>
      <xdr:spPr>
        <a:xfrm>
          <a:off x="10528300" y="1551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184,871</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14094</xdr:rowOff>
    </xdr:from>
    <xdr:to>
      <xdr:col>14</xdr:col>
      <xdr:colOff>79375</xdr:colOff>
      <xdr:row>93</xdr:row>
      <xdr:rowOff>115694</xdr:rowOff>
    </xdr:to>
    <xdr:sp macro="" textlink="">
      <xdr:nvSpPr>
        <xdr:cNvPr id="461" name="円/楕円 460"/>
        <xdr:cNvSpPr/>
      </xdr:nvSpPr>
      <xdr:spPr>
        <a:xfrm>
          <a:off x="9588500" y="1595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91</xdr:row>
      <xdr:rowOff>132221</xdr:rowOff>
    </xdr:from>
    <xdr:ext cx="599010" cy="259045"/>
    <xdr:sp macro="" textlink="">
      <xdr:nvSpPr>
        <xdr:cNvPr id="462" name="テキスト ボックス 461"/>
        <xdr:cNvSpPr txBox="1"/>
      </xdr:nvSpPr>
      <xdr:spPr>
        <a:xfrm>
          <a:off x="9339794" y="1573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132,317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3" name="正方形/長方形 46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4" name="正方形/長方形 46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5" name="正方形/長方形 46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6" name="正方形/長方形 46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7" name="正方形/長方形 46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8" name="正方形/長方形 46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9" name="正方形/長方形 46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0" name="正方形/長方形 46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1" name="テキスト ボックス 47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2" name="直線コネクタ 47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3" name="直線コネクタ 47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4" name="テキスト ボックス 47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5" name="直線コネクタ 47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6" name="テキスト ボックス 47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7" name="直線コネクタ 47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8" name="テキスト ボックス 477"/>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9" name="直線コネクタ 47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0" name="テキスト ボックス 479"/>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1" name="直線コネクタ 48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2" name="テキスト ボックス 48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110823</xdr:rowOff>
    </xdr:from>
    <xdr:to>
      <xdr:col>23</xdr:col>
      <xdr:colOff>516889</xdr:colOff>
      <xdr:row>38</xdr:row>
      <xdr:rowOff>139700</xdr:rowOff>
    </xdr:to>
    <xdr:cxnSp macro="">
      <xdr:nvCxnSpPr>
        <xdr:cNvPr id="484" name="直線コネクタ 483"/>
        <xdr:cNvCxnSpPr/>
      </xdr:nvCxnSpPr>
      <xdr:spPr>
        <a:xfrm flipV="1">
          <a:off x="16317595" y="5254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5"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6" name="直線コネクタ 48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57500</xdr:rowOff>
    </xdr:from>
    <xdr:ext cx="599010" cy="259045"/>
    <xdr:sp macro="" textlink="">
      <xdr:nvSpPr>
        <xdr:cNvPr id="487" name="災害復旧事業費最大値テキスト"/>
        <xdr:cNvSpPr txBox="1"/>
      </xdr:nvSpPr>
      <xdr:spPr>
        <a:xfrm>
          <a:off x="16370300" y="502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30</xdr:row>
      <xdr:rowOff>110823</xdr:rowOff>
    </xdr:from>
    <xdr:to>
      <xdr:col>23</xdr:col>
      <xdr:colOff>606425</xdr:colOff>
      <xdr:row>30</xdr:row>
      <xdr:rowOff>110823</xdr:rowOff>
    </xdr:to>
    <xdr:cxnSp macro="">
      <xdr:nvCxnSpPr>
        <xdr:cNvPr id="488" name="直線コネクタ 487"/>
        <xdr:cNvCxnSpPr/>
      </xdr:nvCxnSpPr>
      <xdr:spPr>
        <a:xfrm>
          <a:off x="16230600" y="525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136810</xdr:rowOff>
    </xdr:from>
    <xdr:to>
      <xdr:col>23</xdr:col>
      <xdr:colOff>517525</xdr:colOff>
      <xdr:row>38</xdr:row>
      <xdr:rowOff>139398</xdr:rowOff>
    </xdr:to>
    <xdr:cxnSp macro="">
      <xdr:nvCxnSpPr>
        <xdr:cNvPr id="489" name="直線コネクタ 488"/>
        <xdr:cNvCxnSpPr/>
      </xdr:nvCxnSpPr>
      <xdr:spPr>
        <a:xfrm flipV="1">
          <a:off x="15481300" y="6651910"/>
          <a:ext cx="838200" cy="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55487</xdr:rowOff>
    </xdr:from>
    <xdr:ext cx="469744" cy="259045"/>
    <xdr:sp macro="" textlink="">
      <xdr:nvSpPr>
        <xdr:cNvPr id="490" name="災害復旧事業費平均値テキスト"/>
        <xdr:cNvSpPr txBox="1"/>
      </xdr:nvSpPr>
      <xdr:spPr>
        <a:xfrm>
          <a:off x="16370300" y="6399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32610</xdr:rowOff>
    </xdr:from>
    <xdr:to>
      <xdr:col>23</xdr:col>
      <xdr:colOff>568325</xdr:colOff>
      <xdr:row>38</xdr:row>
      <xdr:rowOff>134210</xdr:rowOff>
    </xdr:to>
    <xdr:sp macro="" textlink="">
      <xdr:nvSpPr>
        <xdr:cNvPr id="491" name="フローチャート : 判断 490"/>
        <xdr:cNvSpPr/>
      </xdr:nvSpPr>
      <xdr:spPr>
        <a:xfrm>
          <a:off x="162687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137551</xdr:rowOff>
    </xdr:from>
    <xdr:to>
      <xdr:col>22</xdr:col>
      <xdr:colOff>365125</xdr:colOff>
      <xdr:row>38</xdr:row>
      <xdr:rowOff>139398</xdr:rowOff>
    </xdr:to>
    <xdr:cxnSp macro="">
      <xdr:nvCxnSpPr>
        <xdr:cNvPr id="492" name="直線コネクタ 491"/>
        <xdr:cNvCxnSpPr/>
      </xdr:nvCxnSpPr>
      <xdr:spPr>
        <a:xfrm>
          <a:off x="14592300" y="6652651"/>
          <a:ext cx="889000" cy="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53339</xdr:rowOff>
    </xdr:from>
    <xdr:to>
      <xdr:col>22</xdr:col>
      <xdr:colOff>415925</xdr:colOff>
      <xdr:row>38</xdr:row>
      <xdr:rowOff>154939</xdr:rowOff>
    </xdr:to>
    <xdr:sp macro="" textlink="">
      <xdr:nvSpPr>
        <xdr:cNvPr id="493" name="フローチャート : 判断 492"/>
        <xdr:cNvSpPr/>
      </xdr:nvSpPr>
      <xdr:spPr>
        <a:xfrm>
          <a:off x="15430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16</xdr:rowOff>
    </xdr:from>
    <xdr:ext cx="469744" cy="259045"/>
    <xdr:sp macro="" textlink="">
      <xdr:nvSpPr>
        <xdr:cNvPr id="494" name="テキスト ボックス 493"/>
        <xdr:cNvSpPr txBox="1"/>
      </xdr:nvSpPr>
      <xdr:spPr>
        <a:xfrm>
          <a:off x="15246427" y="634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132366</xdr:rowOff>
    </xdr:from>
    <xdr:to>
      <xdr:col>21</xdr:col>
      <xdr:colOff>161925</xdr:colOff>
      <xdr:row>38</xdr:row>
      <xdr:rowOff>137551</xdr:rowOff>
    </xdr:to>
    <xdr:cxnSp macro="">
      <xdr:nvCxnSpPr>
        <xdr:cNvPr id="495" name="直線コネクタ 494"/>
        <xdr:cNvCxnSpPr/>
      </xdr:nvCxnSpPr>
      <xdr:spPr>
        <a:xfrm>
          <a:off x="13703300" y="6647466"/>
          <a:ext cx="889000" cy="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50696</xdr:rowOff>
    </xdr:from>
    <xdr:to>
      <xdr:col>21</xdr:col>
      <xdr:colOff>212725</xdr:colOff>
      <xdr:row>38</xdr:row>
      <xdr:rowOff>152296</xdr:rowOff>
    </xdr:to>
    <xdr:sp macro="" textlink="">
      <xdr:nvSpPr>
        <xdr:cNvPr id="496" name="フローチャート : 判断 495"/>
        <xdr:cNvSpPr/>
      </xdr:nvSpPr>
      <xdr:spPr>
        <a:xfrm>
          <a:off x="14541500" y="656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168824</xdr:rowOff>
    </xdr:from>
    <xdr:ext cx="469744" cy="259045"/>
    <xdr:sp macro="" textlink="">
      <xdr:nvSpPr>
        <xdr:cNvPr id="497" name="テキスト ボックス 496"/>
        <xdr:cNvSpPr txBox="1"/>
      </xdr:nvSpPr>
      <xdr:spPr>
        <a:xfrm>
          <a:off x="14357427" y="6341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132366</xdr:rowOff>
    </xdr:from>
    <xdr:to>
      <xdr:col>19</xdr:col>
      <xdr:colOff>644525</xdr:colOff>
      <xdr:row>38</xdr:row>
      <xdr:rowOff>138502</xdr:rowOff>
    </xdr:to>
    <xdr:cxnSp macro="">
      <xdr:nvCxnSpPr>
        <xdr:cNvPr id="498" name="直線コネクタ 497"/>
        <xdr:cNvCxnSpPr/>
      </xdr:nvCxnSpPr>
      <xdr:spPr>
        <a:xfrm flipV="1">
          <a:off x="12814300" y="6647466"/>
          <a:ext cx="889000" cy="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44881</xdr:rowOff>
    </xdr:from>
    <xdr:to>
      <xdr:col>20</xdr:col>
      <xdr:colOff>9525</xdr:colOff>
      <xdr:row>38</xdr:row>
      <xdr:rowOff>146481</xdr:rowOff>
    </xdr:to>
    <xdr:sp macro="" textlink="">
      <xdr:nvSpPr>
        <xdr:cNvPr id="499" name="フローチャート : 判断 498"/>
        <xdr:cNvSpPr/>
      </xdr:nvSpPr>
      <xdr:spPr>
        <a:xfrm>
          <a:off x="13652500" y="655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163008</xdr:rowOff>
    </xdr:from>
    <xdr:ext cx="469744" cy="259045"/>
    <xdr:sp macro="" textlink="">
      <xdr:nvSpPr>
        <xdr:cNvPr id="500" name="テキスト ボックス 499"/>
        <xdr:cNvSpPr txBox="1"/>
      </xdr:nvSpPr>
      <xdr:spPr>
        <a:xfrm>
          <a:off x="13468427" y="633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54957</xdr:rowOff>
    </xdr:from>
    <xdr:to>
      <xdr:col>18</xdr:col>
      <xdr:colOff>492125</xdr:colOff>
      <xdr:row>38</xdr:row>
      <xdr:rowOff>156557</xdr:rowOff>
    </xdr:to>
    <xdr:sp macro="" textlink="">
      <xdr:nvSpPr>
        <xdr:cNvPr id="501" name="フローチャート : 判断 500"/>
        <xdr:cNvSpPr/>
      </xdr:nvSpPr>
      <xdr:spPr>
        <a:xfrm>
          <a:off x="12763500" y="657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1634</xdr:rowOff>
    </xdr:from>
    <xdr:ext cx="469744" cy="259045"/>
    <xdr:sp macro="" textlink="">
      <xdr:nvSpPr>
        <xdr:cNvPr id="502" name="テキスト ボックス 501"/>
        <xdr:cNvSpPr txBox="1"/>
      </xdr:nvSpPr>
      <xdr:spPr>
        <a:xfrm>
          <a:off x="12579427" y="634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3" name="テキスト ボックス 50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4" name="テキスト ボックス 50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5" name="テキスト ボックス 50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6" name="テキスト ボックス 50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7" name="テキスト ボックス 50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86010</xdr:rowOff>
    </xdr:from>
    <xdr:to>
      <xdr:col>23</xdr:col>
      <xdr:colOff>568325</xdr:colOff>
      <xdr:row>39</xdr:row>
      <xdr:rowOff>16160</xdr:rowOff>
    </xdr:to>
    <xdr:sp macro="" textlink="">
      <xdr:nvSpPr>
        <xdr:cNvPr id="508" name="円/楕円 507"/>
        <xdr:cNvSpPr/>
      </xdr:nvSpPr>
      <xdr:spPr>
        <a:xfrm>
          <a:off x="16268700" y="660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11036</xdr:rowOff>
    </xdr:from>
    <xdr:ext cx="378565" cy="259045"/>
    <xdr:sp macro="" textlink="">
      <xdr:nvSpPr>
        <xdr:cNvPr id="509" name="災害復旧事業費該当値テキスト"/>
        <xdr:cNvSpPr txBox="1"/>
      </xdr:nvSpPr>
      <xdr:spPr>
        <a:xfrm>
          <a:off x="16370300" y="6526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88598</xdr:rowOff>
    </xdr:from>
    <xdr:to>
      <xdr:col>22</xdr:col>
      <xdr:colOff>415925</xdr:colOff>
      <xdr:row>39</xdr:row>
      <xdr:rowOff>18748</xdr:rowOff>
    </xdr:to>
    <xdr:sp macro="" textlink="">
      <xdr:nvSpPr>
        <xdr:cNvPr id="510" name="円/楕円 509"/>
        <xdr:cNvSpPr/>
      </xdr:nvSpPr>
      <xdr:spPr>
        <a:xfrm>
          <a:off x="15430500" y="660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9875</xdr:rowOff>
    </xdr:from>
    <xdr:ext cx="313932" cy="259045"/>
    <xdr:sp macro="" textlink="">
      <xdr:nvSpPr>
        <xdr:cNvPr id="511" name="テキスト ボックス 510"/>
        <xdr:cNvSpPr txBox="1"/>
      </xdr:nvSpPr>
      <xdr:spPr>
        <a:xfrm>
          <a:off x="15324333" y="66964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86751</xdr:rowOff>
    </xdr:from>
    <xdr:to>
      <xdr:col>21</xdr:col>
      <xdr:colOff>212725</xdr:colOff>
      <xdr:row>39</xdr:row>
      <xdr:rowOff>16901</xdr:rowOff>
    </xdr:to>
    <xdr:sp macro="" textlink="">
      <xdr:nvSpPr>
        <xdr:cNvPr id="512" name="円/楕円 511"/>
        <xdr:cNvSpPr/>
      </xdr:nvSpPr>
      <xdr:spPr>
        <a:xfrm>
          <a:off x="14541500" y="660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8028</xdr:rowOff>
    </xdr:from>
    <xdr:ext cx="378565" cy="259045"/>
    <xdr:sp macro="" textlink="">
      <xdr:nvSpPr>
        <xdr:cNvPr id="513" name="テキスト ボックス 512"/>
        <xdr:cNvSpPr txBox="1"/>
      </xdr:nvSpPr>
      <xdr:spPr>
        <a:xfrm>
          <a:off x="14403017" y="6694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81566</xdr:rowOff>
    </xdr:from>
    <xdr:to>
      <xdr:col>20</xdr:col>
      <xdr:colOff>9525</xdr:colOff>
      <xdr:row>39</xdr:row>
      <xdr:rowOff>11716</xdr:rowOff>
    </xdr:to>
    <xdr:sp macro="" textlink="">
      <xdr:nvSpPr>
        <xdr:cNvPr id="514" name="円/楕円 513"/>
        <xdr:cNvSpPr/>
      </xdr:nvSpPr>
      <xdr:spPr>
        <a:xfrm>
          <a:off x="13652500" y="659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2843</xdr:rowOff>
    </xdr:from>
    <xdr:ext cx="378565" cy="259045"/>
    <xdr:sp macro="" textlink="">
      <xdr:nvSpPr>
        <xdr:cNvPr id="515" name="テキスト ボックス 514"/>
        <xdr:cNvSpPr txBox="1"/>
      </xdr:nvSpPr>
      <xdr:spPr>
        <a:xfrm>
          <a:off x="13514017" y="6689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87702</xdr:rowOff>
    </xdr:from>
    <xdr:to>
      <xdr:col>18</xdr:col>
      <xdr:colOff>492125</xdr:colOff>
      <xdr:row>39</xdr:row>
      <xdr:rowOff>17852</xdr:rowOff>
    </xdr:to>
    <xdr:sp macro="" textlink="">
      <xdr:nvSpPr>
        <xdr:cNvPr id="516" name="円/楕円 515"/>
        <xdr:cNvSpPr/>
      </xdr:nvSpPr>
      <xdr:spPr>
        <a:xfrm>
          <a:off x="12763500" y="660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8979</xdr:rowOff>
    </xdr:from>
    <xdr:ext cx="378565" cy="259045"/>
    <xdr:sp macro="" textlink="">
      <xdr:nvSpPr>
        <xdr:cNvPr id="517" name="テキスト ボックス 516"/>
        <xdr:cNvSpPr txBox="1"/>
      </xdr:nvSpPr>
      <xdr:spPr>
        <a:xfrm>
          <a:off x="12625017" y="6695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8" name="正方形/長方形 51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9" name="正方形/長方形 51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0" name="正方形/長方形 51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1" name="正方形/長方形 52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2" name="正方形/長方形 52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3" name="正方形/長方形 52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4" name="正方形/長方形 52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5" name="正方形/長方形 52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6" name="テキスト ボックス 52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7" name="直線コネクタ 52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8" name="直線コネクタ 52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9" name="テキスト ボックス 52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0" name="直線コネクタ 52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1" name="テキスト ボックス 53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3" name="直線コネクタ 53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8" name="直線コネクタ 53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0" name="フローチャート : 判断 53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1" name="直線コネクタ 54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2" name="フローチャート : 判断 54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3" name="テキスト ボックス 54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4" name="直線コネクタ 54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5" name="フローチャート : 判断 54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6" name="テキスト ボックス 54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7" name="直線コネクタ 54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8" name="フローチャート : 判断 54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9" name="テキスト ボックス 54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0" name="フローチャート : 判断 54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1" name="テキスト ボックス 55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2" name="テキスト ボックス 55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3" name="テキスト ボックス 55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4" name="テキスト ボックス 55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5" name="テキスト ボックス 55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6" name="テキスト ボックス 55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7" name="円/楕円 55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9" name="円/楕円 55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0" name="テキスト ボックス 55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1" name="円/楕円 56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2" name="テキスト ボックス 56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3" name="円/楕円 56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4" name="テキスト ボックス 56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5" name="円/楕円 56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6" name="テキスト ボックス 56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7" name="正方形/長方形 56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8" name="正方形/長方形 56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9" name="正方形/長方形 56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0" name="正方形/長方形 56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1" name="正方形/長方形 57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2" name="正方形/長方形 57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3" name="正方形/長方形 57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4" name="正方形/長方形 57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5" name="テキスト ボックス 57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6" name="直線コネクタ 57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7" name="直線コネクタ 57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8" name="テキスト ボックス 57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9" name="直線コネクタ 57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0" name="テキスト ボックス 57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1" name="直線コネクタ 58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2" name="テキスト ボックス 58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3" name="直線コネクタ 58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4" name="テキスト ボックス 58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5" name="直線コネクタ 58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6" name="テキスト ボックス 58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7" name="直線コネクタ 58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8" name="テキスト ボックス 58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12395</xdr:rowOff>
    </xdr:from>
    <xdr:to>
      <xdr:col>23</xdr:col>
      <xdr:colOff>516889</xdr:colOff>
      <xdr:row>77</xdr:row>
      <xdr:rowOff>157314</xdr:rowOff>
    </xdr:to>
    <xdr:cxnSp macro="">
      <xdr:nvCxnSpPr>
        <xdr:cNvPr id="590" name="直線コネクタ 589"/>
        <xdr:cNvCxnSpPr/>
      </xdr:nvCxnSpPr>
      <xdr:spPr>
        <a:xfrm flipV="1">
          <a:off x="16317595" y="12013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161141</xdr:rowOff>
    </xdr:from>
    <xdr:ext cx="534377" cy="259045"/>
    <xdr:sp macro="" textlink="">
      <xdr:nvSpPr>
        <xdr:cNvPr id="591" name="公債費最小値テキスト"/>
        <xdr:cNvSpPr txBox="1"/>
      </xdr:nvSpPr>
      <xdr:spPr>
        <a:xfrm>
          <a:off x="16370300" y="1336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77</xdr:row>
      <xdr:rowOff>157314</xdr:rowOff>
    </xdr:from>
    <xdr:to>
      <xdr:col>23</xdr:col>
      <xdr:colOff>606425</xdr:colOff>
      <xdr:row>77</xdr:row>
      <xdr:rowOff>157314</xdr:rowOff>
    </xdr:to>
    <xdr:cxnSp macro="">
      <xdr:nvCxnSpPr>
        <xdr:cNvPr id="592" name="直線コネクタ 591"/>
        <xdr:cNvCxnSpPr/>
      </xdr:nvCxnSpPr>
      <xdr:spPr>
        <a:xfrm>
          <a:off x="16230600" y="1335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130522</xdr:rowOff>
    </xdr:from>
    <xdr:ext cx="599010" cy="259045"/>
    <xdr:sp macro="" textlink="">
      <xdr:nvSpPr>
        <xdr:cNvPr id="593" name="公債費最大値テキスト"/>
        <xdr:cNvSpPr txBox="1"/>
      </xdr:nvSpPr>
      <xdr:spPr>
        <a:xfrm>
          <a:off x="16370300" y="11789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70</xdr:row>
      <xdr:rowOff>12395</xdr:rowOff>
    </xdr:from>
    <xdr:to>
      <xdr:col>23</xdr:col>
      <xdr:colOff>606425</xdr:colOff>
      <xdr:row>70</xdr:row>
      <xdr:rowOff>12395</xdr:rowOff>
    </xdr:to>
    <xdr:cxnSp macro="">
      <xdr:nvCxnSpPr>
        <xdr:cNvPr id="594" name="直線コネクタ 593"/>
        <xdr:cNvCxnSpPr/>
      </xdr:nvCxnSpPr>
      <xdr:spPr>
        <a:xfrm>
          <a:off x="16230600" y="12013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55245</xdr:rowOff>
    </xdr:from>
    <xdr:to>
      <xdr:col>23</xdr:col>
      <xdr:colOff>517525</xdr:colOff>
      <xdr:row>74</xdr:row>
      <xdr:rowOff>67387</xdr:rowOff>
    </xdr:to>
    <xdr:cxnSp macro="">
      <xdr:nvCxnSpPr>
        <xdr:cNvPr id="595" name="直線コネクタ 594"/>
        <xdr:cNvCxnSpPr/>
      </xdr:nvCxnSpPr>
      <xdr:spPr>
        <a:xfrm>
          <a:off x="15481300" y="12742545"/>
          <a:ext cx="838200" cy="1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164254</xdr:rowOff>
    </xdr:from>
    <xdr:ext cx="534377" cy="259045"/>
    <xdr:sp macro="" textlink="">
      <xdr:nvSpPr>
        <xdr:cNvPr id="596" name="公債費平均値テキスト"/>
        <xdr:cNvSpPr txBox="1"/>
      </xdr:nvSpPr>
      <xdr:spPr>
        <a:xfrm>
          <a:off x="16370300" y="1285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14377</xdr:rowOff>
    </xdr:from>
    <xdr:to>
      <xdr:col>23</xdr:col>
      <xdr:colOff>568325</xdr:colOff>
      <xdr:row>75</xdr:row>
      <xdr:rowOff>115977</xdr:rowOff>
    </xdr:to>
    <xdr:sp macro="" textlink="">
      <xdr:nvSpPr>
        <xdr:cNvPr id="597" name="フローチャート : 判断 596"/>
        <xdr:cNvSpPr/>
      </xdr:nvSpPr>
      <xdr:spPr>
        <a:xfrm>
          <a:off x="162687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55245</xdr:rowOff>
    </xdr:from>
    <xdr:to>
      <xdr:col>22</xdr:col>
      <xdr:colOff>365125</xdr:colOff>
      <xdr:row>74</xdr:row>
      <xdr:rowOff>64415</xdr:rowOff>
    </xdr:to>
    <xdr:cxnSp macro="">
      <xdr:nvCxnSpPr>
        <xdr:cNvPr id="598" name="直線コネクタ 597"/>
        <xdr:cNvCxnSpPr/>
      </xdr:nvCxnSpPr>
      <xdr:spPr>
        <a:xfrm flipV="1">
          <a:off x="14592300" y="12742545"/>
          <a:ext cx="889000" cy="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108115</xdr:rowOff>
    </xdr:from>
    <xdr:to>
      <xdr:col>22</xdr:col>
      <xdr:colOff>415925</xdr:colOff>
      <xdr:row>76</xdr:row>
      <xdr:rowOff>38264</xdr:rowOff>
    </xdr:to>
    <xdr:sp macro="" textlink="">
      <xdr:nvSpPr>
        <xdr:cNvPr id="599" name="フローチャート : 判断 598"/>
        <xdr:cNvSpPr/>
      </xdr:nvSpPr>
      <xdr:spPr>
        <a:xfrm>
          <a:off x="15430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29391</xdr:rowOff>
    </xdr:from>
    <xdr:ext cx="534377" cy="259045"/>
    <xdr:sp macro="" textlink="">
      <xdr:nvSpPr>
        <xdr:cNvPr id="600" name="テキスト ボックス 599"/>
        <xdr:cNvSpPr txBox="1"/>
      </xdr:nvSpPr>
      <xdr:spPr>
        <a:xfrm>
          <a:off x="15214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140056</xdr:rowOff>
    </xdr:from>
    <xdr:to>
      <xdr:col>21</xdr:col>
      <xdr:colOff>161925</xdr:colOff>
      <xdr:row>74</xdr:row>
      <xdr:rowOff>64415</xdr:rowOff>
    </xdr:to>
    <xdr:cxnSp macro="">
      <xdr:nvCxnSpPr>
        <xdr:cNvPr id="601" name="直線コネクタ 600"/>
        <xdr:cNvCxnSpPr/>
      </xdr:nvCxnSpPr>
      <xdr:spPr>
        <a:xfrm>
          <a:off x="13703300" y="12655906"/>
          <a:ext cx="889000" cy="9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110160</xdr:rowOff>
    </xdr:from>
    <xdr:to>
      <xdr:col>21</xdr:col>
      <xdr:colOff>212725</xdr:colOff>
      <xdr:row>76</xdr:row>
      <xdr:rowOff>40311</xdr:rowOff>
    </xdr:to>
    <xdr:sp macro="" textlink="">
      <xdr:nvSpPr>
        <xdr:cNvPr id="602" name="フローチャート : 判断 601"/>
        <xdr:cNvSpPr/>
      </xdr:nvSpPr>
      <xdr:spPr>
        <a:xfrm>
          <a:off x="14541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31436</xdr:rowOff>
    </xdr:from>
    <xdr:ext cx="534377" cy="259045"/>
    <xdr:sp macro="" textlink="">
      <xdr:nvSpPr>
        <xdr:cNvPr id="603" name="テキスト ボックス 602"/>
        <xdr:cNvSpPr txBox="1"/>
      </xdr:nvSpPr>
      <xdr:spPr>
        <a:xfrm>
          <a:off x="14325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67818</xdr:rowOff>
    </xdr:from>
    <xdr:to>
      <xdr:col>19</xdr:col>
      <xdr:colOff>644525</xdr:colOff>
      <xdr:row>73</xdr:row>
      <xdr:rowOff>140056</xdr:rowOff>
    </xdr:to>
    <xdr:cxnSp macro="">
      <xdr:nvCxnSpPr>
        <xdr:cNvPr id="604" name="直線コネクタ 603"/>
        <xdr:cNvCxnSpPr/>
      </xdr:nvCxnSpPr>
      <xdr:spPr>
        <a:xfrm>
          <a:off x="12814300" y="12583668"/>
          <a:ext cx="889000" cy="7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108344</xdr:rowOff>
    </xdr:from>
    <xdr:to>
      <xdr:col>20</xdr:col>
      <xdr:colOff>9525</xdr:colOff>
      <xdr:row>76</xdr:row>
      <xdr:rowOff>38494</xdr:rowOff>
    </xdr:to>
    <xdr:sp macro="" textlink="">
      <xdr:nvSpPr>
        <xdr:cNvPr id="605" name="フローチャート : 判断 604"/>
        <xdr:cNvSpPr/>
      </xdr:nvSpPr>
      <xdr:spPr>
        <a:xfrm>
          <a:off x="13652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29621</xdr:rowOff>
    </xdr:from>
    <xdr:ext cx="534377" cy="259045"/>
    <xdr:sp macro="" textlink="">
      <xdr:nvSpPr>
        <xdr:cNvPr id="606" name="テキスト ボックス 605"/>
        <xdr:cNvSpPr txBox="1"/>
      </xdr:nvSpPr>
      <xdr:spPr>
        <a:xfrm>
          <a:off x="13436111" y="130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93764</xdr:rowOff>
    </xdr:from>
    <xdr:to>
      <xdr:col>18</xdr:col>
      <xdr:colOff>492125</xdr:colOff>
      <xdr:row>76</xdr:row>
      <xdr:rowOff>23915</xdr:rowOff>
    </xdr:to>
    <xdr:sp macro="" textlink="">
      <xdr:nvSpPr>
        <xdr:cNvPr id="607" name="フローチャート : 判断 606"/>
        <xdr:cNvSpPr/>
      </xdr:nvSpPr>
      <xdr:spPr>
        <a:xfrm>
          <a:off x="12763500" y="129525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15042</xdr:rowOff>
    </xdr:from>
    <xdr:ext cx="534377" cy="259045"/>
    <xdr:sp macro="" textlink="">
      <xdr:nvSpPr>
        <xdr:cNvPr id="608" name="テキスト ボックス 607"/>
        <xdr:cNvSpPr txBox="1"/>
      </xdr:nvSpPr>
      <xdr:spPr>
        <a:xfrm>
          <a:off x="12547111" y="1304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9" name="テキスト ボックス 60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0" name="テキスト ボックス 60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1" name="テキスト ボックス 61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2" name="テキスト ボックス 61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3" name="テキスト ボックス 61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16587</xdr:rowOff>
    </xdr:from>
    <xdr:to>
      <xdr:col>23</xdr:col>
      <xdr:colOff>568325</xdr:colOff>
      <xdr:row>74</xdr:row>
      <xdr:rowOff>118187</xdr:rowOff>
    </xdr:to>
    <xdr:sp macro="" textlink="">
      <xdr:nvSpPr>
        <xdr:cNvPr id="614" name="円/楕円 613"/>
        <xdr:cNvSpPr/>
      </xdr:nvSpPr>
      <xdr:spPr>
        <a:xfrm>
          <a:off x="16268700" y="1270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39464</xdr:rowOff>
    </xdr:from>
    <xdr:ext cx="534377" cy="259045"/>
    <xdr:sp macro="" textlink="">
      <xdr:nvSpPr>
        <xdr:cNvPr id="615" name="公債費該当値テキスト"/>
        <xdr:cNvSpPr txBox="1"/>
      </xdr:nvSpPr>
      <xdr:spPr>
        <a:xfrm>
          <a:off x="16370300" y="1255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65,694</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4445</xdr:rowOff>
    </xdr:from>
    <xdr:to>
      <xdr:col>22</xdr:col>
      <xdr:colOff>415925</xdr:colOff>
      <xdr:row>74</xdr:row>
      <xdr:rowOff>106045</xdr:rowOff>
    </xdr:to>
    <xdr:sp macro="" textlink="">
      <xdr:nvSpPr>
        <xdr:cNvPr id="616" name="円/楕円 615"/>
        <xdr:cNvSpPr/>
      </xdr:nvSpPr>
      <xdr:spPr>
        <a:xfrm>
          <a:off x="15430500" y="1269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122572</xdr:rowOff>
    </xdr:from>
    <xdr:ext cx="534377" cy="259045"/>
    <xdr:sp macro="" textlink="">
      <xdr:nvSpPr>
        <xdr:cNvPr id="617" name="テキスト ボックス 616"/>
        <xdr:cNvSpPr txBox="1"/>
      </xdr:nvSpPr>
      <xdr:spPr>
        <a:xfrm>
          <a:off x="15214111" y="1246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66,650</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13615</xdr:rowOff>
    </xdr:from>
    <xdr:to>
      <xdr:col>21</xdr:col>
      <xdr:colOff>212725</xdr:colOff>
      <xdr:row>74</xdr:row>
      <xdr:rowOff>115215</xdr:rowOff>
    </xdr:to>
    <xdr:sp macro="" textlink="">
      <xdr:nvSpPr>
        <xdr:cNvPr id="618" name="円/楕円 617"/>
        <xdr:cNvSpPr/>
      </xdr:nvSpPr>
      <xdr:spPr>
        <a:xfrm>
          <a:off x="14541500" y="1270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131742</xdr:rowOff>
    </xdr:from>
    <xdr:ext cx="534377" cy="259045"/>
    <xdr:sp macro="" textlink="">
      <xdr:nvSpPr>
        <xdr:cNvPr id="619" name="テキスト ボックス 618"/>
        <xdr:cNvSpPr txBox="1"/>
      </xdr:nvSpPr>
      <xdr:spPr>
        <a:xfrm>
          <a:off x="14325111" y="1247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65,928</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89256</xdr:rowOff>
    </xdr:from>
    <xdr:to>
      <xdr:col>20</xdr:col>
      <xdr:colOff>9525</xdr:colOff>
      <xdr:row>74</xdr:row>
      <xdr:rowOff>19406</xdr:rowOff>
    </xdr:to>
    <xdr:sp macro="" textlink="">
      <xdr:nvSpPr>
        <xdr:cNvPr id="620" name="円/楕円 619"/>
        <xdr:cNvSpPr/>
      </xdr:nvSpPr>
      <xdr:spPr>
        <a:xfrm>
          <a:off x="13652500" y="1260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35933</xdr:rowOff>
    </xdr:from>
    <xdr:ext cx="534377" cy="259045"/>
    <xdr:sp macro="" textlink="">
      <xdr:nvSpPr>
        <xdr:cNvPr id="621" name="テキスト ボックス 620"/>
        <xdr:cNvSpPr txBox="1"/>
      </xdr:nvSpPr>
      <xdr:spPr>
        <a:xfrm>
          <a:off x="13436111" y="1238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73,472</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17018</xdr:rowOff>
    </xdr:from>
    <xdr:to>
      <xdr:col>18</xdr:col>
      <xdr:colOff>492125</xdr:colOff>
      <xdr:row>73</xdr:row>
      <xdr:rowOff>118618</xdr:rowOff>
    </xdr:to>
    <xdr:sp macro="" textlink="">
      <xdr:nvSpPr>
        <xdr:cNvPr id="622" name="円/楕円 621"/>
        <xdr:cNvSpPr/>
      </xdr:nvSpPr>
      <xdr:spPr>
        <a:xfrm>
          <a:off x="12763500" y="1253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135145</xdr:rowOff>
    </xdr:from>
    <xdr:ext cx="534377" cy="259045"/>
    <xdr:sp macro="" textlink="">
      <xdr:nvSpPr>
        <xdr:cNvPr id="623" name="テキスト ボックス 622"/>
        <xdr:cNvSpPr txBox="1"/>
      </xdr:nvSpPr>
      <xdr:spPr>
        <a:xfrm>
          <a:off x="12547111" y="1230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79,160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4" name="正方形/長方形 62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5" name="正方形/長方形 62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6" name="正方形/長方形 62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7" name="正方形/長方形 62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8" name="正方形/長方形 62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9" name="正方形/長方形 62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0" name="正方形/長方形 62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22,478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1" name="正方形/長方形 63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2" name="テキスト ボックス 63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3" name="直線コネクタ 63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4" name="直線コネクタ 63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5" name="テキスト ボックス 63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6" name="直線コネクタ 63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7" name="テキスト ボックス 63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8" name="直線コネクタ 63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9" name="テキスト ボックス 63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0" name="直線コネクタ 63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1" name="テキスト ボックス 64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2" name="直線コネクタ 64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3" name="テキスト ボックス 64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4" name="直線コネクタ 64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5" name="テキスト ボックス 64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21563</xdr:rowOff>
    </xdr:from>
    <xdr:to>
      <xdr:col>23</xdr:col>
      <xdr:colOff>516889</xdr:colOff>
      <xdr:row>99</xdr:row>
      <xdr:rowOff>43627</xdr:rowOff>
    </xdr:to>
    <xdr:cxnSp macro="">
      <xdr:nvCxnSpPr>
        <xdr:cNvPr id="647" name="直線コネクタ 646"/>
        <xdr:cNvCxnSpPr/>
      </xdr:nvCxnSpPr>
      <xdr:spPr>
        <a:xfrm flipV="1">
          <a:off x="16317595" y="15452063"/>
          <a:ext cx="1269" cy="1565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47454</xdr:rowOff>
    </xdr:from>
    <xdr:ext cx="378565" cy="259045"/>
    <xdr:sp macro="" textlink="">
      <xdr:nvSpPr>
        <xdr:cNvPr id="648" name="積立金最小値テキスト"/>
        <xdr:cNvSpPr txBox="1"/>
      </xdr:nvSpPr>
      <xdr:spPr>
        <a:xfrm>
          <a:off x="16370300" y="1702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428625</xdr:colOff>
      <xdr:row>99</xdr:row>
      <xdr:rowOff>43627</xdr:rowOff>
    </xdr:from>
    <xdr:to>
      <xdr:col>23</xdr:col>
      <xdr:colOff>606425</xdr:colOff>
      <xdr:row>99</xdr:row>
      <xdr:rowOff>43627</xdr:rowOff>
    </xdr:to>
    <xdr:cxnSp macro="">
      <xdr:nvCxnSpPr>
        <xdr:cNvPr id="649" name="直線コネクタ 648"/>
        <xdr:cNvCxnSpPr/>
      </xdr:nvCxnSpPr>
      <xdr:spPr>
        <a:xfrm>
          <a:off x="16230600" y="170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139690</xdr:rowOff>
    </xdr:from>
    <xdr:ext cx="599010" cy="259045"/>
    <xdr:sp macro="" textlink="">
      <xdr:nvSpPr>
        <xdr:cNvPr id="650" name="積立金最大値テキスト"/>
        <xdr:cNvSpPr txBox="1"/>
      </xdr:nvSpPr>
      <xdr:spPr>
        <a:xfrm>
          <a:off x="16370300" y="1522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411,007</a:t>
          </a:r>
          <a:endParaRPr kumimoji="1" lang="ja-JP" altLang="en-US" sz="1000" b="1">
            <a:latin typeface="ＭＳ Ｐゴシック"/>
          </a:endParaRPr>
        </a:p>
      </xdr:txBody>
    </xdr:sp>
    <xdr:clientData/>
  </xdr:oneCellAnchor>
  <xdr:twoCellAnchor>
    <xdr:from>
      <xdr:col>23</xdr:col>
      <xdr:colOff>428625</xdr:colOff>
      <xdr:row>90</xdr:row>
      <xdr:rowOff>21563</xdr:rowOff>
    </xdr:from>
    <xdr:to>
      <xdr:col>23</xdr:col>
      <xdr:colOff>606425</xdr:colOff>
      <xdr:row>90</xdr:row>
      <xdr:rowOff>21563</xdr:rowOff>
    </xdr:to>
    <xdr:cxnSp macro="">
      <xdr:nvCxnSpPr>
        <xdr:cNvPr id="651" name="直線コネクタ 650"/>
        <xdr:cNvCxnSpPr/>
      </xdr:nvCxnSpPr>
      <xdr:spPr>
        <a:xfrm>
          <a:off x="16230600" y="1545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78564</xdr:rowOff>
    </xdr:from>
    <xdr:to>
      <xdr:col>23</xdr:col>
      <xdr:colOff>517525</xdr:colOff>
      <xdr:row>98</xdr:row>
      <xdr:rowOff>82595</xdr:rowOff>
    </xdr:to>
    <xdr:cxnSp macro="">
      <xdr:nvCxnSpPr>
        <xdr:cNvPr id="652" name="直線コネクタ 651"/>
        <xdr:cNvCxnSpPr/>
      </xdr:nvCxnSpPr>
      <xdr:spPr>
        <a:xfrm>
          <a:off x="15481300" y="16880664"/>
          <a:ext cx="838200" cy="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57818</xdr:rowOff>
    </xdr:from>
    <xdr:ext cx="534377" cy="259045"/>
    <xdr:sp macro="" textlink="">
      <xdr:nvSpPr>
        <xdr:cNvPr id="653" name="積立金平均値テキスト"/>
        <xdr:cNvSpPr txBox="1"/>
      </xdr:nvSpPr>
      <xdr:spPr>
        <a:xfrm>
          <a:off x="16370300" y="16859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79391</xdr:rowOff>
    </xdr:from>
    <xdr:to>
      <xdr:col>23</xdr:col>
      <xdr:colOff>568325</xdr:colOff>
      <xdr:row>99</xdr:row>
      <xdr:rowOff>9541</xdr:rowOff>
    </xdr:to>
    <xdr:sp macro="" textlink="">
      <xdr:nvSpPr>
        <xdr:cNvPr id="654" name="フローチャート : 判断 653"/>
        <xdr:cNvSpPr/>
      </xdr:nvSpPr>
      <xdr:spPr>
        <a:xfrm>
          <a:off x="16268700" y="1688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78564</xdr:rowOff>
    </xdr:from>
    <xdr:to>
      <xdr:col>22</xdr:col>
      <xdr:colOff>365125</xdr:colOff>
      <xdr:row>98</xdr:row>
      <xdr:rowOff>98864</xdr:rowOff>
    </xdr:to>
    <xdr:cxnSp macro="">
      <xdr:nvCxnSpPr>
        <xdr:cNvPr id="655" name="直線コネクタ 654"/>
        <xdr:cNvCxnSpPr/>
      </xdr:nvCxnSpPr>
      <xdr:spPr>
        <a:xfrm flipV="1">
          <a:off x="14592300" y="16880664"/>
          <a:ext cx="889000" cy="2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99267</xdr:rowOff>
    </xdr:from>
    <xdr:to>
      <xdr:col>22</xdr:col>
      <xdr:colOff>415925</xdr:colOff>
      <xdr:row>99</xdr:row>
      <xdr:rowOff>29417</xdr:rowOff>
    </xdr:to>
    <xdr:sp macro="" textlink="">
      <xdr:nvSpPr>
        <xdr:cNvPr id="656" name="フローチャート : 判断 655"/>
        <xdr:cNvSpPr/>
      </xdr:nvSpPr>
      <xdr:spPr>
        <a:xfrm>
          <a:off x="15430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20544</xdr:rowOff>
    </xdr:from>
    <xdr:ext cx="534377" cy="259045"/>
    <xdr:sp macro="" textlink="">
      <xdr:nvSpPr>
        <xdr:cNvPr id="657" name="テキスト ボックス 656"/>
        <xdr:cNvSpPr txBox="1"/>
      </xdr:nvSpPr>
      <xdr:spPr>
        <a:xfrm>
          <a:off x="15214111" y="1699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98864</xdr:rowOff>
    </xdr:from>
    <xdr:to>
      <xdr:col>21</xdr:col>
      <xdr:colOff>161925</xdr:colOff>
      <xdr:row>98</xdr:row>
      <xdr:rowOff>121988</xdr:rowOff>
    </xdr:to>
    <xdr:cxnSp macro="">
      <xdr:nvCxnSpPr>
        <xdr:cNvPr id="658" name="直線コネクタ 657"/>
        <xdr:cNvCxnSpPr/>
      </xdr:nvCxnSpPr>
      <xdr:spPr>
        <a:xfrm flipV="1">
          <a:off x="13703300" y="16900964"/>
          <a:ext cx="889000" cy="2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89498</xdr:rowOff>
    </xdr:from>
    <xdr:to>
      <xdr:col>21</xdr:col>
      <xdr:colOff>212725</xdr:colOff>
      <xdr:row>99</xdr:row>
      <xdr:rowOff>19648</xdr:rowOff>
    </xdr:to>
    <xdr:sp macro="" textlink="">
      <xdr:nvSpPr>
        <xdr:cNvPr id="659" name="フローチャート : 判断 658"/>
        <xdr:cNvSpPr/>
      </xdr:nvSpPr>
      <xdr:spPr>
        <a:xfrm>
          <a:off x="14541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10775</xdr:rowOff>
    </xdr:from>
    <xdr:ext cx="534377" cy="259045"/>
    <xdr:sp macro="" textlink="">
      <xdr:nvSpPr>
        <xdr:cNvPr id="660" name="テキスト ボックス 659"/>
        <xdr:cNvSpPr txBox="1"/>
      </xdr:nvSpPr>
      <xdr:spPr>
        <a:xfrm>
          <a:off x="14325111" y="1698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18416</xdr:rowOff>
    </xdr:from>
    <xdr:to>
      <xdr:col>19</xdr:col>
      <xdr:colOff>644525</xdr:colOff>
      <xdr:row>98</xdr:row>
      <xdr:rowOff>121988</xdr:rowOff>
    </xdr:to>
    <xdr:cxnSp macro="">
      <xdr:nvCxnSpPr>
        <xdr:cNvPr id="661" name="直線コネクタ 660"/>
        <xdr:cNvCxnSpPr/>
      </xdr:nvCxnSpPr>
      <xdr:spPr>
        <a:xfrm>
          <a:off x="12814300" y="16820516"/>
          <a:ext cx="889000" cy="10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63095</xdr:rowOff>
    </xdr:from>
    <xdr:to>
      <xdr:col>20</xdr:col>
      <xdr:colOff>9525</xdr:colOff>
      <xdr:row>98</xdr:row>
      <xdr:rowOff>164695</xdr:rowOff>
    </xdr:to>
    <xdr:sp macro="" textlink="">
      <xdr:nvSpPr>
        <xdr:cNvPr id="662" name="フローチャート : 判断 661"/>
        <xdr:cNvSpPr/>
      </xdr:nvSpPr>
      <xdr:spPr>
        <a:xfrm>
          <a:off x="13652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9772</xdr:rowOff>
    </xdr:from>
    <xdr:ext cx="534377" cy="259045"/>
    <xdr:sp macro="" textlink="">
      <xdr:nvSpPr>
        <xdr:cNvPr id="663" name="テキスト ボックス 662"/>
        <xdr:cNvSpPr txBox="1"/>
      </xdr:nvSpPr>
      <xdr:spPr>
        <a:xfrm>
          <a:off x="13436111" y="166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104147</xdr:rowOff>
    </xdr:from>
    <xdr:to>
      <xdr:col>18</xdr:col>
      <xdr:colOff>492125</xdr:colOff>
      <xdr:row>99</xdr:row>
      <xdr:rowOff>34297</xdr:rowOff>
    </xdr:to>
    <xdr:sp macro="" textlink="">
      <xdr:nvSpPr>
        <xdr:cNvPr id="664" name="フローチャート : 判断 663"/>
        <xdr:cNvSpPr/>
      </xdr:nvSpPr>
      <xdr:spPr>
        <a:xfrm>
          <a:off x="12763500" y="1690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25424</xdr:rowOff>
    </xdr:from>
    <xdr:ext cx="534377" cy="259045"/>
    <xdr:sp macro="" textlink="">
      <xdr:nvSpPr>
        <xdr:cNvPr id="665" name="テキスト ボックス 664"/>
        <xdr:cNvSpPr txBox="1"/>
      </xdr:nvSpPr>
      <xdr:spPr>
        <a:xfrm>
          <a:off x="12547111" y="1699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6" name="テキスト ボックス 66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7" name="テキスト ボックス 66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8" name="テキスト ボックス 66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9" name="テキスト ボックス 66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0" name="テキスト ボックス 66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31795</xdr:rowOff>
    </xdr:from>
    <xdr:to>
      <xdr:col>23</xdr:col>
      <xdr:colOff>568325</xdr:colOff>
      <xdr:row>98</xdr:row>
      <xdr:rowOff>133395</xdr:rowOff>
    </xdr:to>
    <xdr:sp macro="" textlink="">
      <xdr:nvSpPr>
        <xdr:cNvPr id="671" name="円/楕円 670"/>
        <xdr:cNvSpPr/>
      </xdr:nvSpPr>
      <xdr:spPr>
        <a:xfrm>
          <a:off x="16268700" y="1683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54672</xdr:rowOff>
    </xdr:from>
    <xdr:ext cx="534377" cy="259045"/>
    <xdr:sp macro="" textlink="">
      <xdr:nvSpPr>
        <xdr:cNvPr id="672" name="積立金該当値テキスト"/>
        <xdr:cNvSpPr txBox="1"/>
      </xdr:nvSpPr>
      <xdr:spPr>
        <a:xfrm>
          <a:off x="16370300" y="1668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34,988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27764</xdr:rowOff>
    </xdr:from>
    <xdr:to>
      <xdr:col>22</xdr:col>
      <xdr:colOff>415925</xdr:colOff>
      <xdr:row>98</xdr:row>
      <xdr:rowOff>129364</xdr:rowOff>
    </xdr:to>
    <xdr:sp macro="" textlink="">
      <xdr:nvSpPr>
        <xdr:cNvPr id="673" name="円/楕円 672"/>
        <xdr:cNvSpPr/>
      </xdr:nvSpPr>
      <xdr:spPr>
        <a:xfrm>
          <a:off x="15430500" y="1682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145891</xdr:rowOff>
    </xdr:from>
    <xdr:ext cx="534377" cy="259045"/>
    <xdr:sp macro="" textlink="">
      <xdr:nvSpPr>
        <xdr:cNvPr id="674" name="テキスト ボックス 673"/>
        <xdr:cNvSpPr txBox="1"/>
      </xdr:nvSpPr>
      <xdr:spPr>
        <a:xfrm>
          <a:off x="15214111" y="1660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36,046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48064</xdr:rowOff>
    </xdr:from>
    <xdr:to>
      <xdr:col>21</xdr:col>
      <xdr:colOff>212725</xdr:colOff>
      <xdr:row>98</xdr:row>
      <xdr:rowOff>149664</xdr:rowOff>
    </xdr:to>
    <xdr:sp macro="" textlink="">
      <xdr:nvSpPr>
        <xdr:cNvPr id="675" name="円/楕円 674"/>
        <xdr:cNvSpPr/>
      </xdr:nvSpPr>
      <xdr:spPr>
        <a:xfrm>
          <a:off x="14541500" y="1685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166191</xdr:rowOff>
    </xdr:from>
    <xdr:ext cx="534377" cy="259045"/>
    <xdr:sp macro="" textlink="">
      <xdr:nvSpPr>
        <xdr:cNvPr id="676" name="テキスト ボックス 675"/>
        <xdr:cNvSpPr txBox="1"/>
      </xdr:nvSpPr>
      <xdr:spPr>
        <a:xfrm>
          <a:off x="14325111" y="1662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30,718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71188</xdr:rowOff>
    </xdr:from>
    <xdr:to>
      <xdr:col>20</xdr:col>
      <xdr:colOff>9525</xdr:colOff>
      <xdr:row>99</xdr:row>
      <xdr:rowOff>1338</xdr:rowOff>
    </xdr:to>
    <xdr:sp macro="" textlink="">
      <xdr:nvSpPr>
        <xdr:cNvPr id="677" name="円/楕円 676"/>
        <xdr:cNvSpPr/>
      </xdr:nvSpPr>
      <xdr:spPr>
        <a:xfrm>
          <a:off x="13652500" y="1687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163915</xdr:rowOff>
    </xdr:from>
    <xdr:ext cx="534377" cy="259045"/>
    <xdr:sp macro="" textlink="">
      <xdr:nvSpPr>
        <xdr:cNvPr id="678" name="テキスト ボックス 677"/>
        <xdr:cNvSpPr txBox="1"/>
      </xdr:nvSpPr>
      <xdr:spPr>
        <a:xfrm>
          <a:off x="13436111" y="1696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24,649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139066</xdr:rowOff>
    </xdr:from>
    <xdr:to>
      <xdr:col>18</xdr:col>
      <xdr:colOff>492125</xdr:colOff>
      <xdr:row>98</xdr:row>
      <xdr:rowOff>69216</xdr:rowOff>
    </xdr:to>
    <xdr:sp macro="" textlink="">
      <xdr:nvSpPr>
        <xdr:cNvPr id="679" name="円/楕円 678"/>
        <xdr:cNvSpPr/>
      </xdr:nvSpPr>
      <xdr:spPr>
        <a:xfrm>
          <a:off x="12763500" y="1676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85743</xdr:rowOff>
    </xdr:from>
    <xdr:ext cx="534377" cy="259045"/>
    <xdr:sp macro="" textlink="">
      <xdr:nvSpPr>
        <xdr:cNvPr id="680" name="テキスト ボックス 679"/>
        <xdr:cNvSpPr txBox="1"/>
      </xdr:nvSpPr>
      <xdr:spPr>
        <a:xfrm>
          <a:off x="12547111" y="1654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51,833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1" name="正方形/長方形 68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2" name="正方形/長方形 68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3" name="正方形/長方形 68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4" name="正方形/長方形 68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5" name="正方形/長方形 68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6" name="正方形/長方形 68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7" name="正方形/長方形 68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8" name="正方形/長方形 68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9" name="テキスト ボックス 68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0" name="直線コネクタ 68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691" name="直線コネクタ 690"/>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692" name="テキスト ボックス 691"/>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3" name="直線コネクタ 69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4" name="テキスト ボックス 69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695" name="直線コネクタ 694"/>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111777</xdr:rowOff>
    </xdr:from>
    <xdr:ext cx="531299" cy="259045"/>
    <xdr:sp macro="" textlink="">
      <xdr:nvSpPr>
        <xdr:cNvPr id="696" name="テキスト ボックス 695"/>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7" name="直線コネクタ 69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8" name="テキスト ボックス 69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7969</xdr:rowOff>
    </xdr:from>
    <xdr:to>
      <xdr:col>32</xdr:col>
      <xdr:colOff>186689</xdr:colOff>
      <xdr:row>38</xdr:row>
      <xdr:rowOff>25400</xdr:rowOff>
    </xdr:to>
    <xdr:cxnSp macro="">
      <xdr:nvCxnSpPr>
        <xdr:cNvPr id="700" name="直線コネクタ 699"/>
        <xdr:cNvCxnSpPr/>
      </xdr:nvCxnSpPr>
      <xdr:spPr>
        <a:xfrm flipV="1">
          <a:off x="22159595" y="5322919"/>
          <a:ext cx="1269" cy="121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01"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02" name="直線コネクタ 701"/>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126096</xdr:rowOff>
    </xdr:from>
    <xdr:ext cx="534377" cy="259045"/>
    <xdr:sp macro="" textlink="">
      <xdr:nvSpPr>
        <xdr:cNvPr id="703" name="投資及び出資金最大値テキスト"/>
        <xdr:cNvSpPr txBox="1"/>
      </xdr:nvSpPr>
      <xdr:spPr>
        <a:xfrm>
          <a:off x="22212300" y="509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21,305</a:t>
          </a:r>
          <a:endParaRPr kumimoji="1" lang="ja-JP" altLang="en-US" sz="1000" b="1">
            <a:latin typeface="ＭＳ Ｐゴシック"/>
          </a:endParaRPr>
        </a:p>
      </xdr:txBody>
    </xdr:sp>
    <xdr:clientData/>
  </xdr:oneCellAnchor>
  <xdr:twoCellAnchor>
    <xdr:from>
      <xdr:col>32</xdr:col>
      <xdr:colOff>98425</xdr:colOff>
      <xdr:row>31</xdr:row>
      <xdr:rowOff>7969</xdr:rowOff>
    </xdr:from>
    <xdr:to>
      <xdr:col>32</xdr:col>
      <xdr:colOff>276225</xdr:colOff>
      <xdr:row>31</xdr:row>
      <xdr:rowOff>7969</xdr:rowOff>
    </xdr:to>
    <xdr:cxnSp macro="">
      <xdr:nvCxnSpPr>
        <xdr:cNvPr id="704" name="直線コネクタ 703"/>
        <xdr:cNvCxnSpPr/>
      </xdr:nvCxnSpPr>
      <xdr:spPr>
        <a:xfrm>
          <a:off x="22072600" y="53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135014</xdr:rowOff>
    </xdr:from>
    <xdr:to>
      <xdr:col>32</xdr:col>
      <xdr:colOff>187325</xdr:colOff>
      <xdr:row>38</xdr:row>
      <xdr:rowOff>25400</xdr:rowOff>
    </xdr:to>
    <xdr:cxnSp macro="">
      <xdr:nvCxnSpPr>
        <xdr:cNvPr id="705" name="直線コネクタ 704"/>
        <xdr:cNvCxnSpPr/>
      </xdr:nvCxnSpPr>
      <xdr:spPr>
        <a:xfrm>
          <a:off x="21323300" y="6307214"/>
          <a:ext cx="838200" cy="23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63942</xdr:rowOff>
    </xdr:from>
    <xdr:ext cx="469744" cy="259045"/>
    <xdr:sp macro="" textlink="">
      <xdr:nvSpPr>
        <xdr:cNvPr id="706" name="投資及び出資金平均値テキスト"/>
        <xdr:cNvSpPr txBox="1"/>
      </xdr:nvSpPr>
      <xdr:spPr>
        <a:xfrm>
          <a:off x="22212300" y="6236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41065</xdr:rowOff>
    </xdr:from>
    <xdr:to>
      <xdr:col>32</xdr:col>
      <xdr:colOff>238125</xdr:colOff>
      <xdr:row>37</xdr:row>
      <xdr:rowOff>142665</xdr:rowOff>
    </xdr:to>
    <xdr:sp macro="" textlink="">
      <xdr:nvSpPr>
        <xdr:cNvPr id="707" name="フローチャート : 判断 706"/>
        <xdr:cNvSpPr/>
      </xdr:nvSpPr>
      <xdr:spPr>
        <a:xfrm>
          <a:off x="22110700" y="638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135014</xdr:rowOff>
    </xdr:from>
    <xdr:to>
      <xdr:col>31</xdr:col>
      <xdr:colOff>34925</xdr:colOff>
      <xdr:row>37</xdr:row>
      <xdr:rowOff>62376</xdr:rowOff>
    </xdr:to>
    <xdr:cxnSp macro="">
      <xdr:nvCxnSpPr>
        <xdr:cNvPr id="708" name="直線コネクタ 707"/>
        <xdr:cNvCxnSpPr/>
      </xdr:nvCxnSpPr>
      <xdr:spPr>
        <a:xfrm flipV="1">
          <a:off x="20434300" y="6307214"/>
          <a:ext cx="889000" cy="98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74898</xdr:rowOff>
    </xdr:from>
    <xdr:to>
      <xdr:col>31</xdr:col>
      <xdr:colOff>85725</xdr:colOff>
      <xdr:row>38</xdr:row>
      <xdr:rowOff>5048</xdr:rowOff>
    </xdr:to>
    <xdr:sp macro="" textlink="">
      <xdr:nvSpPr>
        <xdr:cNvPr id="709" name="フローチャート : 判断 708"/>
        <xdr:cNvSpPr/>
      </xdr:nvSpPr>
      <xdr:spPr>
        <a:xfrm>
          <a:off x="21272500" y="64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167626</xdr:rowOff>
    </xdr:from>
    <xdr:ext cx="469744" cy="259045"/>
    <xdr:sp macro="" textlink="">
      <xdr:nvSpPr>
        <xdr:cNvPr id="710" name="テキスト ボックス 709"/>
        <xdr:cNvSpPr txBox="1"/>
      </xdr:nvSpPr>
      <xdr:spPr>
        <a:xfrm>
          <a:off x="21088427" y="6511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62376</xdr:rowOff>
    </xdr:from>
    <xdr:to>
      <xdr:col>29</xdr:col>
      <xdr:colOff>517525</xdr:colOff>
      <xdr:row>37</xdr:row>
      <xdr:rowOff>129013</xdr:rowOff>
    </xdr:to>
    <xdr:cxnSp macro="">
      <xdr:nvCxnSpPr>
        <xdr:cNvPr id="711" name="直線コネクタ 710"/>
        <xdr:cNvCxnSpPr/>
      </xdr:nvCxnSpPr>
      <xdr:spPr>
        <a:xfrm flipV="1">
          <a:off x="19545300" y="6406026"/>
          <a:ext cx="889000" cy="6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49752</xdr:rowOff>
    </xdr:from>
    <xdr:to>
      <xdr:col>29</xdr:col>
      <xdr:colOff>568325</xdr:colOff>
      <xdr:row>37</xdr:row>
      <xdr:rowOff>151352</xdr:rowOff>
    </xdr:to>
    <xdr:sp macro="" textlink="">
      <xdr:nvSpPr>
        <xdr:cNvPr id="712" name="フローチャート : 判断 711"/>
        <xdr:cNvSpPr/>
      </xdr:nvSpPr>
      <xdr:spPr>
        <a:xfrm>
          <a:off x="20383500" y="6393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142479</xdr:rowOff>
    </xdr:from>
    <xdr:ext cx="469744" cy="259045"/>
    <xdr:sp macro="" textlink="">
      <xdr:nvSpPr>
        <xdr:cNvPr id="713" name="テキスト ボックス 712"/>
        <xdr:cNvSpPr txBox="1"/>
      </xdr:nvSpPr>
      <xdr:spPr>
        <a:xfrm>
          <a:off x="20199427" y="6486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112325</xdr:rowOff>
    </xdr:from>
    <xdr:to>
      <xdr:col>28</xdr:col>
      <xdr:colOff>314325</xdr:colOff>
      <xdr:row>37</xdr:row>
      <xdr:rowOff>129013</xdr:rowOff>
    </xdr:to>
    <xdr:cxnSp macro="">
      <xdr:nvCxnSpPr>
        <xdr:cNvPr id="714" name="直線コネクタ 713"/>
        <xdr:cNvCxnSpPr/>
      </xdr:nvCxnSpPr>
      <xdr:spPr>
        <a:xfrm>
          <a:off x="18656300" y="6455975"/>
          <a:ext cx="8890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61411</xdr:rowOff>
    </xdr:from>
    <xdr:to>
      <xdr:col>28</xdr:col>
      <xdr:colOff>365125</xdr:colOff>
      <xdr:row>37</xdr:row>
      <xdr:rowOff>163011</xdr:rowOff>
    </xdr:to>
    <xdr:sp macro="" textlink="">
      <xdr:nvSpPr>
        <xdr:cNvPr id="715" name="フローチャート : 判断 714"/>
        <xdr:cNvSpPr/>
      </xdr:nvSpPr>
      <xdr:spPr>
        <a:xfrm>
          <a:off x="19494500" y="640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8088</xdr:rowOff>
    </xdr:from>
    <xdr:ext cx="469744" cy="259045"/>
    <xdr:sp macro="" textlink="">
      <xdr:nvSpPr>
        <xdr:cNvPr id="716" name="テキスト ボックス 715"/>
        <xdr:cNvSpPr txBox="1"/>
      </xdr:nvSpPr>
      <xdr:spPr>
        <a:xfrm>
          <a:off x="19310427" y="618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64726</xdr:rowOff>
    </xdr:from>
    <xdr:to>
      <xdr:col>27</xdr:col>
      <xdr:colOff>161925</xdr:colOff>
      <xdr:row>37</xdr:row>
      <xdr:rowOff>166326</xdr:rowOff>
    </xdr:to>
    <xdr:sp macro="" textlink="">
      <xdr:nvSpPr>
        <xdr:cNvPr id="717" name="フローチャート : 判断 716"/>
        <xdr:cNvSpPr/>
      </xdr:nvSpPr>
      <xdr:spPr>
        <a:xfrm>
          <a:off x="18605500" y="640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157453</xdr:rowOff>
    </xdr:from>
    <xdr:ext cx="469744" cy="259045"/>
    <xdr:sp macro="" textlink="">
      <xdr:nvSpPr>
        <xdr:cNvPr id="718" name="テキスト ボックス 717"/>
        <xdr:cNvSpPr txBox="1"/>
      </xdr:nvSpPr>
      <xdr:spPr>
        <a:xfrm>
          <a:off x="18421427" y="650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9" name="テキスト ボックス 71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0" name="テキスト ボックス 71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1" name="テキスト ボックス 72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2" name="テキスト ボックス 72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3" name="テキスト ボックス 72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24" name="円/楕円 723"/>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60977</xdr:rowOff>
    </xdr:from>
    <xdr:ext cx="249299" cy="259045"/>
    <xdr:sp macro="" textlink="">
      <xdr:nvSpPr>
        <xdr:cNvPr id="725"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84214</xdr:rowOff>
    </xdr:from>
    <xdr:to>
      <xdr:col>31</xdr:col>
      <xdr:colOff>85725</xdr:colOff>
      <xdr:row>37</xdr:row>
      <xdr:rowOff>14364</xdr:rowOff>
    </xdr:to>
    <xdr:sp macro="" textlink="">
      <xdr:nvSpPr>
        <xdr:cNvPr id="726" name="円/楕円 725"/>
        <xdr:cNvSpPr/>
      </xdr:nvSpPr>
      <xdr:spPr>
        <a:xfrm>
          <a:off x="21272500" y="625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30891</xdr:rowOff>
    </xdr:from>
    <xdr:ext cx="469744" cy="259045"/>
    <xdr:sp macro="" textlink="">
      <xdr:nvSpPr>
        <xdr:cNvPr id="727" name="テキスト ボックス 726"/>
        <xdr:cNvSpPr txBox="1"/>
      </xdr:nvSpPr>
      <xdr:spPr>
        <a:xfrm>
          <a:off x="21088427" y="603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4,082</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11576</xdr:rowOff>
    </xdr:from>
    <xdr:to>
      <xdr:col>29</xdr:col>
      <xdr:colOff>568325</xdr:colOff>
      <xdr:row>37</xdr:row>
      <xdr:rowOff>113176</xdr:rowOff>
    </xdr:to>
    <xdr:sp macro="" textlink="">
      <xdr:nvSpPr>
        <xdr:cNvPr id="728" name="円/楕円 727"/>
        <xdr:cNvSpPr/>
      </xdr:nvSpPr>
      <xdr:spPr>
        <a:xfrm>
          <a:off x="20383500" y="635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129703</xdr:rowOff>
    </xdr:from>
    <xdr:ext cx="469744" cy="259045"/>
    <xdr:sp macro="" textlink="">
      <xdr:nvSpPr>
        <xdr:cNvPr id="729" name="テキスト ボックス 728"/>
        <xdr:cNvSpPr txBox="1"/>
      </xdr:nvSpPr>
      <xdr:spPr>
        <a:xfrm>
          <a:off x="20199427" y="613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2,353</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78213</xdr:rowOff>
    </xdr:from>
    <xdr:to>
      <xdr:col>28</xdr:col>
      <xdr:colOff>365125</xdr:colOff>
      <xdr:row>38</xdr:row>
      <xdr:rowOff>8363</xdr:rowOff>
    </xdr:to>
    <xdr:sp macro="" textlink="">
      <xdr:nvSpPr>
        <xdr:cNvPr id="730" name="円/楕円 729"/>
        <xdr:cNvSpPr/>
      </xdr:nvSpPr>
      <xdr:spPr>
        <a:xfrm>
          <a:off x="19494500" y="642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170940</xdr:rowOff>
    </xdr:from>
    <xdr:ext cx="469744" cy="259045"/>
    <xdr:sp macro="" textlink="">
      <xdr:nvSpPr>
        <xdr:cNvPr id="731" name="テキスト ボックス 730"/>
        <xdr:cNvSpPr txBox="1"/>
      </xdr:nvSpPr>
      <xdr:spPr>
        <a:xfrm>
          <a:off x="19310427" y="651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61525</xdr:rowOff>
    </xdr:from>
    <xdr:to>
      <xdr:col>27</xdr:col>
      <xdr:colOff>161925</xdr:colOff>
      <xdr:row>37</xdr:row>
      <xdr:rowOff>163125</xdr:rowOff>
    </xdr:to>
    <xdr:sp macro="" textlink="">
      <xdr:nvSpPr>
        <xdr:cNvPr id="732" name="円/楕円 731"/>
        <xdr:cNvSpPr/>
      </xdr:nvSpPr>
      <xdr:spPr>
        <a:xfrm>
          <a:off x="18605500" y="640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8202</xdr:rowOff>
    </xdr:from>
    <xdr:ext cx="469744" cy="259045"/>
    <xdr:sp macro="" textlink="">
      <xdr:nvSpPr>
        <xdr:cNvPr id="733" name="テキスト ボックス 732"/>
        <xdr:cNvSpPr txBox="1"/>
      </xdr:nvSpPr>
      <xdr:spPr>
        <a:xfrm>
          <a:off x="18421427" y="618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4" name="正方形/長方形 73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5" name="正方形/長方形 73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6" name="正方形/長方形 73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7" name="正方形/長方形 73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8" name="正方形/長方形 73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9" name="正方形/長方形 73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0" name="正方形/長方形 73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1" name="正方形/長方形 74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2" name="テキスト ボックス 74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3" name="直線コネクタ 74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4" name="直線コネクタ 74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5" name="テキスト ボックス 74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6" name="直線コネクタ 74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7" name="テキスト ボックス 74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8" name="直線コネクタ 74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9" name="テキスト ボックス 74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0" name="直線コネクタ 74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1" name="テキスト ボックス 75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2" name="直線コネクタ 75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3" name="テキスト ボックス 75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4" name="直線コネクタ 75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5" name="テキスト ボックス 75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34430</xdr:rowOff>
    </xdr:from>
    <xdr:to>
      <xdr:col>32</xdr:col>
      <xdr:colOff>186689</xdr:colOff>
      <xdr:row>59</xdr:row>
      <xdr:rowOff>44450</xdr:rowOff>
    </xdr:to>
    <xdr:cxnSp macro="">
      <xdr:nvCxnSpPr>
        <xdr:cNvPr id="757" name="直線コネクタ 756"/>
        <xdr:cNvCxnSpPr/>
      </xdr:nvCxnSpPr>
      <xdr:spPr>
        <a:xfrm flipV="1">
          <a:off x="22159595" y="8606930"/>
          <a:ext cx="1269" cy="1553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9" name="直線コネクタ 75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152557</xdr:rowOff>
    </xdr:from>
    <xdr:ext cx="534377" cy="259045"/>
    <xdr:sp macro="" textlink="">
      <xdr:nvSpPr>
        <xdr:cNvPr id="760" name="貸付金最大値テキスト"/>
        <xdr:cNvSpPr txBox="1"/>
      </xdr:nvSpPr>
      <xdr:spPr>
        <a:xfrm>
          <a:off x="22212300" y="838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40,763</a:t>
          </a:r>
          <a:endParaRPr kumimoji="1" lang="ja-JP" altLang="en-US" sz="1000" b="1">
            <a:latin typeface="ＭＳ Ｐゴシック"/>
          </a:endParaRPr>
        </a:p>
      </xdr:txBody>
    </xdr:sp>
    <xdr:clientData/>
  </xdr:oneCellAnchor>
  <xdr:twoCellAnchor>
    <xdr:from>
      <xdr:col>32</xdr:col>
      <xdr:colOff>98425</xdr:colOff>
      <xdr:row>50</xdr:row>
      <xdr:rowOff>34430</xdr:rowOff>
    </xdr:from>
    <xdr:to>
      <xdr:col>32</xdr:col>
      <xdr:colOff>276225</xdr:colOff>
      <xdr:row>50</xdr:row>
      <xdr:rowOff>34430</xdr:rowOff>
    </xdr:to>
    <xdr:cxnSp macro="">
      <xdr:nvCxnSpPr>
        <xdr:cNvPr id="761" name="直線コネクタ 760"/>
        <xdr:cNvCxnSpPr/>
      </xdr:nvCxnSpPr>
      <xdr:spPr>
        <a:xfrm>
          <a:off x="22072600" y="860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43002</xdr:rowOff>
    </xdr:from>
    <xdr:to>
      <xdr:col>32</xdr:col>
      <xdr:colOff>187325</xdr:colOff>
      <xdr:row>59</xdr:row>
      <xdr:rowOff>43383</xdr:rowOff>
    </xdr:to>
    <xdr:cxnSp macro="">
      <xdr:nvCxnSpPr>
        <xdr:cNvPr id="762" name="直線コネクタ 761"/>
        <xdr:cNvCxnSpPr/>
      </xdr:nvCxnSpPr>
      <xdr:spPr>
        <a:xfrm>
          <a:off x="21323300" y="10158552"/>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110367</xdr:rowOff>
    </xdr:from>
    <xdr:ext cx="469744" cy="259045"/>
    <xdr:sp macro="" textlink="">
      <xdr:nvSpPr>
        <xdr:cNvPr id="763" name="貸付金平均値テキスト"/>
        <xdr:cNvSpPr txBox="1"/>
      </xdr:nvSpPr>
      <xdr:spPr>
        <a:xfrm>
          <a:off x="22212300" y="9711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87490</xdr:rowOff>
    </xdr:from>
    <xdr:to>
      <xdr:col>32</xdr:col>
      <xdr:colOff>238125</xdr:colOff>
      <xdr:row>58</xdr:row>
      <xdr:rowOff>17640</xdr:rowOff>
    </xdr:to>
    <xdr:sp macro="" textlink="">
      <xdr:nvSpPr>
        <xdr:cNvPr id="764" name="フローチャート : 判断 763"/>
        <xdr:cNvSpPr/>
      </xdr:nvSpPr>
      <xdr:spPr>
        <a:xfrm>
          <a:off x="221107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43002</xdr:rowOff>
    </xdr:from>
    <xdr:to>
      <xdr:col>31</xdr:col>
      <xdr:colOff>34925</xdr:colOff>
      <xdr:row>59</xdr:row>
      <xdr:rowOff>44031</xdr:rowOff>
    </xdr:to>
    <xdr:cxnSp macro="">
      <xdr:nvCxnSpPr>
        <xdr:cNvPr id="765" name="直線コネクタ 764"/>
        <xdr:cNvCxnSpPr/>
      </xdr:nvCxnSpPr>
      <xdr:spPr>
        <a:xfrm flipV="1">
          <a:off x="20434300" y="10158552"/>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162090</xdr:rowOff>
    </xdr:from>
    <xdr:to>
      <xdr:col>31</xdr:col>
      <xdr:colOff>85725</xdr:colOff>
      <xdr:row>58</xdr:row>
      <xdr:rowOff>92240</xdr:rowOff>
    </xdr:to>
    <xdr:sp macro="" textlink="">
      <xdr:nvSpPr>
        <xdr:cNvPr id="766" name="フローチャート : 判断 765"/>
        <xdr:cNvSpPr/>
      </xdr:nvSpPr>
      <xdr:spPr>
        <a:xfrm>
          <a:off x="21272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108767</xdr:rowOff>
    </xdr:from>
    <xdr:ext cx="469744" cy="259045"/>
    <xdr:sp macro="" textlink="">
      <xdr:nvSpPr>
        <xdr:cNvPr id="767" name="テキスト ボックス 766"/>
        <xdr:cNvSpPr txBox="1"/>
      </xdr:nvSpPr>
      <xdr:spPr>
        <a:xfrm>
          <a:off x="21088427"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43345</xdr:rowOff>
    </xdr:from>
    <xdr:to>
      <xdr:col>29</xdr:col>
      <xdr:colOff>517525</xdr:colOff>
      <xdr:row>59</xdr:row>
      <xdr:rowOff>44031</xdr:rowOff>
    </xdr:to>
    <xdr:cxnSp macro="">
      <xdr:nvCxnSpPr>
        <xdr:cNvPr id="768" name="直線コネクタ 767"/>
        <xdr:cNvCxnSpPr/>
      </xdr:nvCxnSpPr>
      <xdr:spPr>
        <a:xfrm>
          <a:off x="19545300" y="10158895"/>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91377</xdr:rowOff>
    </xdr:from>
    <xdr:to>
      <xdr:col>29</xdr:col>
      <xdr:colOff>568325</xdr:colOff>
      <xdr:row>58</xdr:row>
      <xdr:rowOff>21527</xdr:rowOff>
    </xdr:to>
    <xdr:sp macro="" textlink="">
      <xdr:nvSpPr>
        <xdr:cNvPr id="769" name="フローチャート : 判断 768"/>
        <xdr:cNvSpPr/>
      </xdr:nvSpPr>
      <xdr:spPr>
        <a:xfrm>
          <a:off x="20383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38054</xdr:rowOff>
    </xdr:from>
    <xdr:ext cx="469744" cy="259045"/>
    <xdr:sp macro="" textlink="">
      <xdr:nvSpPr>
        <xdr:cNvPr id="770" name="テキスト ボックス 769"/>
        <xdr:cNvSpPr txBox="1"/>
      </xdr:nvSpPr>
      <xdr:spPr>
        <a:xfrm>
          <a:off x="20199427"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42850</xdr:rowOff>
    </xdr:from>
    <xdr:to>
      <xdr:col>28</xdr:col>
      <xdr:colOff>314325</xdr:colOff>
      <xdr:row>59</xdr:row>
      <xdr:rowOff>43345</xdr:rowOff>
    </xdr:to>
    <xdr:cxnSp macro="">
      <xdr:nvCxnSpPr>
        <xdr:cNvPr id="771" name="直線コネクタ 770"/>
        <xdr:cNvCxnSpPr/>
      </xdr:nvCxnSpPr>
      <xdr:spPr>
        <a:xfrm>
          <a:off x="18656300" y="10158400"/>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96444</xdr:rowOff>
    </xdr:from>
    <xdr:to>
      <xdr:col>28</xdr:col>
      <xdr:colOff>365125</xdr:colOff>
      <xdr:row>58</xdr:row>
      <xdr:rowOff>26594</xdr:rowOff>
    </xdr:to>
    <xdr:sp macro="" textlink="">
      <xdr:nvSpPr>
        <xdr:cNvPr id="772" name="フローチャート : 判断 771"/>
        <xdr:cNvSpPr/>
      </xdr:nvSpPr>
      <xdr:spPr>
        <a:xfrm>
          <a:off x="19494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43121</xdr:rowOff>
    </xdr:from>
    <xdr:ext cx="469744" cy="259045"/>
    <xdr:sp macro="" textlink="">
      <xdr:nvSpPr>
        <xdr:cNvPr id="773" name="テキスト ボックス 772"/>
        <xdr:cNvSpPr txBox="1"/>
      </xdr:nvSpPr>
      <xdr:spPr>
        <a:xfrm>
          <a:off x="19310427" y="96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69697</xdr:rowOff>
    </xdr:from>
    <xdr:to>
      <xdr:col>27</xdr:col>
      <xdr:colOff>161925</xdr:colOff>
      <xdr:row>57</xdr:row>
      <xdr:rowOff>171297</xdr:rowOff>
    </xdr:to>
    <xdr:sp macro="" textlink="">
      <xdr:nvSpPr>
        <xdr:cNvPr id="774" name="フローチャート : 判断 773"/>
        <xdr:cNvSpPr/>
      </xdr:nvSpPr>
      <xdr:spPr>
        <a:xfrm>
          <a:off x="18605500" y="984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16374</xdr:rowOff>
    </xdr:from>
    <xdr:ext cx="469744" cy="259045"/>
    <xdr:sp macro="" textlink="">
      <xdr:nvSpPr>
        <xdr:cNvPr id="775" name="テキスト ボックス 774"/>
        <xdr:cNvSpPr txBox="1"/>
      </xdr:nvSpPr>
      <xdr:spPr>
        <a:xfrm>
          <a:off x="18421427" y="9617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6" name="テキスト ボックス 77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7" name="テキスト ボックス 77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8" name="テキスト ボックス 77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9" name="テキスト ボックス 77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0" name="テキスト ボックス 77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164033</xdr:rowOff>
    </xdr:from>
    <xdr:to>
      <xdr:col>32</xdr:col>
      <xdr:colOff>238125</xdr:colOff>
      <xdr:row>59</xdr:row>
      <xdr:rowOff>94183</xdr:rowOff>
    </xdr:to>
    <xdr:sp macro="" textlink="">
      <xdr:nvSpPr>
        <xdr:cNvPr id="781" name="円/楕円 780"/>
        <xdr:cNvSpPr/>
      </xdr:nvSpPr>
      <xdr:spPr>
        <a:xfrm>
          <a:off x="22110700" y="1010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78960</xdr:rowOff>
    </xdr:from>
    <xdr:ext cx="313932" cy="259045"/>
    <xdr:sp macro="" textlink="">
      <xdr:nvSpPr>
        <xdr:cNvPr id="782" name="貸付金該当値テキスト"/>
        <xdr:cNvSpPr txBox="1"/>
      </xdr:nvSpPr>
      <xdr:spPr>
        <a:xfrm>
          <a:off x="22212300" y="100230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163652</xdr:rowOff>
    </xdr:from>
    <xdr:to>
      <xdr:col>31</xdr:col>
      <xdr:colOff>85725</xdr:colOff>
      <xdr:row>59</xdr:row>
      <xdr:rowOff>93802</xdr:rowOff>
    </xdr:to>
    <xdr:sp macro="" textlink="">
      <xdr:nvSpPr>
        <xdr:cNvPr id="783" name="円/楕円 782"/>
        <xdr:cNvSpPr/>
      </xdr:nvSpPr>
      <xdr:spPr>
        <a:xfrm>
          <a:off x="21272500" y="1010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84929</xdr:rowOff>
    </xdr:from>
    <xdr:ext cx="313932" cy="259045"/>
    <xdr:sp macro="" textlink="">
      <xdr:nvSpPr>
        <xdr:cNvPr id="784" name="テキスト ボックス 783"/>
        <xdr:cNvSpPr txBox="1"/>
      </xdr:nvSpPr>
      <xdr:spPr>
        <a:xfrm>
          <a:off x="21166333" y="102004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164681</xdr:rowOff>
    </xdr:from>
    <xdr:to>
      <xdr:col>29</xdr:col>
      <xdr:colOff>568325</xdr:colOff>
      <xdr:row>59</xdr:row>
      <xdr:rowOff>94831</xdr:rowOff>
    </xdr:to>
    <xdr:sp macro="" textlink="">
      <xdr:nvSpPr>
        <xdr:cNvPr id="785" name="円/楕円 784"/>
        <xdr:cNvSpPr/>
      </xdr:nvSpPr>
      <xdr:spPr>
        <a:xfrm>
          <a:off x="20383500" y="1010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85958</xdr:rowOff>
    </xdr:from>
    <xdr:ext cx="313932" cy="259045"/>
    <xdr:sp macro="" textlink="">
      <xdr:nvSpPr>
        <xdr:cNvPr id="786" name="テキスト ボックス 785"/>
        <xdr:cNvSpPr txBox="1"/>
      </xdr:nvSpPr>
      <xdr:spPr>
        <a:xfrm>
          <a:off x="20277333" y="102015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163995</xdr:rowOff>
    </xdr:from>
    <xdr:to>
      <xdr:col>28</xdr:col>
      <xdr:colOff>365125</xdr:colOff>
      <xdr:row>59</xdr:row>
      <xdr:rowOff>94145</xdr:rowOff>
    </xdr:to>
    <xdr:sp macro="" textlink="">
      <xdr:nvSpPr>
        <xdr:cNvPr id="787" name="円/楕円 786"/>
        <xdr:cNvSpPr/>
      </xdr:nvSpPr>
      <xdr:spPr>
        <a:xfrm>
          <a:off x="19494500" y="1010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85272</xdr:rowOff>
    </xdr:from>
    <xdr:ext cx="313932" cy="259045"/>
    <xdr:sp macro="" textlink="">
      <xdr:nvSpPr>
        <xdr:cNvPr id="788" name="テキスト ボックス 787"/>
        <xdr:cNvSpPr txBox="1"/>
      </xdr:nvSpPr>
      <xdr:spPr>
        <a:xfrm>
          <a:off x="19388333" y="102008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163500</xdr:rowOff>
    </xdr:from>
    <xdr:to>
      <xdr:col>27</xdr:col>
      <xdr:colOff>161925</xdr:colOff>
      <xdr:row>59</xdr:row>
      <xdr:rowOff>93650</xdr:rowOff>
    </xdr:to>
    <xdr:sp macro="" textlink="">
      <xdr:nvSpPr>
        <xdr:cNvPr id="789" name="円/楕円 788"/>
        <xdr:cNvSpPr/>
      </xdr:nvSpPr>
      <xdr:spPr>
        <a:xfrm>
          <a:off x="18605500" y="101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84777</xdr:rowOff>
    </xdr:from>
    <xdr:ext cx="313932" cy="259045"/>
    <xdr:sp macro="" textlink="">
      <xdr:nvSpPr>
        <xdr:cNvPr id="790" name="テキスト ボックス 789"/>
        <xdr:cNvSpPr txBox="1"/>
      </xdr:nvSpPr>
      <xdr:spPr>
        <a:xfrm>
          <a:off x="18499333" y="10200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1" name="正方形/長方形 79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2" name="正方形/長方形 79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3" name="正方形/長方形 79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4" name="正方形/長方形 79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5" name="正方形/長方形 79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6" name="正方形/長方形 79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7" name="正方形/長方形 79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46,351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8" name="正方形/長方形 79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9" name="テキスト ボックス 79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0" name="直線コネクタ 79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1" name="テキスト ボックス 80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2" name="直線コネクタ 80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3" name="テキスト ボックス 80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4" name="直線コネクタ 80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5" name="テキスト ボックス 80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6" name="直線コネクタ 80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7" name="テキスト ボックス 80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8" name="直線コネクタ 80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09" name="テキスト ボックス 80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0" name="直線コネクタ 80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1" name="テキスト ボックス 81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2" name="直線コネクタ 81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3" name="テキスト ボックス 81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146691</xdr:rowOff>
    </xdr:from>
    <xdr:to>
      <xdr:col>32</xdr:col>
      <xdr:colOff>186689</xdr:colOff>
      <xdr:row>78</xdr:row>
      <xdr:rowOff>145929</xdr:rowOff>
    </xdr:to>
    <xdr:cxnSp macro="">
      <xdr:nvCxnSpPr>
        <xdr:cNvPr id="815" name="直線コネクタ 814"/>
        <xdr:cNvCxnSpPr/>
      </xdr:nvCxnSpPr>
      <xdr:spPr>
        <a:xfrm flipV="1">
          <a:off x="22159595" y="12148191"/>
          <a:ext cx="1269" cy="137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149756</xdr:rowOff>
    </xdr:from>
    <xdr:ext cx="534377" cy="259045"/>
    <xdr:sp macro="" textlink="">
      <xdr:nvSpPr>
        <xdr:cNvPr id="816" name="繰出金最小値テキスト"/>
        <xdr:cNvSpPr txBox="1"/>
      </xdr:nvSpPr>
      <xdr:spPr>
        <a:xfrm>
          <a:off x="22212300" y="1352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23,673</a:t>
          </a:r>
          <a:endParaRPr kumimoji="1" lang="ja-JP" altLang="en-US" sz="1000" b="1">
            <a:latin typeface="ＭＳ Ｐゴシック"/>
          </a:endParaRPr>
        </a:p>
      </xdr:txBody>
    </xdr:sp>
    <xdr:clientData/>
  </xdr:oneCellAnchor>
  <xdr:twoCellAnchor>
    <xdr:from>
      <xdr:col>32</xdr:col>
      <xdr:colOff>98425</xdr:colOff>
      <xdr:row>78</xdr:row>
      <xdr:rowOff>145929</xdr:rowOff>
    </xdr:from>
    <xdr:to>
      <xdr:col>32</xdr:col>
      <xdr:colOff>276225</xdr:colOff>
      <xdr:row>78</xdr:row>
      <xdr:rowOff>145929</xdr:rowOff>
    </xdr:to>
    <xdr:cxnSp macro="">
      <xdr:nvCxnSpPr>
        <xdr:cNvPr id="817" name="直線コネクタ 816"/>
        <xdr:cNvCxnSpPr/>
      </xdr:nvCxnSpPr>
      <xdr:spPr>
        <a:xfrm>
          <a:off x="22072600" y="1351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93368</xdr:rowOff>
    </xdr:from>
    <xdr:ext cx="534377" cy="259045"/>
    <xdr:sp macro="" textlink="">
      <xdr:nvSpPr>
        <xdr:cNvPr id="818" name="繰出金最大値テキスト"/>
        <xdr:cNvSpPr txBox="1"/>
      </xdr:nvSpPr>
      <xdr:spPr>
        <a:xfrm>
          <a:off x="22212300" y="1192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95,633</a:t>
          </a:r>
          <a:endParaRPr kumimoji="1" lang="ja-JP" altLang="en-US" sz="1000" b="1">
            <a:latin typeface="ＭＳ Ｐゴシック"/>
          </a:endParaRPr>
        </a:p>
      </xdr:txBody>
    </xdr:sp>
    <xdr:clientData/>
  </xdr:oneCellAnchor>
  <xdr:twoCellAnchor>
    <xdr:from>
      <xdr:col>32</xdr:col>
      <xdr:colOff>98425</xdr:colOff>
      <xdr:row>70</xdr:row>
      <xdr:rowOff>146691</xdr:rowOff>
    </xdr:from>
    <xdr:to>
      <xdr:col>32</xdr:col>
      <xdr:colOff>276225</xdr:colOff>
      <xdr:row>70</xdr:row>
      <xdr:rowOff>146691</xdr:rowOff>
    </xdr:to>
    <xdr:cxnSp macro="">
      <xdr:nvCxnSpPr>
        <xdr:cNvPr id="819" name="直線コネクタ 818"/>
        <xdr:cNvCxnSpPr/>
      </xdr:nvCxnSpPr>
      <xdr:spPr>
        <a:xfrm>
          <a:off x="22072600" y="1214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123489</xdr:rowOff>
    </xdr:from>
    <xdr:to>
      <xdr:col>32</xdr:col>
      <xdr:colOff>187325</xdr:colOff>
      <xdr:row>75</xdr:row>
      <xdr:rowOff>76016</xdr:rowOff>
    </xdr:to>
    <xdr:cxnSp macro="">
      <xdr:nvCxnSpPr>
        <xdr:cNvPr id="820" name="直線コネクタ 819"/>
        <xdr:cNvCxnSpPr/>
      </xdr:nvCxnSpPr>
      <xdr:spPr>
        <a:xfrm flipV="1">
          <a:off x="21323300" y="12810789"/>
          <a:ext cx="838200" cy="12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56716</xdr:rowOff>
    </xdr:from>
    <xdr:ext cx="534377" cy="259045"/>
    <xdr:sp macro="" textlink="">
      <xdr:nvSpPr>
        <xdr:cNvPr id="821" name="繰出金平均値テキスト"/>
        <xdr:cNvSpPr txBox="1"/>
      </xdr:nvSpPr>
      <xdr:spPr>
        <a:xfrm>
          <a:off x="22212300" y="12915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78289</xdr:rowOff>
    </xdr:from>
    <xdr:to>
      <xdr:col>32</xdr:col>
      <xdr:colOff>238125</xdr:colOff>
      <xdr:row>76</xdr:row>
      <xdr:rowOff>8440</xdr:rowOff>
    </xdr:to>
    <xdr:sp macro="" textlink="">
      <xdr:nvSpPr>
        <xdr:cNvPr id="822" name="フローチャート : 判断 821"/>
        <xdr:cNvSpPr/>
      </xdr:nvSpPr>
      <xdr:spPr>
        <a:xfrm>
          <a:off x="221107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76016</xdr:rowOff>
    </xdr:from>
    <xdr:to>
      <xdr:col>31</xdr:col>
      <xdr:colOff>34925</xdr:colOff>
      <xdr:row>75</xdr:row>
      <xdr:rowOff>82188</xdr:rowOff>
    </xdr:to>
    <xdr:cxnSp macro="">
      <xdr:nvCxnSpPr>
        <xdr:cNvPr id="823" name="直線コネクタ 822"/>
        <xdr:cNvCxnSpPr/>
      </xdr:nvCxnSpPr>
      <xdr:spPr>
        <a:xfrm flipV="1">
          <a:off x="20434300" y="12934766"/>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75088</xdr:rowOff>
    </xdr:from>
    <xdr:to>
      <xdr:col>31</xdr:col>
      <xdr:colOff>85725</xdr:colOff>
      <xdr:row>77</xdr:row>
      <xdr:rowOff>5238</xdr:rowOff>
    </xdr:to>
    <xdr:sp macro="" textlink="">
      <xdr:nvSpPr>
        <xdr:cNvPr id="824" name="フローチャート : 判断 823"/>
        <xdr:cNvSpPr/>
      </xdr:nvSpPr>
      <xdr:spPr>
        <a:xfrm>
          <a:off x="21272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167815</xdr:rowOff>
    </xdr:from>
    <xdr:ext cx="534377" cy="259045"/>
    <xdr:sp macro="" textlink="">
      <xdr:nvSpPr>
        <xdr:cNvPr id="825" name="テキスト ボックス 824"/>
        <xdr:cNvSpPr txBox="1"/>
      </xdr:nvSpPr>
      <xdr:spPr>
        <a:xfrm>
          <a:off x="21056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82188</xdr:rowOff>
    </xdr:from>
    <xdr:to>
      <xdr:col>29</xdr:col>
      <xdr:colOff>517525</xdr:colOff>
      <xdr:row>75</xdr:row>
      <xdr:rowOff>108458</xdr:rowOff>
    </xdr:to>
    <xdr:cxnSp macro="">
      <xdr:nvCxnSpPr>
        <xdr:cNvPr id="826" name="直線コネクタ 825"/>
        <xdr:cNvCxnSpPr/>
      </xdr:nvCxnSpPr>
      <xdr:spPr>
        <a:xfrm flipV="1">
          <a:off x="19545300" y="12940938"/>
          <a:ext cx="889000" cy="2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101530</xdr:rowOff>
    </xdr:from>
    <xdr:to>
      <xdr:col>29</xdr:col>
      <xdr:colOff>568325</xdr:colOff>
      <xdr:row>77</xdr:row>
      <xdr:rowOff>31680</xdr:rowOff>
    </xdr:to>
    <xdr:sp macro="" textlink="">
      <xdr:nvSpPr>
        <xdr:cNvPr id="827" name="フローチャート : 判断 826"/>
        <xdr:cNvSpPr/>
      </xdr:nvSpPr>
      <xdr:spPr>
        <a:xfrm>
          <a:off x="20383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22807</xdr:rowOff>
    </xdr:from>
    <xdr:ext cx="534377" cy="259045"/>
    <xdr:sp macro="" textlink="">
      <xdr:nvSpPr>
        <xdr:cNvPr id="828" name="テキスト ボックス 827"/>
        <xdr:cNvSpPr txBox="1"/>
      </xdr:nvSpPr>
      <xdr:spPr>
        <a:xfrm>
          <a:off x="20167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108458</xdr:rowOff>
    </xdr:from>
    <xdr:to>
      <xdr:col>28</xdr:col>
      <xdr:colOff>314325</xdr:colOff>
      <xdr:row>76</xdr:row>
      <xdr:rowOff>28924</xdr:rowOff>
    </xdr:to>
    <xdr:cxnSp macro="">
      <xdr:nvCxnSpPr>
        <xdr:cNvPr id="829" name="直線コネクタ 828"/>
        <xdr:cNvCxnSpPr/>
      </xdr:nvCxnSpPr>
      <xdr:spPr>
        <a:xfrm flipV="1">
          <a:off x="18656300" y="12967208"/>
          <a:ext cx="889000" cy="9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109322</xdr:rowOff>
    </xdr:from>
    <xdr:to>
      <xdr:col>28</xdr:col>
      <xdr:colOff>365125</xdr:colOff>
      <xdr:row>77</xdr:row>
      <xdr:rowOff>39472</xdr:rowOff>
    </xdr:to>
    <xdr:sp macro="" textlink="">
      <xdr:nvSpPr>
        <xdr:cNvPr id="830" name="フローチャート : 判断 829"/>
        <xdr:cNvSpPr/>
      </xdr:nvSpPr>
      <xdr:spPr>
        <a:xfrm>
          <a:off x="19494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30599</xdr:rowOff>
    </xdr:from>
    <xdr:ext cx="534377" cy="259045"/>
    <xdr:sp macro="" textlink="">
      <xdr:nvSpPr>
        <xdr:cNvPr id="831" name="テキスト ボックス 830"/>
        <xdr:cNvSpPr txBox="1"/>
      </xdr:nvSpPr>
      <xdr:spPr>
        <a:xfrm>
          <a:off x="19278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112083</xdr:rowOff>
    </xdr:from>
    <xdr:to>
      <xdr:col>27</xdr:col>
      <xdr:colOff>161925</xdr:colOff>
      <xdr:row>77</xdr:row>
      <xdr:rowOff>42233</xdr:rowOff>
    </xdr:to>
    <xdr:sp macro="" textlink="">
      <xdr:nvSpPr>
        <xdr:cNvPr id="832" name="フローチャート : 判断 831"/>
        <xdr:cNvSpPr/>
      </xdr:nvSpPr>
      <xdr:spPr>
        <a:xfrm>
          <a:off x="18605500" y="1314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33360</xdr:rowOff>
    </xdr:from>
    <xdr:ext cx="534377" cy="259045"/>
    <xdr:sp macro="" textlink="">
      <xdr:nvSpPr>
        <xdr:cNvPr id="833" name="テキスト ボックス 832"/>
        <xdr:cNvSpPr txBox="1"/>
      </xdr:nvSpPr>
      <xdr:spPr>
        <a:xfrm>
          <a:off x="18389111" y="1323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4" name="テキスト ボックス 83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5" name="テキスト ボックス 83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6" name="テキスト ボックス 83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7" name="テキスト ボックス 83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8" name="テキスト ボックス 83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72689</xdr:rowOff>
    </xdr:from>
    <xdr:to>
      <xdr:col>32</xdr:col>
      <xdr:colOff>238125</xdr:colOff>
      <xdr:row>75</xdr:row>
      <xdr:rowOff>2839</xdr:rowOff>
    </xdr:to>
    <xdr:sp macro="" textlink="">
      <xdr:nvSpPr>
        <xdr:cNvPr id="839" name="円/楕円 838"/>
        <xdr:cNvSpPr/>
      </xdr:nvSpPr>
      <xdr:spPr>
        <a:xfrm>
          <a:off x="22110700" y="1275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95566</xdr:rowOff>
    </xdr:from>
    <xdr:ext cx="534377" cy="259045"/>
    <xdr:sp macro="" textlink="">
      <xdr:nvSpPr>
        <xdr:cNvPr id="840" name="繰出金該当値テキスト"/>
        <xdr:cNvSpPr txBox="1"/>
      </xdr:nvSpPr>
      <xdr:spPr>
        <a:xfrm>
          <a:off x="22212300" y="1261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60,851</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25216</xdr:rowOff>
    </xdr:from>
    <xdr:to>
      <xdr:col>31</xdr:col>
      <xdr:colOff>85725</xdr:colOff>
      <xdr:row>75</xdr:row>
      <xdr:rowOff>126816</xdr:rowOff>
    </xdr:to>
    <xdr:sp macro="" textlink="">
      <xdr:nvSpPr>
        <xdr:cNvPr id="841" name="円/楕円 840"/>
        <xdr:cNvSpPr/>
      </xdr:nvSpPr>
      <xdr:spPr>
        <a:xfrm>
          <a:off x="21272500" y="1288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143343</xdr:rowOff>
    </xdr:from>
    <xdr:ext cx="534377" cy="259045"/>
    <xdr:sp macro="" textlink="">
      <xdr:nvSpPr>
        <xdr:cNvPr id="842" name="テキスト ボックス 841"/>
        <xdr:cNvSpPr txBox="1"/>
      </xdr:nvSpPr>
      <xdr:spPr>
        <a:xfrm>
          <a:off x="21056111" y="1265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54,343</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31388</xdr:rowOff>
    </xdr:from>
    <xdr:to>
      <xdr:col>29</xdr:col>
      <xdr:colOff>568325</xdr:colOff>
      <xdr:row>75</xdr:row>
      <xdr:rowOff>132988</xdr:rowOff>
    </xdr:to>
    <xdr:sp macro="" textlink="">
      <xdr:nvSpPr>
        <xdr:cNvPr id="843" name="円/楕円 842"/>
        <xdr:cNvSpPr/>
      </xdr:nvSpPr>
      <xdr:spPr>
        <a:xfrm>
          <a:off x="20383500" y="1289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149515</xdr:rowOff>
    </xdr:from>
    <xdr:ext cx="534377" cy="259045"/>
    <xdr:sp macro="" textlink="">
      <xdr:nvSpPr>
        <xdr:cNvPr id="844" name="テキスト ボックス 843"/>
        <xdr:cNvSpPr txBox="1"/>
      </xdr:nvSpPr>
      <xdr:spPr>
        <a:xfrm>
          <a:off x="20167111" y="1266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54,019</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57658</xdr:rowOff>
    </xdr:from>
    <xdr:to>
      <xdr:col>28</xdr:col>
      <xdr:colOff>365125</xdr:colOff>
      <xdr:row>75</xdr:row>
      <xdr:rowOff>159258</xdr:rowOff>
    </xdr:to>
    <xdr:sp macro="" textlink="">
      <xdr:nvSpPr>
        <xdr:cNvPr id="845" name="円/楕円 844"/>
        <xdr:cNvSpPr/>
      </xdr:nvSpPr>
      <xdr:spPr>
        <a:xfrm>
          <a:off x="19494500" y="1291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4335</xdr:rowOff>
    </xdr:from>
    <xdr:ext cx="534377" cy="259045"/>
    <xdr:sp macro="" textlink="">
      <xdr:nvSpPr>
        <xdr:cNvPr id="846" name="テキスト ボックス 845"/>
        <xdr:cNvSpPr txBox="1"/>
      </xdr:nvSpPr>
      <xdr:spPr>
        <a:xfrm>
          <a:off x="19278111" y="1269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52,640</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149574</xdr:rowOff>
    </xdr:from>
    <xdr:to>
      <xdr:col>27</xdr:col>
      <xdr:colOff>161925</xdr:colOff>
      <xdr:row>76</xdr:row>
      <xdr:rowOff>79724</xdr:rowOff>
    </xdr:to>
    <xdr:sp macro="" textlink="">
      <xdr:nvSpPr>
        <xdr:cNvPr id="847" name="円/楕円 846"/>
        <xdr:cNvSpPr/>
      </xdr:nvSpPr>
      <xdr:spPr>
        <a:xfrm>
          <a:off x="18605500" y="1300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96252</xdr:rowOff>
    </xdr:from>
    <xdr:ext cx="534377" cy="259045"/>
    <xdr:sp macro="" textlink="">
      <xdr:nvSpPr>
        <xdr:cNvPr id="848" name="テキスト ボックス 847"/>
        <xdr:cNvSpPr txBox="1"/>
      </xdr:nvSpPr>
      <xdr:spPr>
        <a:xfrm>
          <a:off x="18389111" y="1278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47,815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9" name="正方形/長方形 84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0" name="正方形/長方形 84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1" name="正方形/長方形 85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2" name="正方形/長方形 85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3" name="正方形/長方形 85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4" name="正方形/長方形 85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5" name="正方形/長方形 85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6" name="正方形/長方形 85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7" name="テキスト ボックス 85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8" name="直線コネクタ 85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59" name="直線コネクタ 85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0" name="テキスト ボックス 85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1" name="直線コネクタ 86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2" name="テキスト ボックス 861"/>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3" name="直線コネクタ 86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4" name="テキスト ボックス 863"/>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5" name="直線コネクタ 86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6" name="テキスト ボックス 865"/>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7" name="直線コネクタ 86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8" name="テキスト ボックス 867"/>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69" name="直線コネクタ 86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0" name="テキスト ボックス 869"/>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2" name="テキスト ボックス 87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4" name="直線コネクタ 873"/>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5"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6" name="直線コネクタ 87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7"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8" name="直線コネクタ 877"/>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79" name="直線コネクタ 87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0"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1" name="フローチャート : 判断 880"/>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2" name="直線コネクタ 88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3" name="フローチャート : 判断 882"/>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4" name="テキスト ボックス 883"/>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5" name="直線コネクタ 88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6" name="フローチャート : 判断 885"/>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7" name="テキスト ボックス 886"/>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8" name="直線コネクタ 88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89" name="フローチャート : 判断 888"/>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0" name="テキスト ボックス 889"/>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91" name="フローチャート : 判断 890"/>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2" name="テキスト ボックス 891"/>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8" name="円/楕円 89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899"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0" name="円/楕円 89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1" name="テキスト ボックス 900"/>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2" name="円/楕円 90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3" name="テキスト ボックス 902"/>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4" name="円/楕円 90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5" name="テキスト ボックス 904"/>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6" name="円/楕円 90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7" name="テキスト ボックス 90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歳出を性質別にした全</a:t>
          </a:r>
          <a:r>
            <a:rPr kumimoji="1" lang="en-US" altLang="ja-JP" sz="1300">
              <a:latin typeface="ＭＳ Ｐゴシック"/>
            </a:rPr>
            <a:t>16</a:t>
          </a:r>
          <a:r>
            <a:rPr kumimoji="1" lang="ja-JP" altLang="en-US" sz="1300">
              <a:latin typeface="ＭＳ Ｐゴシック"/>
            </a:rPr>
            <a:t>項目の内、</a:t>
          </a:r>
          <a:r>
            <a:rPr kumimoji="1" lang="en-US" altLang="ja-JP" sz="1300">
              <a:latin typeface="ＭＳ Ｐゴシック"/>
            </a:rPr>
            <a:t>8</a:t>
          </a:r>
          <a:r>
            <a:rPr kumimoji="1" lang="ja-JP" altLang="en-US" sz="1300">
              <a:latin typeface="ＭＳ Ｐゴシック"/>
            </a:rPr>
            <a:t>項目が類似団体平均を上回っており、その中でも人件費、扶助費、更新整備に係る普通建設事業費が突出した状況となっている。人件費については、過年度においても合併に伴う人員増による要因で類似団体を大きく上回っているが、定員適正化計画推進の効果により近年は減少傾向となっている。しかしながら平成</a:t>
          </a:r>
          <a:r>
            <a:rPr kumimoji="1" lang="en-US" altLang="ja-JP" sz="1300">
              <a:latin typeface="ＭＳ Ｐゴシック"/>
            </a:rPr>
            <a:t>27</a:t>
          </a:r>
          <a:r>
            <a:rPr kumimoji="1" lang="ja-JP" altLang="en-US" sz="1300">
              <a:latin typeface="ＭＳ Ｐゴシック"/>
            </a:rPr>
            <a:t>年度現在においても住民</a:t>
          </a:r>
          <a:r>
            <a:rPr kumimoji="1" lang="en-US" altLang="ja-JP" sz="1300">
              <a:latin typeface="ＭＳ Ｐゴシック"/>
            </a:rPr>
            <a:t>1</a:t>
          </a:r>
          <a:r>
            <a:rPr kumimoji="1" lang="ja-JP" altLang="en-US" sz="1300">
              <a:latin typeface="ＭＳ Ｐゴシック"/>
            </a:rPr>
            <a:t>人あたりのコストは</a:t>
          </a:r>
          <a:r>
            <a:rPr kumimoji="1" lang="en-US" altLang="ja-JP" sz="1300">
              <a:latin typeface="ＭＳ Ｐゴシック"/>
            </a:rPr>
            <a:t>110,933</a:t>
          </a:r>
          <a:r>
            <a:rPr kumimoji="1" lang="ja-JP" altLang="en-US" sz="1300">
              <a:latin typeface="ＭＳ Ｐゴシック"/>
            </a:rPr>
            <a:t>円であり依然として類似団体平均を大きく上回っている事から、引き続き適正化の推進を図っていく。扶助費については、平成</a:t>
          </a:r>
          <a:r>
            <a:rPr kumimoji="1" lang="en-US" altLang="ja-JP" sz="1300">
              <a:latin typeface="ＭＳ Ｐゴシック"/>
            </a:rPr>
            <a:t>23</a:t>
          </a:r>
          <a:r>
            <a:rPr kumimoji="1" lang="ja-JP" altLang="en-US" sz="1300">
              <a:latin typeface="ＭＳ Ｐゴシック"/>
            </a:rPr>
            <a:t>年度は</a:t>
          </a:r>
          <a:r>
            <a:rPr kumimoji="1" lang="en-US" altLang="ja-JP" sz="1300">
              <a:latin typeface="ＭＳ Ｐゴシック"/>
            </a:rPr>
            <a:t>100,002</a:t>
          </a:r>
          <a:r>
            <a:rPr kumimoji="1" lang="ja-JP" altLang="en-US" sz="1300">
              <a:latin typeface="ＭＳ Ｐゴシック"/>
            </a:rPr>
            <a:t>円であったコストが年々増加し、平成</a:t>
          </a:r>
          <a:r>
            <a:rPr kumimoji="1" lang="en-US" altLang="ja-JP" sz="1300">
              <a:latin typeface="ＭＳ Ｐゴシック"/>
            </a:rPr>
            <a:t>27</a:t>
          </a:r>
          <a:r>
            <a:rPr kumimoji="1" lang="ja-JP" altLang="en-US" sz="1300">
              <a:latin typeface="ＭＳ Ｐゴシック"/>
            </a:rPr>
            <a:t>年度では</a:t>
          </a:r>
          <a:r>
            <a:rPr kumimoji="1" lang="en-US" altLang="ja-JP" sz="1300">
              <a:latin typeface="ＭＳ Ｐゴシック"/>
            </a:rPr>
            <a:t>129,079</a:t>
          </a:r>
          <a:r>
            <a:rPr kumimoji="1" lang="ja-JP" altLang="en-US" sz="1300">
              <a:latin typeface="ＭＳ Ｐゴシック"/>
            </a:rPr>
            <a:t>円という状況となっている。扶助費は当市の歳出でも大きなウェイトを占める状況にある事を踏まえ、継続して給付適正化への取り組みに努めていく。更新整備に係る普通建設事業費については、道路改良費、市営住宅更新費等を背景として平成</a:t>
          </a:r>
          <a:r>
            <a:rPr kumimoji="1" lang="en-US" altLang="ja-JP" sz="1300">
              <a:latin typeface="ＭＳ Ｐゴシック"/>
            </a:rPr>
            <a:t>27</a:t>
          </a:r>
          <a:r>
            <a:rPr kumimoji="1" lang="ja-JP" altLang="en-US" sz="1300">
              <a:latin typeface="ＭＳ Ｐゴシック"/>
            </a:rPr>
            <a:t>年度は</a:t>
          </a:r>
          <a:r>
            <a:rPr kumimoji="1" lang="en-US" altLang="ja-JP" sz="1300">
              <a:latin typeface="ＭＳ Ｐゴシック"/>
            </a:rPr>
            <a:t>184,871</a:t>
          </a:r>
          <a:r>
            <a:rPr kumimoji="1" lang="ja-JP" altLang="en-US" sz="1300">
              <a:latin typeface="ＭＳ Ｐゴシック"/>
            </a:rPr>
            <a:t>円のコストとなり類似団体内でも突出する状況となっている。今後においても合併特例債を活用した施設更新に係るゴミ処理施設整備事業等の大型事業が見込まれる事から、他の事業等と調整を図りながら</a:t>
          </a:r>
          <a:r>
            <a:rPr kumimoji="0" lang="ja-JP" altLang="en-US" sz="1300" b="0" i="0" baseline="0">
              <a:solidFill>
                <a:schemeClr val="dk1"/>
              </a:solidFill>
              <a:effectLst/>
              <a:latin typeface="+mn-lt"/>
              <a:ea typeface="+mn-ea"/>
              <a:cs typeface="+mn-cs"/>
            </a:rPr>
            <a:t>、健全な財政運営に努める。</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沖縄県宮古島市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54,519
54,266
204.20
41,697,933
40,279,720
1,278,522
19,479,270
36,204,800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17.8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14427</xdr:rowOff>
    </xdr:from>
    <xdr:to>
      <xdr:col>6</xdr:col>
      <xdr:colOff>510540</xdr:colOff>
      <xdr:row>39</xdr:row>
      <xdr:rowOff>6655</xdr:rowOff>
    </xdr:to>
    <xdr:cxnSp macro="">
      <xdr:nvCxnSpPr>
        <xdr:cNvPr id="54" name="直線コネクタ 53"/>
        <xdr:cNvCxnSpPr/>
      </xdr:nvCxnSpPr>
      <xdr:spPr>
        <a:xfrm flipV="1">
          <a:off x="4633595" y="5329377"/>
          <a:ext cx="1270" cy="1363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10482</xdr:rowOff>
    </xdr:from>
    <xdr:ext cx="469744" cy="259045"/>
    <xdr:sp macro="" textlink="">
      <xdr:nvSpPr>
        <xdr:cNvPr id="55" name="議会費最小値テキスト"/>
        <xdr:cNvSpPr txBox="1"/>
      </xdr:nvSpPr>
      <xdr:spPr>
        <a:xfrm>
          <a:off x="4686300" y="669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6</xdr:col>
      <xdr:colOff>422275</xdr:colOff>
      <xdr:row>39</xdr:row>
      <xdr:rowOff>6655</xdr:rowOff>
    </xdr:from>
    <xdr:to>
      <xdr:col>6</xdr:col>
      <xdr:colOff>600075</xdr:colOff>
      <xdr:row>39</xdr:row>
      <xdr:rowOff>6655</xdr:rowOff>
    </xdr:to>
    <xdr:cxnSp macro="">
      <xdr:nvCxnSpPr>
        <xdr:cNvPr id="56" name="直線コネクタ 55"/>
        <xdr:cNvCxnSpPr/>
      </xdr:nvCxnSpPr>
      <xdr:spPr>
        <a:xfrm>
          <a:off x="4546600" y="669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132554</xdr:rowOff>
    </xdr:from>
    <xdr:ext cx="469744" cy="259045"/>
    <xdr:sp macro="" textlink="">
      <xdr:nvSpPr>
        <xdr:cNvPr id="57" name="議会費最大値テキスト"/>
        <xdr:cNvSpPr txBox="1"/>
      </xdr:nvSpPr>
      <xdr:spPr>
        <a:xfrm>
          <a:off x="4686300" y="51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5,899</a:t>
          </a:r>
          <a:endParaRPr kumimoji="1" lang="ja-JP" altLang="en-US" sz="1000" b="1">
            <a:latin typeface="ＭＳ Ｐゴシック"/>
          </a:endParaRPr>
        </a:p>
      </xdr:txBody>
    </xdr:sp>
    <xdr:clientData/>
  </xdr:oneCellAnchor>
  <xdr:twoCellAnchor>
    <xdr:from>
      <xdr:col>6</xdr:col>
      <xdr:colOff>422275</xdr:colOff>
      <xdr:row>31</xdr:row>
      <xdr:rowOff>14427</xdr:rowOff>
    </xdr:from>
    <xdr:to>
      <xdr:col>6</xdr:col>
      <xdr:colOff>600075</xdr:colOff>
      <xdr:row>31</xdr:row>
      <xdr:rowOff>14427</xdr:rowOff>
    </xdr:to>
    <xdr:cxnSp macro="">
      <xdr:nvCxnSpPr>
        <xdr:cNvPr id="58" name="直線コネクタ 57"/>
        <xdr:cNvCxnSpPr/>
      </xdr:nvCxnSpPr>
      <xdr:spPr>
        <a:xfrm>
          <a:off x="4546600" y="53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54661</xdr:rowOff>
    </xdr:from>
    <xdr:to>
      <xdr:col>6</xdr:col>
      <xdr:colOff>511175</xdr:colOff>
      <xdr:row>34</xdr:row>
      <xdr:rowOff>30429</xdr:rowOff>
    </xdr:to>
    <xdr:cxnSp macro="">
      <xdr:nvCxnSpPr>
        <xdr:cNvPr id="59" name="直線コネクタ 58"/>
        <xdr:cNvCxnSpPr/>
      </xdr:nvCxnSpPr>
      <xdr:spPr>
        <a:xfrm flipV="1">
          <a:off x="3797300" y="5712511"/>
          <a:ext cx="838200" cy="14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14292</xdr:rowOff>
    </xdr:from>
    <xdr:ext cx="469744" cy="259045"/>
    <xdr:sp macro="" textlink="">
      <xdr:nvSpPr>
        <xdr:cNvPr id="60" name="議会費平均値テキスト"/>
        <xdr:cNvSpPr txBox="1"/>
      </xdr:nvSpPr>
      <xdr:spPr>
        <a:xfrm>
          <a:off x="4686300" y="6186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35865</xdr:rowOff>
    </xdr:from>
    <xdr:to>
      <xdr:col>6</xdr:col>
      <xdr:colOff>561975</xdr:colOff>
      <xdr:row>36</xdr:row>
      <xdr:rowOff>137465</xdr:rowOff>
    </xdr:to>
    <xdr:sp macro="" textlink="">
      <xdr:nvSpPr>
        <xdr:cNvPr id="61" name="フローチャート : 判断 60"/>
        <xdr:cNvSpPr/>
      </xdr:nvSpPr>
      <xdr:spPr>
        <a:xfrm>
          <a:off x="4584700" y="62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26314</xdr:rowOff>
    </xdr:from>
    <xdr:to>
      <xdr:col>5</xdr:col>
      <xdr:colOff>358775</xdr:colOff>
      <xdr:row>34</xdr:row>
      <xdr:rowOff>30429</xdr:rowOff>
    </xdr:to>
    <xdr:cxnSp macro="">
      <xdr:nvCxnSpPr>
        <xdr:cNvPr id="62" name="直線コネクタ 61"/>
        <xdr:cNvCxnSpPr/>
      </xdr:nvCxnSpPr>
      <xdr:spPr>
        <a:xfrm>
          <a:off x="2908300" y="5855614"/>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137820</xdr:rowOff>
    </xdr:from>
    <xdr:to>
      <xdr:col>5</xdr:col>
      <xdr:colOff>409575</xdr:colOff>
      <xdr:row>37</xdr:row>
      <xdr:rowOff>67970</xdr:rowOff>
    </xdr:to>
    <xdr:sp macro="" textlink="">
      <xdr:nvSpPr>
        <xdr:cNvPr id="63" name="フローチャート : 判断 62"/>
        <xdr:cNvSpPr/>
      </xdr:nvSpPr>
      <xdr:spPr>
        <a:xfrm>
          <a:off x="3746500" y="63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59097</xdr:rowOff>
    </xdr:from>
    <xdr:ext cx="469744" cy="259045"/>
    <xdr:sp macro="" textlink="">
      <xdr:nvSpPr>
        <xdr:cNvPr id="64" name="テキスト ボックス 63"/>
        <xdr:cNvSpPr txBox="1"/>
      </xdr:nvSpPr>
      <xdr:spPr>
        <a:xfrm>
          <a:off x="3562427" y="64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111354</xdr:rowOff>
    </xdr:from>
    <xdr:to>
      <xdr:col>4</xdr:col>
      <xdr:colOff>155575</xdr:colOff>
      <xdr:row>34</xdr:row>
      <xdr:rowOff>26314</xdr:rowOff>
    </xdr:to>
    <xdr:cxnSp macro="">
      <xdr:nvCxnSpPr>
        <xdr:cNvPr id="65" name="直線コネクタ 64"/>
        <xdr:cNvCxnSpPr/>
      </xdr:nvCxnSpPr>
      <xdr:spPr>
        <a:xfrm>
          <a:off x="2019300" y="5769204"/>
          <a:ext cx="889000" cy="8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153365</xdr:rowOff>
    </xdr:from>
    <xdr:to>
      <xdr:col>4</xdr:col>
      <xdr:colOff>206375</xdr:colOff>
      <xdr:row>37</xdr:row>
      <xdr:rowOff>83515</xdr:rowOff>
    </xdr:to>
    <xdr:sp macro="" textlink="">
      <xdr:nvSpPr>
        <xdr:cNvPr id="66" name="フローチャート : 判断 65"/>
        <xdr:cNvSpPr/>
      </xdr:nvSpPr>
      <xdr:spPr>
        <a:xfrm>
          <a:off x="2857500" y="632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74642</xdr:rowOff>
    </xdr:from>
    <xdr:ext cx="469744" cy="259045"/>
    <xdr:sp macro="" textlink="">
      <xdr:nvSpPr>
        <xdr:cNvPr id="67" name="テキスト ボックス 66"/>
        <xdr:cNvSpPr txBox="1"/>
      </xdr:nvSpPr>
      <xdr:spPr>
        <a:xfrm>
          <a:off x="2673427" y="641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46888</xdr:rowOff>
    </xdr:from>
    <xdr:to>
      <xdr:col>2</xdr:col>
      <xdr:colOff>638175</xdr:colOff>
      <xdr:row>33</xdr:row>
      <xdr:rowOff>111354</xdr:rowOff>
    </xdr:to>
    <xdr:cxnSp macro="">
      <xdr:nvCxnSpPr>
        <xdr:cNvPr id="68" name="直線コネクタ 67"/>
        <xdr:cNvCxnSpPr/>
      </xdr:nvCxnSpPr>
      <xdr:spPr>
        <a:xfrm>
          <a:off x="1130300" y="5533288"/>
          <a:ext cx="889000" cy="23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86157</xdr:rowOff>
    </xdr:from>
    <xdr:to>
      <xdr:col>3</xdr:col>
      <xdr:colOff>3175</xdr:colOff>
      <xdr:row>37</xdr:row>
      <xdr:rowOff>16307</xdr:rowOff>
    </xdr:to>
    <xdr:sp macro="" textlink="">
      <xdr:nvSpPr>
        <xdr:cNvPr id="69" name="フローチャート : 判断 68"/>
        <xdr:cNvSpPr/>
      </xdr:nvSpPr>
      <xdr:spPr>
        <a:xfrm>
          <a:off x="1968500" y="625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7434</xdr:rowOff>
    </xdr:from>
    <xdr:ext cx="469744" cy="259045"/>
    <xdr:sp macro="" textlink="">
      <xdr:nvSpPr>
        <xdr:cNvPr id="70" name="テキスト ボックス 69"/>
        <xdr:cNvSpPr txBox="1"/>
      </xdr:nvSpPr>
      <xdr:spPr>
        <a:xfrm>
          <a:off x="1784427" y="635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15291</xdr:rowOff>
    </xdr:from>
    <xdr:to>
      <xdr:col>1</xdr:col>
      <xdr:colOff>485775</xdr:colOff>
      <xdr:row>35</xdr:row>
      <xdr:rowOff>116891</xdr:rowOff>
    </xdr:to>
    <xdr:sp macro="" textlink="">
      <xdr:nvSpPr>
        <xdr:cNvPr id="71" name="フローチャート : 判断 70"/>
        <xdr:cNvSpPr/>
      </xdr:nvSpPr>
      <xdr:spPr>
        <a:xfrm>
          <a:off x="1079500" y="601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108018</xdr:rowOff>
    </xdr:from>
    <xdr:ext cx="469744" cy="259045"/>
    <xdr:sp macro="" textlink="">
      <xdr:nvSpPr>
        <xdr:cNvPr id="72" name="テキスト ボックス 71"/>
        <xdr:cNvSpPr txBox="1"/>
      </xdr:nvSpPr>
      <xdr:spPr>
        <a:xfrm>
          <a:off x="895427" y="610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3861</xdr:rowOff>
    </xdr:from>
    <xdr:to>
      <xdr:col>6</xdr:col>
      <xdr:colOff>561975</xdr:colOff>
      <xdr:row>33</xdr:row>
      <xdr:rowOff>105461</xdr:rowOff>
    </xdr:to>
    <xdr:sp macro="" textlink="">
      <xdr:nvSpPr>
        <xdr:cNvPr id="78" name="円/楕円 77"/>
        <xdr:cNvSpPr/>
      </xdr:nvSpPr>
      <xdr:spPr>
        <a:xfrm>
          <a:off x="4584700" y="566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26738</xdr:rowOff>
    </xdr:from>
    <xdr:ext cx="469744" cy="259045"/>
    <xdr:sp macro="" textlink="">
      <xdr:nvSpPr>
        <xdr:cNvPr id="79" name="議会費該当値テキスト"/>
        <xdr:cNvSpPr txBox="1"/>
      </xdr:nvSpPr>
      <xdr:spPr>
        <a:xfrm>
          <a:off x="4686300" y="5513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5,061</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151079</xdr:rowOff>
    </xdr:from>
    <xdr:to>
      <xdr:col>5</xdr:col>
      <xdr:colOff>409575</xdr:colOff>
      <xdr:row>34</xdr:row>
      <xdr:rowOff>81229</xdr:rowOff>
    </xdr:to>
    <xdr:sp macro="" textlink="">
      <xdr:nvSpPr>
        <xdr:cNvPr id="80" name="円/楕円 79"/>
        <xdr:cNvSpPr/>
      </xdr:nvSpPr>
      <xdr:spPr>
        <a:xfrm>
          <a:off x="3746500" y="580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97756</xdr:rowOff>
    </xdr:from>
    <xdr:ext cx="469744" cy="259045"/>
    <xdr:sp macro="" textlink="">
      <xdr:nvSpPr>
        <xdr:cNvPr id="81" name="テキスト ボックス 80"/>
        <xdr:cNvSpPr txBox="1"/>
      </xdr:nvSpPr>
      <xdr:spPr>
        <a:xfrm>
          <a:off x="3562427" y="558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4,739</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146964</xdr:rowOff>
    </xdr:from>
    <xdr:to>
      <xdr:col>4</xdr:col>
      <xdr:colOff>206375</xdr:colOff>
      <xdr:row>34</xdr:row>
      <xdr:rowOff>77114</xdr:rowOff>
    </xdr:to>
    <xdr:sp macro="" textlink="">
      <xdr:nvSpPr>
        <xdr:cNvPr id="82" name="円/楕円 81"/>
        <xdr:cNvSpPr/>
      </xdr:nvSpPr>
      <xdr:spPr>
        <a:xfrm>
          <a:off x="2857500" y="580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93641</xdr:rowOff>
    </xdr:from>
    <xdr:ext cx="469744" cy="259045"/>
    <xdr:sp macro="" textlink="">
      <xdr:nvSpPr>
        <xdr:cNvPr id="83" name="テキスト ボックス 82"/>
        <xdr:cNvSpPr txBox="1"/>
      </xdr:nvSpPr>
      <xdr:spPr>
        <a:xfrm>
          <a:off x="2673427" y="558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4,748</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60554</xdr:rowOff>
    </xdr:from>
    <xdr:to>
      <xdr:col>3</xdr:col>
      <xdr:colOff>3175</xdr:colOff>
      <xdr:row>33</xdr:row>
      <xdr:rowOff>162154</xdr:rowOff>
    </xdr:to>
    <xdr:sp macro="" textlink="">
      <xdr:nvSpPr>
        <xdr:cNvPr id="84" name="円/楕円 83"/>
        <xdr:cNvSpPr/>
      </xdr:nvSpPr>
      <xdr:spPr>
        <a:xfrm>
          <a:off x="1968500" y="571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7231</xdr:rowOff>
    </xdr:from>
    <xdr:ext cx="469744" cy="259045"/>
    <xdr:sp macro="" textlink="">
      <xdr:nvSpPr>
        <xdr:cNvPr id="85" name="テキスト ボックス 84"/>
        <xdr:cNvSpPr txBox="1"/>
      </xdr:nvSpPr>
      <xdr:spPr>
        <a:xfrm>
          <a:off x="1784427" y="5493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4,937</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167538</xdr:rowOff>
    </xdr:from>
    <xdr:to>
      <xdr:col>1</xdr:col>
      <xdr:colOff>485775</xdr:colOff>
      <xdr:row>32</xdr:row>
      <xdr:rowOff>97688</xdr:rowOff>
    </xdr:to>
    <xdr:sp macro="" textlink="">
      <xdr:nvSpPr>
        <xdr:cNvPr id="86" name="円/楕円 85"/>
        <xdr:cNvSpPr/>
      </xdr:nvSpPr>
      <xdr:spPr>
        <a:xfrm>
          <a:off x="1079500" y="548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114215</xdr:rowOff>
    </xdr:from>
    <xdr:ext cx="469744" cy="259045"/>
    <xdr:sp macro="" textlink="">
      <xdr:nvSpPr>
        <xdr:cNvPr id="87" name="テキスト ボックス 86"/>
        <xdr:cNvSpPr txBox="1"/>
      </xdr:nvSpPr>
      <xdr:spPr>
        <a:xfrm>
          <a:off x="895427" y="5257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76,630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90342</xdr:rowOff>
    </xdr:from>
    <xdr:to>
      <xdr:col>6</xdr:col>
      <xdr:colOff>510540</xdr:colOff>
      <xdr:row>59</xdr:row>
      <xdr:rowOff>8879</xdr:rowOff>
    </xdr:to>
    <xdr:cxnSp macro="">
      <xdr:nvCxnSpPr>
        <xdr:cNvPr id="113" name="直線コネクタ 112"/>
        <xdr:cNvCxnSpPr/>
      </xdr:nvCxnSpPr>
      <xdr:spPr>
        <a:xfrm flipV="1">
          <a:off x="4633595" y="8662842"/>
          <a:ext cx="1270" cy="1461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12706</xdr:rowOff>
    </xdr:from>
    <xdr:ext cx="534377" cy="259045"/>
    <xdr:sp macro="" textlink="">
      <xdr:nvSpPr>
        <xdr:cNvPr id="114" name="総務費最小値テキスト"/>
        <xdr:cNvSpPr txBox="1"/>
      </xdr:nvSpPr>
      <xdr:spPr>
        <a:xfrm>
          <a:off x="4686300" y="1012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27,559</a:t>
          </a:r>
          <a:endParaRPr kumimoji="1" lang="ja-JP" altLang="en-US" sz="1000" b="1">
            <a:latin typeface="ＭＳ Ｐゴシック"/>
          </a:endParaRPr>
        </a:p>
      </xdr:txBody>
    </xdr:sp>
    <xdr:clientData/>
  </xdr:oneCellAnchor>
  <xdr:twoCellAnchor>
    <xdr:from>
      <xdr:col>6</xdr:col>
      <xdr:colOff>422275</xdr:colOff>
      <xdr:row>59</xdr:row>
      <xdr:rowOff>8879</xdr:rowOff>
    </xdr:from>
    <xdr:to>
      <xdr:col>6</xdr:col>
      <xdr:colOff>600075</xdr:colOff>
      <xdr:row>59</xdr:row>
      <xdr:rowOff>8879</xdr:rowOff>
    </xdr:to>
    <xdr:cxnSp macro="">
      <xdr:nvCxnSpPr>
        <xdr:cNvPr id="115" name="直線コネクタ 114"/>
        <xdr:cNvCxnSpPr/>
      </xdr:nvCxnSpPr>
      <xdr:spPr>
        <a:xfrm>
          <a:off x="4546600" y="1012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37019</xdr:rowOff>
    </xdr:from>
    <xdr:ext cx="599010" cy="259045"/>
    <xdr:sp macro="" textlink="">
      <xdr:nvSpPr>
        <xdr:cNvPr id="116" name="総務費最大値テキスト"/>
        <xdr:cNvSpPr txBox="1"/>
      </xdr:nvSpPr>
      <xdr:spPr>
        <a:xfrm>
          <a:off x="4686300" y="843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475,114</a:t>
          </a:r>
          <a:endParaRPr kumimoji="1" lang="ja-JP" altLang="en-US" sz="1000" b="1">
            <a:latin typeface="ＭＳ Ｐゴシック"/>
          </a:endParaRPr>
        </a:p>
      </xdr:txBody>
    </xdr:sp>
    <xdr:clientData/>
  </xdr:oneCellAnchor>
  <xdr:twoCellAnchor>
    <xdr:from>
      <xdr:col>6</xdr:col>
      <xdr:colOff>422275</xdr:colOff>
      <xdr:row>50</xdr:row>
      <xdr:rowOff>90342</xdr:rowOff>
    </xdr:from>
    <xdr:to>
      <xdr:col>6</xdr:col>
      <xdr:colOff>600075</xdr:colOff>
      <xdr:row>50</xdr:row>
      <xdr:rowOff>90342</xdr:rowOff>
    </xdr:to>
    <xdr:cxnSp macro="">
      <xdr:nvCxnSpPr>
        <xdr:cNvPr id="117" name="直線コネクタ 116"/>
        <xdr:cNvCxnSpPr/>
      </xdr:nvCxnSpPr>
      <xdr:spPr>
        <a:xfrm>
          <a:off x="4546600" y="8662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52548</xdr:rowOff>
    </xdr:from>
    <xdr:to>
      <xdr:col>6</xdr:col>
      <xdr:colOff>511175</xdr:colOff>
      <xdr:row>57</xdr:row>
      <xdr:rowOff>87158</xdr:rowOff>
    </xdr:to>
    <xdr:cxnSp macro="">
      <xdr:nvCxnSpPr>
        <xdr:cNvPr id="118" name="直線コネクタ 117"/>
        <xdr:cNvCxnSpPr/>
      </xdr:nvCxnSpPr>
      <xdr:spPr>
        <a:xfrm>
          <a:off x="3797300" y="9825198"/>
          <a:ext cx="838200" cy="3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131720</xdr:rowOff>
    </xdr:from>
    <xdr:ext cx="534377" cy="259045"/>
    <xdr:sp macro="" textlink="">
      <xdr:nvSpPr>
        <xdr:cNvPr id="119" name="総務費平均値テキスト"/>
        <xdr:cNvSpPr txBox="1"/>
      </xdr:nvSpPr>
      <xdr:spPr>
        <a:xfrm>
          <a:off x="4686300" y="9904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153293</xdr:rowOff>
    </xdr:from>
    <xdr:to>
      <xdr:col>6</xdr:col>
      <xdr:colOff>561975</xdr:colOff>
      <xdr:row>58</xdr:row>
      <xdr:rowOff>83443</xdr:rowOff>
    </xdr:to>
    <xdr:sp macro="" textlink="">
      <xdr:nvSpPr>
        <xdr:cNvPr id="120" name="フローチャート : 判断 119"/>
        <xdr:cNvSpPr/>
      </xdr:nvSpPr>
      <xdr:spPr>
        <a:xfrm>
          <a:off x="4584700" y="992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39211</xdr:rowOff>
    </xdr:from>
    <xdr:to>
      <xdr:col>5</xdr:col>
      <xdr:colOff>358775</xdr:colOff>
      <xdr:row>57</xdr:row>
      <xdr:rowOff>52548</xdr:rowOff>
    </xdr:to>
    <xdr:cxnSp macro="">
      <xdr:nvCxnSpPr>
        <xdr:cNvPr id="121" name="直線コネクタ 120"/>
        <xdr:cNvCxnSpPr/>
      </xdr:nvCxnSpPr>
      <xdr:spPr>
        <a:xfrm>
          <a:off x="2908300" y="9811861"/>
          <a:ext cx="889000" cy="1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24540</xdr:rowOff>
    </xdr:from>
    <xdr:to>
      <xdr:col>5</xdr:col>
      <xdr:colOff>409575</xdr:colOff>
      <xdr:row>58</xdr:row>
      <xdr:rowOff>126140</xdr:rowOff>
    </xdr:to>
    <xdr:sp macro="" textlink="">
      <xdr:nvSpPr>
        <xdr:cNvPr id="122" name="フローチャート : 判断 121"/>
        <xdr:cNvSpPr/>
      </xdr:nvSpPr>
      <xdr:spPr>
        <a:xfrm>
          <a:off x="3746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117267</xdr:rowOff>
    </xdr:from>
    <xdr:ext cx="534377" cy="259045"/>
    <xdr:sp macro="" textlink="">
      <xdr:nvSpPr>
        <xdr:cNvPr id="123" name="テキスト ボックス 122"/>
        <xdr:cNvSpPr txBox="1"/>
      </xdr:nvSpPr>
      <xdr:spPr>
        <a:xfrm>
          <a:off x="3530111" y="1006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39211</xdr:rowOff>
    </xdr:from>
    <xdr:to>
      <xdr:col>4</xdr:col>
      <xdr:colOff>155575</xdr:colOff>
      <xdr:row>57</xdr:row>
      <xdr:rowOff>43505</xdr:rowOff>
    </xdr:to>
    <xdr:cxnSp macro="">
      <xdr:nvCxnSpPr>
        <xdr:cNvPr id="124" name="直線コネクタ 123"/>
        <xdr:cNvCxnSpPr/>
      </xdr:nvCxnSpPr>
      <xdr:spPr>
        <a:xfrm flipV="1">
          <a:off x="2019300" y="9811861"/>
          <a:ext cx="889000" cy="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11571</xdr:rowOff>
    </xdr:from>
    <xdr:to>
      <xdr:col>4</xdr:col>
      <xdr:colOff>206375</xdr:colOff>
      <xdr:row>58</xdr:row>
      <xdr:rowOff>113171</xdr:rowOff>
    </xdr:to>
    <xdr:sp macro="" textlink="">
      <xdr:nvSpPr>
        <xdr:cNvPr id="125" name="フローチャート : 判断 124"/>
        <xdr:cNvSpPr/>
      </xdr:nvSpPr>
      <xdr:spPr>
        <a:xfrm>
          <a:off x="2857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104298</xdr:rowOff>
    </xdr:from>
    <xdr:ext cx="534377" cy="259045"/>
    <xdr:sp macro="" textlink="">
      <xdr:nvSpPr>
        <xdr:cNvPr id="126" name="テキスト ボックス 125"/>
        <xdr:cNvSpPr txBox="1"/>
      </xdr:nvSpPr>
      <xdr:spPr>
        <a:xfrm>
          <a:off x="2641111" y="100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43505</xdr:rowOff>
    </xdr:from>
    <xdr:to>
      <xdr:col>2</xdr:col>
      <xdr:colOff>638175</xdr:colOff>
      <xdr:row>57</xdr:row>
      <xdr:rowOff>61554</xdr:rowOff>
    </xdr:to>
    <xdr:cxnSp macro="">
      <xdr:nvCxnSpPr>
        <xdr:cNvPr id="127" name="直線コネクタ 126"/>
        <xdr:cNvCxnSpPr/>
      </xdr:nvCxnSpPr>
      <xdr:spPr>
        <a:xfrm flipV="1">
          <a:off x="1130300" y="9816155"/>
          <a:ext cx="889000" cy="1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167248</xdr:rowOff>
    </xdr:from>
    <xdr:to>
      <xdr:col>3</xdr:col>
      <xdr:colOff>3175</xdr:colOff>
      <xdr:row>58</xdr:row>
      <xdr:rowOff>97398</xdr:rowOff>
    </xdr:to>
    <xdr:sp macro="" textlink="">
      <xdr:nvSpPr>
        <xdr:cNvPr id="128" name="フローチャート : 判断 127"/>
        <xdr:cNvSpPr/>
      </xdr:nvSpPr>
      <xdr:spPr>
        <a:xfrm>
          <a:off x="1968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88525</xdr:rowOff>
    </xdr:from>
    <xdr:ext cx="534377" cy="259045"/>
    <xdr:sp macro="" textlink="">
      <xdr:nvSpPr>
        <xdr:cNvPr id="129" name="テキスト ボックス 128"/>
        <xdr:cNvSpPr txBox="1"/>
      </xdr:nvSpPr>
      <xdr:spPr>
        <a:xfrm>
          <a:off x="1752111" y="1003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38967</xdr:rowOff>
    </xdr:from>
    <xdr:to>
      <xdr:col>1</xdr:col>
      <xdr:colOff>485775</xdr:colOff>
      <xdr:row>58</xdr:row>
      <xdr:rowOff>140567</xdr:rowOff>
    </xdr:to>
    <xdr:sp macro="" textlink="">
      <xdr:nvSpPr>
        <xdr:cNvPr id="130" name="フローチャート : 判断 129"/>
        <xdr:cNvSpPr/>
      </xdr:nvSpPr>
      <xdr:spPr>
        <a:xfrm>
          <a:off x="1079500" y="998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131694</xdr:rowOff>
    </xdr:from>
    <xdr:ext cx="534377" cy="259045"/>
    <xdr:sp macro="" textlink="">
      <xdr:nvSpPr>
        <xdr:cNvPr id="131" name="テキスト ボックス 130"/>
        <xdr:cNvSpPr txBox="1"/>
      </xdr:nvSpPr>
      <xdr:spPr>
        <a:xfrm>
          <a:off x="863111" y="1007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36358</xdr:rowOff>
    </xdr:from>
    <xdr:to>
      <xdr:col>6</xdr:col>
      <xdr:colOff>561975</xdr:colOff>
      <xdr:row>57</xdr:row>
      <xdr:rowOff>137958</xdr:rowOff>
    </xdr:to>
    <xdr:sp macro="" textlink="">
      <xdr:nvSpPr>
        <xdr:cNvPr id="137" name="円/楕円 136"/>
        <xdr:cNvSpPr/>
      </xdr:nvSpPr>
      <xdr:spPr>
        <a:xfrm>
          <a:off x="4584700" y="980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59235</xdr:rowOff>
    </xdr:from>
    <xdr:ext cx="599010" cy="259045"/>
    <xdr:sp macro="" textlink="">
      <xdr:nvSpPr>
        <xdr:cNvPr id="138" name="総務費該当値テキスト"/>
        <xdr:cNvSpPr txBox="1"/>
      </xdr:nvSpPr>
      <xdr:spPr>
        <a:xfrm>
          <a:off x="4686300" y="966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108,589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1748</xdr:rowOff>
    </xdr:from>
    <xdr:to>
      <xdr:col>5</xdr:col>
      <xdr:colOff>409575</xdr:colOff>
      <xdr:row>57</xdr:row>
      <xdr:rowOff>103348</xdr:rowOff>
    </xdr:to>
    <xdr:sp macro="" textlink="">
      <xdr:nvSpPr>
        <xdr:cNvPr id="139" name="円/楕円 138"/>
        <xdr:cNvSpPr/>
      </xdr:nvSpPr>
      <xdr:spPr>
        <a:xfrm>
          <a:off x="3746500" y="977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119875</xdr:rowOff>
    </xdr:from>
    <xdr:ext cx="599010" cy="259045"/>
    <xdr:sp macro="" textlink="">
      <xdr:nvSpPr>
        <xdr:cNvPr id="140" name="テキスト ボックス 139"/>
        <xdr:cNvSpPr txBox="1"/>
      </xdr:nvSpPr>
      <xdr:spPr>
        <a:xfrm>
          <a:off x="3497794" y="9549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119,187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159861</xdr:rowOff>
    </xdr:from>
    <xdr:to>
      <xdr:col>4</xdr:col>
      <xdr:colOff>206375</xdr:colOff>
      <xdr:row>57</xdr:row>
      <xdr:rowOff>90011</xdr:rowOff>
    </xdr:to>
    <xdr:sp macro="" textlink="">
      <xdr:nvSpPr>
        <xdr:cNvPr id="141" name="円/楕円 140"/>
        <xdr:cNvSpPr/>
      </xdr:nvSpPr>
      <xdr:spPr>
        <a:xfrm>
          <a:off x="2857500" y="976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106538</xdr:rowOff>
    </xdr:from>
    <xdr:ext cx="599010" cy="259045"/>
    <xdr:sp macro="" textlink="">
      <xdr:nvSpPr>
        <xdr:cNvPr id="142" name="テキスト ボックス 141"/>
        <xdr:cNvSpPr txBox="1"/>
      </xdr:nvSpPr>
      <xdr:spPr>
        <a:xfrm>
          <a:off x="2608794" y="9536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123,271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164155</xdr:rowOff>
    </xdr:from>
    <xdr:to>
      <xdr:col>3</xdr:col>
      <xdr:colOff>3175</xdr:colOff>
      <xdr:row>57</xdr:row>
      <xdr:rowOff>94305</xdr:rowOff>
    </xdr:to>
    <xdr:sp macro="" textlink="">
      <xdr:nvSpPr>
        <xdr:cNvPr id="143" name="円/楕円 142"/>
        <xdr:cNvSpPr/>
      </xdr:nvSpPr>
      <xdr:spPr>
        <a:xfrm>
          <a:off x="1968500" y="976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110832</xdr:rowOff>
    </xdr:from>
    <xdr:ext cx="599010" cy="259045"/>
    <xdr:sp macro="" textlink="">
      <xdr:nvSpPr>
        <xdr:cNvPr id="144" name="テキスト ボックス 143"/>
        <xdr:cNvSpPr txBox="1"/>
      </xdr:nvSpPr>
      <xdr:spPr>
        <a:xfrm>
          <a:off x="1719794" y="9540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121,956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10754</xdr:rowOff>
    </xdr:from>
    <xdr:to>
      <xdr:col>1</xdr:col>
      <xdr:colOff>485775</xdr:colOff>
      <xdr:row>57</xdr:row>
      <xdr:rowOff>112354</xdr:rowOff>
    </xdr:to>
    <xdr:sp macro="" textlink="">
      <xdr:nvSpPr>
        <xdr:cNvPr id="145" name="円/楕円 144"/>
        <xdr:cNvSpPr/>
      </xdr:nvSpPr>
      <xdr:spPr>
        <a:xfrm>
          <a:off x="1079500" y="978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128881</xdr:rowOff>
    </xdr:from>
    <xdr:ext cx="599010" cy="259045"/>
    <xdr:sp macro="" textlink="">
      <xdr:nvSpPr>
        <xdr:cNvPr id="146" name="テキスト ボックス 145"/>
        <xdr:cNvSpPr txBox="1"/>
      </xdr:nvSpPr>
      <xdr:spPr>
        <a:xfrm>
          <a:off x="830794" y="9558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116,429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194,884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66" name="テキスト ボックス 165"/>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8" name="テキスト ボックス 167"/>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58387</xdr:rowOff>
    </xdr:from>
    <xdr:to>
      <xdr:col>6</xdr:col>
      <xdr:colOff>510540</xdr:colOff>
      <xdr:row>78</xdr:row>
      <xdr:rowOff>160023</xdr:rowOff>
    </xdr:to>
    <xdr:cxnSp macro="">
      <xdr:nvCxnSpPr>
        <xdr:cNvPr id="172" name="直線コネクタ 171"/>
        <xdr:cNvCxnSpPr/>
      </xdr:nvCxnSpPr>
      <xdr:spPr>
        <a:xfrm flipV="1">
          <a:off x="4633595" y="12231337"/>
          <a:ext cx="1270" cy="1301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163850</xdr:rowOff>
    </xdr:from>
    <xdr:ext cx="599010" cy="259045"/>
    <xdr:sp macro="" textlink="">
      <xdr:nvSpPr>
        <xdr:cNvPr id="173" name="民生費最小値テキスト"/>
        <xdr:cNvSpPr txBox="1"/>
      </xdr:nvSpPr>
      <xdr:spPr>
        <a:xfrm>
          <a:off x="4686300" y="1353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101,331</a:t>
          </a:r>
          <a:endParaRPr kumimoji="1" lang="ja-JP" altLang="en-US" sz="1000" b="1">
            <a:latin typeface="ＭＳ Ｐゴシック"/>
          </a:endParaRPr>
        </a:p>
      </xdr:txBody>
    </xdr:sp>
    <xdr:clientData/>
  </xdr:oneCellAnchor>
  <xdr:twoCellAnchor>
    <xdr:from>
      <xdr:col>6</xdr:col>
      <xdr:colOff>422275</xdr:colOff>
      <xdr:row>78</xdr:row>
      <xdr:rowOff>160023</xdr:rowOff>
    </xdr:from>
    <xdr:to>
      <xdr:col>6</xdr:col>
      <xdr:colOff>600075</xdr:colOff>
      <xdr:row>78</xdr:row>
      <xdr:rowOff>160023</xdr:rowOff>
    </xdr:to>
    <xdr:cxnSp macro="">
      <xdr:nvCxnSpPr>
        <xdr:cNvPr id="174" name="直線コネクタ 173"/>
        <xdr:cNvCxnSpPr/>
      </xdr:nvCxnSpPr>
      <xdr:spPr>
        <a:xfrm>
          <a:off x="4546600" y="1353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5064</xdr:rowOff>
    </xdr:from>
    <xdr:ext cx="690189" cy="259045"/>
    <xdr:sp macro="" textlink="">
      <xdr:nvSpPr>
        <xdr:cNvPr id="175" name="民生費最大値テキスト"/>
        <xdr:cNvSpPr txBox="1"/>
      </xdr:nvSpPr>
      <xdr:spPr>
        <a:xfrm>
          <a:off x="4686300" y="12006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1,297,197</a:t>
          </a:r>
          <a:endParaRPr kumimoji="1" lang="ja-JP" altLang="en-US" sz="1000" b="1">
            <a:latin typeface="ＭＳ Ｐゴシック"/>
          </a:endParaRPr>
        </a:p>
      </xdr:txBody>
    </xdr:sp>
    <xdr:clientData/>
  </xdr:oneCellAnchor>
  <xdr:twoCellAnchor>
    <xdr:from>
      <xdr:col>6</xdr:col>
      <xdr:colOff>422275</xdr:colOff>
      <xdr:row>71</xdr:row>
      <xdr:rowOff>58387</xdr:rowOff>
    </xdr:from>
    <xdr:to>
      <xdr:col>6</xdr:col>
      <xdr:colOff>600075</xdr:colOff>
      <xdr:row>71</xdr:row>
      <xdr:rowOff>58387</xdr:rowOff>
    </xdr:to>
    <xdr:cxnSp macro="">
      <xdr:nvCxnSpPr>
        <xdr:cNvPr id="176" name="直線コネクタ 175"/>
        <xdr:cNvCxnSpPr/>
      </xdr:nvCxnSpPr>
      <xdr:spPr>
        <a:xfrm>
          <a:off x="4546600" y="1223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36495</xdr:rowOff>
    </xdr:from>
    <xdr:to>
      <xdr:col>6</xdr:col>
      <xdr:colOff>511175</xdr:colOff>
      <xdr:row>78</xdr:row>
      <xdr:rowOff>50589</xdr:rowOff>
    </xdr:to>
    <xdr:cxnSp macro="">
      <xdr:nvCxnSpPr>
        <xdr:cNvPr id="177" name="直線コネクタ 176"/>
        <xdr:cNvCxnSpPr/>
      </xdr:nvCxnSpPr>
      <xdr:spPr>
        <a:xfrm flipV="1">
          <a:off x="3797300" y="13409595"/>
          <a:ext cx="838200" cy="1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15020</xdr:rowOff>
    </xdr:from>
    <xdr:ext cx="599010" cy="259045"/>
    <xdr:sp macro="" textlink="">
      <xdr:nvSpPr>
        <xdr:cNvPr id="178" name="民生費平均値テキスト"/>
        <xdr:cNvSpPr txBox="1"/>
      </xdr:nvSpPr>
      <xdr:spPr>
        <a:xfrm>
          <a:off x="4686300" y="133881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36593</xdr:rowOff>
    </xdr:from>
    <xdr:to>
      <xdr:col>6</xdr:col>
      <xdr:colOff>561975</xdr:colOff>
      <xdr:row>78</xdr:row>
      <xdr:rowOff>138193</xdr:rowOff>
    </xdr:to>
    <xdr:sp macro="" textlink="">
      <xdr:nvSpPr>
        <xdr:cNvPr id="179" name="フローチャート : 判断 178"/>
        <xdr:cNvSpPr/>
      </xdr:nvSpPr>
      <xdr:spPr>
        <a:xfrm>
          <a:off x="4584700" y="1340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50589</xdr:rowOff>
    </xdr:from>
    <xdr:to>
      <xdr:col>5</xdr:col>
      <xdr:colOff>358775</xdr:colOff>
      <xdr:row>78</xdr:row>
      <xdr:rowOff>62823</xdr:rowOff>
    </xdr:to>
    <xdr:cxnSp macro="">
      <xdr:nvCxnSpPr>
        <xdr:cNvPr id="180" name="直線コネクタ 179"/>
        <xdr:cNvCxnSpPr/>
      </xdr:nvCxnSpPr>
      <xdr:spPr>
        <a:xfrm flipV="1">
          <a:off x="2908300" y="13423689"/>
          <a:ext cx="889000" cy="1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62533</xdr:rowOff>
    </xdr:from>
    <xdr:to>
      <xdr:col>5</xdr:col>
      <xdr:colOff>409575</xdr:colOff>
      <xdr:row>78</xdr:row>
      <xdr:rowOff>164133</xdr:rowOff>
    </xdr:to>
    <xdr:sp macro="" textlink="">
      <xdr:nvSpPr>
        <xdr:cNvPr id="181" name="フローチャート : 判断 180"/>
        <xdr:cNvSpPr/>
      </xdr:nvSpPr>
      <xdr:spPr>
        <a:xfrm>
          <a:off x="3746500" y="1343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155260</xdr:rowOff>
    </xdr:from>
    <xdr:ext cx="599010" cy="259045"/>
    <xdr:sp macro="" textlink="">
      <xdr:nvSpPr>
        <xdr:cNvPr id="182" name="テキスト ボックス 181"/>
        <xdr:cNvSpPr txBox="1"/>
      </xdr:nvSpPr>
      <xdr:spPr>
        <a:xfrm>
          <a:off x="3497794" y="1352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62823</xdr:rowOff>
    </xdr:from>
    <xdr:to>
      <xdr:col>4</xdr:col>
      <xdr:colOff>155575</xdr:colOff>
      <xdr:row>78</xdr:row>
      <xdr:rowOff>72574</xdr:rowOff>
    </xdr:to>
    <xdr:cxnSp macro="">
      <xdr:nvCxnSpPr>
        <xdr:cNvPr id="183" name="直線コネクタ 182"/>
        <xdr:cNvCxnSpPr/>
      </xdr:nvCxnSpPr>
      <xdr:spPr>
        <a:xfrm flipV="1">
          <a:off x="2019300" y="13435923"/>
          <a:ext cx="889000" cy="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69714</xdr:rowOff>
    </xdr:from>
    <xdr:to>
      <xdr:col>4</xdr:col>
      <xdr:colOff>206375</xdr:colOff>
      <xdr:row>78</xdr:row>
      <xdr:rowOff>171314</xdr:rowOff>
    </xdr:to>
    <xdr:sp macro="" textlink="">
      <xdr:nvSpPr>
        <xdr:cNvPr id="184" name="フローチャート : 判断 183"/>
        <xdr:cNvSpPr/>
      </xdr:nvSpPr>
      <xdr:spPr>
        <a:xfrm>
          <a:off x="2857500" y="134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162441</xdr:rowOff>
    </xdr:from>
    <xdr:ext cx="599010" cy="259045"/>
    <xdr:sp macro="" textlink="">
      <xdr:nvSpPr>
        <xdr:cNvPr id="185" name="テキスト ボックス 184"/>
        <xdr:cNvSpPr txBox="1"/>
      </xdr:nvSpPr>
      <xdr:spPr>
        <a:xfrm>
          <a:off x="2608794" y="13535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72574</xdr:rowOff>
    </xdr:from>
    <xdr:to>
      <xdr:col>2</xdr:col>
      <xdr:colOff>638175</xdr:colOff>
      <xdr:row>78</xdr:row>
      <xdr:rowOff>79809</xdr:rowOff>
    </xdr:to>
    <xdr:cxnSp macro="">
      <xdr:nvCxnSpPr>
        <xdr:cNvPr id="186" name="直線コネクタ 185"/>
        <xdr:cNvCxnSpPr/>
      </xdr:nvCxnSpPr>
      <xdr:spPr>
        <a:xfrm flipV="1">
          <a:off x="1130300" y="13445674"/>
          <a:ext cx="889000" cy="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75763</xdr:rowOff>
    </xdr:from>
    <xdr:to>
      <xdr:col>3</xdr:col>
      <xdr:colOff>3175</xdr:colOff>
      <xdr:row>79</xdr:row>
      <xdr:rowOff>5913</xdr:rowOff>
    </xdr:to>
    <xdr:sp macro="" textlink="">
      <xdr:nvSpPr>
        <xdr:cNvPr id="187" name="フローチャート : 判断 186"/>
        <xdr:cNvSpPr/>
      </xdr:nvSpPr>
      <xdr:spPr>
        <a:xfrm>
          <a:off x="1968500" y="1344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168490</xdr:rowOff>
    </xdr:from>
    <xdr:ext cx="599010" cy="259045"/>
    <xdr:sp macro="" textlink="">
      <xdr:nvSpPr>
        <xdr:cNvPr id="188" name="テキスト ボックス 187"/>
        <xdr:cNvSpPr txBox="1"/>
      </xdr:nvSpPr>
      <xdr:spPr>
        <a:xfrm>
          <a:off x="1719794" y="1354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77112</xdr:rowOff>
    </xdr:from>
    <xdr:to>
      <xdr:col>1</xdr:col>
      <xdr:colOff>485775</xdr:colOff>
      <xdr:row>79</xdr:row>
      <xdr:rowOff>7262</xdr:rowOff>
    </xdr:to>
    <xdr:sp macro="" textlink="">
      <xdr:nvSpPr>
        <xdr:cNvPr id="189" name="フローチャート : 判断 188"/>
        <xdr:cNvSpPr/>
      </xdr:nvSpPr>
      <xdr:spPr>
        <a:xfrm>
          <a:off x="1079500" y="1345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169839</xdr:rowOff>
    </xdr:from>
    <xdr:ext cx="599010" cy="259045"/>
    <xdr:sp macro="" textlink="">
      <xdr:nvSpPr>
        <xdr:cNvPr id="190" name="テキスト ボックス 189"/>
        <xdr:cNvSpPr txBox="1"/>
      </xdr:nvSpPr>
      <xdr:spPr>
        <a:xfrm>
          <a:off x="830794" y="1354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157145</xdr:rowOff>
    </xdr:from>
    <xdr:to>
      <xdr:col>6</xdr:col>
      <xdr:colOff>561975</xdr:colOff>
      <xdr:row>78</xdr:row>
      <xdr:rowOff>87295</xdr:rowOff>
    </xdr:to>
    <xdr:sp macro="" textlink="">
      <xdr:nvSpPr>
        <xdr:cNvPr id="196" name="円/楕円 195"/>
        <xdr:cNvSpPr/>
      </xdr:nvSpPr>
      <xdr:spPr>
        <a:xfrm>
          <a:off x="4584700" y="1335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116522</xdr:rowOff>
    </xdr:from>
    <xdr:ext cx="599010" cy="259045"/>
    <xdr:sp macro="" textlink="">
      <xdr:nvSpPr>
        <xdr:cNvPr id="197" name="民生費該当値テキスト"/>
        <xdr:cNvSpPr txBox="1"/>
      </xdr:nvSpPr>
      <xdr:spPr>
        <a:xfrm>
          <a:off x="4686300" y="1314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214,808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171239</xdr:rowOff>
    </xdr:from>
    <xdr:to>
      <xdr:col>5</xdr:col>
      <xdr:colOff>409575</xdr:colOff>
      <xdr:row>78</xdr:row>
      <xdr:rowOff>101389</xdr:rowOff>
    </xdr:to>
    <xdr:sp macro="" textlink="">
      <xdr:nvSpPr>
        <xdr:cNvPr id="198" name="円/楕円 197"/>
        <xdr:cNvSpPr/>
      </xdr:nvSpPr>
      <xdr:spPr>
        <a:xfrm>
          <a:off x="3746500" y="1337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117916</xdr:rowOff>
    </xdr:from>
    <xdr:ext cx="599010" cy="259045"/>
    <xdr:sp macro="" textlink="">
      <xdr:nvSpPr>
        <xdr:cNvPr id="199" name="テキスト ボックス 198"/>
        <xdr:cNvSpPr txBox="1"/>
      </xdr:nvSpPr>
      <xdr:spPr>
        <a:xfrm>
          <a:off x="3497794" y="131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201,861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12023</xdr:rowOff>
    </xdr:from>
    <xdr:to>
      <xdr:col>4</xdr:col>
      <xdr:colOff>206375</xdr:colOff>
      <xdr:row>78</xdr:row>
      <xdr:rowOff>113623</xdr:rowOff>
    </xdr:to>
    <xdr:sp macro="" textlink="">
      <xdr:nvSpPr>
        <xdr:cNvPr id="200" name="円/楕円 199"/>
        <xdr:cNvSpPr/>
      </xdr:nvSpPr>
      <xdr:spPr>
        <a:xfrm>
          <a:off x="2857500" y="1338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130150</xdr:rowOff>
    </xdr:from>
    <xdr:ext cx="599010" cy="259045"/>
    <xdr:sp macro="" textlink="">
      <xdr:nvSpPr>
        <xdr:cNvPr id="201" name="テキスト ボックス 200"/>
        <xdr:cNvSpPr txBox="1"/>
      </xdr:nvSpPr>
      <xdr:spPr>
        <a:xfrm>
          <a:off x="2608794" y="13160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190,623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21774</xdr:rowOff>
    </xdr:from>
    <xdr:to>
      <xdr:col>3</xdr:col>
      <xdr:colOff>3175</xdr:colOff>
      <xdr:row>78</xdr:row>
      <xdr:rowOff>123374</xdr:rowOff>
    </xdr:to>
    <xdr:sp macro="" textlink="">
      <xdr:nvSpPr>
        <xdr:cNvPr id="202" name="円/楕円 201"/>
        <xdr:cNvSpPr/>
      </xdr:nvSpPr>
      <xdr:spPr>
        <a:xfrm>
          <a:off x="1968500" y="1339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139901</xdr:rowOff>
    </xdr:from>
    <xdr:ext cx="599010" cy="259045"/>
    <xdr:sp macro="" textlink="">
      <xdr:nvSpPr>
        <xdr:cNvPr id="203" name="テキスト ボックス 202"/>
        <xdr:cNvSpPr txBox="1"/>
      </xdr:nvSpPr>
      <xdr:spPr>
        <a:xfrm>
          <a:off x="1719794" y="13170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181,665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29009</xdr:rowOff>
    </xdr:from>
    <xdr:to>
      <xdr:col>1</xdr:col>
      <xdr:colOff>485775</xdr:colOff>
      <xdr:row>78</xdr:row>
      <xdr:rowOff>130609</xdr:rowOff>
    </xdr:to>
    <xdr:sp macro="" textlink="">
      <xdr:nvSpPr>
        <xdr:cNvPr id="204" name="円/楕円 203"/>
        <xdr:cNvSpPr/>
      </xdr:nvSpPr>
      <xdr:spPr>
        <a:xfrm>
          <a:off x="1079500" y="1340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147136</xdr:rowOff>
    </xdr:from>
    <xdr:ext cx="599010" cy="259045"/>
    <xdr:sp macro="" textlink="">
      <xdr:nvSpPr>
        <xdr:cNvPr id="205" name="テキスト ボックス 204"/>
        <xdr:cNvSpPr txBox="1"/>
      </xdr:nvSpPr>
      <xdr:spPr>
        <a:xfrm>
          <a:off x="830794" y="13177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175,018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121576</xdr:rowOff>
    </xdr:from>
    <xdr:to>
      <xdr:col>6</xdr:col>
      <xdr:colOff>510540</xdr:colOff>
      <xdr:row>98</xdr:row>
      <xdr:rowOff>53791</xdr:rowOff>
    </xdr:to>
    <xdr:cxnSp macro="">
      <xdr:nvCxnSpPr>
        <xdr:cNvPr id="231" name="直線コネクタ 230"/>
        <xdr:cNvCxnSpPr/>
      </xdr:nvCxnSpPr>
      <xdr:spPr>
        <a:xfrm flipV="1">
          <a:off x="4633595" y="15552076"/>
          <a:ext cx="1270" cy="1303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57618</xdr:rowOff>
    </xdr:from>
    <xdr:ext cx="534377" cy="259045"/>
    <xdr:sp macro="" textlink="">
      <xdr:nvSpPr>
        <xdr:cNvPr id="232" name="衛生費最小値テキスト"/>
        <xdr:cNvSpPr txBox="1"/>
      </xdr:nvSpPr>
      <xdr:spPr>
        <a:xfrm>
          <a:off x="4686300" y="1685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19,892</a:t>
          </a:r>
          <a:endParaRPr kumimoji="1" lang="ja-JP" altLang="en-US" sz="1000" b="1">
            <a:latin typeface="ＭＳ Ｐゴシック"/>
          </a:endParaRPr>
        </a:p>
      </xdr:txBody>
    </xdr:sp>
    <xdr:clientData/>
  </xdr:oneCellAnchor>
  <xdr:twoCellAnchor>
    <xdr:from>
      <xdr:col>6</xdr:col>
      <xdr:colOff>422275</xdr:colOff>
      <xdr:row>98</xdr:row>
      <xdr:rowOff>53791</xdr:rowOff>
    </xdr:from>
    <xdr:to>
      <xdr:col>6</xdr:col>
      <xdr:colOff>600075</xdr:colOff>
      <xdr:row>98</xdr:row>
      <xdr:rowOff>53791</xdr:rowOff>
    </xdr:to>
    <xdr:cxnSp macro="">
      <xdr:nvCxnSpPr>
        <xdr:cNvPr id="233" name="直線コネクタ 232"/>
        <xdr:cNvCxnSpPr/>
      </xdr:nvCxnSpPr>
      <xdr:spPr>
        <a:xfrm>
          <a:off x="4546600" y="1685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68253</xdr:rowOff>
    </xdr:from>
    <xdr:ext cx="599010" cy="259045"/>
    <xdr:sp macro="" textlink="">
      <xdr:nvSpPr>
        <xdr:cNvPr id="234" name="衛生費最大値テキスト"/>
        <xdr:cNvSpPr txBox="1"/>
      </xdr:nvSpPr>
      <xdr:spPr>
        <a:xfrm>
          <a:off x="4686300" y="1532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139,665</a:t>
          </a:r>
          <a:endParaRPr kumimoji="1" lang="ja-JP" altLang="en-US" sz="1000" b="1">
            <a:latin typeface="ＭＳ Ｐゴシック"/>
          </a:endParaRPr>
        </a:p>
      </xdr:txBody>
    </xdr:sp>
    <xdr:clientData/>
  </xdr:oneCellAnchor>
  <xdr:twoCellAnchor>
    <xdr:from>
      <xdr:col>6</xdr:col>
      <xdr:colOff>422275</xdr:colOff>
      <xdr:row>90</xdr:row>
      <xdr:rowOff>121576</xdr:rowOff>
    </xdr:from>
    <xdr:to>
      <xdr:col>6</xdr:col>
      <xdr:colOff>600075</xdr:colOff>
      <xdr:row>90</xdr:row>
      <xdr:rowOff>121576</xdr:rowOff>
    </xdr:to>
    <xdr:cxnSp macro="">
      <xdr:nvCxnSpPr>
        <xdr:cNvPr id="235" name="直線コネクタ 234"/>
        <xdr:cNvCxnSpPr/>
      </xdr:nvCxnSpPr>
      <xdr:spPr>
        <a:xfrm>
          <a:off x="4546600" y="1555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15875</xdr:rowOff>
    </xdr:from>
    <xdr:to>
      <xdr:col>6</xdr:col>
      <xdr:colOff>511175</xdr:colOff>
      <xdr:row>96</xdr:row>
      <xdr:rowOff>170811</xdr:rowOff>
    </xdr:to>
    <xdr:cxnSp macro="">
      <xdr:nvCxnSpPr>
        <xdr:cNvPr id="236" name="直線コネクタ 235"/>
        <xdr:cNvCxnSpPr/>
      </xdr:nvCxnSpPr>
      <xdr:spPr>
        <a:xfrm flipV="1">
          <a:off x="3797300" y="16303625"/>
          <a:ext cx="838200" cy="32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81827</xdr:rowOff>
    </xdr:from>
    <xdr:ext cx="534377" cy="259045"/>
    <xdr:sp macro="" textlink="">
      <xdr:nvSpPr>
        <xdr:cNvPr id="237" name="衛生費平均値テキスト"/>
        <xdr:cNvSpPr txBox="1"/>
      </xdr:nvSpPr>
      <xdr:spPr>
        <a:xfrm>
          <a:off x="4686300" y="16541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103400</xdr:rowOff>
    </xdr:from>
    <xdr:to>
      <xdr:col>6</xdr:col>
      <xdr:colOff>561975</xdr:colOff>
      <xdr:row>97</xdr:row>
      <xdr:rowOff>33550</xdr:rowOff>
    </xdr:to>
    <xdr:sp macro="" textlink="">
      <xdr:nvSpPr>
        <xdr:cNvPr id="238" name="フローチャート : 判断 237"/>
        <xdr:cNvSpPr/>
      </xdr:nvSpPr>
      <xdr:spPr>
        <a:xfrm>
          <a:off x="4584700" y="165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170811</xdr:rowOff>
    </xdr:from>
    <xdr:to>
      <xdr:col>5</xdr:col>
      <xdr:colOff>358775</xdr:colOff>
      <xdr:row>97</xdr:row>
      <xdr:rowOff>21210</xdr:rowOff>
    </xdr:to>
    <xdr:cxnSp macro="">
      <xdr:nvCxnSpPr>
        <xdr:cNvPr id="239" name="直線コネクタ 238"/>
        <xdr:cNvCxnSpPr/>
      </xdr:nvCxnSpPr>
      <xdr:spPr>
        <a:xfrm flipV="1">
          <a:off x="2908300" y="16630011"/>
          <a:ext cx="889000" cy="2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162347</xdr:rowOff>
    </xdr:from>
    <xdr:to>
      <xdr:col>5</xdr:col>
      <xdr:colOff>409575</xdr:colOff>
      <xdr:row>97</xdr:row>
      <xdr:rowOff>92497</xdr:rowOff>
    </xdr:to>
    <xdr:sp macro="" textlink="">
      <xdr:nvSpPr>
        <xdr:cNvPr id="240" name="フローチャート : 判断 239"/>
        <xdr:cNvSpPr/>
      </xdr:nvSpPr>
      <xdr:spPr>
        <a:xfrm>
          <a:off x="3746500" y="1662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83624</xdr:rowOff>
    </xdr:from>
    <xdr:ext cx="534377" cy="259045"/>
    <xdr:sp macro="" textlink="">
      <xdr:nvSpPr>
        <xdr:cNvPr id="241" name="テキスト ボックス 240"/>
        <xdr:cNvSpPr txBox="1"/>
      </xdr:nvSpPr>
      <xdr:spPr>
        <a:xfrm>
          <a:off x="3530111" y="1671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21210</xdr:rowOff>
    </xdr:from>
    <xdr:to>
      <xdr:col>4</xdr:col>
      <xdr:colOff>155575</xdr:colOff>
      <xdr:row>97</xdr:row>
      <xdr:rowOff>98236</xdr:rowOff>
    </xdr:to>
    <xdr:cxnSp macro="">
      <xdr:nvCxnSpPr>
        <xdr:cNvPr id="242" name="直線コネクタ 241"/>
        <xdr:cNvCxnSpPr/>
      </xdr:nvCxnSpPr>
      <xdr:spPr>
        <a:xfrm flipV="1">
          <a:off x="2019300" y="16651860"/>
          <a:ext cx="889000" cy="7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151940</xdr:rowOff>
    </xdr:from>
    <xdr:to>
      <xdr:col>4</xdr:col>
      <xdr:colOff>206375</xdr:colOff>
      <xdr:row>97</xdr:row>
      <xdr:rowOff>82090</xdr:rowOff>
    </xdr:to>
    <xdr:sp macro="" textlink="">
      <xdr:nvSpPr>
        <xdr:cNvPr id="243" name="フローチャート : 判断 242"/>
        <xdr:cNvSpPr/>
      </xdr:nvSpPr>
      <xdr:spPr>
        <a:xfrm>
          <a:off x="2857500" y="1661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73217</xdr:rowOff>
    </xdr:from>
    <xdr:ext cx="534377" cy="259045"/>
    <xdr:sp macro="" textlink="">
      <xdr:nvSpPr>
        <xdr:cNvPr id="244" name="テキスト ボックス 243"/>
        <xdr:cNvSpPr txBox="1"/>
      </xdr:nvSpPr>
      <xdr:spPr>
        <a:xfrm>
          <a:off x="2641111" y="1670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65906</xdr:rowOff>
    </xdr:from>
    <xdr:to>
      <xdr:col>2</xdr:col>
      <xdr:colOff>638175</xdr:colOff>
      <xdr:row>97</xdr:row>
      <xdr:rowOff>98236</xdr:rowOff>
    </xdr:to>
    <xdr:cxnSp macro="">
      <xdr:nvCxnSpPr>
        <xdr:cNvPr id="245" name="直線コネクタ 244"/>
        <xdr:cNvCxnSpPr/>
      </xdr:nvCxnSpPr>
      <xdr:spPr>
        <a:xfrm>
          <a:off x="1130300" y="16696556"/>
          <a:ext cx="889000" cy="3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1118</xdr:rowOff>
    </xdr:from>
    <xdr:to>
      <xdr:col>3</xdr:col>
      <xdr:colOff>3175</xdr:colOff>
      <xdr:row>97</xdr:row>
      <xdr:rowOff>102718</xdr:rowOff>
    </xdr:to>
    <xdr:sp macro="" textlink="">
      <xdr:nvSpPr>
        <xdr:cNvPr id="246" name="フローチャート : 判断 245"/>
        <xdr:cNvSpPr/>
      </xdr:nvSpPr>
      <xdr:spPr>
        <a:xfrm>
          <a:off x="1968500" y="1663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119245</xdr:rowOff>
    </xdr:from>
    <xdr:ext cx="534377" cy="259045"/>
    <xdr:sp macro="" textlink="">
      <xdr:nvSpPr>
        <xdr:cNvPr id="247" name="テキスト ボックス 246"/>
        <xdr:cNvSpPr txBox="1"/>
      </xdr:nvSpPr>
      <xdr:spPr>
        <a:xfrm>
          <a:off x="1752111" y="1640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163761</xdr:rowOff>
    </xdr:from>
    <xdr:to>
      <xdr:col>1</xdr:col>
      <xdr:colOff>485775</xdr:colOff>
      <xdr:row>97</xdr:row>
      <xdr:rowOff>93911</xdr:rowOff>
    </xdr:to>
    <xdr:sp macro="" textlink="">
      <xdr:nvSpPr>
        <xdr:cNvPr id="248" name="フローチャート : 判断 247"/>
        <xdr:cNvSpPr/>
      </xdr:nvSpPr>
      <xdr:spPr>
        <a:xfrm>
          <a:off x="1079500" y="166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110438</xdr:rowOff>
    </xdr:from>
    <xdr:ext cx="534377" cy="259045"/>
    <xdr:sp macro="" textlink="">
      <xdr:nvSpPr>
        <xdr:cNvPr id="249" name="テキスト ボックス 248"/>
        <xdr:cNvSpPr txBox="1"/>
      </xdr:nvSpPr>
      <xdr:spPr>
        <a:xfrm>
          <a:off x="863111" y="1639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136525</xdr:rowOff>
    </xdr:from>
    <xdr:to>
      <xdr:col>6</xdr:col>
      <xdr:colOff>561975</xdr:colOff>
      <xdr:row>95</xdr:row>
      <xdr:rowOff>66675</xdr:rowOff>
    </xdr:to>
    <xdr:sp macro="" textlink="">
      <xdr:nvSpPr>
        <xdr:cNvPr id="255" name="円/楕円 254"/>
        <xdr:cNvSpPr/>
      </xdr:nvSpPr>
      <xdr:spPr>
        <a:xfrm>
          <a:off x="4584700" y="1625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159402</xdr:rowOff>
    </xdr:from>
    <xdr:ext cx="534377" cy="259045"/>
    <xdr:sp macro="" textlink="">
      <xdr:nvSpPr>
        <xdr:cNvPr id="256" name="衛生費該当値テキスト"/>
        <xdr:cNvSpPr txBox="1"/>
      </xdr:nvSpPr>
      <xdr:spPr>
        <a:xfrm>
          <a:off x="4686300" y="1610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70,625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120011</xdr:rowOff>
    </xdr:from>
    <xdr:to>
      <xdr:col>5</xdr:col>
      <xdr:colOff>409575</xdr:colOff>
      <xdr:row>97</xdr:row>
      <xdr:rowOff>50161</xdr:rowOff>
    </xdr:to>
    <xdr:sp macro="" textlink="">
      <xdr:nvSpPr>
        <xdr:cNvPr id="257" name="円/楕円 256"/>
        <xdr:cNvSpPr/>
      </xdr:nvSpPr>
      <xdr:spPr>
        <a:xfrm>
          <a:off x="3746500" y="1657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66688</xdr:rowOff>
    </xdr:from>
    <xdr:ext cx="534377" cy="259045"/>
    <xdr:sp macro="" textlink="">
      <xdr:nvSpPr>
        <xdr:cNvPr id="258" name="テキスト ボックス 257"/>
        <xdr:cNvSpPr txBox="1"/>
      </xdr:nvSpPr>
      <xdr:spPr>
        <a:xfrm>
          <a:off x="3530111" y="1635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40,642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141860</xdr:rowOff>
    </xdr:from>
    <xdr:to>
      <xdr:col>4</xdr:col>
      <xdr:colOff>206375</xdr:colOff>
      <xdr:row>97</xdr:row>
      <xdr:rowOff>72010</xdr:rowOff>
    </xdr:to>
    <xdr:sp macro="" textlink="">
      <xdr:nvSpPr>
        <xdr:cNvPr id="259" name="円/楕円 258"/>
        <xdr:cNvSpPr/>
      </xdr:nvSpPr>
      <xdr:spPr>
        <a:xfrm>
          <a:off x="2857500" y="1660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88537</xdr:rowOff>
    </xdr:from>
    <xdr:ext cx="534377" cy="259045"/>
    <xdr:sp macro="" textlink="">
      <xdr:nvSpPr>
        <xdr:cNvPr id="260" name="テキスト ボックス 259"/>
        <xdr:cNvSpPr txBox="1"/>
      </xdr:nvSpPr>
      <xdr:spPr>
        <a:xfrm>
          <a:off x="2641111" y="1637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38,635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47436</xdr:rowOff>
    </xdr:from>
    <xdr:to>
      <xdr:col>3</xdr:col>
      <xdr:colOff>3175</xdr:colOff>
      <xdr:row>97</xdr:row>
      <xdr:rowOff>149036</xdr:rowOff>
    </xdr:to>
    <xdr:sp macro="" textlink="">
      <xdr:nvSpPr>
        <xdr:cNvPr id="261" name="円/楕円 260"/>
        <xdr:cNvSpPr/>
      </xdr:nvSpPr>
      <xdr:spPr>
        <a:xfrm>
          <a:off x="1968500" y="1667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140163</xdr:rowOff>
    </xdr:from>
    <xdr:ext cx="534377" cy="259045"/>
    <xdr:sp macro="" textlink="">
      <xdr:nvSpPr>
        <xdr:cNvPr id="262" name="テキスト ボックス 261"/>
        <xdr:cNvSpPr txBox="1"/>
      </xdr:nvSpPr>
      <xdr:spPr>
        <a:xfrm>
          <a:off x="1752111" y="1677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31,559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15106</xdr:rowOff>
    </xdr:from>
    <xdr:to>
      <xdr:col>1</xdr:col>
      <xdr:colOff>485775</xdr:colOff>
      <xdr:row>97</xdr:row>
      <xdr:rowOff>116706</xdr:rowOff>
    </xdr:to>
    <xdr:sp macro="" textlink="">
      <xdr:nvSpPr>
        <xdr:cNvPr id="263" name="円/楕円 262"/>
        <xdr:cNvSpPr/>
      </xdr:nvSpPr>
      <xdr:spPr>
        <a:xfrm>
          <a:off x="1079500" y="166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107833</xdr:rowOff>
    </xdr:from>
    <xdr:ext cx="534377" cy="259045"/>
    <xdr:sp macro="" textlink="">
      <xdr:nvSpPr>
        <xdr:cNvPr id="264" name="テキスト ボックス 263"/>
        <xdr:cNvSpPr txBox="1"/>
      </xdr:nvSpPr>
      <xdr:spPr>
        <a:xfrm>
          <a:off x="863111" y="1673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34,529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121666</xdr:rowOff>
    </xdr:from>
    <xdr:to>
      <xdr:col>15</xdr:col>
      <xdr:colOff>180340</xdr:colOff>
      <xdr:row>39</xdr:row>
      <xdr:rowOff>44450</xdr:rowOff>
    </xdr:to>
    <xdr:cxnSp macro="">
      <xdr:nvCxnSpPr>
        <xdr:cNvPr id="288" name="直線コネクタ 287"/>
        <xdr:cNvCxnSpPr/>
      </xdr:nvCxnSpPr>
      <xdr:spPr>
        <a:xfrm flipV="1">
          <a:off x="10475595" y="5265166"/>
          <a:ext cx="1270" cy="1465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68343</xdr:rowOff>
    </xdr:from>
    <xdr:ext cx="534377" cy="259045"/>
    <xdr:sp macro="" textlink="">
      <xdr:nvSpPr>
        <xdr:cNvPr id="291" name="労働費最大値テキスト"/>
        <xdr:cNvSpPr txBox="1"/>
      </xdr:nvSpPr>
      <xdr:spPr>
        <a:xfrm>
          <a:off x="10528300" y="504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11,542</a:t>
          </a:r>
          <a:endParaRPr kumimoji="1" lang="ja-JP" altLang="en-US" sz="1000" b="1">
            <a:latin typeface="ＭＳ Ｐゴシック"/>
          </a:endParaRPr>
        </a:p>
      </xdr:txBody>
    </xdr:sp>
    <xdr:clientData/>
  </xdr:oneCellAnchor>
  <xdr:twoCellAnchor>
    <xdr:from>
      <xdr:col>15</xdr:col>
      <xdr:colOff>92075</xdr:colOff>
      <xdr:row>30</xdr:row>
      <xdr:rowOff>121666</xdr:rowOff>
    </xdr:from>
    <xdr:to>
      <xdr:col>15</xdr:col>
      <xdr:colOff>269875</xdr:colOff>
      <xdr:row>30</xdr:row>
      <xdr:rowOff>121666</xdr:rowOff>
    </xdr:to>
    <xdr:cxnSp macro="">
      <xdr:nvCxnSpPr>
        <xdr:cNvPr id="292" name="直線コネクタ 291"/>
        <xdr:cNvCxnSpPr/>
      </xdr:nvCxnSpPr>
      <xdr:spPr>
        <a:xfrm>
          <a:off x="10388600" y="526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20447</xdr:rowOff>
    </xdr:from>
    <xdr:to>
      <xdr:col>15</xdr:col>
      <xdr:colOff>180975</xdr:colOff>
      <xdr:row>39</xdr:row>
      <xdr:rowOff>21082</xdr:rowOff>
    </xdr:to>
    <xdr:cxnSp macro="">
      <xdr:nvCxnSpPr>
        <xdr:cNvPr id="293" name="直線コネクタ 292"/>
        <xdr:cNvCxnSpPr/>
      </xdr:nvCxnSpPr>
      <xdr:spPr>
        <a:xfrm>
          <a:off x="9639300" y="6706997"/>
          <a:ext cx="8382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32021</xdr:rowOff>
    </xdr:from>
    <xdr:ext cx="469744" cy="259045"/>
    <xdr:sp macro="" textlink="">
      <xdr:nvSpPr>
        <xdr:cNvPr id="294" name="労働費平均値テキスト"/>
        <xdr:cNvSpPr txBox="1"/>
      </xdr:nvSpPr>
      <xdr:spPr>
        <a:xfrm>
          <a:off x="10528300" y="637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9144</xdr:rowOff>
    </xdr:from>
    <xdr:to>
      <xdr:col>15</xdr:col>
      <xdr:colOff>231775</xdr:colOff>
      <xdr:row>38</xdr:row>
      <xdr:rowOff>110744</xdr:rowOff>
    </xdr:to>
    <xdr:sp macro="" textlink="">
      <xdr:nvSpPr>
        <xdr:cNvPr id="295" name="フローチャート : 判断 294"/>
        <xdr:cNvSpPr/>
      </xdr:nvSpPr>
      <xdr:spPr>
        <a:xfrm>
          <a:off x="10426700" y="65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19050</xdr:rowOff>
    </xdr:from>
    <xdr:to>
      <xdr:col>14</xdr:col>
      <xdr:colOff>28575</xdr:colOff>
      <xdr:row>39</xdr:row>
      <xdr:rowOff>20447</xdr:rowOff>
    </xdr:to>
    <xdr:cxnSp macro="">
      <xdr:nvCxnSpPr>
        <xdr:cNvPr id="296" name="直線コネクタ 295"/>
        <xdr:cNvCxnSpPr/>
      </xdr:nvCxnSpPr>
      <xdr:spPr>
        <a:xfrm>
          <a:off x="8750300" y="6705600"/>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7874</xdr:rowOff>
    </xdr:from>
    <xdr:to>
      <xdr:col>14</xdr:col>
      <xdr:colOff>79375</xdr:colOff>
      <xdr:row>38</xdr:row>
      <xdr:rowOff>109474</xdr:rowOff>
    </xdr:to>
    <xdr:sp macro="" textlink="">
      <xdr:nvSpPr>
        <xdr:cNvPr id="297" name="フローチャート : 判断 296"/>
        <xdr:cNvSpPr/>
      </xdr:nvSpPr>
      <xdr:spPr>
        <a:xfrm>
          <a:off x="9588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126001</xdr:rowOff>
    </xdr:from>
    <xdr:ext cx="469744" cy="259045"/>
    <xdr:sp macro="" textlink="">
      <xdr:nvSpPr>
        <xdr:cNvPr id="298" name="テキスト ボックス 297"/>
        <xdr:cNvSpPr txBox="1"/>
      </xdr:nvSpPr>
      <xdr:spPr>
        <a:xfrm>
          <a:off x="9404427" y="629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168148</xdr:rowOff>
    </xdr:from>
    <xdr:to>
      <xdr:col>12</xdr:col>
      <xdr:colOff>511175</xdr:colOff>
      <xdr:row>39</xdr:row>
      <xdr:rowOff>19050</xdr:rowOff>
    </xdr:to>
    <xdr:cxnSp macro="">
      <xdr:nvCxnSpPr>
        <xdr:cNvPr id="299" name="直線コネクタ 298"/>
        <xdr:cNvCxnSpPr/>
      </xdr:nvCxnSpPr>
      <xdr:spPr>
        <a:xfrm>
          <a:off x="7861300" y="6683248"/>
          <a:ext cx="889000" cy="2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139319</xdr:rowOff>
    </xdr:from>
    <xdr:to>
      <xdr:col>12</xdr:col>
      <xdr:colOff>561975</xdr:colOff>
      <xdr:row>38</xdr:row>
      <xdr:rowOff>69469</xdr:rowOff>
    </xdr:to>
    <xdr:sp macro="" textlink="">
      <xdr:nvSpPr>
        <xdr:cNvPr id="300" name="フローチャート : 判断 299"/>
        <xdr:cNvSpPr/>
      </xdr:nvSpPr>
      <xdr:spPr>
        <a:xfrm>
          <a:off x="8699500" y="64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85996</xdr:rowOff>
    </xdr:from>
    <xdr:ext cx="469744" cy="259045"/>
    <xdr:sp macro="" textlink="">
      <xdr:nvSpPr>
        <xdr:cNvPr id="301" name="テキスト ボックス 300"/>
        <xdr:cNvSpPr txBox="1"/>
      </xdr:nvSpPr>
      <xdr:spPr>
        <a:xfrm>
          <a:off x="8515427" y="625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168148</xdr:rowOff>
    </xdr:from>
    <xdr:to>
      <xdr:col>11</xdr:col>
      <xdr:colOff>307975</xdr:colOff>
      <xdr:row>39</xdr:row>
      <xdr:rowOff>14351</xdr:rowOff>
    </xdr:to>
    <xdr:cxnSp macro="">
      <xdr:nvCxnSpPr>
        <xdr:cNvPr id="302" name="直線コネクタ 301"/>
        <xdr:cNvCxnSpPr/>
      </xdr:nvCxnSpPr>
      <xdr:spPr>
        <a:xfrm flipV="1">
          <a:off x="6972300" y="6683248"/>
          <a:ext cx="889000" cy="1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96647</xdr:rowOff>
    </xdr:from>
    <xdr:to>
      <xdr:col>11</xdr:col>
      <xdr:colOff>358775</xdr:colOff>
      <xdr:row>38</xdr:row>
      <xdr:rowOff>26797</xdr:rowOff>
    </xdr:to>
    <xdr:sp macro="" textlink="">
      <xdr:nvSpPr>
        <xdr:cNvPr id="303" name="フローチャート : 判断 302"/>
        <xdr:cNvSpPr/>
      </xdr:nvSpPr>
      <xdr:spPr>
        <a:xfrm>
          <a:off x="7810500" y="644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43324</xdr:rowOff>
    </xdr:from>
    <xdr:ext cx="469744" cy="259045"/>
    <xdr:sp macro="" textlink="">
      <xdr:nvSpPr>
        <xdr:cNvPr id="304" name="テキスト ボックス 303"/>
        <xdr:cNvSpPr txBox="1"/>
      </xdr:nvSpPr>
      <xdr:spPr>
        <a:xfrm>
          <a:off x="7626427" y="621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144018</xdr:rowOff>
    </xdr:from>
    <xdr:to>
      <xdr:col>10</xdr:col>
      <xdr:colOff>155575</xdr:colOff>
      <xdr:row>37</xdr:row>
      <xdr:rowOff>74168</xdr:rowOff>
    </xdr:to>
    <xdr:sp macro="" textlink="">
      <xdr:nvSpPr>
        <xdr:cNvPr id="305" name="フローチャート : 判断 304"/>
        <xdr:cNvSpPr/>
      </xdr:nvSpPr>
      <xdr:spPr>
        <a:xfrm>
          <a:off x="6921500" y="631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90695</xdr:rowOff>
    </xdr:from>
    <xdr:ext cx="469744" cy="259045"/>
    <xdr:sp macro="" textlink="">
      <xdr:nvSpPr>
        <xdr:cNvPr id="306" name="テキスト ボックス 305"/>
        <xdr:cNvSpPr txBox="1"/>
      </xdr:nvSpPr>
      <xdr:spPr>
        <a:xfrm>
          <a:off x="6737427" y="609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141732</xdr:rowOff>
    </xdr:from>
    <xdr:to>
      <xdr:col>15</xdr:col>
      <xdr:colOff>231775</xdr:colOff>
      <xdr:row>39</xdr:row>
      <xdr:rowOff>71882</xdr:rowOff>
    </xdr:to>
    <xdr:sp macro="" textlink="">
      <xdr:nvSpPr>
        <xdr:cNvPr id="312" name="円/楕円 311"/>
        <xdr:cNvSpPr/>
      </xdr:nvSpPr>
      <xdr:spPr>
        <a:xfrm>
          <a:off x="10426700" y="665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56659</xdr:rowOff>
    </xdr:from>
    <xdr:ext cx="378565" cy="259045"/>
    <xdr:sp macro="" textlink="">
      <xdr:nvSpPr>
        <xdr:cNvPr id="313" name="労働費該当値テキスト"/>
        <xdr:cNvSpPr txBox="1"/>
      </xdr:nvSpPr>
      <xdr:spPr>
        <a:xfrm>
          <a:off x="10528300" y="65717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141097</xdr:rowOff>
    </xdr:from>
    <xdr:to>
      <xdr:col>14</xdr:col>
      <xdr:colOff>79375</xdr:colOff>
      <xdr:row>39</xdr:row>
      <xdr:rowOff>71247</xdr:rowOff>
    </xdr:to>
    <xdr:sp macro="" textlink="">
      <xdr:nvSpPr>
        <xdr:cNvPr id="314" name="円/楕円 313"/>
        <xdr:cNvSpPr/>
      </xdr:nvSpPr>
      <xdr:spPr>
        <a:xfrm>
          <a:off x="9588500" y="665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62374</xdr:rowOff>
    </xdr:from>
    <xdr:ext cx="378565" cy="259045"/>
    <xdr:sp macro="" textlink="">
      <xdr:nvSpPr>
        <xdr:cNvPr id="315" name="テキスト ボックス 314"/>
        <xdr:cNvSpPr txBox="1"/>
      </xdr:nvSpPr>
      <xdr:spPr>
        <a:xfrm>
          <a:off x="9450017" y="6748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139700</xdr:rowOff>
    </xdr:from>
    <xdr:to>
      <xdr:col>12</xdr:col>
      <xdr:colOff>561975</xdr:colOff>
      <xdr:row>39</xdr:row>
      <xdr:rowOff>69850</xdr:rowOff>
    </xdr:to>
    <xdr:sp macro="" textlink="">
      <xdr:nvSpPr>
        <xdr:cNvPr id="316" name="円/楕円 315"/>
        <xdr:cNvSpPr/>
      </xdr:nvSpPr>
      <xdr:spPr>
        <a:xfrm>
          <a:off x="8699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60977</xdr:rowOff>
    </xdr:from>
    <xdr:ext cx="378565" cy="259045"/>
    <xdr:sp macro="" textlink="">
      <xdr:nvSpPr>
        <xdr:cNvPr id="317" name="テキスト ボックス 316"/>
        <xdr:cNvSpPr txBox="1"/>
      </xdr:nvSpPr>
      <xdr:spPr>
        <a:xfrm>
          <a:off x="8561017" y="6747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117348</xdr:rowOff>
    </xdr:from>
    <xdr:to>
      <xdr:col>11</xdr:col>
      <xdr:colOff>358775</xdr:colOff>
      <xdr:row>39</xdr:row>
      <xdr:rowOff>47498</xdr:rowOff>
    </xdr:to>
    <xdr:sp macro="" textlink="">
      <xdr:nvSpPr>
        <xdr:cNvPr id="318" name="円/楕円 317"/>
        <xdr:cNvSpPr/>
      </xdr:nvSpPr>
      <xdr:spPr>
        <a:xfrm>
          <a:off x="7810500" y="66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38625</xdr:rowOff>
    </xdr:from>
    <xdr:ext cx="378565" cy="259045"/>
    <xdr:sp macro="" textlink="">
      <xdr:nvSpPr>
        <xdr:cNvPr id="319" name="テキスト ボックス 318"/>
        <xdr:cNvSpPr txBox="1"/>
      </xdr:nvSpPr>
      <xdr:spPr>
        <a:xfrm>
          <a:off x="7672017" y="6725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135001</xdr:rowOff>
    </xdr:from>
    <xdr:to>
      <xdr:col>10</xdr:col>
      <xdr:colOff>155575</xdr:colOff>
      <xdr:row>39</xdr:row>
      <xdr:rowOff>65151</xdr:rowOff>
    </xdr:to>
    <xdr:sp macro="" textlink="">
      <xdr:nvSpPr>
        <xdr:cNvPr id="320" name="円/楕円 319"/>
        <xdr:cNvSpPr/>
      </xdr:nvSpPr>
      <xdr:spPr>
        <a:xfrm>
          <a:off x="6921500" y="665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56278</xdr:rowOff>
    </xdr:from>
    <xdr:ext cx="378565" cy="259045"/>
    <xdr:sp macro="" textlink="">
      <xdr:nvSpPr>
        <xdr:cNvPr id="321" name="テキスト ボックス 320"/>
        <xdr:cNvSpPr txBox="1"/>
      </xdr:nvSpPr>
      <xdr:spPr>
        <a:xfrm>
          <a:off x="6783017" y="6742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115360</xdr:rowOff>
    </xdr:from>
    <xdr:to>
      <xdr:col>15</xdr:col>
      <xdr:colOff>180340</xdr:colOff>
      <xdr:row>59</xdr:row>
      <xdr:rowOff>98523</xdr:rowOff>
    </xdr:to>
    <xdr:cxnSp macro="">
      <xdr:nvCxnSpPr>
        <xdr:cNvPr id="347" name="直線コネクタ 346"/>
        <xdr:cNvCxnSpPr/>
      </xdr:nvCxnSpPr>
      <xdr:spPr>
        <a:xfrm flipV="1">
          <a:off x="10475595" y="8687860"/>
          <a:ext cx="1270" cy="1526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102350</xdr:rowOff>
    </xdr:from>
    <xdr:ext cx="378565" cy="259045"/>
    <xdr:sp macro="" textlink="">
      <xdr:nvSpPr>
        <xdr:cNvPr id="348" name="農林水産業費最小値テキスト"/>
        <xdr:cNvSpPr txBox="1"/>
      </xdr:nvSpPr>
      <xdr:spPr>
        <a:xfrm>
          <a:off x="10528300" y="10217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15</xdr:col>
      <xdr:colOff>92075</xdr:colOff>
      <xdr:row>59</xdr:row>
      <xdr:rowOff>98523</xdr:rowOff>
    </xdr:from>
    <xdr:to>
      <xdr:col>15</xdr:col>
      <xdr:colOff>269875</xdr:colOff>
      <xdr:row>59</xdr:row>
      <xdr:rowOff>98523</xdr:rowOff>
    </xdr:to>
    <xdr:cxnSp macro="">
      <xdr:nvCxnSpPr>
        <xdr:cNvPr id="349" name="直線コネクタ 348"/>
        <xdr:cNvCxnSpPr/>
      </xdr:nvCxnSpPr>
      <xdr:spPr>
        <a:xfrm>
          <a:off x="10388600" y="10214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62037</xdr:rowOff>
    </xdr:from>
    <xdr:ext cx="599010" cy="259045"/>
    <xdr:sp macro="" textlink="">
      <xdr:nvSpPr>
        <xdr:cNvPr id="350" name="農林水産業費最大値テキスト"/>
        <xdr:cNvSpPr txBox="1"/>
      </xdr:nvSpPr>
      <xdr:spPr>
        <a:xfrm>
          <a:off x="10528300" y="846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467,453</a:t>
          </a:r>
          <a:endParaRPr kumimoji="1" lang="ja-JP" altLang="en-US" sz="1000" b="1">
            <a:latin typeface="ＭＳ Ｐゴシック"/>
          </a:endParaRPr>
        </a:p>
      </xdr:txBody>
    </xdr:sp>
    <xdr:clientData/>
  </xdr:oneCellAnchor>
  <xdr:twoCellAnchor>
    <xdr:from>
      <xdr:col>15</xdr:col>
      <xdr:colOff>92075</xdr:colOff>
      <xdr:row>50</xdr:row>
      <xdr:rowOff>115360</xdr:rowOff>
    </xdr:from>
    <xdr:to>
      <xdr:col>15</xdr:col>
      <xdr:colOff>269875</xdr:colOff>
      <xdr:row>50</xdr:row>
      <xdr:rowOff>115360</xdr:rowOff>
    </xdr:to>
    <xdr:cxnSp macro="">
      <xdr:nvCxnSpPr>
        <xdr:cNvPr id="351" name="直線コネクタ 350"/>
        <xdr:cNvCxnSpPr/>
      </xdr:nvCxnSpPr>
      <xdr:spPr>
        <a:xfrm>
          <a:off x="10388600" y="868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144109</xdr:rowOff>
    </xdr:from>
    <xdr:to>
      <xdr:col>15</xdr:col>
      <xdr:colOff>180975</xdr:colOff>
      <xdr:row>58</xdr:row>
      <xdr:rowOff>3510</xdr:rowOff>
    </xdr:to>
    <xdr:cxnSp macro="">
      <xdr:nvCxnSpPr>
        <xdr:cNvPr id="352" name="直線コネクタ 351"/>
        <xdr:cNvCxnSpPr/>
      </xdr:nvCxnSpPr>
      <xdr:spPr>
        <a:xfrm>
          <a:off x="9639300" y="9916759"/>
          <a:ext cx="838200" cy="3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105225</xdr:rowOff>
    </xdr:from>
    <xdr:ext cx="534377" cy="259045"/>
    <xdr:sp macro="" textlink="">
      <xdr:nvSpPr>
        <xdr:cNvPr id="353" name="農林水産業費平均値テキスト"/>
        <xdr:cNvSpPr txBox="1"/>
      </xdr:nvSpPr>
      <xdr:spPr>
        <a:xfrm>
          <a:off x="10528300" y="1004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126798</xdr:rowOff>
    </xdr:from>
    <xdr:to>
      <xdr:col>15</xdr:col>
      <xdr:colOff>231775</xdr:colOff>
      <xdr:row>59</xdr:row>
      <xdr:rowOff>56948</xdr:rowOff>
    </xdr:to>
    <xdr:sp macro="" textlink="">
      <xdr:nvSpPr>
        <xdr:cNvPr id="354" name="フローチャート : 判断 353"/>
        <xdr:cNvSpPr/>
      </xdr:nvSpPr>
      <xdr:spPr>
        <a:xfrm>
          <a:off x="10426700" y="1007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73380</xdr:rowOff>
    </xdr:from>
    <xdr:to>
      <xdr:col>14</xdr:col>
      <xdr:colOff>28575</xdr:colOff>
      <xdr:row>57</xdr:row>
      <xdr:rowOff>144109</xdr:rowOff>
    </xdr:to>
    <xdr:cxnSp macro="">
      <xdr:nvCxnSpPr>
        <xdr:cNvPr id="355" name="直線コネクタ 354"/>
        <xdr:cNvCxnSpPr/>
      </xdr:nvCxnSpPr>
      <xdr:spPr>
        <a:xfrm>
          <a:off x="8750300" y="9846030"/>
          <a:ext cx="889000" cy="7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1339</xdr:rowOff>
    </xdr:from>
    <xdr:to>
      <xdr:col>14</xdr:col>
      <xdr:colOff>79375</xdr:colOff>
      <xdr:row>59</xdr:row>
      <xdr:rowOff>102939</xdr:rowOff>
    </xdr:to>
    <xdr:sp macro="" textlink="">
      <xdr:nvSpPr>
        <xdr:cNvPr id="356" name="フローチャート : 判断 355"/>
        <xdr:cNvSpPr/>
      </xdr:nvSpPr>
      <xdr:spPr>
        <a:xfrm>
          <a:off x="9588500" y="101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94066</xdr:rowOff>
    </xdr:from>
    <xdr:ext cx="534377" cy="259045"/>
    <xdr:sp macro="" textlink="">
      <xdr:nvSpPr>
        <xdr:cNvPr id="357" name="テキスト ボックス 356"/>
        <xdr:cNvSpPr txBox="1"/>
      </xdr:nvSpPr>
      <xdr:spPr>
        <a:xfrm>
          <a:off x="9372111" y="1020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73380</xdr:rowOff>
    </xdr:from>
    <xdr:to>
      <xdr:col>12</xdr:col>
      <xdr:colOff>511175</xdr:colOff>
      <xdr:row>57</xdr:row>
      <xdr:rowOff>149935</xdr:rowOff>
    </xdr:to>
    <xdr:cxnSp macro="">
      <xdr:nvCxnSpPr>
        <xdr:cNvPr id="358" name="直線コネクタ 357"/>
        <xdr:cNvCxnSpPr/>
      </xdr:nvCxnSpPr>
      <xdr:spPr>
        <a:xfrm flipV="1">
          <a:off x="7861300" y="9846030"/>
          <a:ext cx="889000" cy="7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2695</xdr:rowOff>
    </xdr:from>
    <xdr:to>
      <xdr:col>12</xdr:col>
      <xdr:colOff>561975</xdr:colOff>
      <xdr:row>59</xdr:row>
      <xdr:rowOff>104295</xdr:rowOff>
    </xdr:to>
    <xdr:sp macro="" textlink="">
      <xdr:nvSpPr>
        <xdr:cNvPr id="359" name="フローチャート : 判断 358"/>
        <xdr:cNvSpPr/>
      </xdr:nvSpPr>
      <xdr:spPr>
        <a:xfrm>
          <a:off x="8699500" y="1011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95422</xdr:rowOff>
    </xdr:from>
    <xdr:ext cx="534377" cy="259045"/>
    <xdr:sp macro="" textlink="">
      <xdr:nvSpPr>
        <xdr:cNvPr id="360" name="テキスト ボックス 359"/>
        <xdr:cNvSpPr txBox="1"/>
      </xdr:nvSpPr>
      <xdr:spPr>
        <a:xfrm>
          <a:off x="8483111" y="1021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149138</xdr:rowOff>
    </xdr:from>
    <xdr:to>
      <xdr:col>11</xdr:col>
      <xdr:colOff>307975</xdr:colOff>
      <xdr:row>57</xdr:row>
      <xdr:rowOff>149935</xdr:rowOff>
    </xdr:to>
    <xdr:cxnSp macro="">
      <xdr:nvCxnSpPr>
        <xdr:cNvPr id="361" name="直線コネクタ 360"/>
        <xdr:cNvCxnSpPr/>
      </xdr:nvCxnSpPr>
      <xdr:spPr>
        <a:xfrm>
          <a:off x="6972300" y="9921788"/>
          <a:ext cx="889000" cy="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7277</xdr:rowOff>
    </xdr:from>
    <xdr:to>
      <xdr:col>11</xdr:col>
      <xdr:colOff>358775</xdr:colOff>
      <xdr:row>59</xdr:row>
      <xdr:rowOff>108877</xdr:rowOff>
    </xdr:to>
    <xdr:sp macro="" textlink="">
      <xdr:nvSpPr>
        <xdr:cNvPr id="362" name="フローチャート : 判断 361"/>
        <xdr:cNvSpPr/>
      </xdr:nvSpPr>
      <xdr:spPr>
        <a:xfrm>
          <a:off x="7810500" y="101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100004</xdr:rowOff>
    </xdr:from>
    <xdr:ext cx="534377" cy="259045"/>
    <xdr:sp macro="" textlink="">
      <xdr:nvSpPr>
        <xdr:cNvPr id="363" name="テキスト ボックス 362"/>
        <xdr:cNvSpPr txBox="1"/>
      </xdr:nvSpPr>
      <xdr:spPr>
        <a:xfrm>
          <a:off x="7594111" y="1021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7584</xdr:rowOff>
    </xdr:from>
    <xdr:to>
      <xdr:col>10</xdr:col>
      <xdr:colOff>155575</xdr:colOff>
      <xdr:row>59</xdr:row>
      <xdr:rowOff>109184</xdr:rowOff>
    </xdr:to>
    <xdr:sp macro="" textlink="">
      <xdr:nvSpPr>
        <xdr:cNvPr id="364" name="フローチャート : 判断 363"/>
        <xdr:cNvSpPr/>
      </xdr:nvSpPr>
      <xdr:spPr>
        <a:xfrm>
          <a:off x="6921500" y="1012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100311</xdr:rowOff>
    </xdr:from>
    <xdr:ext cx="534377" cy="259045"/>
    <xdr:sp macro="" textlink="">
      <xdr:nvSpPr>
        <xdr:cNvPr id="365" name="テキスト ボックス 364"/>
        <xdr:cNvSpPr txBox="1"/>
      </xdr:nvSpPr>
      <xdr:spPr>
        <a:xfrm>
          <a:off x="6705111" y="1021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124160</xdr:rowOff>
    </xdr:from>
    <xdr:to>
      <xdr:col>15</xdr:col>
      <xdr:colOff>231775</xdr:colOff>
      <xdr:row>58</xdr:row>
      <xdr:rowOff>54310</xdr:rowOff>
    </xdr:to>
    <xdr:sp macro="" textlink="">
      <xdr:nvSpPr>
        <xdr:cNvPr id="371" name="円/楕円 370"/>
        <xdr:cNvSpPr/>
      </xdr:nvSpPr>
      <xdr:spPr>
        <a:xfrm>
          <a:off x="10426700" y="989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147037</xdr:rowOff>
    </xdr:from>
    <xdr:ext cx="534377" cy="259045"/>
    <xdr:sp macro="" textlink="">
      <xdr:nvSpPr>
        <xdr:cNvPr id="372" name="農林水産業費該当値テキスト"/>
        <xdr:cNvSpPr txBox="1"/>
      </xdr:nvSpPr>
      <xdr:spPr>
        <a:xfrm>
          <a:off x="10528300" y="974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81,703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93309</xdr:rowOff>
    </xdr:from>
    <xdr:to>
      <xdr:col>14</xdr:col>
      <xdr:colOff>79375</xdr:colOff>
      <xdr:row>58</xdr:row>
      <xdr:rowOff>23459</xdr:rowOff>
    </xdr:to>
    <xdr:sp macro="" textlink="">
      <xdr:nvSpPr>
        <xdr:cNvPr id="373" name="円/楕円 372"/>
        <xdr:cNvSpPr/>
      </xdr:nvSpPr>
      <xdr:spPr>
        <a:xfrm>
          <a:off x="9588500" y="986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39986</xdr:rowOff>
    </xdr:from>
    <xdr:ext cx="534377" cy="259045"/>
    <xdr:sp macro="" textlink="">
      <xdr:nvSpPr>
        <xdr:cNvPr id="374" name="テキスト ボックス 373"/>
        <xdr:cNvSpPr txBox="1"/>
      </xdr:nvSpPr>
      <xdr:spPr>
        <a:xfrm>
          <a:off x="9372111" y="964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91,150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22580</xdr:rowOff>
    </xdr:from>
    <xdr:to>
      <xdr:col>12</xdr:col>
      <xdr:colOff>561975</xdr:colOff>
      <xdr:row>57</xdr:row>
      <xdr:rowOff>124180</xdr:rowOff>
    </xdr:to>
    <xdr:sp macro="" textlink="">
      <xdr:nvSpPr>
        <xdr:cNvPr id="375" name="円/楕円 374"/>
        <xdr:cNvSpPr/>
      </xdr:nvSpPr>
      <xdr:spPr>
        <a:xfrm>
          <a:off x="8699500" y="97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140707</xdr:rowOff>
    </xdr:from>
    <xdr:ext cx="599010" cy="259045"/>
    <xdr:sp macro="" textlink="">
      <xdr:nvSpPr>
        <xdr:cNvPr id="376" name="テキスト ボックス 375"/>
        <xdr:cNvSpPr txBox="1"/>
      </xdr:nvSpPr>
      <xdr:spPr>
        <a:xfrm>
          <a:off x="8450794" y="9570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112,808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99135</xdr:rowOff>
    </xdr:from>
    <xdr:to>
      <xdr:col>11</xdr:col>
      <xdr:colOff>358775</xdr:colOff>
      <xdr:row>58</xdr:row>
      <xdr:rowOff>29285</xdr:rowOff>
    </xdr:to>
    <xdr:sp macro="" textlink="">
      <xdr:nvSpPr>
        <xdr:cNvPr id="377" name="円/楕円 376"/>
        <xdr:cNvSpPr/>
      </xdr:nvSpPr>
      <xdr:spPr>
        <a:xfrm>
          <a:off x="7810500" y="987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45812</xdr:rowOff>
    </xdr:from>
    <xdr:ext cx="534377" cy="259045"/>
    <xdr:sp macro="" textlink="">
      <xdr:nvSpPr>
        <xdr:cNvPr id="378" name="テキスト ボックス 377"/>
        <xdr:cNvSpPr txBox="1"/>
      </xdr:nvSpPr>
      <xdr:spPr>
        <a:xfrm>
          <a:off x="7594111" y="964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89,366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98338</xdr:rowOff>
    </xdr:from>
    <xdr:to>
      <xdr:col>10</xdr:col>
      <xdr:colOff>155575</xdr:colOff>
      <xdr:row>58</xdr:row>
      <xdr:rowOff>28488</xdr:rowOff>
    </xdr:to>
    <xdr:sp macro="" textlink="">
      <xdr:nvSpPr>
        <xdr:cNvPr id="379" name="円/楕円 378"/>
        <xdr:cNvSpPr/>
      </xdr:nvSpPr>
      <xdr:spPr>
        <a:xfrm>
          <a:off x="6921500" y="987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45015</xdr:rowOff>
    </xdr:from>
    <xdr:ext cx="534377" cy="259045"/>
    <xdr:sp macro="" textlink="">
      <xdr:nvSpPr>
        <xdr:cNvPr id="380" name="テキスト ボックス 379"/>
        <xdr:cNvSpPr txBox="1"/>
      </xdr:nvSpPr>
      <xdr:spPr>
        <a:xfrm>
          <a:off x="6705111" y="964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89,610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114227</xdr:rowOff>
    </xdr:from>
    <xdr:to>
      <xdr:col>15</xdr:col>
      <xdr:colOff>180340</xdr:colOff>
      <xdr:row>79</xdr:row>
      <xdr:rowOff>25595</xdr:rowOff>
    </xdr:to>
    <xdr:cxnSp macro="">
      <xdr:nvCxnSpPr>
        <xdr:cNvPr id="406" name="直線コネクタ 405"/>
        <xdr:cNvCxnSpPr/>
      </xdr:nvCxnSpPr>
      <xdr:spPr>
        <a:xfrm flipV="1">
          <a:off x="10475595" y="11944277"/>
          <a:ext cx="1270" cy="162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29422</xdr:rowOff>
    </xdr:from>
    <xdr:ext cx="469744" cy="259045"/>
    <xdr:sp macro="" textlink="">
      <xdr:nvSpPr>
        <xdr:cNvPr id="407" name="商工費最小値テキスト"/>
        <xdr:cNvSpPr txBox="1"/>
      </xdr:nvSpPr>
      <xdr:spPr>
        <a:xfrm>
          <a:off x="10528300" y="1357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a:t>
          </a:r>
          <a:endParaRPr kumimoji="1" lang="ja-JP" altLang="en-US" sz="1000" b="1">
            <a:latin typeface="ＭＳ Ｐゴシック"/>
          </a:endParaRPr>
        </a:p>
      </xdr:txBody>
    </xdr:sp>
    <xdr:clientData/>
  </xdr:oneCellAnchor>
  <xdr:twoCellAnchor>
    <xdr:from>
      <xdr:col>15</xdr:col>
      <xdr:colOff>92075</xdr:colOff>
      <xdr:row>79</xdr:row>
      <xdr:rowOff>25595</xdr:rowOff>
    </xdr:from>
    <xdr:to>
      <xdr:col>15</xdr:col>
      <xdr:colOff>269875</xdr:colOff>
      <xdr:row>79</xdr:row>
      <xdr:rowOff>25595</xdr:rowOff>
    </xdr:to>
    <xdr:cxnSp macro="">
      <xdr:nvCxnSpPr>
        <xdr:cNvPr id="408" name="直線コネクタ 407"/>
        <xdr:cNvCxnSpPr/>
      </xdr:nvCxnSpPr>
      <xdr:spPr>
        <a:xfrm>
          <a:off x="10388600" y="135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60904</xdr:rowOff>
    </xdr:from>
    <xdr:ext cx="534377" cy="259045"/>
    <xdr:sp macro="" textlink="">
      <xdr:nvSpPr>
        <xdr:cNvPr id="409" name="商工費最大値テキスト"/>
        <xdr:cNvSpPr txBox="1"/>
      </xdr:nvSpPr>
      <xdr:spPr>
        <a:xfrm>
          <a:off x="10528300" y="1171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52,030</a:t>
          </a:r>
          <a:endParaRPr kumimoji="1" lang="ja-JP" altLang="en-US" sz="1000" b="1">
            <a:latin typeface="ＭＳ Ｐゴシック"/>
          </a:endParaRPr>
        </a:p>
      </xdr:txBody>
    </xdr:sp>
    <xdr:clientData/>
  </xdr:oneCellAnchor>
  <xdr:twoCellAnchor>
    <xdr:from>
      <xdr:col>15</xdr:col>
      <xdr:colOff>92075</xdr:colOff>
      <xdr:row>69</xdr:row>
      <xdr:rowOff>114227</xdr:rowOff>
    </xdr:from>
    <xdr:to>
      <xdr:col>15</xdr:col>
      <xdr:colOff>269875</xdr:colOff>
      <xdr:row>69</xdr:row>
      <xdr:rowOff>114227</xdr:rowOff>
    </xdr:to>
    <xdr:cxnSp macro="">
      <xdr:nvCxnSpPr>
        <xdr:cNvPr id="410" name="直線コネクタ 409"/>
        <xdr:cNvCxnSpPr/>
      </xdr:nvCxnSpPr>
      <xdr:spPr>
        <a:xfrm>
          <a:off x="10388600" y="11944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43199</xdr:rowOff>
    </xdr:from>
    <xdr:to>
      <xdr:col>15</xdr:col>
      <xdr:colOff>180975</xdr:colOff>
      <xdr:row>77</xdr:row>
      <xdr:rowOff>130425</xdr:rowOff>
    </xdr:to>
    <xdr:cxnSp macro="">
      <xdr:nvCxnSpPr>
        <xdr:cNvPr id="411" name="直線コネクタ 410"/>
        <xdr:cNvCxnSpPr/>
      </xdr:nvCxnSpPr>
      <xdr:spPr>
        <a:xfrm>
          <a:off x="9639300" y="13244849"/>
          <a:ext cx="838200" cy="8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135715</xdr:rowOff>
    </xdr:from>
    <xdr:ext cx="534377" cy="259045"/>
    <xdr:sp macro="" textlink="">
      <xdr:nvSpPr>
        <xdr:cNvPr id="412" name="商工費平均値テキスト"/>
        <xdr:cNvSpPr txBox="1"/>
      </xdr:nvSpPr>
      <xdr:spPr>
        <a:xfrm>
          <a:off x="10528300" y="12994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112838</xdr:rowOff>
    </xdr:from>
    <xdr:to>
      <xdr:col>15</xdr:col>
      <xdr:colOff>231775</xdr:colOff>
      <xdr:row>77</xdr:row>
      <xdr:rowOff>42988</xdr:rowOff>
    </xdr:to>
    <xdr:sp macro="" textlink="">
      <xdr:nvSpPr>
        <xdr:cNvPr id="413" name="フローチャート : 判断 412"/>
        <xdr:cNvSpPr/>
      </xdr:nvSpPr>
      <xdr:spPr>
        <a:xfrm>
          <a:off x="104267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31311</xdr:rowOff>
    </xdr:from>
    <xdr:to>
      <xdr:col>14</xdr:col>
      <xdr:colOff>28575</xdr:colOff>
      <xdr:row>77</xdr:row>
      <xdr:rowOff>43199</xdr:rowOff>
    </xdr:to>
    <xdr:cxnSp macro="">
      <xdr:nvCxnSpPr>
        <xdr:cNvPr id="414" name="直線コネクタ 413"/>
        <xdr:cNvCxnSpPr/>
      </xdr:nvCxnSpPr>
      <xdr:spPr>
        <a:xfrm>
          <a:off x="8750300" y="13061511"/>
          <a:ext cx="889000" cy="18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95986</xdr:rowOff>
    </xdr:from>
    <xdr:to>
      <xdr:col>14</xdr:col>
      <xdr:colOff>79375</xdr:colOff>
      <xdr:row>78</xdr:row>
      <xdr:rowOff>26136</xdr:rowOff>
    </xdr:to>
    <xdr:sp macro="" textlink="">
      <xdr:nvSpPr>
        <xdr:cNvPr id="415" name="フローチャート : 判断 414"/>
        <xdr:cNvSpPr/>
      </xdr:nvSpPr>
      <xdr:spPr>
        <a:xfrm>
          <a:off x="9588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17263</xdr:rowOff>
    </xdr:from>
    <xdr:ext cx="469744" cy="259045"/>
    <xdr:sp macro="" textlink="">
      <xdr:nvSpPr>
        <xdr:cNvPr id="416" name="テキスト ボックス 415"/>
        <xdr:cNvSpPr txBox="1"/>
      </xdr:nvSpPr>
      <xdr:spPr>
        <a:xfrm>
          <a:off x="9404427" y="1339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31311</xdr:rowOff>
    </xdr:from>
    <xdr:to>
      <xdr:col>12</xdr:col>
      <xdr:colOff>511175</xdr:colOff>
      <xdr:row>77</xdr:row>
      <xdr:rowOff>47606</xdr:rowOff>
    </xdr:to>
    <xdr:cxnSp macro="">
      <xdr:nvCxnSpPr>
        <xdr:cNvPr id="417" name="直線コネクタ 416"/>
        <xdr:cNvCxnSpPr/>
      </xdr:nvCxnSpPr>
      <xdr:spPr>
        <a:xfrm flipV="1">
          <a:off x="7861300" y="13061511"/>
          <a:ext cx="889000" cy="18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109376</xdr:rowOff>
    </xdr:from>
    <xdr:to>
      <xdr:col>12</xdr:col>
      <xdr:colOff>561975</xdr:colOff>
      <xdr:row>78</xdr:row>
      <xdr:rowOff>39526</xdr:rowOff>
    </xdr:to>
    <xdr:sp macro="" textlink="">
      <xdr:nvSpPr>
        <xdr:cNvPr id="418" name="フローチャート : 判断 417"/>
        <xdr:cNvSpPr/>
      </xdr:nvSpPr>
      <xdr:spPr>
        <a:xfrm>
          <a:off x="8699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30653</xdr:rowOff>
    </xdr:from>
    <xdr:ext cx="469744" cy="259045"/>
    <xdr:sp macro="" textlink="">
      <xdr:nvSpPr>
        <xdr:cNvPr id="419" name="テキスト ボックス 418"/>
        <xdr:cNvSpPr txBox="1"/>
      </xdr:nvSpPr>
      <xdr:spPr>
        <a:xfrm>
          <a:off x="8515427" y="1340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47606</xdr:rowOff>
    </xdr:from>
    <xdr:to>
      <xdr:col>11</xdr:col>
      <xdr:colOff>307975</xdr:colOff>
      <xdr:row>77</xdr:row>
      <xdr:rowOff>66842</xdr:rowOff>
    </xdr:to>
    <xdr:cxnSp macro="">
      <xdr:nvCxnSpPr>
        <xdr:cNvPr id="420" name="直線コネクタ 419"/>
        <xdr:cNvCxnSpPr/>
      </xdr:nvCxnSpPr>
      <xdr:spPr>
        <a:xfrm flipV="1">
          <a:off x="6972300" y="13249256"/>
          <a:ext cx="889000" cy="1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122864</xdr:rowOff>
    </xdr:from>
    <xdr:to>
      <xdr:col>11</xdr:col>
      <xdr:colOff>358775</xdr:colOff>
      <xdr:row>78</xdr:row>
      <xdr:rowOff>53014</xdr:rowOff>
    </xdr:to>
    <xdr:sp macro="" textlink="">
      <xdr:nvSpPr>
        <xdr:cNvPr id="421" name="フローチャート : 判断 420"/>
        <xdr:cNvSpPr/>
      </xdr:nvSpPr>
      <xdr:spPr>
        <a:xfrm>
          <a:off x="7810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44141</xdr:rowOff>
    </xdr:from>
    <xdr:ext cx="469744" cy="259045"/>
    <xdr:sp macro="" textlink="">
      <xdr:nvSpPr>
        <xdr:cNvPr id="422" name="テキスト ボックス 421"/>
        <xdr:cNvSpPr txBox="1"/>
      </xdr:nvSpPr>
      <xdr:spPr>
        <a:xfrm>
          <a:off x="7626427" y="1341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113164</xdr:rowOff>
    </xdr:from>
    <xdr:to>
      <xdr:col>10</xdr:col>
      <xdr:colOff>155575</xdr:colOff>
      <xdr:row>78</xdr:row>
      <xdr:rowOff>43314</xdr:rowOff>
    </xdr:to>
    <xdr:sp macro="" textlink="">
      <xdr:nvSpPr>
        <xdr:cNvPr id="423" name="フローチャート : 判断 422"/>
        <xdr:cNvSpPr/>
      </xdr:nvSpPr>
      <xdr:spPr>
        <a:xfrm>
          <a:off x="6921500" y="1331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34441</xdr:rowOff>
    </xdr:from>
    <xdr:ext cx="469744" cy="259045"/>
    <xdr:sp macro="" textlink="">
      <xdr:nvSpPr>
        <xdr:cNvPr id="424" name="テキスト ボックス 423"/>
        <xdr:cNvSpPr txBox="1"/>
      </xdr:nvSpPr>
      <xdr:spPr>
        <a:xfrm>
          <a:off x="6737427" y="1340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79625</xdr:rowOff>
    </xdr:from>
    <xdr:to>
      <xdr:col>15</xdr:col>
      <xdr:colOff>231775</xdr:colOff>
      <xdr:row>78</xdr:row>
      <xdr:rowOff>9775</xdr:rowOff>
    </xdr:to>
    <xdr:sp macro="" textlink="">
      <xdr:nvSpPr>
        <xdr:cNvPr id="430" name="円/楕円 429"/>
        <xdr:cNvSpPr/>
      </xdr:nvSpPr>
      <xdr:spPr>
        <a:xfrm>
          <a:off x="10426700" y="1328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58052</xdr:rowOff>
    </xdr:from>
    <xdr:ext cx="469744" cy="259045"/>
    <xdr:sp macro="" textlink="">
      <xdr:nvSpPr>
        <xdr:cNvPr id="431" name="商工費該当値テキスト"/>
        <xdr:cNvSpPr txBox="1"/>
      </xdr:nvSpPr>
      <xdr:spPr>
        <a:xfrm>
          <a:off x="10528300" y="1325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9,534</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163849</xdr:rowOff>
    </xdr:from>
    <xdr:to>
      <xdr:col>14</xdr:col>
      <xdr:colOff>79375</xdr:colOff>
      <xdr:row>77</xdr:row>
      <xdr:rowOff>93999</xdr:rowOff>
    </xdr:to>
    <xdr:sp macro="" textlink="">
      <xdr:nvSpPr>
        <xdr:cNvPr id="432" name="円/楕円 431"/>
        <xdr:cNvSpPr/>
      </xdr:nvSpPr>
      <xdr:spPr>
        <a:xfrm>
          <a:off x="9588500" y="1319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110525</xdr:rowOff>
    </xdr:from>
    <xdr:ext cx="534377" cy="259045"/>
    <xdr:sp macro="" textlink="">
      <xdr:nvSpPr>
        <xdr:cNvPr id="433" name="テキスト ボックス 432"/>
        <xdr:cNvSpPr txBox="1"/>
      </xdr:nvSpPr>
      <xdr:spPr>
        <a:xfrm>
          <a:off x="9372111" y="129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12,205</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151961</xdr:rowOff>
    </xdr:from>
    <xdr:to>
      <xdr:col>12</xdr:col>
      <xdr:colOff>561975</xdr:colOff>
      <xdr:row>76</xdr:row>
      <xdr:rowOff>82111</xdr:rowOff>
    </xdr:to>
    <xdr:sp macro="" textlink="">
      <xdr:nvSpPr>
        <xdr:cNvPr id="434" name="円/楕円 433"/>
        <xdr:cNvSpPr/>
      </xdr:nvSpPr>
      <xdr:spPr>
        <a:xfrm>
          <a:off x="8699500" y="1301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98638</xdr:rowOff>
    </xdr:from>
    <xdr:ext cx="534377" cy="259045"/>
    <xdr:sp macro="" textlink="">
      <xdr:nvSpPr>
        <xdr:cNvPr id="435" name="テキスト ボックス 434"/>
        <xdr:cNvSpPr txBox="1"/>
      </xdr:nvSpPr>
      <xdr:spPr>
        <a:xfrm>
          <a:off x="8483111" y="1278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17,819</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168256</xdr:rowOff>
    </xdr:from>
    <xdr:to>
      <xdr:col>11</xdr:col>
      <xdr:colOff>358775</xdr:colOff>
      <xdr:row>77</xdr:row>
      <xdr:rowOff>98406</xdr:rowOff>
    </xdr:to>
    <xdr:sp macro="" textlink="">
      <xdr:nvSpPr>
        <xdr:cNvPr id="436" name="円/楕円 435"/>
        <xdr:cNvSpPr/>
      </xdr:nvSpPr>
      <xdr:spPr>
        <a:xfrm>
          <a:off x="7810500" y="1319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114933</xdr:rowOff>
    </xdr:from>
    <xdr:ext cx="534377" cy="259045"/>
    <xdr:sp macro="" textlink="">
      <xdr:nvSpPr>
        <xdr:cNvPr id="437" name="テキスト ボックス 436"/>
        <xdr:cNvSpPr txBox="1"/>
      </xdr:nvSpPr>
      <xdr:spPr>
        <a:xfrm>
          <a:off x="7594111" y="1297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16042</xdr:rowOff>
    </xdr:from>
    <xdr:to>
      <xdr:col>10</xdr:col>
      <xdr:colOff>155575</xdr:colOff>
      <xdr:row>77</xdr:row>
      <xdr:rowOff>117642</xdr:rowOff>
    </xdr:to>
    <xdr:sp macro="" textlink="">
      <xdr:nvSpPr>
        <xdr:cNvPr id="438" name="円/楕円 437"/>
        <xdr:cNvSpPr/>
      </xdr:nvSpPr>
      <xdr:spPr>
        <a:xfrm>
          <a:off x="6921500" y="1321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134169</xdr:rowOff>
    </xdr:from>
    <xdr:ext cx="534377" cy="259045"/>
    <xdr:sp macro="" textlink="">
      <xdr:nvSpPr>
        <xdr:cNvPr id="439" name="テキスト ボックス 438"/>
        <xdr:cNvSpPr txBox="1"/>
      </xdr:nvSpPr>
      <xdr:spPr>
        <a:xfrm>
          <a:off x="6705111" y="1299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3" name="テキスト ボックス 45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1" name="テキスト ボックス 46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100781</xdr:rowOff>
    </xdr:from>
    <xdr:to>
      <xdr:col>15</xdr:col>
      <xdr:colOff>180340</xdr:colOff>
      <xdr:row>99</xdr:row>
      <xdr:rowOff>19597</xdr:rowOff>
    </xdr:to>
    <xdr:cxnSp macro="">
      <xdr:nvCxnSpPr>
        <xdr:cNvPr id="463" name="直線コネクタ 462"/>
        <xdr:cNvCxnSpPr/>
      </xdr:nvCxnSpPr>
      <xdr:spPr>
        <a:xfrm flipV="1">
          <a:off x="10475595" y="15531281"/>
          <a:ext cx="1270" cy="146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23424</xdr:rowOff>
    </xdr:from>
    <xdr:ext cx="534377" cy="259045"/>
    <xdr:sp macro="" textlink="">
      <xdr:nvSpPr>
        <xdr:cNvPr id="464" name="土木費最小値テキスト"/>
        <xdr:cNvSpPr txBox="1"/>
      </xdr:nvSpPr>
      <xdr:spPr>
        <a:xfrm>
          <a:off x="10528300" y="1699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13,046</a:t>
          </a:r>
          <a:endParaRPr kumimoji="1" lang="ja-JP" altLang="en-US" sz="1000" b="1">
            <a:latin typeface="ＭＳ Ｐゴシック"/>
          </a:endParaRPr>
        </a:p>
      </xdr:txBody>
    </xdr:sp>
    <xdr:clientData/>
  </xdr:oneCellAnchor>
  <xdr:twoCellAnchor>
    <xdr:from>
      <xdr:col>15</xdr:col>
      <xdr:colOff>92075</xdr:colOff>
      <xdr:row>99</xdr:row>
      <xdr:rowOff>19597</xdr:rowOff>
    </xdr:from>
    <xdr:to>
      <xdr:col>15</xdr:col>
      <xdr:colOff>269875</xdr:colOff>
      <xdr:row>99</xdr:row>
      <xdr:rowOff>19597</xdr:rowOff>
    </xdr:to>
    <xdr:cxnSp macro="">
      <xdr:nvCxnSpPr>
        <xdr:cNvPr id="465" name="直線コネクタ 464"/>
        <xdr:cNvCxnSpPr/>
      </xdr:nvCxnSpPr>
      <xdr:spPr>
        <a:xfrm>
          <a:off x="10388600" y="1699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47458</xdr:rowOff>
    </xdr:from>
    <xdr:ext cx="599010" cy="259045"/>
    <xdr:sp macro="" textlink="">
      <xdr:nvSpPr>
        <xdr:cNvPr id="466" name="土木費最大値テキスト"/>
        <xdr:cNvSpPr txBox="1"/>
      </xdr:nvSpPr>
      <xdr:spPr>
        <a:xfrm>
          <a:off x="10528300" y="1530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780,430</a:t>
          </a:r>
          <a:endParaRPr kumimoji="1" lang="ja-JP" altLang="en-US" sz="1000" b="1">
            <a:latin typeface="ＭＳ Ｐゴシック"/>
          </a:endParaRPr>
        </a:p>
      </xdr:txBody>
    </xdr:sp>
    <xdr:clientData/>
  </xdr:oneCellAnchor>
  <xdr:twoCellAnchor>
    <xdr:from>
      <xdr:col>15</xdr:col>
      <xdr:colOff>92075</xdr:colOff>
      <xdr:row>90</xdr:row>
      <xdr:rowOff>100781</xdr:rowOff>
    </xdr:from>
    <xdr:to>
      <xdr:col>15</xdr:col>
      <xdr:colOff>269875</xdr:colOff>
      <xdr:row>90</xdr:row>
      <xdr:rowOff>100781</xdr:rowOff>
    </xdr:to>
    <xdr:cxnSp macro="">
      <xdr:nvCxnSpPr>
        <xdr:cNvPr id="467" name="直線コネクタ 466"/>
        <xdr:cNvCxnSpPr/>
      </xdr:nvCxnSpPr>
      <xdr:spPr>
        <a:xfrm>
          <a:off x="10388600" y="155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40456</xdr:rowOff>
    </xdr:from>
    <xdr:to>
      <xdr:col>15</xdr:col>
      <xdr:colOff>180975</xdr:colOff>
      <xdr:row>98</xdr:row>
      <xdr:rowOff>102513</xdr:rowOff>
    </xdr:to>
    <xdr:cxnSp macro="">
      <xdr:nvCxnSpPr>
        <xdr:cNvPr id="468" name="直線コネクタ 467"/>
        <xdr:cNvCxnSpPr/>
      </xdr:nvCxnSpPr>
      <xdr:spPr>
        <a:xfrm flipV="1">
          <a:off x="9639300" y="16842556"/>
          <a:ext cx="838200" cy="6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25968</xdr:rowOff>
    </xdr:from>
    <xdr:ext cx="534377" cy="259045"/>
    <xdr:sp macro="" textlink="">
      <xdr:nvSpPr>
        <xdr:cNvPr id="469" name="土木費平均値テキスト"/>
        <xdr:cNvSpPr txBox="1"/>
      </xdr:nvSpPr>
      <xdr:spPr>
        <a:xfrm>
          <a:off x="10528300" y="16828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47541</xdr:rowOff>
    </xdr:from>
    <xdr:to>
      <xdr:col>15</xdr:col>
      <xdr:colOff>231775</xdr:colOff>
      <xdr:row>98</xdr:row>
      <xdr:rowOff>149141</xdr:rowOff>
    </xdr:to>
    <xdr:sp macro="" textlink="">
      <xdr:nvSpPr>
        <xdr:cNvPr id="470" name="フローチャート : 判断 469"/>
        <xdr:cNvSpPr/>
      </xdr:nvSpPr>
      <xdr:spPr>
        <a:xfrm>
          <a:off x="10426700" y="1684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102513</xdr:rowOff>
    </xdr:from>
    <xdr:to>
      <xdr:col>14</xdr:col>
      <xdr:colOff>28575</xdr:colOff>
      <xdr:row>98</xdr:row>
      <xdr:rowOff>117912</xdr:rowOff>
    </xdr:to>
    <xdr:cxnSp macro="">
      <xdr:nvCxnSpPr>
        <xdr:cNvPr id="471" name="直線コネクタ 470"/>
        <xdr:cNvCxnSpPr/>
      </xdr:nvCxnSpPr>
      <xdr:spPr>
        <a:xfrm flipV="1">
          <a:off x="8750300" y="16904613"/>
          <a:ext cx="889000" cy="1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75595</xdr:rowOff>
    </xdr:from>
    <xdr:to>
      <xdr:col>14</xdr:col>
      <xdr:colOff>79375</xdr:colOff>
      <xdr:row>99</xdr:row>
      <xdr:rowOff>5745</xdr:rowOff>
    </xdr:to>
    <xdr:sp macro="" textlink="">
      <xdr:nvSpPr>
        <xdr:cNvPr id="472" name="フローチャート : 判断 471"/>
        <xdr:cNvSpPr/>
      </xdr:nvSpPr>
      <xdr:spPr>
        <a:xfrm>
          <a:off x="9588500" y="168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168322</xdr:rowOff>
    </xdr:from>
    <xdr:ext cx="534377" cy="259045"/>
    <xdr:sp macro="" textlink="">
      <xdr:nvSpPr>
        <xdr:cNvPr id="473" name="テキスト ボックス 472"/>
        <xdr:cNvSpPr txBox="1"/>
      </xdr:nvSpPr>
      <xdr:spPr>
        <a:xfrm>
          <a:off x="9372111" y="1697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104425</xdr:rowOff>
    </xdr:from>
    <xdr:to>
      <xdr:col>12</xdr:col>
      <xdr:colOff>511175</xdr:colOff>
      <xdr:row>98</xdr:row>
      <xdr:rowOff>117912</xdr:rowOff>
    </xdr:to>
    <xdr:cxnSp macro="">
      <xdr:nvCxnSpPr>
        <xdr:cNvPr id="474" name="直線コネクタ 473"/>
        <xdr:cNvCxnSpPr/>
      </xdr:nvCxnSpPr>
      <xdr:spPr>
        <a:xfrm>
          <a:off x="7861300" y="16906525"/>
          <a:ext cx="8890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72645</xdr:rowOff>
    </xdr:from>
    <xdr:to>
      <xdr:col>12</xdr:col>
      <xdr:colOff>561975</xdr:colOff>
      <xdr:row>99</xdr:row>
      <xdr:rowOff>2795</xdr:rowOff>
    </xdr:to>
    <xdr:sp macro="" textlink="">
      <xdr:nvSpPr>
        <xdr:cNvPr id="475" name="フローチャート : 判断 474"/>
        <xdr:cNvSpPr/>
      </xdr:nvSpPr>
      <xdr:spPr>
        <a:xfrm>
          <a:off x="8699500" y="168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165372</xdr:rowOff>
    </xdr:from>
    <xdr:ext cx="534377" cy="259045"/>
    <xdr:sp macro="" textlink="">
      <xdr:nvSpPr>
        <xdr:cNvPr id="476" name="テキスト ボックス 475"/>
        <xdr:cNvSpPr txBox="1"/>
      </xdr:nvSpPr>
      <xdr:spPr>
        <a:xfrm>
          <a:off x="8483111" y="1696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104425</xdr:rowOff>
    </xdr:from>
    <xdr:to>
      <xdr:col>11</xdr:col>
      <xdr:colOff>307975</xdr:colOff>
      <xdr:row>98</xdr:row>
      <xdr:rowOff>118013</xdr:rowOff>
    </xdr:to>
    <xdr:cxnSp macro="">
      <xdr:nvCxnSpPr>
        <xdr:cNvPr id="477" name="直線コネクタ 476"/>
        <xdr:cNvCxnSpPr/>
      </xdr:nvCxnSpPr>
      <xdr:spPr>
        <a:xfrm flipV="1">
          <a:off x="6972300" y="16906525"/>
          <a:ext cx="889000" cy="1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85519</xdr:rowOff>
    </xdr:from>
    <xdr:to>
      <xdr:col>11</xdr:col>
      <xdr:colOff>358775</xdr:colOff>
      <xdr:row>99</xdr:row>
      <xdr:rowOff>15669</xdr:rowOff>
    </xdr:to>
    <xdr:sp macro="" textlink="">
      <xdr:nvSpPr>
        <xdr:cNvPr id="478" name="フローチャート : 判断 477"/>
        <xdr:cNvSpPr/>
      </xdr:nvSpPr>
      <xdr:spPr>
        <a:xfrm>
          <a:off x="7810500" y="168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6796</xdr:rowOff>
    </xdr:from>
    <xdr:ext cx="534377" cy="259045"/>
    <xdr:sp macro="" textlink="">
      <xdr:nvSpPr>
        <xdr:cNvPr id="479" name="テキスト ボックス 478"/>
        <xdr:cNvSpPr txBox="1"/>
      </xdr:nvSpPr>
      <xdr:spPr>
        <a:xfrm>
          <a:off x="7594111" y="1698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83353</xdr:rowOff>
    </xdr:from>
    <xdr:to>
      <xdr:col>10</xdr:col>
      <xdr:colOff>155575</xdr:colOff>
      <xdr:row>99</xdr:row>
      <xdr:rowOff>13503</xdr:rowOff>
    </xdr:to>
    <xdr:sp macro="" textlink="">
      <xdr:nvSpPr>
        <xdr:cNvPr id="480" name="フローチャート : 判断 479"/>
        <xdr:cNvSpPr/>
      </xdr:nvSpPr>
      <xdr:spPr>
        <a:xfrm>
          <a:off x="6921500" y="1688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4630</xdr:rowOff>
    </xdr:from>
    <xdr:ext cx="534377" cy="259045"/>
    <xdr:sp macro="" textlink="">
      <xdr:nvSpPr>
        <xdr:cNvPr id="481" name="テキスト ボックス 480"/>
        <xdr:cNvSpPr txBox="1"/>
      </xdr:nvSpPr>
      <xdr:spPr>
        <a:xfrm>
          <a:off x="6705111" y="1697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161106</xdr:rowOff>
    </xdr:from>
    <xdr:to>
      <xdr:col>15</xdr:col>
      <xdr:colOff>231775</xdr:colOff>
      <xdr:row>98</xdr:row>
      <xdr:rowOff>91256</xdr:rowOff>
    </xdr:to>
    <xdr:sp macro="" textlink="">
      <xdr:nvSpPr>
        <xdr:cNvPr id="487" name="円/楕円 486"/>
        <xdr:cNvSpPr/>
      </xdr:nvSpPr>
      <xdr:spPr>
        <a:xfrm>
          <a:off x="10426700" y="1679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12533</xdr:rowOff>
    </xdr:from>
    <xdr:ext cx="534377" cy="259045"/>
    <xdr:sp macro="" textlink="">
      <xdr:nvSpPr>
        <xdr:cNvPr id="488" name="土木費該当値テキスト"/>
        <xdr:cNvSpPr txBox="1"/>
      </xdr:nvSpPr>
      <xdr:spPr>
        <a:xfrm>
          <a:off x="10528300" y="1664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92,096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51713</xdr:rowOff>
    </xdr:from>
    <xdr:to>
      <xdr:col>14</xdr:col>
      <xdr:colOff>79375</xdr:colOff>
      <xdr:row>98</xdr:row>
      <xdr:rowOff>153313</xdr:rowOff>
    </xdr:to>
    <xdr:sp macro="" textlink="">
      <xdr:nvSpPr>
        <xdr:cNvPr id="489" name="円/楕円 488"/>
        <xdr:cNvSpPr/>
      </xdr:nvSpPr>
      <xdr:spPr>
        <a:xfrm>
          <a:off x="9588500" y="1685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169840</xdr:rowOff>
    </xdr:from>
    <xdr:ext cx="534377" cy="259045"/>
    <xdr:sp macro="" textlink="">
      <xdr:nvSpPr>
        <xdr:cNvPr id="490" name="テキスト ボックス 489"/>
        <xdr:cNvSpPr txBox="1"/>
      </xdr:nvSpPr>
      <xdr:spPr>
        <a:xfrm>
          <a:off x="9372111" y="1662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59,521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67112</xdr:rowOff>
    </xdr:from>
    <xdr:to>
      <xdr:col>12</xdr:col>
      <xdr:colOff>561975</xdr:colOff>
      <xdr:row>98</xdr:row>
      <xdr:rowOff>168712</xdr:rowOff>
    </xdr:to>
    <xdr:sp macro="" textlink="">
      <xdr:nvSpPr>
        <xdr:cNvPr id="491" name="円/楕円 490"/>
        <xdr:cNvSpPr/>
      </xdr:nvSpPr>
      <xdr:spPr>
        <a:xfrm>
          <a:off x="8699500" y="1686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13789</xdr:rowOff>
    </xdr:from>
    <xdr:ext cx="534377" cy="259045"/>
    <xdr:sp macro="" textlink="">
      <xdr:nvSpPr>
        <xdr:cNvPr id="492" name="テキスト ボックス 491"/>
        <xdr:cNvSpPr txBox="1"/>
      </xdr:nvSpPr>
      <xdr:spPr>
        <a:xfrm>
          <a:off x="8483111" y="1664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51,437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53625</xdr:rowOff>
    </xdr:from>
    <xdr:to>
      <xdr:col>11</xdr:col>
      <xdr:colOff>358775</xdr:colOff>
      <xdr:row>98</xdr:row>
      <xdr:rowOff>155225</xdr:rowOff>
    </xdr:to>
    <xdr:sp macro="" textlink="">
      <xdr:nvSpPr>
        <xdr:cNvPr id="493" name="円/楕円 492"/>
        <xdr:cNvSpPr/>
      </xdr:nvSpPr>
      <xdr:spPr>
        <a:xfrm>
          <a:off x="7810500" y="168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302</xdr:rowOff>
    </xdr:from>
    <xdr:ext cx="534377" cy="259045"/>
    <xdr:sp macro="" textlink="">
      <xdr:nvSpPr>
        <xdr:cNvPr id="494" name="テキスト ボックス 493"/>
        <xdr:cNvSpPr txBox="1"/>
      </xdr:nvSpPr>
      <xdr:spPr>
        <a:xfrm>
          <a:off x="7594111" y="1663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58,517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67213</xdr:rowOff>
    </xdr:from>
    <xdr:to>
      <xdr:col>10</xdr:col>
      <xdr:colOff>155575</xdr:colOff>
      <xdr:row>98</xdr:row>
      <xdr:rowOff>168813</xdr:rowOff>
    </xdr:to>
    <xdr:sp macro="" textlink="">
      <xdr:nvSpPr>
        <xdr:cNvPr id="495" name="円/楕円 494"/>
        <xdr:cNvSpPr/>
      </xdr:nvSpPr>
      <xdr:spPr>
        <a:xfrm>
          <a:off x="6921500" y="1686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13890</xdr:rowOff>
    </xdr:from>
    <xdr:ext cx="534377" cy="259045"/>
    <xdr:sp macro="" textlink="">
      <xdr:nvSpPr>
        <xdr:cNvPr id="496" name="テキスト ボックス 495"/>
        <xdr:cNvSpPr txBox="1"/>
      </xdr:nvSpPr>
      <xdr:spPr>
        <a:xfrm>
          <a:off x="6705111" y="1664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51,384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135604</xdr:rowOff>
    </xdr:from>
    <xdr:to>
      <xdr:col>23</xdr:col>
      <xdr:colOff>516889</xdr:colOff>
      <xdr:row>38</xdr:row>
      <xdr:rowOff>41973</xdr:rowOff>
    </xdr:to>
    <xdr:cxnSp macro="">
      <xdr:nvCxnSpPr>
        <xdr:cNvPr id="520" name="直線コネクタ 519"/>
        <xdr:cNvCxnSpPr/>
      </xdr:nvCxnSpPr>
      <xdr:spPr>
        <a:xfrm flipV="1">
          <a:off x="16317595" y="5279104"/>
          <a:ext cx="1269" cy="127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45800</xdr:rowOff>
    </xdr:from>
    <xdr:ext cx="469744" cy="259045"/>
    <xdr:sp macro="" textlink="">
      <xdr:nvSpPr>
        <xdr:cNvPr id="521" name="消防費最小値テキスト"/>
        <xdr:cNvSpPr txBox="1"/>
      </xdr:nvSpPr>
      <xdr:spPr>
        <a:xfrm>
          <a:off x="16370300" y="656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9,130</a:t>
          </a:r>
          <a:endParaRPr kumimoji="1" lang="ja-JP" altLang="en-US" sz="1000" b="1">
            <a:latin typeface="ＭＳ Ｐゴシック"/>
          </a:endParaRPr>
        </a:p>
      </xdr:txBody>
    </xdr:sp>
    <xdr:clientData/>
  </xdr:oneCellAnchor>
  <xdr:twoCellAnchor>
    <xdr:from>
      <xdr:col>23</xdr:col>
      <xdr:colOff>428625</xdr:colOff>
      <xdr:row>38</xdr:row>
      <xdr:rowOff>41973</xdr:rowOff>
    </xdr:from>
    <xdr:to>
      <xdr:col>23</xdr:col>
      <xdr:colOff>606425</xdr:colOff>
      <xdr:row>38</xdr:row>
      <xdr:rowOff>41973</xdr:rowOff>
    </xdr:to>
    <xdr:cxnSp macro="">
      <xdr:nvCxnSpPr>
        <xdr:cNvPr id="522" name="直線コネクタ 521"/>
        <xdr:cNvCxnSpPr/>
      </xdr:nvCxnSpPr>
      <xdr:spPr>
        <a:xfrm>
          <a:off x="16230600" y="6557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82281</xdr:rowOff>
    </xdr:from>
    <xdr:ext cx="534377" cy="259045"/>
    <xdr:sp macro="" textlink="">
      <xdr:nvSpPr>
        <xdr:cNvPr id="523" name="消防費最大値テキスト"/>
        <xdr:cNvSpPr txBox="1"/>
      </xdr:nvSpPr>
      <xdr:spPr>
        <a:xfrm>
          <a:off x="16370300" y="50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76,215</a:t>
          </a:r>
          <a:endParaRPr kumimoji="1" lang="ja-JP" altLang="en-US" sz="1000" b="1">
            <a:latin typeface="ＭＳ Ｐゴシック"/>
          </a:endParaRPr>
        </a:p>
      </xdr:txBody>
    </xdr:sp>
    <xdr:clientData/>
  </xdr:oneCellAnchor>
  <xdr:twoCellAnchor>
    <xdr:from>
      <xdr:col>23</xdr:col>
      <xdr:colOff>428625</xdr:colOff>
      <xdr:row>30</xdr:row>
      <xdr:rowOff>135604</xdr:rowOff>
    </xdr:from>
    <xdr:to>
      <xdr:col>23</xdr:col>
      <xdr:colOff>606425</xdr:colOff>
      <xdr:row>30</xdr:row>
      <xdr:rowOff>135604</xdr:rowOff>
    </xdr:to>
    <xdr:cxnSp macro="">
      <xdr:nvCxnSpPr>
        <xdr:cNvPr id="524" name="直線コネクタ 523"/>
        <xdr:cNvCxnSpPr/>
      </xdr:nvCxnSpPr>
      <xdr:spPr>
        <a:xfrm>
          <a:off x="16230600" y="527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2730</xdr:rowOff>
    </xdr:from>
    <xdr:to>
      <xdr:col>23</xdr:col>
      <xdr:colOff>517525</xdr:colOff>
      <xdr:row>37</xdr:row>
      <xdr:rowOff>52794</xdr:rowOff>
    </xdr:to>
    <xdr:cxnSp macro="">
      <xdr:nvCxnSpPr>
        <xdr:cNvPr id="525" name="直線コネクタ 524"/>
        <xdr:cNvCxnSpPr/>
      </xdr:nvCxnSpPr>
      <xdr:spPr>
        <a:xfrm flipV="1">
          <a:off x="15481300" y="6346380"/>
          <a:ext cx="838200" cy="5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106151</xdr:rowOff>
    </xdr:from>
    <xdr:ext cx="534377" cy="259045"/>
    <xdr:sp macro="" textlink="">
      <xdr:nvSpPr>
        <xdr:cNvPr id="526" name="消防費平均値テキスト"/>
        <xdr:cNvSpPr txBox="1"/>
      </xdr:nvSpPr>
      <xdr:spPr>
        <a:xfrm>
          <a:off x="16370300" y="6278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127724</xdr:rowOff>
    </xdr:from>
    <xdr:to>
      <xdr:col>23</xdr:col>
      <xdr:colOff>568325</xdr:colOff>
      <xdr:row>37</xdr:row>
      <xdr:rowOff>57874</xdr:rowOff>
    </xdr:to>
    <xdr:sp macro="" textlink="">
      <xdr:nvSpPr>
        <xdr:cNvPr id="527" name="フローチャート : 判断 526"/>
        <xdr:cNvSpPr/>
      </xdr:nvSpPr>
      <xdr:spPr>
        <a:xfrm>
          <a:off x="16268700" y="629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52794</xdr:rowOff>
    </xdr:from>
    <xdr:to>
      <xdr:col>22</xdr:col>
      <xdr:colOff>365125</xdr:colOff>
      <xdr:row>37</xdr:row>
      <xdr:rowOff>100190</xdr:rowOff>
    </xdr:to>
    <xdr:cxnSp macro="">
      <xdr:nvCxnSpPr>
        <xdr:cNvPr id="528" name="直線コネクタ 527"/>
        <xdr:cNvCxnSpPr/>
      </xdr:nvCxnSpPr>
      <xdr:spPr>
        <a:xfrm flipV="1">
          <a:off x="14592300" y="6396444"/>
          <a:ext cx="889000" cy="4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7785</xdr:rowOff>
    </xdr:from>
    <xdr:to>
      <xdr:col>22</xdr:col>
      <xdr:colOff>415925</xdr:colOff>
      <xdr:row>37</xdr:row>
      <xdr:rowOff>109385</xdr:rowOff>
    </xdr:to>
    <xdr:sp macro="" textlink="">
      <xdr:nvSpPr>
        <xdr:cNvPr id="529" name="フローチャート : 判断 528"/>
        <xdr:cNvSpPr/>
      </xdr:nvSpPr>
      <xdr:spPr>
        <a:xfrm>
          <a:off x="15430500" y="63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100512</xdr:rowOff>
    </xdr:from>
    <xdr:ext cx="534377" cy="259045"/>
    <xdr:sp macro="" textlink="">
      <xdr:nvSpPr>
        <xdr:cNvPr id="530" name="テキスト ボックス 529"/>
        <xdr:cNvSpPr txBox="1"/>
      </xdr:nvSpPr>
      <xdr:spPr>
        <a:xfrm>
          <a:off x="15214111" y="644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80588</xdr:rowOff>
    </xdr:from>
    <xdr:to>
      <xdr:col>21</xdr:col>
      <xdr:colOff>161925</xdr:colOff>
      <xdr:row>37</xdr:row>
      <xdr:rowOff>100190</xdr:rowOff>
    </xdr:to>
    <xdr:cxnSp macro="">
      <xdr:nvCxnSpPr>
        <xdr:cNvPr id="531" name="直線コネクタ 530"/>
        <xdr:cNvCxnSpPr/>
      </xdr:nvCxnSpPr>
      <xdr:spPr>
        <a:xfrm>
          <a:off x="13703300" y="6424238"/>
          <a:ext cx="889000" cy="1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19615</xdr:rowOff>
    </xdr:from>
    <xdr:to>
      <xdr:col>21</xdr:col>
      <xdr:colOff>212725</xdr:colOff>
      <xdr:row>37</xdr:row>
      <xdr:rowOff>121215</xdr:rowOff>
    </xdr:to>
    <xdr:sp macro="" textlink="">
      <xdr:nvSpPr>
        <xdr:cNvPr id="532" name="フローチャート : 判断 531"/>
        <xdr:cNvSpPr/>
      </xdr:nvSpPr>
      <xdr:spPr>
        <a:xfrm>
          <a:off x="14541500" y="636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137742</xdr:rowOff>
    </xdr:from>
    <xdr:ext cx="534377" cy="259045"/>
    <xdr:sp macro="" textlink="">
      <xdr:nvSpPr>
        <xdr:cNvPr id="533" name="テキスト ボックス 532"/>
        <xdr:cNvSpPr txBox="1"/>
      </xdr:nvSpPr>
      <xdr:spPr>
        <a:xfrm>
          <a:off x="14325111" y="613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80588</xdr:rowOff>
    </xdr:from>
    <xdr:to>
      <xdr:col>19</xdr:col>
      <xdr:colOff>644525</xdr:colOff>
      <xdr:row>37</xdr:row>
      <xdr:rowOff>110877</xdr:rowOff>
    </xdr:to>
    <xdr:cxnSp macro="">
      <xdr:nvCxnSpPr>
        <xdr:cNvPr id="534" name="直線コネクタ 533"/>
        <xdr:cNvCxnSpPr/>
      </xdr:nvCxnSpPr>
      <xdr:spPr>
        <a:xfrm flipV="1">
          <a:off x="12814300" y="6424238"/>
          <a:ext cx="889000" cy="3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34893</xdr:rowOff>
    </xdr:from>
    <xdr:to>
      <xdr:col>20</xdr:col>
      <xdr:colOff>9525</xdr:colOff>
      <xdr:row>37</xdr:row>
      <xdr:rowOff>136493</xdr:rowOff>
    </xdr:to>
    <xdr:sp macro="" textlink="">
      <xdr:nvSpPr>
        <xdr:cNvPr id="535" name="フローチャート : 判断 534"/>
        <xdr:cNvSpPr/>
      </xdr:nvSpPr>
      <xdr:spPr>
        <a:xfrm>
          <a:off x="13652500" y="63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127620</xdr:rowOff>
    </xdr:from>
    <xdr:ext cx="534377" cy="259045"/>
    <xdr:sp macro="" textlink="">
      <xdr:nvSpPr>
        <xdr:cNvPr id="536" name="テキスト ボックス 535"/>
        <xdr:cNvSpPr txBox="1"/>
      </xdr:nvSpPr>
      <xdr:spPr>
        <a:xfrm>
          <a:off x="13436111" y="64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40494</xdr:rowOff>
    </xdr:from>
    <xdr:to>
      <xdr:col>18</xdr:col>
      <xdr:colOff>492125</xdr:colOff>
      <xdr:row>37</xdr:row>
      <xdr:rowOff>142094</xdr:rowOff>
    </xdr:to>
    <xdr:sp macro="" textlink="">
      <xdr:nvSpPr>
        <xdr:cNvPr id="537" name="フローチャート : 判断 536"/>
        <xdr:cNvSpPr/>
      </xdr:nvSpPr>
      <xdr:spPr>
        <a:xfrm>
          <a:off x="12763500" y="638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158621</xdr:rowOff>
    </xdr:from>
    <xdr:ext cx="534377" cy="259045"/>
    <xdr:sp macro="" textlink="">
      <xdr:nvSpPr>
        <xdr:cNvPr id="538" name="テキスト ボックス 537"/>
        <xdr:cNvSpPr txBox="1"/>
      </xdr:nvSpPr>
      <xdr:spPr>
        <a:xfrm>
          <a:off x="12547111" y="615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123380</xdr:rowOff>
    </xdr:from>
    <xdr:to>
      <xdr:col>23</xdr:col>
      <xdr:colOff>568325</xdr:colOff>
      <xdr:row>37</xdr:row>
      <xdr:rowOff>53530</xdr:rowOff>
    </xdr:to>
    <xdr:sp macro="" textlink="">
      <xdr:nvSpPr>
        <xdr:cNvPr id="544" name="円/楕円 543"/>
        <xdr:cNvSpPr/>
      </xdr:nvSpPr>
      <xdr:spPr>
        <a:xfrm>
          <a:off x="16268700" y="629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146257</xdr:rowOff>
    </xdr:from>
    <xdr:ext cx="534377" cy="259045"/>
    <xdr:sp macro="" textlink="">
      <xdr:nvSpPr>
        <xdr:cNvPr id="545" name="消防費該当値テキスト"/>
        <xdr:cNvSpPr txBox="1"/>
      </xdr:nvSpPr>
      <xdr:spPr>
        <a:xfrm>
          <a:off x="16370300" y="614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20,190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1994</xdr:rowOff>
    </xdr:from>
    <xdr:to>
      <xdr:col>22</xdr:col>
      <xdr:colOff>415925</xdr:colOff>
      <xdr:row>37</xdr:row>
      <xdr:rowOff>103594</xdr:rowOff>
    </xdr:to>
    <xdr:sp macro="" textlink="">
      <xdr:nvSpPr>
        <xdr:cNvPr id="546" name="円/楕円 545"/>
        <xdr:cNvSpPr/>
      </xdr:nvSpPr>
      <xdr:spPr>
        <a:xfrm>
          <a:off x="15430500" y="634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120121</xdr:rowOff>
    </xdr:from>
    <xdr:ext cx="534377" cy="259045"/>
    <xdr:sp macro="" textlink="">
      <xdr:nvSpPr>
        <xdr:cNvPr id="547" name="テキスト ボックス 546"/>
        <xdr:cNvSpPr txBox="1"/>
      </xdr:nvSpPr>
      <xdr:spPr>
        <a:xfrm>
          <a:off x="15214111" y="612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17,562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49390</xdr:rowOff>
    </xdr:from>
    <xdr:to>
      <xdr:col>21</xdr:col>
      <xdr:colOff>212725</xdr:colOff>
      <xdr:row>37</xdr:row>
      <xdr:rowOff>150990</xdr:rowOff>
    </xdr:to>
    <xdr:sp macro="" textlink="">
      <xdr:nvSpPr>
        <xdr:cNvPr id="548" name="円/楕円 547"/>
        <xdr:cNvSpPr/>
      </xdr:nvSpPr>
      <xdr:spPr>
        <a:xfrm>
          <a:off x="14541500" y="63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142117</xdr:rowOff>
    </xdr:from>
    <xdr:ext cx="534377" cy="259045"/>
    <xdr:sp macro="" textlink="">
      <xdr:nvSpPr>
        <xdr:cNvPr id="549" name="テキスト ボックス 548"/>
        <xdr:cNvSpPr txBox="1"/>
      </xdr:nvSpPr>
      <xdr:spPr>
        <a:xfrm>
          <a:off x="14325111" y="648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15,074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29788</xdr:rowOff>
    </xdr:from>
    <xdr:to>
      <xdr:col>20</xdr:col>
      <xdr:colOff>9525</xdr:colOff>
      <xdr:row>37</xdr:row>
      <xdr:rowOff>131388</xdr:rowOff>
    </xdr:to>
    <xdr:sp macro="" textlink="">
      <xdr:nvSpPr>
        <xdr:cNvPr id="550" name="円/楕円 549"/>
        <xdr:cNvSpPr/>
      </xdr:nvSpPr>
      <xdr:spPr>
        <a:xfrm>
          <a:off x="13652500" y="637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147915</xdr:rowOff>
    </xdr:from>
    <xdr:ext cx="534377" cy="259045"/>
    <xdr:sp macro="" textlink="">
      <xdr:nvSpPr>
        <xdr:cNvPr id="551" name="テキスト ボックス 550"/>
        <xdr:cNvSpPr txBox="1"/>
      </xdr:nvSpPr>
      <xdr:spPr>
        <a:xfrm>
          <a:off x="13436111" y="614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16,103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60077</xdr:rowOff>
    </xdr:from>
    <xdr:to>
      <xdr:col>18</xdr:col>
      <xdr:colOff>492125</xdr:colOff>
      <xdr:row>37</xdr:row>
      <xdr:rowOff>161677</xdr:rowOff>
    </xdr:to>
    <xdr:sp macro="" textlink="">
      <xdr:nvSpPr>
        <xdr:cNvPr id="552" name="円/楕円 551"/>
        <xdr:cNvSpPr/>
      </xdr:nvSpPr>
      <xdr:spPr>
        <a:xfrm>
          <a:off x="12763500" y="640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152805</xdr:rowOff>
    </xdr:from>
    <xdr:ext cx="534377" cy="259045"/>
    <xdr:sp macro="" textlink="">
      <xdr:nvSpPr>
        <xdr:cNvPr id="553" name="テキスト ボックス 552"/>
        <xdr:cNvSpPr txBox="1"/>
      </xdr:nvSpPr>
      <xdr:spPr>
        <a:xfrm>
          <a:off x="12547111" y="649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14,513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59,224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2" name="テキスト ボックス 57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160293</xdr:rowOff>
    </xdr:from>
    <xdr:to>
      <xdr:col>23</xdr:col>
      <xdr:colOff>516889</xdr:colOff>
      <xdr:row>58</xdr:row>
      <xdr:rowOff>159931</xdr:rowOff>
    </xdr:to>
    <xdr:cxnSp macro="">
      <xdr:nvCxnSpPr>
        <xdr:cNvPr id="578" name="直線コネクタ 577"/>
        <xdr:cNvCxnSpPr/>
      </xdr:nvCxnSpPr>
      <xdr:spPr>
        <a:xfrm flipV="1">
          <a:off x="16317595" y="8561343"/>
          <a:ext cx="1269" cy="154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163758</xdr:rowOff>
    </xdr:from>
    <xdr:ext cx="534377" cy="259045"/>
    <xdr:sp macro="" textlink="">
      <xdr:nvSpPr>
        <xdr:cNvPr id="579" name="教育費最小値テキスト"/>
        <xdr:cNvSpPr txBox="1"/>
      </xdr:nvSpPr>
      <xdr:spPr>
        <a:xfrm>
          <a:off x="16370300" y="1010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22,938</a:t>
          </a:r>
          <a:endParaRPr kumimoji="1" lang="ja-JP" altLang="en-US" sz="1000" b="1">
            <a:latin typeface="ＭＳ Ｐゴシック"/>
          </a:endParaRPr>
        </a:p>
      </xdr:txBody>
    </xdr:sp>
    <xdr:clientData/>
  </xdr:oneCellAnchor>
  <xdr:twoCellAnchor>
    <xdr:from>
      <xdr:col>23</xdr:col>
      <xdr:colOff>428625</xdr:colOff>
      <xdr:row>58</xdr:row>
      <xdr:rowOff>159931</xdr:rowOff>
    </xdr:from>
    <xdr:to>
      <xdr:col>23</xdr:col>
      <xdr:colOff>606425</xdr:colOff>
      <xdr:row>58</xdr:row>
      <xdr:rowOff>159931</xdr:rowOff>
    </xdr:to>
    <xdr:cxnSp macro="">
      <xdr:nvCxnSpPr>
        <xdr:cNvPr id="580" name="直線コネクタ 579"/>
        <xdr:cNvCxnSpPr/>
      </xdr:nvCxnSpPr>
      <xdr:spPr>
        <a:xfrm>
          <a:off x="16230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106970</xdr:rowOff>
    </xdr:from>
    <xdr:ext cx="599010" cy="259045"/>
    <xdr:sp macro="" textlink="">
      <xdr:nvSpPr>
        <xdr:cNvPr id="581" name="教育費最大値テキスト"/>
        <xdr:cNvSpPr txBox="1"/>
      </xdr:nvSpPr>
      <xdr:spPr>
        <a:xfrm>
          <a:off x="16370300" y="833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103,919</a:t>
          </a:r>
          <a:endParaRPr kumimoji="1" lang="ja-JP" altLang="en-US" sz="1000" b="1">
            <a:latin typeface="ＭＳ Ｐゴシック"/>
          </a:endParaRPr>
        </a:p>
      </xdr:txBody>
    </xdr:sp>
    <xdr:clientData/>
  </xdr:oneCellAnchor>
  <xdr:twoCellAnchor>
    <xdr:from>
      <xdr:col>23</xdr:col>
      <xdr:colOff>428625</xdr:colOff>
      <xdr:row>49</xdr:row>
      <xdr:rowOff>160293</xdr:rowOff>
    </xdr:from>
    <xdr:to>
      <xdr:col>23</xdr:col>
      <xdr:colOff>606425</xdr:colOff>
      <xdr:row>49</xdr:row>
      <xdr:rowOff>160293</xdr:rowOff>
    </xdr:to>
    <xdr:cxnSp macro="">
      <xdr:nvCxnSpPr>
        <xdr:cNvPr id="582" name="直線コネクタ 581"/>
        <xdr:cNvCxnSpPr/>
      </xdr:nvCxnSpPr>
      <xdr:spPr>
        <a:xfrm>
          <a:off x="16230600" y="856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134176</xdr:rowOff>
    </xdr:from>
    <xdr:to>
      <xdr:col>23</xdr:col>
      <xdr:colOff>517525</xdr:colOff>
      <xdr:row>55</xdr:row>
      <xdr:rowOff>24981</xdr:rowOff>
    </xdr:to>
    <xdr:cxnSp macro="">
      <xdr:nvCxnSpPr>
        <xdr:cNvPr id="583" name="直線コネクタ 582"/>
        <xdr:cNvCxnSpPr/>
      </xdr:nvCxnSpPr>
      <xdr:spPr>
        <a:xfrm flipV="1">
          <a:off x="15481300" y="9221026"/>
          <a:ext cx="838200" cy="23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67860</xdr:rowOff>
    </xdr:from>
    <xdr:ext cx="534377" cy="259045"/>
    <xdr:sp macro="" textlink="">
      <xdr:nvSpPr>
        <xdr:cNvPr id="584" name="教育費平均値テキスト"/>
        <xdr:cNvSpPr txBox="1"/>
      </xdr:nvSpPr>
      <xdr:spPr>
        <a:xfrm>
          <a:off x="16370300" y="9497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89433</xdr:rowOff>
    </xdr:from>
    <xdr:to>
      <xdr:col>23</xdr:col>
      <xdr:colOff>568325</xdr:colOff>
      <xdr:row>56</xdr:row>
      <xdr:rowOff>19583</xdr:rowOff>
    </xdr:to>
    <xdr:sp macro="" textlink="">
      <xdr:nvSpPr>
        <xdr:cNvPr id="585" name="フローチャート : 判断 584"/>
        <xdr:cNvSpPr/>
      </xdr:nvSpPr>
      <xdr:spPr>
        <a:xfrm>
          <a:off x="162687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24981</xdr:rowOff>
    </xdr:from>
    <xdr:to>
      <xdr:col>22</xdr:col>
      <xdr:colOff>365125</xdr:colOff>
      <xdr:row>55</xdr:row>
      <xdr:rowOff>69806</xdr:rowOff>
    </xdr:to>
    <xdr:cxnSp macro="">
      <xdr:nvCxnSpPr>
        <xdr:cNvPr id="586" name="直線コネクタ 585"/>
        <xdr:cNvCxnSpPr/>
      </xdr:nvCxnSpPr>
      <xdr:spPr>
        <a:xfrm flipV="1">
          <a:off x="14592300" y="9454731"/>
          <a:ext cx="889000" cy="4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7" name="フローチャート : 判断 586"/>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96417</xdr:rowOff>
    </xdr:from>
    <xdr:ext cx="534377" cy="259045"/>
    <xdr:sp macro="" textlink="">
      <xdr:nvSpPr>
        <xdr:cNvPr id="588" name="テキスト ボックス 587"/>
        <xdr:cNvSpPr txBox="1"/>
      </xdr:nvSpPr>
      <xdr:spPr>
        <a:xfrm>
          <a:off x="15214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128784</xdr:rowOff>
    </xdr:from>
    <xdr:to>
      <xdr:col>21</xdr:col>
      <xdr:colOff>161925</xdr:colOff>
      <xdr:row>55</xdr:row>
      <xdr:rowOff>69806</xdr:rowOff>
    </xdr:to>
    <xdr:cxnSp macro="">
      <xdr:nvCxnSpPr>
        <xdr:cNvPr id="589" name="直線コネクタ 588"/>
        <xdr:cNvCxnSpPr/>
      </xdr:nvCxnSpPr>
      <xdr:spPr>
        <a:xfrm>
          <a:off x="13703300" y="9387084"/>
          <a:ext cx="889000" cy="11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90" name="フローチャート : 判断 589"/>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104741</xdr:rowOff>
    </xdr:from>
    <xdr:ext cx="534377" cy="259045"/>
    <xdr:sp macro="" textlink="">
      <xdr:nvSpPr>
        <xdr:cNvPr id="591" name="テキスト ボックス 590"/>
        <xdr:cNvSpPr txBox="1"/>
      </xdr:nvSpPr>
      <xdr:spPr>
        <a:xfrm>
          <a:off x="14325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52</xdr:row>
      <xdr:rowOff>170237</xdr:rowOff>
    </xdr:from>
    <xdr:to>
      <xdr:col>19</xdr:col>
      <xdr:colOff>644525</xdr:colOff>
      <xdr:row>54</xdr:row>
      <xdr:rowOff>128784</xdr:rowOff>
    </xdr:to>
    <xdr:cxnSp macro="">
      <xdr:nvCxnSpPr>
        <xdr:cNvPr id="592" name="直線コネクタ 591"/>
        <xdr:cNvCxnSpPr/>
      </xdr:nvCxnSpPr>
      <xdr:spPr>
        <a:xfrm>
          <a:off x="12814300" y="9085637"/>
          <a:ext cx="889000" cy="30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93" name="フローチャート : 判断 592"/>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129259</xdr:rowOff>
    </xdr:from>
    <xdr:ext cx="534377" cy="259045"/>
    <xdr:sp macro="" textlink="">
      <xdr:nvSpPr>
        <xdr:cNvPr id="594" name="テキスト ボックス 593"/>
        <xdr:cNvSpPr txBox="1"/>
      </xdr:nvSpPr>
      <xdr:spPr>
        <a:xfrm>
          <a:off x="13436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95" name="フローチャート : 判断 594"/>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168787</xdr:rowOff>
    </xdr:from>
    <xdr:ext cx="534377" cy="259045"/>
    <xdr:sp macro="" textlink="">
      <xdr:nvSpPr>
        <xdr:cNvPr id="596" name="テキスト ボックス 595"/>
        <xdr:cNvSpPr txBox="1"/>
      </xdr:nvSpPr>
      <xdr:spPr>
        <a:xfrm>
          <a:off x="12547111" y="976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53</xdr:row>
      <xdr:rowOff>83376</xdr:rowOff>
    </xdr:from>
    <xdr:to>
      <xdr:col>23</xdr:col>
      <xdr:colOff>568325</xdr:colOff>
      <xdr:row>54</xdr:row>
      <xdr:rowOff>13526</xdr:rowOff>
    </xdr:to>
    <xdr:sp macro="" textlink="">
      <xdr:nvSpPr>
        <xdr:cNvPr id="602" name="円/楕円 601"/>
        <xdr:cNvSpPr/>
      </xdr:nvSpPr>
      <xdr:spPr>
        <a:xfrm>
          <a:off x="16268700" y="917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106253</xdr:rowOff>
    </xdr:from>
    <xdr:ext cx="534377" cy="259045"/>
    <xdr:sp macro="" textlink="">
      <xdr:nvSpPr>
        <xdr:cNvPr id="603" name="教育費該当値テキスト"/>
        <xdr:cNvSpPr txBox="1"/>
      </xdr:nvSpPr>
      <xdr:spPr>
        <a:xfrm>
          <a:off x="16370300" y="902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69,290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145631</xdr:rowOff>
    </xdr:from>
    <xdr:to>
      <xdr:col>22</xdr:col>
      <xdr:colOff>415925</xdr:colOff>
      <xdr:row>55</xdr:row>
      <xdr:rowOff>75781</xdr:rowOff>
    </xdr:to>
    <xdr:sp macro="" textlink="">
      <xdr:nvSpPr>
        <xdr:cNvPr id="604" name="円/楕円 603"/>
        <xdr:cNvSpPr/>
      </xdr:nvSpPr>
      <xdr:spPr>
        <a:xfrm>
          <a:off x="15430500" y="940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92308</xdr:rowOff>
    </xdr:from>
    <xdr:ext cx="534377" cy="259045"/>
    <xdr:sp macro="" textlink="">
      <xdr:nvSpPr>
        <xdr:cNvPr id="605" name="テキスト ボックス 604"/>
        <xdr:cNvSpPr txBox="1"/>
      </xdr:nvSpPr>
      <xdr:spPr>
        <a:xfrm>
          <a:off x="15214111" y="917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57,022</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19006</xdr:rowOff>
    </xdr:from>
    <xdr:to>
      <xdr:col>21</xdr:col>
      <xdr:colOff>212725</xdr:colOff>
      <xdr:row>55</xdr:row>
      <xdr:rowOff>120606</xdr:rowOff>
    </xdr:to>
    <xdr:sp macro="" textlink="">
      <xdr:nvSpPr>
        <xdr:cNvPr id="606" name="円/楕円 605"/>
        <xdr:cNvSpPr/>
      </xdr:nvSpPr>
      <xdr:spPr>
        <a:xfrm>
          <a:off x="14541500" y="944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137133</xdr:rowOff>
    </xdr:from>
    <xdr:ext cx="534377" cy="259045"/>
    <xdr:sp macro="" textlink="">
      <xdr:nvSpPr>
        <xdr:cNvPr id="607" name="テキスト ボックス 606"/>
        <xdr:cNvSpPr txBox="1"/>
      </xdr:nvSpPr>
      <xdr:spPr>
        <a:xfrm>
          <a:off x="14325111" y="922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54,669</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77984</xdr:rowOff>
    </xdr:from>
    <xdr:to>
      <xdr:col>20</xdr:col>
      <xdr:colOff>9525</xdr:colOff>
      <xdr:row>55</xdr:row>
      <xdr:rowOff>8134</xdr:rowOff>
    </xdr:to>
    <xdr:sp macro="" textlink="">
      <xdr:nvSpPr>
        <xdr:cNvPr id="608" name="円/楕円 607"/>
        <xdr:cNvSpPr/>
      </xdr:nvSpPr>
      <xdr:spPr>
        <a:xfrm>
          <a:off x="13652500" y="933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24661</xdr:rowOff>
    </xdr:from>
    <xdr:ext cx="534377" cy="259045"/>
    <xdr:sp macro="" textlink="">
      <xdr:nvSpPr>
        <xdr:cNvPr id="609" name="テキスト ボックス 608"/>
        <xdr:cNvSpPr txBox="1"/>
      </xdr:nvSpPr>
      <xdr:spPr>
        <a:xfrm>
          <a:off x="13436111" y="911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60,573</a:t>
          </a:r>
          <a:endParaRPr kumimoji="1" lang="ja-JP" altLang="en-US" sz="1000" b="1">
            <a:solidFill>
              <a:srgbClr val="FF0000"/>
            </a:solidFill>
            <a:latin typeface="ＭＳ Ｐゴシック"/>
          </a:endParaRPr>
        </a:p>
      </xdr:txBody>
    </xdr:sp>
    <xdr:clientData/>
  </xdr:oneCellAnchor>
  <xdr:twoCellAnchor>
    <xdr:from>
      <xdr:col>18</xdr:col>
      <xdr:colOff>390525</xdr:colOff>
      <xdr:row>52</xdr:row>
      <xdr:rowOff>119437</xdr:rowOff>
    </xdr:from>
    <xdr:to>
      <xdr:col>18</xdr:col>
      <xdr:colOff>492125</xdr:colOff>
      <xdr:row>53</xdr:row>
      <xdr:rowOff>49587</xdr:rowOff>
    </xdr:to>
    <xdr:sp macro="" textlink="">
      <xdr:nvSpPr>
        <xdr:cNvPr id="610" name="円/楕円 609"/>
        <xdr:cNvSpPr/>
      </xdr:nvSpPr>
      <xdr:spPr>
        <a:xfrm>
          <a:off x="12763500" y="903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51</xdr:row>
      <xdr:rowOff>66114</xdr:rowOff>
    </xdr:from>
    <xdr:ext cx="534377" cy="259045"/>
    <xdr:sp macro="" textlink="">
      <xdr:nvSpPr>
        <xdr:cNvPr id="611" name="テキスト ボックス 610"/>
        <xdr:cNvSpPr txBox="1"/>
      </xdr:nvSpPr>
      <xdr:spPr>
        <a:xfrm>
          <a:off x="12547111" y="881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76,397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5" name="テキスト ボックス 62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7" name="テキスト ボックス 62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9" name="テキスト ボックス 62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110823</xdr:rowOff>
    </xdr:from>
    <xdr:to>
      <xdr:col>23</xdr:col>
      <xdr:colOff>516889</xdr:colOff>
      <xdr:row>78</xdr:row>
      <xdr:rowOff>139700</xdr:rowOff>
    </xdr:to>
    <xdr:cxnSp macro="">
      <xdr:nvCxnSpPr>
        <xdr:cNvPr id="633" name="直線コネクタ 632"/>
        <xdr:cNvCxnSpPr/>
      </xdr:nvCxnSpPr>
      <xdr:spPr>
        <a:xfrm flipV="1">
          <a:off x="16317595" y="12112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57500</xdr:rowOff>
    </xdr:from>
    <xdr:ext cx="599010" cy="259045"/>
    <xdr:sp macro="" textlink="">
      <xdr:nvSpPr>
        <xdr:cNvPr id="636" name="災害復旧費最大値テキスト"/>
        <xdr:cNvSpPr txBox="1"/>
      </xdr:nvSpPr>
      <xdr:spPr>
        <a:xfrm>
          <a:off x="16370300" y="1188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70</xdr:row>
      <xdr:rowOff>110823</xdr:rowOff>
    </xdr:from>
    <xdr:to>
      <xdr:col>23</xdr:col>
      <xdr:colOff>606425</xdr:colOff>
      <xdr:row>70</xdr:row>
      <xdr:rowOff>110823</xdr:rowOff>
    </xdr:to>
    <xdr:cxnSp macro="">
      <xdr:nvCxnSpPr>
        <xdr:cNvPr id="637" name="直線コネクタ 636"/>
        <xdr:cNvCxnSpPr/>
      </xdr:nvCxnSpPr>
      <xdr:spPr>
        <a:xfrm>
          <a:off x="16230600" y="121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136810</xdr:rowOff>
    </xdr:from>
    <xdr:to>
      <xdr:col>23</xdr:col>
      <xdr:colOff>517525</xdr:colOff>
      <xdr:row>78</xdr:row>
      <xdr:rowOff>139398</xdr:rowOff>
    </xdr:to>
    <xdr:cxnSp macro="">
      <xdr:nvCxnSpPr>
        <xdr:cNvPr id="638" name="直線コネクタ 637"/>
        <xdr:cNvCxnSpPr/>
      </xdr:nvCxnSpPr>
      <xdr:spPr>
        <a:xfrm flipV="1">
          <a:off x="15481300" y="13509910"/>
          <a:ext cx="838200" cy="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55486</xdr:rowOff>
    </xdr:from>
    <xdr:ext cx="469744" cy="259045"/>
    <xdr:sp macro="" textlink="">
      <xdr:nvSpPr>
        <xdr:cNvPr id="639" name="災害復旧費平均値テキスト"/>
        <xdr:cNvSpPr txBox="1"/>
      </xdr:nvSpPr>
      <xdr:spPr>
        <a:xfrm>
          <a:off x="16370300" y="132571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32609</xdr:rowOff>
    </xdr:from>
    <xdr:to>
      <xdr:col>23</xdr:col>
      <xdr:colOff>568325</xdr:colOff>
      <xdr:row>78</xdr:row>
      <xdr:rowOff>134209</xdr:rowOff>
    </xdr:to>
    <xdr:sp macro="" textlink="">
      <xdr:nvSpPr>
        <xdr:cNvPr id="640" name="フローチャート : 判断 639"/>
        <xdr:cNvSpPr/>
      </xdr:nvSpPr>
      <xdr:spPr>
        <a:xfrm>
          <a:off x="162687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137551</xdr:rowOff>
    </xdr:from>
    <xdr:to>
      <xdr:col>22</xdr:col>
      <xdr:colOff>365125</xdr:colOff>
      <xdr:row>78</xdr:row>
      <xdr:rowOff>139398</xdr:rowOff>
    </xdr:to>
    <xdr:cxnSp macro="">
      <xdr:nvCxnSpPr>
        <xdr:cNvPr id="641" name="直線コネクタ 640"/>
        <xdr:cNvCxnSpPr/>
      </xdr:nvCxnSpPr>
      <xdr:spPr>
        <a:xfrm>
          <a:off x="14592300" y="13510651"/>
          <a:ext cx="889000" cy="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53284</xdr:rowOff>
    </xdr:from>
    <xdr:to>
      <xdr:col>22</xdr:col>
      <xdr:colOff>415925</xdr:colOff>
      <xdr:row>78</xdr:row>
      <xdr:rowOff>154884</xdr:rowOff>
    </xdr:to>
    <xdr:sp macro="" textlink="">
      <xdr:nvSpPr>
        <xdr:cNvPr id="642" name="フローチャート : 判断 641"/>
        <xdr:cNvSpPr/>
      </xdr:nvSpPr>
      <xdr:spPr>
        <a:xfrm>
          <a:off x="15430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171411</xdr:rowOff>
    </xdr:from>
    <xdr:ext cx="469744" cy="259045"/>
    <xdr:sp macro="" textlink="">
      <xdr:nvSpPr>
        <xdr:cNvPr id="643" name="テキスト ボックス 642"/>
        <xdr:cNvSpPr txBox="1"/>
      </xdr:nvSpPr>
      <xdr:spPr>
        <a:xfrm>
          <a:off x="15246427" y="132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132367</xdr:rowOff>
    </xdr:from>
    <xdr:to>
      <xdr:col>21</xdr:col>
      <xdr:colOff>161925</xdr:colOff>
      <xdr:row>78</xdr:row>
      <xdr:rowOff>137551</xdr:rowOff>
    </xdr:to>
    <xdr:cxnSp macro="">
      <xdr:nvCxnSpPr>
        <xdr:cNvPr id="644" name="直線コネクタ 643"/>
        <xdr:cNvCxnSpPr/>
      </xdr:nvCxnSpPr>
      <xdr:spPr>
        <a:xfrm>
          <a:off x="13703300" y="13505467"/>
          <a:ext cx="889000" cy="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50660</xdr:rowOff>
    </xdr:from>
    <xdr:to>
      <xdr:col>21</xdr:col>
      <xdr:colOff>212725</xdr:colOff>
      <xdr:row>78</xdr:row>
      <xdr:rowOff>152260</xdr:rowOff>
    </xdr:to>
    <xdr:sp macro="" textlink="">
      <xdr:nvSpPr>
        <xdr:cNvPr id="645" name="フローチャート : 判断 644"/>
        <xdr:cNvSpPr/>
      </xdr:nvSpPr>
      <xdr:spPr>
        <a:xfrm>
          <a:off x="14541500" y="134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168787</xdr:rowOff>
    </xdr:from>
    <xdr:ext cx="469744" cy="259045"/>
    <xdr:sp macro="" textlink="">
      <xdr:nvSpPr>
        <xdr:cNvPr id="646" name="テキスト ボックス 645"/>
        <xdr:cNvSpPr txBox="1"/>
      </xdr:nvSpPr>
      <xdr:spPr>
        <a:xfrm>
          <a:off x="14357427" y="131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132367</xdr:rowOff>
    </xdr:from>
    <xdr:to>
      <xdr:col>19</xdr:col>
      <xdr:colOff>644525</xdr:colOff>
      <xdr:row>78</xdr:row>
      <xdr:rowOff>138502</xdr:rowOff>
    </xdr:to>
    <xdr:cxnSp macro="">
      <xdr:nvCxnSpPr>
        <xdr:cNvPr id="647" name="直線コネクタ 646"/>
        <xdr:cNvCxnSpPr/>
      </xdr:nvCxnSpPr>
      <xdr:spPr>
        <a:xfrm flipV="1">
          <a:off x="12814300" y="13505467"/>
          <a:ext cx="889000" cy="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44881</xdr:rowOff>
    </xdr:from>
    <xdr:to>
      <xdr:col>20</xdr:col>
      <xdr:colOff>9525</xdr:colOff>
      <xdr:row>78</xdr:row>
      <xdr:rowOff>146481</xdr:rowOff>
    </xdr:to>
    <xdr:sp macro="" textlink="">
      <xdr:nvSpPr>
        <xdr:cNvPr id="648" name="フローチャート : 判断 647"/>
        <xdr:cNvSpPr/>
      </xdr:nvSpPr>
      <xdr:spPr>
        <a:xfrm>
          <a:off x="13652500" y="1341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163008</xdr:rowOff>
    </xdr:from>
    <xdr:ext cx="469744" cy="259045"/>
    <xdr:sp macro="" textlink="">
      <xdr:nvSpPr>
        <xdr:cNvPr id="649" name="テキスト ボックス 648"/>
        <xdr:cNvSpPr txBox="1"/>
      </xdr:nvSpPr>
      <xdr:spPr>
        <a:xfrm>
          <a:off x="13468427" y="1319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54958</xdr:rowOff>
    </xdr:from>
    <xdr:to>
      <xdr:col>18</xdr:col>
      <xdr:colOff>492125</xdr:colOff>
      <xdr:row>78</xdr:row>
      <xdr:rowOff>156558</xdr:rowOff>
    </xdr:to>
    <xdr:sp macro="" textlink="">
      <xdr:nvSpPr>
        <xdr:cNvPr id="650" name="フローチャート : 判断 649"/>
        <xdr:cNvSpPr/>
      </xdr:nvSpPr>
      <xdr:spPr>
        <a:xfrm>
          <a:off x="12763500" y="1342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1635</xdr:rowOff>
    </xdr:from>
    <xdr:ext cx="469744" cy="259045"/>
    <xdr:sp macro="" textlink="">
      <xdr:nvSpPr>
        <xdr:cNvPr id="651" name="テキスト ボックス 650"/>
        <xdr:cNvSpPr txBox="1"/>
      </xdr:nvSpPr>
      <xdr:spPr>
        <a:xfrm>
          <a:off x="12579427" y="1320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86010</xdr:rowOff>
    </xdr:from>
    <xdr:to>
      <xdr:col>23</xdr:col>
      <xdr:colOff>568325</xdr:colOff>
      <xdr:row>79</xdr:row>
      <xdr:rowOff>16160</xdr:rowOff>
    </xdr:to>
    <xdr:sp macro="" textlink="">
      <xdr:nvSpPr>
        <xdr:cNvPr id="657" name="円/楕円 656"/>
        <xdr:cNvSpPr/>
      </xdr:nvSpPr>
      <xdr:spPr>
        <a:xfrm>
          <a:off x="16268700" y="134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11036</xdr:rowOff>
    </xdr:from>
    <xdr:ext cx="378565" cy="259045"/>
    <xdr:sp macro="" textlink="">
      <xdr:nvSpPr>
        <xdr:cNvPr id="658" name="災害復旧費該当値テキスト"/>
        <xdr:cNvSpPr txBox="1"/>
      </xdr:nvSpPr>
      <xdr:spPr>
        <a:xfrm>
          <a:off x="16370300" y="13384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88598</xdr:rowOff>
    </xdr:from>
    <xdr:to>
      <xdr:col>22</xdr:col>
      <xdr:colOff>415925</xdr:colOff>
      <xdr:row>79</xdr:row>
      <xdr:rowOff>18748</xdr:rowOff>
    </xdr:to>
    <xdr:sp macro="" textlink="">
      <xdr:nvSpPr>
        <xdr:cNvPr id="659" name="円/楕円 658"/>
        <xdr:cNvSpPr/>
      </xdr:nvSpPr>
      <xdr:spPr>
        <a:xfrm>
          <a:off x="15430500" y="1346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9875</xdr:rowOff>
    </xdr:from>
    <xdr:ext cx="313932" cy="259045"/>
    <xdr:sp macro="" textlink="">
      <xdr:nvSpPr>
        <xdr:cNvPr id="660" name="テキスト ボックス 659"/>
        <xdr:cNvSpPr txBox="1"/>
      </xdr:nvSpPr>
      <xdr:spPr>
        <a:xfrm>
          <a:off x="15324333" y="135544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86751</xdr:rowOff>
    </xdr:from>
    <xdr:to>
      <xdr:col>21</xdr:col>
      <xdr:colOff>212725</xdr:colOff>
      <xdr:row>79</xdr:row>
      <xdr:rowOff>16901</xdr:rowOff>
    </xdr:to>
    <xdr:sp macro="" textlink="">
      <xdr:nvSpPr>
        <xdr:cNvPr id="661" name="円/楕円 660"/>
        <xdr:cNvSpPr/>
      </xdr:nvSpPr>
      <xdr:spPr>
        <a:xfrm>
          <a:off x="14541500" y="134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8028</xdr:rowOff>
    </xdr:from>
    <xdr:ext cx="378565" cy="259045"/>
    <xdr:sp macro="" textlink="">
      <xdr:nvSpPr>
        <xdr:cNvPr id="662" name="テキスト ボックス 661"/>
        <xdr:cNvSpPr txBox="1"/>
      </xdr:nvSpPr>
      <xdr:spPr>
        <a:xfrm>
          <a:off x="14403017" y="13552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81567</xdr:rowOff>
    </xdr:from>
    <xdr:to>
      <xdr:col>20</xdr:col>
      <xdr:colOff>9525</xdr:colOff>
      <xdr:row>79</xdr:row>
      <xdr:rowOff>11717</xdr:rowOff>
    </xdr:to>
    <xdr:sp macro="" textlink="">
      <xdr:nvSpPr>
        <xdr:cNvPr id="663" name="円/楕円 662"/>
        <xdr:cNvSpPr/>
      </xdr:nvSpPr>
      <xdr:spPr>
        <a:xfrm>
          <a:off x="13652500" y="1345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2844</xdr:rowOff>
    </xdr:from>
    <xdr:ext cx="378565" cy="259045"/>
    <xdr:sp macro="" textlink="">
      <xdr:nvSpPr>
        <xdr:cNvPr id="664" name="テキスト ボックス 663"/>
        <xdr:cNvSpPr txBox="1"/>
      </xdr:nvSpPr>
      <xdr:spPr>
        <a:xfrm>
          <a:off x="13514017" y="13547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87702</xdr:rowOff>
    </xdr:from>
    <xdr:to>
      <xdr:col>18</xdr:col>
      <xdr:colOff>492125</xdr:colOff>
      <xdr:row>79</xdr:row>
      <xdr:rowOff>17852</xdr:rowOff>
    </xdr:to>
    <xdr:sp macro="" textlink="">
      <xdr:nvSpPr>
        <xdr:cNvPr id="665" name="円/楕円 664"/>
        <xdr:cNvSpPr/>
      </xdr:nvSpPr>
      <xdr:spPr>
        <a:xfrm>
          <a:off x="12763500" y="1346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8979</xdr:rowOff>
    </xdr:from>
    <xdr:ext cx="378565" cy="259045"/>
    <xdr:sp macro="" textlink="">
      <xdr:nvSpPr>
        <xdr:cNvPr id="666" name="テキスト ボックス 665"/>
        <xdr:cNvSpPr txBox="1"/>
      </xdr:nvSpPr>
      <xdr:spPr>
        <a:xfrm>
          <a:off x="12625017" y="13553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12395</xdr:rowOff>
    </xdr:from>
    <xdr:to>
      <xdr:col>23</xdr:col>
      <xdr:colOff>516889</xdr:colOff>
      <xdr:row>97</xdr:row>
      <xdr:rowOff>157314</xdr:rowOff>
    </xdr:to>
    <xdr:cxnSp macro="">
      <xdr:nvCxnSpPr>
        <xdr:cNvPr id="690" name="直線コネクタ 689"/>
        <xdr:cNvCxnSpPr/>
      </xdr:nvCxnSpPr>
      <xdr:spPr>
        <a:xfrm flipV="1">
          <a:off x="16317595" y="15442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161141</xdr:rowOff>
    </xdr:from>
    <xdr:ext cx="534377" cy="259045"/>
    <xdr:sp macro="" textlink="">
      <xdr:nvSpPr>
        <xdr:cNvPr id="691" name="公債費最小値テキスト"/>
        <xdr:cNvSpPr txBox="1"/>
      </xdr:nvSpPr>
      <xdr:spPr>
        <a:xfrm>
          <a:off x="16370300" y="1679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97</xdr:row>
      <xdr:rowOff>157314</xdr:rowOff>
    </xdr:from>
    <xdr:to>
      <xdr:col>23</xdr:col>
      <xdr:colOff>606425</xdr:colOff>
      <xdr:row>97</xdr:row>
      <xdr:rowOff>157314</xdr:rowOff>
    </xdr:to>
    <xdr:cxnSp macro="">
      <xdr:nvCxnSpPr>
        <xdr:cNvPr id="692" name="直線コネクタ 691"/>
        <xdr:cNvCxnSpPr/>
      </xdr:nvCxnSpPr>
      <xdr:spPr>
        <a:xfrm>
          <a:off x="16230600" y="1678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130522</xdr:rowOff>
    </xdr:from>
    <xdr:ext cx="599010" cy="259045"/>
    <xdr:sp macro="" textlink="">
      <xdr:nvSpPr>
        <xdr:cNvPr id="693" name="公債費最大値テキスト"/>
        <xdr:cNvSpPr txBox="1"/>
      </xdr:nvSpPr>
      <xdr:spPr>
        <a:xfrm>
          <a:off x="16370300" y="1521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90</xdr:row>
      <xdr:rowOff>12395</xdr:rowOff>
    </xdr:from>
    <xdr:to>
      <xdr:col>23</xdr:col>
      <xdr:colOff>606425</xdr:colOff>
      <xdr:row>90</xdr:row>
      <xdr:rowOff>12395</xdr:rowOff>
    </xdr:to>
    <xdr:cxnSp macro="">
      <xdr:nvCxnSpPr>
        <xdr:cNvPr id="694" name="直線コネクタ 693"/>
        <xdr:cNvCxnSpPr/>
      </xdr:nvCxnSpPr>
      <xdr:spPr>
        <a:xfrm>
          <a:off x="16230600" y="1544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55245</xdr:rowOff>
    </xdr:from>
    <xdr:to>
      <xdr:col>23</xdr:col>
      <xdr:colOff>517525</xdr:colOff>
      <xdr:row>94</xdr:row>
      <xdr:rowOff>67387</xdr:rowOff>
    </xdr:to>
    <xdr:cxnSp macro="">
      <xdr:nvCxnSpPr>
        <xdr:cNvPr id="695" name="直線コネクタ 694"/>
        <xdr:cNvCxnSpPr/>
      </xdr:nvCxnSpPr>
      <xdr:spPr>
        <a:xfrm>
          <a:off x="15481300" y="16171545"/>
          <a:ext cx="838200" cy="1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164228</xdr:rowOff>
    </xdr:from>
    <xdr:ext cx="534377" cy="259045"/>
    <xdr:sp macro="" textlink="">
      <xdr:nvSpPr>
        <xdr:cNvPr id="696" name="公債費平均値テキスト"/>
        <xdr:cNvSpPr txBox="1"/>
      </xdr:nvSpPr>
      <xdr:spPr>
        <a:xfrm>
          <a:off x="16370300" y="16280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14351</xdr:rowOff>
    </xdr:from>
    <xdr:to>
      <xdr:col>23</xdr:col>
      <xdr:colOff>568325</xdr:colOff>
      <xdr:row>95</xdr:row>
      <xdr:rowOff>115951</xdr:rowOff>
    </xdr:to>
    <xdr:sp macro="" textlink="">
      <xdr:nvSpPr>
        <xdr:cNvPr id="697" name="フローチャート : 判断 696"/>
        <xdr:cNvSpPr/>
      </xdr:nvSpPr>
      <xdr:spPr>
        <a:xfrm>
          <a:off x="162687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55245</xdr:rowOff>
    </xdr:from>
    <xdr:to>
      <xdr:col>22</xdr:col>
      <xdr:colOff>365125</xdr:colOff>
      <xdr:row>94</xdr:row>
      <xdr:rowOff>64415</xdr:rowOff>
    </xdr:to>
    <xdr:cxnSp macro="">
      <xdr:nvCxnSpPr>
        <xdr:cNvPr id="698" name="直線コネクタ 697"/>
        <xdr:cNvCxnSpPr/>
      </xdr:nvCxnSpPr>
      <xdr:spPr>
        <a:xfrm flipV="1">
          <a:off x="14592300" y="16171545"/>
          <a:ext cx="889000" cy="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107810</xdr:rowOff>
    </xdr:from>
    <xdr:to>
      <xdr:col>22</xdr:col>
      <xdr:colOff>415925</xdr:colOff>
      <xdr:row>96</xdr:row>
      <xdr:rowOff>37960</xdr:rowOff>
    </xdr:to>
    <xdr:sp macro="" textlink="">
      <xdr:nvSpPr>
        <xdr:cNvPr id="699" name="フローチャート : 判断 698"/>
        <xdr:cNvSpPr/>
      </xdr:nvSpPr>
      <xdr:spPr>
        <a:xfrm>
          <a:off x="15430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29087</xdr:rowOff>
    </xdr:from>
    <xdr:ext cx="534377" cy="259045"/>
    <xdr:sp macro="" textlink="">
      <xdr:nvSpPr>
        <xdr:cNvPr id="700" name="テキスト ボックス 699"/>
        <xdr:cNvSpPr txBox="1"/>
      </xdr:nvSpPr>
      <xdr:spPr>
        <a:xfrm>
          <a:off x="15214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140055</xdr:rowOff>
    </xdr:from>
    <xdr:to>
      <xdr:col>21</xdr:col>
      <xdr:colOff>161925</xdr:colOff>
      <xdr:row>94</xdr:row>
      <xdr:rowOff>64415</xdr:rowOff>
    </xdr:to>
    <xdr:cxnSp macro="">
      <xdr:nvCxnSpPr>
        <xdr:cNvPr id="701" name="直線コネクタ 700"/>
        <xdr:cNvCxnSpPr/>
      </xdr:nvCxnSpPr>
      <xdr:spPr>
        <a:xfrm>
          <a:off x="13703300" y="16084905"/>
          <a:ext cx="889000" cy="9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109995</xdr:rowOff>
    </xdr:from>
    <xdr:to>
      <xdr:col>21</xdr:col>
      <xdr:colOff>212725</xdr:colOff>
      <xdr:row>96</xdr:row>
      <xdr:rowOff>40145</xdr:rowOff>
    </xdr:to>
    <xdr:sp macro="" textlink="">
      <xdr:nvSpPr>
        <xdr:cNvPr id="702" name="フローチャート : 判断 701"/>
        <xdr:cNvSpPr/>
      </xdr:nvSpPr>
      <xdr:spPr>
        <a:xfrm>
          <a:off x="14541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31272</xdr:rowOff>
    </xdr:from>
    <xdr:ext cx="534377" cy="259045"/>
    <xdr:sp macro="" textlink="">
      <xdr:nvSpPr>
        <xdr:cNvPr id="703" name="テキスト ボックス 702"/>
        <xdr:cNvSpPr txBox="1"/>
      </xdr:nvSpPr>
      <xdr:spPr>
        <a:xfrm>
          <a:off x="14325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67818</xdr:rowOff>
    </xdr:from>
    <xdr:to>
      <xdr:col>19</xdr:col>
      <xdr:colOff>644525</xdr:colOff>
      <xdr:row>93</xdr:row>
      <xdr:rowOff>140055</xdr:rowOff>
    </xdr:to>
    <xdr:cxnSp macro="">
      <xdr:nvCxnSpPr>
        <xdr:cNvPr id="704" name="直線コネクタ 703"/>
        <xdr:cNvCxnSpPr/>
      </xdr:nvCxnSpPr>
      <xdr:spPr>
        <a:xfrm>
          <a:off x="12814300" y="16012668"/>
          <a:ext cx="889000" cy="7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108293</xdr:rowOff>
    </xdr:from>
    <xdr:to>
      <xdr:col>20</xdr:col>
      <xdr:colOff>9525</xdr:colOff>
      <xdr:row>96</xdr:row>
      <xdr:rowOff>38443</xdr:rowOff>
    </xdr:to>
    <xdr:sp macro="" textlink="">
      <xdr:nvSpPr>
        <xdr:cNvPr id="705" name="フローチャート : 判断 704"/>
        <xdr:cNvSpPr/>
      </xdr:nvSpPr>
      <xdr:spPr>
        <a:xfrm>
          <a:off x="13652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29570</xdr:rowOff>
    </xdr:from>
    <xdr:ext cx="534377" cy="259045"/>
    <xdr:sp macro="" textlink="">
      <xdr:nvSpPr>
        <xdr:cNvPr id="706" name="テキスト ボックス 705"/>
        <xdr:cNvSpPr txBox="1"/>
      </xdr:nvSpPr>
      <xdr:spPr>
        <a:xfrm>
          <a:off x="13436111" y="164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93701</xdr:rowOff>
    </xdr:from>
    <xdr:to>
      <xdr:col>18</xdr:col>
      <xdr:colOff>492125</xdr:colOff>
      <xdr:row>96</xdr:row>
      <xdr:rowOff>23851</xdr:rowOff>
    </xdr:to>
    <xdr:sp macro="" textlink="">
      <xdr:nvSpPr>
        <xdr:cNvPr id="707" name="フローチャート : 判断 706"/>
        <xdr:cNvSpPr/>
      </xdr:nvSpPr>
      <xdr:spPr>
        <a:xfrm>
          <a:off x="12763500" y="1638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14978</xdr:rowOff>
    </xdr:from>
    <xdr:ext cx="534377" cy="259045"/>
    <xdr:sp macro="" textlink="">
      <xdr:nvSpPr>
        <xdr:cNvPr id="708" name="テキスト ボックス 707"/>
        <xdr:cNvSpPr txBox="1"/>
      </xdr:nvSpPr>
      <xdr:spPr>
        <a:xfrm>
          <a:off x="12547111" y="1647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16587</xdr:rowOff>
    </xdr:from>
    <xdr:to>
      <xdr:col>23</xdr:col>
      <xdr:colOff>568325</xdr:colOff>
      <xdr:row>94</xdr:row>
      <xdr:rowOff>118187</xdr:rowOff>
    </xdr:to>
    <xdr:sp macro="" textlink="">
      <xdr:nvSpPr>
        <xdr:cNvPr id="714" name="円/楕円 713"/>
        <xdr:cNvSpPr/>
      </xdr:nvSpPr>
      <xdr:spPr>
        <a:xfrm>
          <a:off x="16268700" y="161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39464</xdr:rowOff>
    </xdr:from>
    <xdr:ext cx="534377" cy="259045"/>
    <xdr:sp macro="" textlink="">
      <xdr:nvSpPr>
        <xdr:cNvPr id="715" name="公債費該当値テキスト"/>
        <xdr:cNvSpPr txBox="1"/>
      </xdr:nvSpPr>
      <xdr:spPr>
        <a:xfrm>
          <a:off x="16370300" y="1598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65,694</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4445</xdr:rowOff>
    </xdr:from>
    <xdr:to>
      <xdr:col>22</xdr:col>
      <xdr:colOff>415925</xdr:colOff>
      <xdr:row>94</xdr:row>
      <xdr:rowOff>106045</xdr:rowOff>
    </xdr:to>
    <xdr:sp macro="" textlink="">
      <xdr:nvSpPr>
        <xdr:cNvPr id="716" name="円/楕円 715"/>
        <xdr:cNvSpPr/>
      </xdr:nvSpPr>
      <xdr:spPr>
        <a:xfrm>
          <a:off x="15430500" y="1612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122572</xdr:rowOff>
    </xdr:from>
    <xdr:ext cx="534377" cy="259045"/>
    <xdr:sp macro="" textlink="">
      <xdr:nvSpPr>
        <xdr:cNvPr id="717" name="テキスト ボックス 716"/>
        <xdr:cNvSpPr txBox="1"/>
      </xdr:nvSpPr>
      <xdr:spPr>
        <a:xfrm>
          <a:off x="15214111" y="1589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66,650</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13615</xdr:rowOff>
    </xdr:from>
    <xdr:to>
      <xdr:col>21</xdr:col>
      <xdr:colOff>212725</xdr:colOff>
      <xdr:row>94</xdr:row>
      <xdr:rowOff>115215</xdr:rowOff>
    </xdr:to>
    <xdr:sp macro="" textlink="">
      <xdr:nvSpPr>
        <xdr:cNvPr id="718" name="円/楕円 717"/>
        <xdr:cNvSpPr/>
      </xdr:nvSpPr>
      <xdr:spPr>
        <a:xfrm>
          <a:off x="14541500" y="1612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131742</xdr:rowOff>
    </xdr:from>
    <xdr:ext cx="534377" cy="259045"/>
    <xdr:sp macro="" textlink="">
      <xdr:nvSpPr>
        <xdr:cNvPr id="719" name="テキスト ボックス 718"/>
        <xdr:cNvSpPr txBox="1"/>
      </xdr:nvSpPr>
      <xdr:spPr>
        <a:xfrm>
          <a:off x="14325111" y="1590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65,928</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89255</xdr:rowOff>
    </xdr:from>
    <xdr:to>
      <xdr:col>20</xdr:col>
      <xdr:colOff>9525</xdr:colOff>
      <xdr:row>94</xdr:row>
      <xdr:rowOff>19405</xdr:rowOff>
    </xdr:to>
    <xdr:sp macro="" textlink="">
      <xdr:nvSpPr>
        <xdr:cNvPr id="720" name="円/楕円 719"/>
        <xdr:cNvSpPr/>
      </xdr:nvSpPr>
      <xdr:spPr>
        <a:xfrm>
          <a:off x="13652500" y="1603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35932</xdr:rowOff>
    </xdr:from>
    <xdr:ext cx="534377" cy="259045"/>
    <xdr:sp macro="" textlink="">
      <xdr:nvSpPr>
        <xdr:cNvPr id="721" name="テキスト ボックス 720"/>
        <xdr:cNvSpPr txBox="1"/>
      </xdr:nvSpPr>
      <xdr:spPr>
        <a:xfrm>
          <a:off x="13436111" y="1580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73,472</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17018</xdr:rowOff>
    </xdr:from>
    <xdr:to>
      <xdr:col>18</xdr:col>
      <xdr:colOff>492125</xdr:colOff>
      <xdr:row>93</xdr:row>
      <xdr:rowOff>118618</xdr:rowOff>
    </xdr:to>
    <xdr:sp macro="" textlink="">
      <xdr:nvSpPr>
        <xdr:cNvPr id="722" name="円/楕円 721"/>
        <xdr:cNvSpPr/>
      </xdr:nvSpPr>
      <xdr:spPr>
        <a:xfrm>
          <a:off x="12763500" y="1596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135145</xdr:rowOff>
    </xdr:from>
    <xdr:ext cx="534377" cy="259045"/>
    <xdr:sp macro="" textlink="">
      <xdr:nvSpPr>
        <xdr:cNvPr id="723" name="テキスト ボックス 722"/>
        <xdr:cNvSpPr txBox="1"/>
      </xdr:nvSpPr>
      <xdr:spPr>
        <a:xfrm>
          <a:off x="12547111" y="1573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79,160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7" name="テキスト ボックス 73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3" name="テキスト ボックス 74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33</xdr:row>
      <xdr:rowOff>165989</xdr:rowOff>
    </xdr:from>
    <xdr:to>
      <xdr:col>32</xdr:col>
      <xdr:colOff>186689</xdr:colOff>
      <xdr:row>39</xdr:row>
      <xdr:rowOff>44450</xdr:rowOff>
    </xdr:to>
    <xdr:cxnSp macro="">
      <xdr:nvCxnSpPr>
        <xdr:cNvPr id="747" name="直線コネクタ 746"/>
        <xdr:cNvCxnSpPr/>
      </xdr:nvCxnSpPr>
      <xdr:spPr>
        <a:xfrm flipV="1">
          <a:off x="22159595" y="5823839"/>
          <a:ext cx="1269" cy="90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58691</xdr:rowOff>
    </xdr:from>
    <xdr:ext cx="249299" cy="259045"/>
    <xdr:sp macro="" textlink="">
      <xdr:nvSpPr>
        <xdr:cNvPr id="748" name="諸支出金最小値テキスト"/>
        <xdr:cNvSpPr txBox="1"/>
      </xdr:nvSpPr>
      <xdr:spPr>
        <a:xfrm>
          <a:off x="22212300" y="67452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32</xdr:row>
      <xdr:rowOff>112666</xdr:rowOff>
    </xdr:from>
    <xdr:ext cx="469744" cy="259045"/>
    <xdr:sp macro="" textlink="">
      <xdr:nvSpPr>
        <xdr:cNvPr id="750" name="諸支出金最大値テキスト"/>
        <xdr:cNvSpPr txBox="1"/>
      </xdr:nvSpPr>
      <xdr:spPr>
        <a:xfrm>
          <a:off x="22212300" y="55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a:t>
          </a:r>
          <a:endParaRPr kumimoji="1" lang="ja-JP" altLang="en-US" sz="1000" b="1">
            <a:latin typeface="ＭＳ Ｐゴシック"/>
          </a:endParaRPr>
        </a:p>
      </xdr:txBody>
    </xdr:sp>
    <xdr:clientData/>
  </xdr:oneCellAnchor>
  <xdr:twoCellAnchor>
    <xdr:from>
      <xdr:col>32</xdr:col>
      <xdr:colOff>98425</xdr:colOff>
      <xdr:row>33</xdr:row>
      <xdr:rowOff>165989</xdr:rowOff>
    </xdr:from>
    <xdr:to>
      <xdr:col>32</xdr:col>
      <xdr:colOff>276225</xdr:colOff>
      <xdr:row>33</xdr:row>
      <xdr:rowOff>165989</xdr:rowOff>
    </xdr:to>
    <xdr:cxnSp macro="">
      <xdr:nvCxnSpPr>
        <xdr:cNvPr id="751" name="直線コネクタ 750"/>
        <xdr:cNvCxnSpPr/>
      </xdr:nvCxnSpPr>
      <xdr:spPr>
        <a:xfrm>
          <a:off x="22072600" y="5823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109220</xdr:rowOff>
    </xdr:from>
    <xdr:to>
      <xdr:col>32</xdr:col>
      <xdr:colOff>187325</xdr:colOff>
      <xdr:row>38</xdr:row>
      <xdr:rowOff>85598</xdr:rowOff>
    </xdr:to>
    <xdr:cxnSp macro="">
      <xdr:nvCxnSpPr>
        <xdr:cNvPr id="752" name="直線コネクタ 751"/>
        <xdr:cNvCxnSpPr/>
      </xdr:nvCxnSpPr>
      <xdr:spPr>
        <a:xfrm flipV="1">
          <a:off x="21323300" y="6452870"/>
          <a:ext cx="838200" cy="14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103141</xdr:rowOff>
    </xdr:from>
    <xdr:ext cx="378565" cy="259045"/>
    <xdr:sp macro="" textlink="">
      <xdr:nvSpPr>
        <xdr:cNvPr id="753" name="諸支出金平均値テキスト"/>
        <xdr:cNvSpPr txBox="1"/>
      </xdr:nvSpPr>
      <xdr:spPr>
        <a:xfrm>
          <a:off x="22212300" y="6618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54" name="フローチャート : 判断 753"/>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30</xdr:row>
      <xdr:rowOff>71501</xdr:rowOff>
    </xdr:from>
    <xdr:to>
      <xdr:col>31</xdr:col>
      <xdr:colOff>34925</xdr:colOff>
      <xdr:row>38</xdr:row>
      <xdr:rowOff>85598</xdr:rowOff>
    </xdr:to>
    <xdr:cxnSp macro="">
      <xdr:nvCxnSpPr>
        <xdr:cNvPr id="755" name="直線コネクタ 754"/>
        <xdr:cNvCxnSpPr/>
      </xdr:nvCxnSpPr>
      <xdr:spPr>
        <a:xfrm>
          <a:off x="20434300" y="5215001"/>
          <a:ext cx="889000" cy="138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110236</xdr:rowOff>
    </xdr:from>
    <xdr:to>
      <xdr:col>31</xdr:col>
      <xdr:colOff>85725</xdr:colOff>
      <xdr:row>39</xdr:row>
      <xdr:rowOff>40386</xdr:rowOff>
    </xdr:to>
    <xdr:sp macro="" textlink="">
      <xdr:nvSpPr>
        <xdr:cNvPr id="756" name="フローチャート : 判断 755"/>
        <xdr:cNvSpPr/>
      </xdr:nvSpPr>
      <xdr:spPr>
        <a:xfrm>
          <a:off x="21272500" y="66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31513</xdr:rowOff>
    </xdr:from>
    <xdr:ext cx="378565" cy="259045"/>
    <xdr:sp macro="" textlink="">
      <xdr:nvSpPr>
        <xdr:cNvPr id="757" name="テキスト ボックス 756"/>
        <xdr:cNvSpPr txBox="1"/>
      </xdr:nvSpPr>
      <xdr:spPr>
        <a:xfrm>
          <a:off x="21134017" y="6718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30</xdr:row>
      <xdr:rowOff>71501</xdr:rowOff>
    </xdr:from>
    <xdr:to>
      <xdr:col>29</xdr:col>
      <xdr:colOff>517525</xdr:colOff>
      <xdr:row>35</xdr:row>
      <xdr:rowOff>48260</xdr:rowOff>
    </xdr:to>
    <xdr:cxnSp macro="">
      <xdr:nvCxnSpPr>
        <xdr:cNvPr id="758" name="直線コネクタ 757"/>
        <xdr:cNvCxnSpPr/>
      </xdr:nvCxnSpPr>
      <xdr:spPr>
        <a:xfrm flipV="1">
          <a:off x="19545300" y="5215001"/>
          <a:ext cx="889000" cy="83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115189</xdr:rowOff>
    </xdr:from>
    <xdr:to>
      <xdr:col>29</xdr:col>
      <xdr:colOff>568325</xdr:colOff>
      <xdr:row>39</xdr:row>
      <xdr:rowOff>45339</xdr:rowOff>
    </xdr:to>
    <xdr:sp macro="" textlink="">
      <xdr:nvSpPr>
        <xdr:cNvPr id="759" name="フローチャート : 判断 758"/>
        <xdr:cNvSpPr/>
      </xdr:nvSpPr>
      <xdr:spPr>
        <a:xfrm>
          <a:off x="20383500" y="66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36466</xdr:rowOff>
    </xdr:from>
    <xdr:ext cx="378565" cy="259045"/>
    <xdr:sp macro="" textlink="">
      <xdr:nvSpPr>
        <xdr:cNvPr id="760" name="テキスト ボックス 759"/>
        <xdr:cNvSpPr txBox="1"/>
      </xdr:nvSpPr>
      <xdr:spPr>
        <a:xfrm>
          <a:off x="20245017" y="6723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35</xdr:row>
      <xdr:rowOff>48260</xdr:rowOff>
    </xdr:from>
    <xdr:to>
      <xdr:col>28</xdr:col>
      <xdr:colOff>314325</xdr:colOff>
      <xdr:row>35</xdr:row>
      <xdr:rowOff>148463</xdr:rowOff>
    </xdr:to>
    <xdr:cxnSp macro="">
      <xdr:nvCxnSpPr>
        <xdr:cNvPr id="761" name="直線コネクタ 760"/>
        <xdr:cNvCxnSpPr/>
      </xdr:nvCxnSpPr>
      <xdr:spPr>
        <a:xfrm flipV="1">
          <a:off x="18656300" y="6049010"/>
          <a:ext cx="889000" cy="10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75184</xdr:rowOff>
    </xdr:from>
    <xdr:to>
      <xdr:col>28</xdr:col>
      <xdr:colOff>365125</xdr:colOff>
      <xdr:row>39</xdr:row>
      <xdr:rowOff>5334</xdr:rowOff>
    </xdr:to>
    <xdr:sp macro="" textlink="">
      <xdr:nvSpPr>
        <xdr:cNvPr id="762" name="フローチャート : 判断 761"/>
        <xdr:cNvSpPr/>
      </xdr:nvSpPr>
      <xdr:spPr>
        <a:xfrm>
          <a:off x="19494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167911</xdr:rowOff>
    </xdr:from>
    <xdr:ext cx="378565" cy="259045"/>
    <xdr:sp macro="" textlink="">
      <xdr:nvSpPr>
        <xdr:cNvPr id="763" name="テキスト ボックス 762"/>
        <xdr:cNvSpPr txBox="1"/>
      </xdr:nvSpPr>
      <xdr:spPr>
        <a:xfrm>
          <a:off x="19356017" y="6683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60706</xdr:rowOff>
    </xdr:from>
    <xdr:to>
      <xdr:col>27</xdr:col>
      <xdr:colOff>161925</xdr:colOff>
      <xdr:row>38</xdr:row>
      <xdr:rowOff>162306</xdr:rowOff>
    </xdr:to>
    <xdr:sp macro="" textlink="">
      <xdr:nvSpPr>
        <xdr:cNvPr id="764" name="フローチャート : 判断 763"/>
        <xdr:cNvSpPr/>
      </xdr:nvSpPr>
      <xdr:spPr>
        <a:xfrm>
          <a:off x="18605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153433</xdr:rowOff>
    </xdr:from>
    <xdr:ext cx="378565" cy="259045"/>
    <xdr:sp macro="" textlink="">
      <xdr:nvSpPr>
        <xdr:cNvPr id="765" name="テキスト ボックス 764"/>
        <xdr:cNvSpPr txBox="1"/>
      </xdr:nvSpPr>
      <xdr:spPr>
        <a:xfrm>
          <a:off x="18467017" y="6668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58420</xdr:rowOff>
    </xdr:from>
    <xdr:to>
      <xdr:col>32</xdr:col>
      <xdr:colOff>238125</xdr:colOff>
      <xdr:row>37</xdr:row>
      <xdr:rowOff>160020</xdr:rowOff>
    </xdr:to>
    <xdr:sp macro="" textlink="">
      <xdr:nvSpPr>
        <xdr:cNvPr id="771" name="円/楕円 770"/>
        <xdr:cNvSpPr/>
      </xdr:nvSpPr>
      <xdr:spPr>
        <a:xfrm>
          <a:off x="22110700" y="640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81297</xdr:rowOff>
    </xdr:from>
    <xdr:ext cx="378565" cy="259045"/>
    <xdr:sp macro="" textlink="">
      <xdr:nvSpPr>
        <xdr:cNvPr id="772" name="諸支出金該当値テキスト"/>
        <xdr:cNvSpPr txBox="1"/>
      </xdr:nvSpPr>
      <xdr:spPr>
        <a:xfrm>
          <a:off x="22212300" y="6253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34798</xdr:rowOff>
    </xdr:from>
    <xdr:to>
      <xdr:col>31</xdr:col>
      <xdr:colOff>85725</xdr:colOff>
      <xdr:row>38</xdr:row>
      <xdr:rowOff>136398</xdr:rowOff>
    </xdr:to>
    <xdr:sp macro="" textlink="">
      <xdr:nvSpPr>
        <xdr:cNvPr id="773" name="円/楕円 772"/>
        <xdr:cNvSpPr/>
      </xdr:nvSpPr>
      <xdr:spPr>
        <a:xfrm>
          <a:off x="21272500" y="654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152925</xdr:rowOff>
    </xdr:from>
    <xdr:ext cx="378565" cy="259045"/>
    <xdr:sp macro="" textlink="">
      <xdr:nvSpPr>
        <xdr:cNvPr id="774" name="テキスト ボックス 773"/>
        <xdr:cNvSpPr txBox="1"/>
      </xdr:nvSpPr>
      <xdr:spPr>
        <a:xfrm>
          <a:off x="21134017" y="6325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a:t>
          </a:r>
          <a:endParaRPr kumimoji="1" lang="ja-JP" altLang="en-US" sz="1000" b="1">
            <a:solidFill>
              <a:srgbClr val="FF0000"/>
            </a:solidFill>
            <a:latin typeface="ＭＳ Ｐゴシック"/>
          </a:endParaRPr>
        </a:p>
      </xdr:txBody>
    </xdr:sp>
    <xdr:clientData/>
  </xdr:oneCellAnchor>
  <xdr:twoCellAnchor>
    <xdr:from>
      <xdr:col>29</xdr:col>
      <xdr:colOff>466725</xdr:colOff>
      <xdr:row>30</xdr:row>
      <xdr:rowOff>20701</xdr:rowOff>
    </xdr:from>
    <xdr:to>
      <xdr:col>29</xdr:col>
      <xdr:colOff>568325</xdr:colOff>
      <xdr:row>30</xdr:row>
      <xdr:rowOff>122301</xdr:rowOff>
    </xdr:to>
    <xdr:sp macro="" textlink="">
      <xdr:nvSpPr>
        <xdr:cNvPr id="775" name="円/楕円 774"/>
        <xdr:cNvSpPr/>
      </xdr:nvSpPr>
      <xdr:spPr>
        <a:xfrm>
          <a:off x="20383500" y="516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28</xdr:row>
      <xdr:rowOff>138828</xdr:rowOff>
    </xdr:from>
    <xdr:ext cx="469744" cy="259045"/>
    <xdr:sp macro="" textlink="">
      <xdr:nvSpPr>
        <xdr:cNvPr id="776" name="テキスト ボックス 775"/>
        <xdr:cNvSpPr txBox="1"/>
      </xdr:nvSpPr>
      <xdr:spPr>
        <a:xfrm>
          <a:off x="20199427" y="4939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3,979</a:t>
          </a:r>
          <a:endParaRPr kumimoji="1" lang="ja-JP" altLang="en-US" sz="1000" b="1">
            <a:solidFill>
              <a:srgbClr val="FF0000"/>
            </a:solidFill>
            <a:latin typeface="ＭＳ Ｐゴシック"/>
          </a:endParaRPr>
        </a:p>
      </xdr:txBody>
    </xdr:sp>
    <xdr:clientData/>
  </xdr:oneCellAnchor>
  <xdr:twoCellAnchor>
    <xdr:from>
      <xdr:col>28</xdr:col>
      <xdr:colOff>263525</xdr:colOff>
      <xdr:row>34</xdr:row>
      <xdr:rowOff>168910</xdr:rowOff>
    </xdr:from>
    <xdr:to>
      <xdr:col>28</xdr:col>
      <xdr:colOff>365125</xdr:colOff>
      <xdr:row>35</xdr:row>
      <xdr:rowOff>99060</xdr:rowOff>
    </xdr:to>
    <xdr:sp macro="" textlink="">
      <xdr:nvSpPr>
        <xdr:cNvPr id="777" name="円/楕円 776"/>
        <xdr:cNvSpPr/>
      </xdr:nvSpPr>
      <xdr:spPr>
        <a:xfrm>
          <a:off x="19494500" y="599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33</xdr:row>
      <xdr:rowOff>115587</xdr:rowOff>
    </xdr:from>
    <xdr:ext cx="469744" cy="259045"/>
    <xdr:sp macro="" textlink="">
      <xdr:nvSpPr>
        <xdr:cNvPr id="778" name="テキスト ボックス 777"/>
        <xdr:cNvSpPr txBox="1"/>
      </xdr:nvSpPr>
      <xdr:spPr>
        <a:xfrm>
          <a:off x="19310427" y="577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1,790</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97663</xdr:rowOff>
    </xdr:from>
    <xdr:to>
      <xdr:col>27</xdr:col>
      <xdr:colOff>161925</xdr:colOff>
      <xdr:row>36</xdr:row>
      <xdr:rowOff>27813</xdr:rowOff>
    </xdr:to>
    <xdr:sp macro="" textlink="">
      <xdr:nvSpPr>
        <xdr:cNvPr id="779" name="円/楕円 778"/>
        <xdr:cNvSpPr/>
      </xdr:nvSpPr>
      <xdr:spPr>
        <a:xfrm>
          <a:off x="18605500" y="609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44340</xdr:rowOff>
    </xdr:from>
    <xdr:ext cx="469744" cy="259045"/>
    <xdr:sp macro="" textlink="">
      <xdr:nvSpPr>
        <xdr:cNvPr id="780" name="テキスト ボックス 779"/>
        <xdr:cNvSpPr txBox="1"/>
      </xdr:nvSpPr>
      <xdr:spPr>
        <a:xfrm>
          <a:off x="18421427" y="5873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91" name="直線コネクタ 79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2" name="テキスト ボックス 79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3" name="直線コネクタ 79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94" name="テキスト ボックス 793"/>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5" name="直線コネクタ 79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6" name="テキスト ボックス 795"/>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7" name="直線コネクタ 79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8" name="テキスト ボックス 797"/>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9" name="直線コネクタ 79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800" name="テキスト ボックス 799"/>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801" name="直線コネクタ 80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2" name="テキスト ボックス 801"/>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3" name="直線コネクタ 80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4" name="テキスト ボックス 803"/>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6" name="直線コネクタ 805"/>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7"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8" name="直線コネクタ 80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9"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10" name="直線コネクタ 80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11" name="直線コネクタ 810"/>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2"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3" name="フローチャート : 判断 812"/>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4" name="直線コネクタ 813"/>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5" name="フローチャート : 判断 814"/>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6" name="テキスト ボックス 815"/>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7" name="直線コネクタ 816"/>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8" name="フローチャート : 判断 817"/>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9" name="テキスト ボックス 818"/>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20" name="直線コネクタ 819"/>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21" name="フローチャート : 判断 820"/>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2" name="テキスト ボックス 821"/>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23" name="フローチャート : 判断 822"/>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24" name="テキスト ボックス 823"/>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5" name="テキスト ボックス 82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6" name="テキスト ボックス 82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7" name="テキスト ボックス 82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8" name="テキスト ボックス 82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9" name="テキスト ボックス 82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30" name="円/楕円 829"/>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31"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2" name="円/楕円 831"/>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33" name="テキスト ボックス 832"/>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4" name="円/楕円 833"/>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5" name="テキスト ボックス 834"/>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6" name="円/楕円 835"/>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7" name="テキスト ボックス 836"/>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8" name="円/楕円 837"/>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9" name="テキスト ボックス 838"/>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40" name="正方形/長方形 8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1" name="正方形/長方形 8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2" name="テキスト ボックス 8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合併後の施策として戦略的・効率的に事業推進を図る観点から優先的に実施していく事業を、新市建設計画より選定している。当該計画で謳われている小、中学校の校舎、屋内運動場改築事業を背景に教育費は平成</a:t>
          </a:r>
          <a:r>
            <a:rPr kumimoji="1" lang="en-US" altLang="ja-JP" sz="1300">
              <a:latin typeface="ＭＳ Ｐゴシック"/>
            </a:rPr>
            <a:t>23</a:t>
          </a:r>
          <a:r>
            <a:rPr kumimoji="1" lang="ja-JP" altLang="en-US" sz="1300">
              <a:latin typeface="ＭＳ Ｐゴシック"/>
            </a:rPr>
            <a:t>年度から平成</a:t>
          </a:r>
          <a:r>
            <a:rPr kumimoji="1" lang="en-US" altLang="ja-JP" sz="1300">
              <a:latin typeface="ＭＳ Ｐゴシック"/>
            </a:rPr>
            <a:t>27</a:t>
          </a:r>
          <a:r>
            <a:rPr kumimoji="1" lang="ja-JP" altLang="en-US" sz="1300">
              <a:latin typeface="ＭＳ Ｐゴシック"/>
            </a:rPr>
            <a:t>年度に至るまで類似団体平均値を上回る住民</a:t>
          </a:r>
          <a:r>
            <a:rPr kumimoji="1" lang="en-US" altLang="ja-JP" sz="1300">
              <a:latin typeface="ＭＳ Ｐゴシック"/>
            </a:rPr>
            <a:t>1</a:t>
          </a:r>
          <a:r>
            <a:rPr kumimoji="1" lang="ja-JP" altLang="en-US" sz="1300">
              <a:latin typeface="ＭＳ Ｐゴシック"/>
            </a:rPr>
            <a:t>人あたりのコストとなっている。また、同計画に謳われているゴミ処理施設整備事業実施の影響により平成</a:t>
          </a:r>
          <a:r>
            <a:rPr kumimoji="1" lang="en-US" altLang="ja-JP" sz="1300">
              <a:latin typeface="ＭＳ Ｐゴシック"/>
            </a:rPr>
            <a:t>27</a:t>
          </a:r>
          <a:r>
            <a:rPr kumimoji="1" lang="ja-JP" altLang="en-US" sz="1300">
              <a:latin typeface="ＭＳ Ｐゴシック"/>
            </a:rPr>
            <a:t>年度衛生費の対全年度コスト増に繋がっている。これらは合併特例債を活用しての事業となっており、活用可能期限である平成</a:t>
          </a:r>
          <a:r>
            <a:rPr kumimoji="1" lang="en-US" altLang="ja-JP" sz="1300">
              <a:latin typeface="ＭＳ Ｐゴシック"/>
            </a:rPr>
            <a:t>32</a:t>
          </a:r>
          <a:r>
            <a:rPr kumimoji="1" lang="ja-JP" altLang="en-US" sz="1300">
              <a:latin typeface="ＭＳ Ｐゴシック"/>
            </a:rPr>
            <a:t>年度までの間は大型事業実施が見込まれている事を考慮するなら住民</a:t>
          </a:r>
          <a:r>
            <a:rPr kumimoji="1" lang="en-US" altLang="ja-JP" sz="1300">
              <a:latin typeface="ＭＳ Ｐゴシック"/>
            </a:rPr>
            <a:t>1</a:t>
          </a:r>
          <a:r>
            <a:rPr kumimoji="1" lang="ja-JP" altLang="en-US" sz="1300">
              <a:latin typeface="ＭＳ Ｐゴシック"/>
            </a:rPr>
            <a:t>人あたりのコスト増にも繋がる事が考えられる為、計画的な財政運営を行う観点から他事業との計画的な調整を図る必要がある。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沖縄県宮古島市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・合併後、算定替による普通交付税増により、財政調整期金への積立が順調に増推移している。しかし、この状況は普通交付税に大きく依存しており、算定替の段階的減額が始まる平成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年度以降の実質収支及び基金状況は厳しくなることが予想される。</a:t>
          </a:r>
          <a:endParaRPr lang="ja-JP" altLang="ja-JP" sz="1400">
            <a:effectLst/>
          </a:endParaRPr>
        </a:p>
        <a:p>
          <a:pPr rtl="0"/>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普通</a:t>
          </a:r>
          <a:r>
            <a:rPr lang="ja-JP" altLang="ja-JP" sz="1100" b="0" i="0" baseline="0">
              <a:solidFill>
                <a:schemeClr val="dk1"/>
              </a:solidFill>
              <a:effectLst/>
              <a:latin typeface="+mn-lt"/>
              <a:ea typeface="+mn-ea"/>
              <a:cs typeface="+mn-cs"/>
            </a:rPr>
            <a:t>交付税の段階的減額に備え、</a:t>
          </a:r>
          <a:r>
            <a:rPr lang="ja-JP" altLang="en-US" sz="1100" b="0" i="0" baseline="0">
              <a:solidFill>
                <a:schemeClr val="dk1"/>
              </a:solidFill>
              <a:effectLst/>
              <a:latin typeface="+mn-lt"/>
              <a:ea typeface="+mn-ea"/>
              <a:cs typeface="+mn-cs"/>
            </a:rPr>
            <a:t>中期財政計画を基とした</a:t>
          </a:r>
          <a:r>
            <a:rPr lang="ja-JP" altLang="ja-JP" sz="1100" b="0" i="0" baseline="0">
              <a:solidFill>
                <a:schemeClr val="dk1"/>
              </a:solidFill>
              <a:effectLst/>
              <a:latin typeface="+mn-lt"/>
              <a:ea typeface="+mn-ea"/>
              <a:cs typeface="+mn-cs"/>
            </a:rPr>
            <a:t>各歳出抑制を徹底し、健全な財政運営</a:t>
          </a:r>
          <a:r>
            <a:rPr lang="ja-JP" altLang="en-US" sz="1100" b="0" i="0"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図る。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沖縄県宮古島市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・一般会計については、合併後、算定替えによる普通交付税増により、財政状況が好転し、黒字額を伸ばし続けてきたが、依然として普通交付税額による部分が大きいことを示している。</a:t>
          </a:r>
          <a:endParaRPr lang="ja-JP" altLang="ja-JP" sz="1400">
            <a:effectLst/>
          </a:endParaRPr>
        </a:p>
        <a:p>
          <a:pPr rtl="0"/>
          <a:r>
            <a:rPr lang="ja-JP" altLang="ja-JP" sz="1100" b="0" i="0" baseline="0">
              <a:solidFill>
                <a:schemeClr val="dk1"/>
              </a:solidFill>
              <a:effectLst/>
              <a:latin typeface="+mn-lt"/>
              <a:ea typeface="+mn-ea"/>
              <a:cs typeface="+mn-cs"/>
            </a:rPr>
            <a:t>・また、各種特別会計について、赤字額は発生していないものの、公営企業関連特別会計についてはその不足分を、社会保障関連特別会計については、その年々伸びている支出に比例した分を、それぞれ一般会計から操出金として支出していることから、こちらも合併算定替による潤沢な一般財源のおかげで、現状を保つことができている状況にある。</a:t>
          </a:r>
          <a:endParaRPr lang="ja-JP" altLang="ja-JP" sz="1400">
            <a:effectLst/>
          </a:endParaRPr>
        </a:p>
        <a:p>
          <a:pPr rtl="0"/>
          <a:r>
            <a:rPr lang="ja-JP" altLang="ja-JP" sz="1100" b="0" i="0" baseline="0">
              <a:solidFill>
                <a:schemeClr val="dk1"/>
              </a:solidFill>
              <a:effectLst/>
              <a:latin typeface="+mn-lt"/>
              <a:ea typeface="+mn-ea"/>
              <a:cs typeface="+mn-cs"/>
            </a:rPr>
            <a:t>・今後、算定替の段階的減額を踏まえ、市全体の問題として、人件費をはじめとした各歳出抑制の徹底を図りながら、各種特別会計についても意識を据え、適正な使用料や保険料等の設定と徴収、及び社会保障関連経費の給付適正化による一般会計の負担減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41697933</v>
      </c>
      <c r="BO4" s="409"/>
      <c r="BP4" s="409"/>
      <c r="BQ4" s="409"/>
      <c r="BR4" s="409"/>
      <c r="BS4" s="409"/>
      <c r="BT4" s="409"/>
      <c r="BU4" s="410"/>
      <c r="BV4" s="408">
        <v>38512745</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6.6</v>
      </c>
      <c r="CU4" s="586"/>
      <c r="CV4" s="586"/>
      <c r="CW4" s="586"/>
      <c r="CX4" s="586"/>
      <c r="CY4" s="586"/>
      <c r="CZ4" s="586"/>
      <c r="DA4" s="587"/>
      <c r="DB4" s="585">
        <v>7.5</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40279720</v>
      </c>
      <c r="BO5" s="414"/>
      <c r="BP5" s="414"/>
      <c r="BQ5" s="414"/>
      <c r="BR5" s="414"/>
      <c r="BS5" s="414"/>
      <c r="BT5" s="414"/>
      <c r="BU5" s="415"/>
      <c r="BV5" s="413">
        <v>36713418</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81.900000000000006</v>
      </c>
      <c r="CU5" s="384"/>
      <c r="CV5" s="384"/>
      <c r="CW5" s="384"/>
      <c r="CX5" s="384"/>
      <c r="CY5" s="384"/>
      <c r="CZ5" s="384"/>
      <c r="DA5" s="385"/>
      <c r="DB5" s="383">
        <v>83.6</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1418213</v>
      </c>
      <c r="BO6" s="414"/>
      <c r="BP6" s="414"/>
      <c r="BQ6" s="414"/>
      <c r="BR6" s="414"/>
      <c r="BS6" s="414"/>
      <c r="BT6" s="414"/>
      <c r="BU6" s="415"/>
      <c r="BV6" s="413">
        <v>1799327</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86.4</v>
      </c>
      <c r="CU6" s="560"/>
      <c r="CV6" s="560"/>
      <c r="CW6" s="560"/>
      <c r="CX6" s="560"/>
      <c r="CY6" s="560"/>
      <c r="CZ6" s="560"/>
      <c r="DA6" s="561"/>
      <c r="DB6" s="559">
        <v>88.4</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139691</v>
      </c>
      <c r="BO7" s="414"/>
      <c r="BP7" s="414"/>
      <c r="BQ7" s="414"/>
      <c r="BR7" s="414"/>
      <c r="BS7" s="414"/>
      <c r="BT7" s="414"/>
      <c r="BU7" s="415"/>
      <c r="BV7" s="413">
        <v>365493</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19479270</v>
      </c>
      <c r="CU7" s="414"/>
      <c r="CV7" s="414"/>
      <c r="CW7" s="414"/>
      <c r="CX7" s="414"/>
      <c r="CY7" s="414"/>
      <c r="CZ7" s="414"/>
      <c r="DA7" s="415"/>
      <c r="DB7" s="413">
        <v>19016423</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1278522</v>
      </c>
      <c r="BO8" s="414"/>
      <c r="BP8" s="414"/>
      <c r="BQ8" s="414"/>
      <c r="BR8" s="414"/>
      <c r="BS8" s="414"/>
      <c r="BT8" s="414"/>
      <c r="BU8" s="415"/>
      <c r="BV8" s="413">
        <v>1433834</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0.32</v>
      </c>
      <c r="CU8" s="523"/>
      <c r="CV8" s="523"/>
      <c r="CW8" s="523"/>
      <c r="CX8" s="523"/>
      <c r="CY8" s="523"/>
      <c r="CZ8" s="523"/>
      <c r="DA8" s="524"/>
      <c r="DB8" s="522">
        <v>0.31</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51186</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-155312</v>
      </c>
      <c r="BO9" s="414"/>
      <c r="BP9" s="414"/>
      <c r="BQ9" s="414"/>
      <c r="BR9" s="414"/>
      <c r="BS9" s="414"/>
      <c r="BT9" s="414"/>
      <c r="BU9" s="415"/>
      <c r="BV9" s="413">
        <v>-736215</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14.6</v>
      </c>
      <c r="CU9" s="384"/>
      <c r="CV9" s="384"/>
      <c r="CW9" s="384"/>
      <c r="CX9" s="384"/>
      <c r="CY9" s="384"/>
      <c r="CZ9" s="384"/>
      <c r="DA9" s="385"/>
      <c r="DB9" s="383">
        <v>14.6</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52039</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721029</v>
      </c>
      <c r="BO10" s="414"/>
      <c r="BP10" s="414"/>
      <c r="BQ10" s="414"/>
      <c r="BR10" s="414"/>
      <c r="BS10" s="414"/>
      <c r="BT10" s="414"/>
      <c r="BU10" s="415"/>
      <c r="BV10" s="413">
        <v>1097322</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54519</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4898</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54266</v>
      </c>
      <c r="S13" s="515"/>
      <c r="T13" s="515"/>
      <c r="U13" s="515"/>
      <c r="V13" s="516"/>
      <c r="W13" s="502" t="s">
        <v>120</v>
      </c>
      <c r="X13" s="426"/>
      <c r="Y13" s="426"/>
      <c r="Z13" s="426"/>
      <c r="AA13" s="426"/>
      <c r="AB13" s="427"/>
      <c r="AC13" s="389">
        <v>5133</v>
      </c>
      <c r="AD13" s="390"/>
      <c r="AE13" s="390"/>
      <c r="AF13" s="390"/>
      <c r="AG13" s="391"/>
      <c r="AH13" s="389">
        <v>5848</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560819</v>
      </c>
      <c r="BO13" s="414"/>
      <c r="BP13" s="414"/>
      <c r="BQ13" s="414"/>
      <c r="BR13" s="414"/>
      <c r="BS13" s="414"/>
      <c r="BT13" s="414"/>
      <c r="BU13" s="415"/>
      <c r="BV13" s="413">
        <v>361107</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7.4</v>
      </c>
      <c r="CU13" s="384"/>
      <c r="CV13" s="384"/>
      <c r="CW13" s="384"/>
      <c r="CX13" s="384"/>
      <c r="CY13" s="384"/>
      <c r="CZ13" s="384"/>
      <c r="DA13" s="385"/>
      <c r="DB13" s="383">
        <v>7.7</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54706</v>
      </c>
      <c r="S14" s="515"/>
      <c r="T14" s="515"/>
      <c r="U14" s="515"/>
      <c r="V14" s="516"/>
      <c r="W14" s="517"/>
      <c r="X14" s="429"/>
      <c r="Y14" s="429"/>
      <c r="Z14" s="429"/>
      <c r="AA14" s="429"/>
      <c r="AB14" s="430"/>
      <c r="AC14" s="507">
        <v>22.4</v>
      </c>
      <c r="AD14" s="508"/>
      <c r="AE14" s="508"/>
      <c r="AF14" s="508"/>
      <c r="AG14" s="509"/>
      <c r="AH14" s="507">
        <v>23.7</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17.8</v>
      </c>
      <c r="CU14" s="486"/>
      <c r="CV14" s="486"/>
      <c r="CW14" s="486"/>
      <c r="CX14" s="486"/>
      <c r="CY14" s="486"/>
      <c r="CZ14" s="486"/>
      <c r="DA14" s="487"/>
      <c r="DB14" s="518">
        <v>30.9</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54476</v>
      </c>
      <c r="S15" s="515"/>
      <c r="T15" s="515"/>
      <c r="U15" s="515"/>
      <c r="V15" s="516"/>
      <c r="W15" s="502" t="s">
        <v>127</v>
      </c>
      <c r="X15" s="426"/>
      <c r="Y15" s="426"/>
      <c r="Z15" s="426"/>
      <c r="AA15" s="426"/>
      <c r="AB15" s="427"/>
      <c r="AC15" s="389">
        <v>3382</v>
      </c>
      <c r="AD15" s="390"/>
      <c r="AE15" s="390"/>
      <c r="AF15" s="390"/>
      <c r="AG15" s="391"/>
      <c r="AH15" s="389">
        <v>3891</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4669232</v>
      </c>
      <c r="BO15" s="409"/>
      <c r="BP15" s="409"/>
      <c r="BQ15" s="409"/>
      <c r="BR15" s="409"/>
      <c r="BS15" s="409"/>
      <c r="BT15" s="409"/>
      <c r="BU15" s="410"/>
      <c r="BV15" s="408">
        <v>4435377</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14.8</v>
      </c>
      <c r="AD16" s="508"/>
      <c r="AE16" s="508"/>
      <c r="AF16" s="508"/>
      <c r="AG16" s="509"/>
      <c r="AH16" s="507">
        <v>15.8</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14559120</v>
      </c>
      <c r="BO16" s="414"/>
      <c r="BP16" s="414"/>
      <c r="BQ16" s="414"/>
      <c r="BR16" s="414"/>
      <c r="BS16" s="414"/>
      <c r="BT16" s="414"/>
      <c r="BU16" s="415"/>
      <c r="BV16" s="413">
        <v>13804129</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14369</v>
      </c>
      <c r="AD17" s="390"/>
      <c r="AE17" s="390"/>
      <c r="AF17" s="390"/>
      <c r="AG17" s="391"/>
      <c r="AH17" s="389">
        <v>14764</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5907607</v>
      </c>
      <c r="BO17" s="414"/>
      <c r="BP17" s="414"/>
      <c r="BQ17" s="414"/>
      <c r="BR17" s="414"/>
      <c r="BS17" s="414"/>
      <c r="BT17" s="414"/>
      <c r="BU17" s="415"/>
      <c r="BV17" s="413">
        <v>5667343</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204.2</v>
      </c>
      <c r="M18" s="478"/>
      <c r="N18" s="478"/>
      <c r="O18" s="478"/>
      <c r="P18" s="478"/>
      <c r="Q18" s="478"/>
      <c r="R18" s="479"/>
      <c r="S18" s="479"/>
      <c r="T18" s="479"/>
      <c r="U18" s="479"/>
      <c r="V18" s="480"/>
      <c r="W18" s="494"/>
      <c r="X18" s="495"/>
      <c r="Y18" s="495"/>
      <c r="Z18" s="495"/>
      <c r="AA18" s="495"/>
      <c r="AB18" s="503"/>
      <c r="AC18" s="377">
        <v>62.8</v>
      </c>
      <c r="AD18" s="378"/>
      <c r="AE18" s="378"/>
      <c r="AF18" s="378"/>
      <c r="AG18" s="481"/>
      <c r="AH18" s="377">
        <v>59.8</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16194796</v>
      </c>
      <c r="BO18" s="414"/>
      <c r="BP18" s="414"/>
      <c r="BQ18" s="414"/>
      <c r="BR18" s="414"/>
      <c r="BS18" s="414"/>
      <c r="BT18" s="414"/>
      <c r="BU18" s="415"/>
      <c r="BV18" s="413">
        <v>16036484</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251</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22860786</v>
      </c>
      <c r="BO19" s="414"/>
      <c r="BP19" s="414"/>
      <c r="BQ19" s="414"/>
      <c r="BR19" s="414"/>
      <c r="BS19" s="414"/>
      <c r="BT19" s="414"/>
      <c r="BU19" s="415"/>
      <c r="BV19" s="413">
        <v>23480385</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21977</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36204800</v>
      </c>
      <c r="BO23" s="414"/>
      <c r="BP23" s="414"/>
      <c r="BQ23" s="414"/>
      <c r="BR23" s="414"/>
      <c r="BS23" s="414"/>
      <c r="BT23" s="414"/>
      <c r="BU23" s="415"/>
      <c r="BV23" s="413">
        <v>34560848</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8300</v>
      </c>
      <c r="R24" s="390"/>
      <c r="S24" s="390"/>
      <c r="T24" s="390"/>
      <c r="U24" s="390"/>
      <c r="V24" s="391"/>
      <c r="W24" s="455"/>
      <c r="X24" s="446"/>
      <c r="Y24" s="447"/>
      <c r="Z24" s="386" t="s">
        <v>151</v>
      </c>
      <c r="AA24" s="387"/>
      <c r="AB24" s="387"/>
      <c r="AC24" s="387"/>
      <c r="AD24" s="387"/>
      <c r="AE24" s="387"/>
      <c r="AF24" s="387"/>
      <c r="AG24" s="388"/>
      <c r="AH24" s="389">
        <v>639</v>
      </c>
      <c r="AI24" s="390"/>
      <c r="AJ24" s="390"/>
      <c r="AK24" s="390"/>
      <c r="AL24" s="391"/>
      <c r="AM24" s="389">
        <v>1965564</v>
      </c>
      <c r="AN24" s="390"/>
      <c r="AO24" s="390"/>
      <c r="AP24" s="390"/>
      <c r="AQ24" s="390"/>
      <c r="AR24" s="391"/>
      <c r="AS24" s="389">
        <v>3076</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31988033</v>
      </c>
      <c r="BO24" s="414"/>
      <c r="BP24" s="414"/>
      <c r="BQ24" s="414"/>
      <c r="BR24" s="414"/>
      <c r="BS24" s="414"/>
      <c r="BT24" s="414"/>
      <c r="BU24" s="415"/>
      <c r="BV24" s="413">
        <v>30685746</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1</v>
      </c>
      <c r="M25" s="390"/>
      <c r="N25" s="390"/>
      <c r="O25" s="390"/>
      <c r="P25" s="391"/>
      <c r="Q25" s="389">
        <v>6600</v>
      </c>
      <c r="R25" s="390"/>
      <c r="S25" s="390"/>
      <c r="T25" s="390"/>
      <c r="U25" s="390"/>
      <c r="V25" s="391"/>
      <c r="W25" s="455"/>
      <c r="X25" s="446"/>
      <c r="Y25" s="447"/>
      <c r="Z25" s="386" t="s">
        <v>154</v>
      </c>
      <c r="AA25" s="387"/>
      <c r="AB25" s="387"/>
      <c r="AC25" s="387"/>
      <c r="AD25" s="387"/>
      <c r="AE25" s="387"/>
      <c r="AF25" s="387"/>
      <c r="AG25" s="388"/>
      <c r="AH25" s="389">
        <v>84</v>
      </c>
      <c r="AI25" s="390"/>
      <c r="AJ25" s="390"/>
      <c r="AK25" s="390"/>
      <c r="AL25" s="391"/>
      <c r="AM25" s="389">
        <v>261156</v>
      </c>
      <c r="AN25" s="390"/>
      <c r="AO25" s="390"/>
      <c r="AP25" s="390"/>
      <c r="AQ25" s="390"/>
      <c r="AR25" s="391"/>
      <c r="AS25" s="389">
        <v>3109</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4123646</v>
      </c>
      <c r="BO25" s="409"/>
      <c r="BP25" s="409"/>
      <c r="BQ25" s="409"/>
      <c r="BR25" s="409"/>
      <c r="BS25" s="409"/>
      <c r="BT25" s="409"/>
      <c r="BU25" s="410"/>
      <c r="BV25" s="408">
        <v>2638931</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6200</v>
      </c>
      <c r="R26" s="390"/>
      <c r="S26" s="390"/>
      <c r="T26" s="390"/>
      <c r="U26" s="390"/>
      <c r="V26" s="391"/>
      <c r="W26" s="455"/>
      <c r="X26" s="446"/>
      <c r="Y26" s="447"/>
      <c r="Z26" s="386" t="s">
        <v>157</v>
      </c>
      <c r="AA26" s="468"/>
      <c r="AB26" s="468"/>
      <c r="AC26" s="468"/>
      <c r="AD26" s="468"/>
      <c r="AE26" s="468"/>
      <c r="AF26" s="468"/>
      <c r="AG26" s="469"/>
      <c r="AH26" s="389">
        <v>7</v>
      </c>
      <c r="AI26" s="390"/>
      <c r="AJ26" s="390"/>
      <c r="AK26" s="390"/>
      <c r="AL26" s="391"/>
      <c r="AM26" s="389">
        <v>22820</v>
      </c>
      <c r="AN26" s="390"/>
      <c r="AO26" s="390"/>
      <c r="AP26" s="390"/>
      <c r="AQ26" s="390"/>
      <c r="AR26" s="391"/>
      <c r="AS26" s="389">
        <v>3260</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4150</v>
      </c>
      <c r="R27" s="390"/>
      <c r="S27" s="390"/>
      <c r="T27" s="390"/>
      <c r="U27" s="390"/>
      <c r="V27" s="391"/>
      <c r="W27" s="455"/>
      <c r="X27" s="446"/>
      <c r="Y27" s="447"/>
      <c r="Z27" s="386" t="s">
        <v>160</v>
      </c>
      <c r="AA27" s="387"/>
      <c r="AB27" s="387"/>
      <c r="AC27" s="387"/>
      <c r="AD27" s="387"/>
      <c r="AE27" s="387"/>
      <c r="AF27" s="387"/>
      <c r="AG27" s="388"/>
      <c r="AH27" s="389">
        <v>23</v>
      </c>
      <c r="AI27" s="390"/>
      <c r="AJ27" s="390"/>
      <c r="AK27" s="390"/>
      <c r="AL27" s="391"/>
      <c r="AM27" s="389">
        <v>77809</v>
      </c>
      <c r="AN27" s="390"/>
      <c r="AO27" s="390"/>
      <c r="AP27" s="390"/>
      <c r="AQ27" s="390"/>
      <c r="AR27" s="391"/>
      <c r="AS27" s="389">
        <v>3383</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t="s">
        <v>117</v>
      </c>
      <c r="BO27" s="417"/>
      <c r="BP27" s="417"/>
      <c r="BQ27" s="417"/>
      <c r="BR27" s="417"/>
      <c r="BS27" s="417"/>
      <c r="BT27" s="417"/>
      <c r="BU27" s="418"/>
      <c r="BV27" s="416" t="s">
        <v>117</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3630</v>
      </c>
      <c r="R28" s="390"/>
      <c r="S28" s="390"/>
      <c r="T28" s="390"/>
      <c r="U28" s="390"/>
      <c r="V28" s="391"/>
      <c r="W28" s="455"/>
      <c r="X28" s="446"/>
      <c r="Y28" s="447"/>
      <c r="Z28" s="386" t="s">
        <v>163</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7204725</v>
      </c>
      <c r="BO28" s="409"/>
      <c r="BP28" s="409"/>
      <c r="BQ28" s="409"/>
      <c r="BR28" s="409"/>
      <c r="BS28" s="409"/>
      <c r="BT28" s="409"/>
      <c r="BU28" s="410"/>
      <c r="BV28" s="408">
        <v>6488594</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24</v>
      </c>
      <c r="M29" s="390"/>
      <c r="N29" s="390"/>
      <c r="O29" s="390"/>
      <c r="P29" s="391"/>
      <c r="Q29" s="389">
        <v>3435</v>
      </c>
      <c r="R29" s="390"/>
      <c r="S29" s="390"/>
      <c r="T29" s="390"/>
      <c r="U29" s="390"/>
      <c r="V29" s="391"/>
      <c r="W29" s="456"/>
      <c r="X29" s="457"/>
      <c r="Y29" s="458"/>
      <c r="Z29" s="386" t="s">
        <v>167</v>
      </c>
      <c r="AA29" s="387"/>
      <c r="AB29" s="387"/>
      <c r="AC29" s="387"/>
      <c r="AD29" s="387"/>
      <c r="AE29" s="387"/>
      <c r="AF29" s="387"/>
      <c r="AG29" s="388"/>
      <c r="AH29" s="389">
        <v>662</v>
      </c>
      <c r="AI29" s="390"/>
      <c r="AJ29" s="390"/>
      <c r="AK29" s="390"/>
      <c r="AL29" s="391"/>
      <c r="AM29" s="389">
        <v>2043373</v>
      </c>
      <c r="AN29" s="390"/>
      <c r="AO29" s="390"/>
      <c r="AP29" s="390"/>
      <c r="AQ29" s="390"/>
      <c r="AR29" s="391"/>
      <c r="AS29" s="389">
        <v>3087</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926960</v>
      </c>
      <c r="BO29" s="414"/>
      <c r="BP29" s="414"/>
      <c r="BQ29" s="414"/>
      <c r="BR29" s="414"/>
      <c r="BS29" s="414"/>
      <c r="BT29" s="414"/>
      <c r="BU29" s="415"/>
      <c r="BV29" s="413">
        <v>426960</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92.9</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4506759</v>
      </c>
      <c r="BO30" s="417"/>
      <c r="BP30" s="417"/>
      <c r="BQ30" s="417"/>
      <c r="BR30" s="417"/>
      <c r="BS30" s="417"/>
      <c r="BT30" s="417"/>
      <c r="BU30" s="418"/>
      <c r="BV30" s="416">
        <v>4088378</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IF('各会計、関係団体の財政状況及び健全化判断比率'!B31="","",'各会計、関係団体の財政状況及び健全化判断比率'!B31)</f>
        <v>水道事業特別会計</v>
      </c>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IF('各会計、関係団体の財政状況及び健全化判断比率'!B32="","",'各会計、関係団体の財政状況及び健全化判断比率'!B32)</f>
        <v>港湾事業特別会計</v>
      </c>
      <c r="BH34" s="372"/>
      <c r="BI34" s="372"/>
      <c r="BJ34" s="372"/>
      <c r="BK34" s="372"/>
      <c r="BL34" s="372"/>
      <c r="BM34" s="372"/>
      <c r="BN34" s="372"/>
      <c r="BO34" s="372"/>
      <c r="BP34" s="372"/>
      <c r="BQ34" s="372"/>
      <c r="BR34" s="372"/>
      <c r="BS34" s="372"/>
      <c r="BT34" s="372"/>
      <c r="BU34" s="372"/>
      <c r="BV34" s="165"/>
      <c r="BW34" s="373">
        <f>IF(BY34="","",MAX(C34:D43,U34:V43,AM34:AN43,BE34:BF43)+1)</f>
        <v>11</v>
      </c>
      <c r="BX34" s="373"/>
      <c r="BY34" s="372" t="str">
        <f>IF('各会計、関係団体の財政状況及び健全化判断比率'!B68="","",'各会計、関係団体の財政状況及び健全化判断比率'!B68)</f>
        <v>沖縄県市町村自治会館管理組合</v>
      </c>
      <c r="BZ34" s="372"/>
      <c r="CA34" s="372"/>
      <c r="CB34" s="372"/>
      <c r="CC34" s="372"/>
      <c r="CD34" s="372"/>
      <c r="CE34" s="372"/>
      <c r="CF34" s="372"/>
      <c r="CG34" s="372"/>
      <c r="CH34" s="372"/>
      <c r="CI34" s="372"/>
      <c r="CJ34" s="372"/>
      <c r="CK34" s="372"/>
      <c r="CL34" s="372"/>
      <c r="CM34" s="372"/>
      <c r="CN34" s="165"/>
      <c r="CO34" s="373">
        <f>IF(CQ34="","",MAX(C34:D43,U34:V43,AM34:AN43,BE34:BF43,BW34:BX43)+1)</f>
        <v>15</v>
      </c>
      <c r="CP34" s="373"/>
      <c r="CQ34" s="372" t="str">
        <f>IF('各会計、関係団体の財政状況及び健全化判断比率'!BS7="","",'各会計、関係団体の財政状況及び健全化判断比率'!BS7)</f>
        <v>宮古島マリンターミナル(株)</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新技術実証栽培事業特別会計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8</v>
      </c>
      <c r="BF35" s="373"/>
      <c r="BG35" s="372" t="str">
        <f>IF('各会計、関係団体の財政状況及び健全化判断比率'!B33="","",'各会計、関係団体の財政状況及び健全化判断比率'!B33)</f>
        <v>農漁業集落排水事業特別会計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12</v>
      </c>
      <c r="BX35" s="373"/>
      <c r="BY35" s="372" t="str">
        <f>IF('各会計、関係団体の財政状況及び健全化判断比率'!B69="","",'各会計、関係団体の財政状況及び健全化判断比率'!B69)</f>
        <v>沖縄県市町村総合事務組合</v>
      </c>
      <c r="BZ35" s="372"/>
      <c r="CA35" s="372"/>
      <c r="CB35" s="372"/>
      <c r="CC35" s="372"/>
      <c r="CD35" s="372"/>
      <c r="CE35" s="372"/>
      <c r="CF35" s="372"/>
      <c r="CG35" s="372"/>
      <c r="CH35" s="372"/>
      <c r="CI35" s="372"/>
      <c r="CJ35" s="372"/>
      <c r="CK35" s="372"/>
      <c r="CL35" s="372"/>
      <c r="CM35" s="372"/>
      <c r="CN35" s="165"/>
      <c r="CO35" s="373">
        <f t="shared" ref="CO35:CO43" si="3">IF(CQ35="","",CO34+1)</f>
        <v>16</v>
      </c>
      <c r="CP35" s="373"/>
      <c r="CQ35" s="372" t="str">
        <f>IF('各会計、関係団体の財政状況及び健全化判断比率'!BS8="","",'各会計、関係団体の財政状況及び健全化判断比率'!BS8)</f>
        <v>(株)宮古食肉センター</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9</v>
      </c>
      <c r="BF36" s="373"/>
      <c r="BG36" s="372" t="str">
        <f>IF('各会計、関係団体の財政状況及び健全化判断比率'!B34="","",'各会計、関係団体の財政状況及び健全化判断比率'!B34)</f>
        <v>公共下水道事業特別会計</v>
      </c>
      <c r="BH36" s="372"/>
      <c r="BI36" s="372"/>
      <c r="BJ36" s="372"/>
      <c r="BK36" s="372"/>
      <c r="BL36" s="372"/>
      <c r="BM36" s="372"/>
      <c r="BN36" s="372"/>
      <c r="BO36" s="372"/>
      <c r="BP36" s="372"/>
      <c r="BQ36" s="372"/>
      <c r="BR36" s="372"/>
      <c r="BS36" s="372"/>
      <c r="BT36" s="372"/>
      <c r="BU36" s="372"/>
      <c r="BV36" s="165"/>
      <c r="BW36" s="373">
        <f t="shared" si="2"/>
        <v>13</v>
      </c>
      <c r="BX36" s="373"/>
      <c r="BY36" s="372" t="str">
        <f>IF('各会計、関係団体の財政状況及び健全化判断比率'!B70="","",'各会計、関係団体の財政状況及び健全化判断比率'!B70)</f>
        <v>沖縄県後期高齢者医療広域連合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10</v>
      </c>
      <c r="BF37" s="373"/>
      <c r="BG37" s="372" t="str">
        <f>IF('各会計、関係団体の財政状況及び健全化判断比率'!B35="","",'各会計、関係団体の財政状況及び健全化判断比率'!B35)</f>
        <v>土地区画整理事業特別会計</v>
      </c>
      <c r="BH37" s="372"/>
      <c r="BI37" s="372"/>
      <c r="BJ37" s="372"/>
      <c r="BK37" s="372"/>
      <c r="BL37" s="372"/>
      <c r="BM37" s="372"/>
      <c r="BN37" s="372"/>
      <c r="BO37" s="372"/>
      <c r="BP37" s="372"/>
      <c r="BQ37" s="372"/>
      <c r="BR37" s="372"/>
      <c r="BS37" s="372"/>
      <c r="BT37" s="372"/>
      <c r="BU37" s="372"/>
      <c r="BV37" s="165"/>
      <c r="BW37" s="373">
        <f t="shared" si="2"/>
        <v>14</v>
      </c>
      <c r="BX37" s="373"/>
      <c r="BY37" s="372" t="str">
        <f>IF('各会計、関係団体の財政状況及び健全化判断比率'!B71="","",'各会計、関係団体の財政状況及び健全化判断比率'!B71)</f>
        <v>沖縄県後期高齢者医療広域連合(事業勘定)</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t="str">
        <f t="shared" si="2"/>
        <v/>
      </c>
      <c r="BX38" s="373"/>
      <c r="BY38" s="372" t="str">
        <f>IF('各会計、関係団体の財政状況及び健全化判断比率'!B72="","",'各会計、関係団体の財政状況及び健全化判断比率'!B72)</f>
        <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81" t="s">
        <v>525</v>
      </c>
      <c r="D34" s="1181"/>
      <c r="E34" s="1182"/>
      <c r="F34" s="32">
        <v>11.15</v>
      </c>
      <c r="G34" s="33">
        <v>9.93</v>
      </c>
      <c r="H34" s="33">
        <v>11.29</v>
      </c>
      <c r="I34" s="33">
        <v>7.53</v>
      </c>
      <c r="J34" s="34">
        <v>6.56</v>
      </c>
      <c r="K34" s="22"/>
      <c r="L34" s="22"/>
      <c r="M34" s="22"/>
      <c r="N34" s="22"/>
      <c r="O34" s="22"/>
      <c r="P34" s="22"/>
    </row>
    <row r="35" spans="1:16" ht="39" customHeight="1">
      <c r="A35" s="22"/>
      <c r="B35" s="35"/>
      <c r="C35" s="1175" t="s">
        <v>526</v>
      </c>
      <c r="D35" s="1176"/>
      <c r="E35" s="1177"/>
      <c r="F35" s="36">
        <v>2.56</v>
      </c>
      <c r="G35" s="37">
        <v>3.13</v>
      </c>
      <c r="H35" s="37">
        <v>3.1</v>
      </c>
      <c r="I35" s="37">
        <v>3.4</v>
      </c>
      <c r="J35" s="38">
        <v>4.0599999999999996</v>
      </c>
      <c r="K35" s="22"/>
      <c r="L35" s="22"/>
      <c r="M35" s="22"/>
      <c r="N35" s="22"/>
      <c r="O35" s="22"/>
      <c r="P35" s="22"/>
    </row>
    <row r="36" spans="1:16" ht="39" customHeight="1">
      <c r="A36" s="22"/>
      <c r="B36" s="35"/>
      <c r="C36" s="1175" t="s">
        <v>527</v>
      </c>
      <c r="D36" s="1176"/>
      <c r="E36" s="1177"/>
      <c r="F36" s="36" t="s">
        <v>480</v>
      </c>
      <c r="G36" s="37" t="s">
        <v>480</v>
      </c>
      <c r="H36" s="37" t="s">
        <v>480</v>
      </c>
      <c r="I36" s="37">
        <v>0</v>
      </c>
      <c r="J36" s="38">
        <v>0.37</v>
      </c>
      <c r="K36" s="22"/>
      <c r="L36" s="22"/>
      <c r="M36" s="22"/>
      <c r="N36" s="22"/>
      <c r="O36" s="22"/>
      <c r="P36" s="22"/>
    </row>
    <row r="37" spans="1:16" ht="39" customHeight="1">
      <c r="A37" s="22"/>
      <c r="B37" s="35"/>
      <c r="C37" s="1175" t="s">
        <v>528</v>
      </c>
      <c r="D37" s="1176"/>
      <c r="E37" s="1177"/>
      <c r="F37" s="36">
        <v>0.03</v>
      </c>
      <c r="G37" s="37">
        <v>0.03</v>
      </c>
      <c r="H37" s="37">
        <v>0.1</v>
      </c>
      <c r="I37" s="37">
        <v>0</v>
      </c>
      <c r="J37" s="38">
        <v>0.22</v>
      </c>
      <c r="K37" s="22"/>
      <c r="L37" s="22"/>
      <c r="M37" s="22"/>
      <c r="N37" s="22"/>
      <c r="O37" s="22"/>
      <c r="P37" s="22"/>
    </row>
    <row r="38" spans="1:16" ht="39" customHeight="1">
      <c r="A38" s="22"/>
      <c r="B38" s="35"/>
      <c r="C38" s="1175" t="s">
        <v>529</v>
      </c>
      <c r="D38" s="1176"/>
      <c r="E38" s="1177"/>
      <c r="F38" s="36">
        <v>0</v>
      </c>
      <c r="G38" s="37">
        <v>0</v>
      </c>
      <c r="H38" s="37">
        <v>0</v>
      </c>
      <c r="I38" s="37">
        <v>0</v>
      </c>
      <c r="J38" s="38">
        <v>0.02</v>
      </c>
      <c r="K38" s="22"/>
      <c r="L38" s="22"/>
      <c r="M38" s="22"/>
      <c r="N38" s="22"/>
      <c r="O38" s="22"/>
      <c r="P38" s="22"/>
    </row>
    <row r="39" spans="1:16" ht="39" customHeight="1">
      <c r="A39" s="22"/>
      <c r="B39" s="35"/>
      <c r="C39" s="1175" t="s">
        <v>530</v>
      </c>
      <c r="D39" s="1176"/>
      <c r="E39" s="1177"/>
      <c r="F39" s="36">
        <v>0</v>
      </c>
      <c r="G39" s="37">
        <v>0</v>
      </c>
      <c r="H39" s="37">
        <v>0</v>
      </c>
      <c r="I39" s="37">
        <v>0.05</v>
      </c>
      <c r="J39" s="38">
        <v>0</v>
      </c>
      <c r="K39" s="22"/>
      <c r="L39" s="22"/>
      <c r="M39" s="22"/>
      <c r="N39" s="22"/>
      <c r="O39" s="22"/>
      <c r="P39" s="22"/>
    </row>
    <row r="40" spans="1:16" ht="39" customHeight="1">
      <c r="A40" s="22"/>
      <c r="B40" s="35"/>
      <c r="C40" s="1175" t="s">
        <v>531</v>
      </c>
      <c r="D40" s="1176"/>
      <c r="E40" s="1177"/>
      <c r="F40" s="36">
        <v>0.13</v>
      </c>
      <c r="G40" s="37">
        <v>0</v>
      </c>
      <c r="H40" s="37">
        <v>0</v>
      </c>
      <c r="I40" s="37">
        <v>0.16</v>
      </c>
      <c r="J40" s="38">
        <v>0</v>
      </c>
      <c r="K40" s="22"/>
      <c r="L40" s="22"/>
      <c r="M40" s="22"/>
      <c r="N40" s="22"/>
      <c r="O40" s="22"/>
      <c r="P40" s="22"/>
    </row>
    <row r="41" spans="1:16" ht="39" customHeight="1">
      <c r="A41" s="22"/>
      <c r="B41" s="35"/>
      <c r="C41" s="1175" t="s">
        <v>532</v>
      </c>
      <c r="D41" s="1176"/>
      <c r="E41" s="1177"/>
      <c r="F41" s="36" t="s">
        <v>480</v>
      </c>
      <c r="G41" s="37" t="s">
        <v>480</v>
      </c>
      <c r="H41" s="37" t="s">
        <v>480</v>
      </c>
      <c r="I41" s="37" t="s">
        <v>480</v>
      </c>
      <c r="J41" s="38">
        <v>0</v>
      </c>
      <c r="K41" s="22"/>
      <c r="L41" s="22"/>
      <c r="M41" s="22"/>
      <c r="N41" s="22"/>
      <c r="O41" s="22"/>
      <c r="P41" s="22"/>
    </row>
    <row r="42" spans="1:16" ht="39" customHeight="1">
      <c r="A42" s="22"/>
      <c r="B42" s="39"/>
      <c r="C42" s="1175" t="s">
        <v>533</v>
      </c>
      <c r="D42" s="1176"/>
      <c r="E42" s="1177"/>
      <c r="F42" s="36" t="s">
        <v>480</v>
      </c>
      <c r="G42" s="37" t="s">
        <v>480</v>
      </c>
      <c r="H42" s="37" t="s">
        <v>480</v>
      </c>
      <c r="I42" s="37" t="s">
        <v>480</v>
      </c>
      <c r="J42" s="38" t="s">
        <v>480</v>
      </c>
      <c r="K42" s="22"/>
      <c r="L42" s="22"/>
      <c r="M42" s="22"/>
      <c r="N42" s="22"/>
      <c r="O42" s="22"/>
      <c r="P42" s="22"/>
    </row>
    <row r="43" spans="1:16" ht="39" customHeight="1" thickBot="1">
      <c r="A43" s="22"/>
      <c r="B43" s="40"/>
      <c r="C43" s="1178" t="s">
        <v>534</v>
      </c>
      <c r="D43" s="1179"/>
      <c r="E43" s="1180"/>
      <c r="F43" s="41">
        <v>0</v>
      </c>
      <c r="G43" s="42">
        <v>0</v>
      </c>
      <c r="H43" s="42">
        <v>0.01</v>
      </c>
      <c r="I43" s="42">
        <v>0.02</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91" t="s">
        <v>10</v>
      </c>
      <c r="C45" s="1192"/>
      <c r="D45" s="58"/>
      <c r="E45" s="1197" t="s">
        <v>11</v>
      </c>
      <c r="F45" s="1197"/>
      <c r="G45" s="1197"/>
      <c r="H45" s="1197"/>
      <c r="I45" s="1197"/>
      <c r="J45" s="1198"/>
      <c r="K45" s="59">
        <v>3843</v>
      </c>
      <c r="L45" s="60">
        <v>3598</v>
      </c>
      <c r="M45" s="60">
        <v>3626</v>
      </c>
      <c r="N45" s="60">
        <v>3646</v>
      </c>
      <c r="O45" s="61">
        <v>3582</v>
      </c>
      <c r="P45" s="48"/>
      <c r="Q45" s="48"/>
      <c r="R45" s="48"/>
      <c r="S45" s="48"/>
      <c r="T45" s="48"/>
      <c r="U45" s="48"/>
    </row>
    <row r="46" spans="1:21" ht="30.75" customHeight="1">
      <c r="A46" s="48"/>
      <c r="B46" s="1193"/>
      <c r="C46" s="1194"/>
      <c r="D46" s="62"/>
      <c r="E46" s="1185" t="s">
        <v>12</v>
      </c>
      <c r="F46" s="1185"/>
      <c r="G46" s="1185"/>
      <c r="H46" s="1185"/>
      <c r="I46" s="1185"/>
      <c r="J46" s="1186"/>
      <c r="K46" s="63" t="s">
        <v>480</v>
      </c>
      <c r="L46" s="64" t="s">
        <v>480</v>
      </c>
      <c r="M46" s="64" t="s">
        <v>480</v>
      </c>
      <c r="N46" s="64" t="s">
        <v>480</v>
      </c>
      <c r="O46" s="65" t="s">
        <v>480</v>
      </c>
      <c r="P46" s="48"/>
      <c r="Q46" s="48"/>
      <c r="R46" s="48"/>
      <c r="S46" s="48"/>
      <c r="T46" s="48"/>
      <c r="U46" s="48"/>
    </row>
    <row r="47" spans="1:21" ht="30.75" customHeight="1">
      <c r="A47" s="48"/>
      <c r="B47" s="1193"/>
      <c r="C47" s="1194"/>
      <c r="D47" s="62"/>
      <c r="E47" s="1185" t="s">
        <v>13</v>
      </c>
      <c r="F47" s="1185"/>
      <c r="G47" s="1185"/>
      <c r="H47" s="1185"/>
      <c r="I47" s="1185"/>
      <c r="J47" s="1186"/>
      <c r="K47" s="63" t="s">
        <v>480</v>
      </c>
      <c r="L47" s="64" t="s">
        <v>480</v>
      </c>
      <c r="M47" s="64" t="s">
        <v>480</v>
      </c>
      <c r="N47" s="64" t="s">
        <v>480</v>
      </c>
      <c r="O47" s="65" t="s">
        <v>480</v>
      </c>
      <c r="P47" s="48"/>
      <c r="Q47" s="48"/>
      <c r="R47" s="48"/>
      <c r="S47" s="48"/>
      <c r="T47" s="48"/>
      <c r="U47" s="48"/>
    </row>
    <row r="48" spans="1:21" ht="30.75" customHeight="1">
      <c r="A48" s="48"/>
      <c r="B48" s="1193"/>
      <c r="C48" s="1194"/>
      <c r="D48" s="62"/>
      <c r="E48" s="1185" t="s">
        <v>14</v>
      </c>
      <c r="F48" s="1185"/>
      <c r="G48" s="1185"/>
      <c r="H48" s="1185"/>
      <c r="I48" s="1185"/>
      <c r="J48" s="1186"/>
      <c r="K48" s="63">
        <v>175</v>
      </c>
      <c r="L48" s="64">
        <v>184</v>
      </c>
      <c r="M48" s="64">
        <v>201</v>
      </c>
      <c r="N48" s="64">
        <v>155</v>
      </c>
      <c r="O48" s="65">
        <v>211</v>
      </c>
      <c r="P48" s="48"/>
      <c r="Q48" s="48"/>
      <c r="R48" s="48"/>
      <c r="S48" s="48"/>
      <c r="T48" s="48"/>
      <c r="U48" s="48"/>
    </row>
    <row r="49" spans="1:21" ht="30.75" customHeight="1">
      <c r="A49" s="48"/>
      <c r="B49" s="1193"/>
      <c r="C49" s="1194"/>
      <c r="D49" s="62"/>
      <c r="E49" s="1185" t="s">
        <v>15</v>
      </c>
      <c r="F49" s="1185"/>
      <c r="G49" s="1185"/>
      <c r="H49" s="1185"/>
      <c r="I49" s="1185"/>
      <c r="J49" s="1186"/>
      <c r="K49" s="63" t="s">
        <v>480</v>
      </c>
      <c r="L49" s="64" t="s">
        <v>480</v>
      </c>
      <c r="M49" s="64" t="s">
        <v>480</v>
      </c>
      <c r="N49" s="64" t="s">
        <v>480</v>
      </c>
      <c r="O49" s="65" t="s">
        <v>480</v>
      </c>
      <c r="P49" s="48"/>
      <c r="Q49" s="48"/>
      <c r="R49" s="48"/>
      <c r="S49" s="48"/>
      <c r="T49" s="48"/>
      <c r="U49" s="48"/>
    </row>
    <row r="50" spans="1:21" ht="30.75" customHeight="1">
      <c r="A50" s="48"/>
      <c r="B50" s="1193"/>
      <c r="C50" s="1194"/>
      <c r="D50" s="62"/>
      <c r="E50" s="1185" t="s">
        <v>16</v>
      </c>
      <c r="F50" s="1185"/>
      <c r="G50" s="1185"/>
      <c r="H50" s="1185"/>
      <c r="I50" s="1185"/>
      <c r="J50" s="1186"/>
      <c r="K50" s="63">
        <v>18</v>
      </c>
      <c r="L50" s="64">
        <v>11</v>
      </c>
      <c r="M50" s="64">
        <v>8</v>
      </c>
      <c r="N50" s="64">
        <v>7</v>
      </c>
      <c r="O50" s="65">
        <v>5</v>
      </c>
      <c r="P50" s="48"/>
      <c r="Q50" s="48"/>
      <c r="R50" s="48"/>
      <c r="S50" s="48"/>
      <c r="T50" s="48"/>
      <c r="U50" s="48"/>
    </row>
    <row r="51" spans="1:21" ht="30.75" customHeight="1">
      <c r="A51" s="48"/>
      <c r="B51" s="1195"/>
      <c r="C51" s="1196"/>
      <c r="D51" s="66"/>
      <c r="E51" s="1185" t="s">
        <v>17</v>
      </c>
      <c r="F51" s="1185"/>
      <c r="G51" s="1185"/>
      <c r="H51" s="1185"/>
      <c r="I51" s="1185"/>
      <c r="J51" s="1186"/>
      <c r="K51" s="63" t="s">
        <v>480</v>
      </c>
      <c r="L51" s="64" t="s">
        <v>480</v>
      </c>
      <c r="M51" s="64" t="s">
        <v>480</v>
      </c>
      <c r="N51" s="64" t="s">
        <v>480</v>
      </c>
      <c r="O51" s="65" t="s">
        <v>480</v>
      </c>
      <c r="P51" s="48"/>
      <c r="Q51" s="48"/>
      <c r="R51" s="48"/>
      <c r="S51" s="48"/>
      <c r="T51" s="48"/>
      <c r="U51" s="48"/>
    </row>
    <row r="52" spans="1:21" ht="30.75" customHeight="1">
      <c r="A52" s="48"/>
      <c r="B52" s="1183" t="s">
        <v>18</v>
      </c>
      <c r="C52" s="1184"/>
      <c r="D52" s="66"/>
      <c r="E52" s="1185" t="s">
        <v>19</v>
      </c>
      <c r="F52" s="1185"/>
      <c r="G52" s="1185"/>
      <c r="H52" s="1185"/>
      <c r="I52" s="1185"/>
      <c r="J52" s="1186"/>
      <c r="K52" s="63">
        <v>2473</v>
      </c>
      <c r="L52" s="64">
        <v>2424</v>
      </c>
      <c r="M52" s="64">
        <v>2554</v>
      </c>
      <c r="N52" s="64">
        <v>2544</v>
      </c>
      <c r="O52" s="65">
        <v>2560</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1563</v>
      </c>
      <c r="L53" s="69">
        <v>1369</v>
      </c>
      <c r="M53" s="69">
        <v>1281</v>
      </c>
      <c r="N53" s="69">
        <v>1264</v>
      </c>
      <c r="O53" s="70">
        <v>1238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520</v>
      </c>
      <c r="J40" s="79" t="s">
        <v>521</v>
      </c>
      <c r="K40" s="79" t="s">
        <v>522</v>
      </c>
      <c r="L40" s="79" t="s">
        <v>523</v>
      </c>
      <c r="M40" s="80" t="s">
        <v>524</v>
      </c>
    </row>
    <row r="41" spans="2:13" ht="27.75" customHeight="1">
      <c r="B41" s="1211" t="s">
        <v>23</v>
      </c>
      <c r="C41" s="1212"/>
      <c r="D41" s="81"/>
      <c r="E41" s="1213" t="s">
        <v>24</v>
      </c>
      <c r="F41" s="1213"/>
      <c r="G41" s="1213"/>
      <c r="H41" s="1214"/>
      <c r="I41" s="82">
        <v>34887</v>
      </c>
      <c r="J41" s="83">
        <v>34921</v>
      </c>
      <c r="K41" s="83">
        <v>35084</v>
      </c>
      <c r="L41" s="83">
        <v>34559</v>
      </c>
      <c r="M41" s="84">
        <v>36205</v>
      </c>
    </row>
    <row r="42" spans="2:13" ht="27.75" customHeight="1">
      <c r="B42" s="1201"/>
      <c r="C42" s="1202"/>
      <c r="D42" s="85"/>
      <c r="E42" s="1205" t="s">
        <v>25</v>
      </c>
      <c r="F42" s="1205"/>
      <c r="G42" s="1205"/>
      <c r="H42" s="1206"/>
      <c r="I42" s="86">
        <v>63</v>
      </c>
      <c r="J42" s="87">
        <v>43</v>
      </c>
      <c r="K42" s="87">
        <v>29</v>
      </c>
      <c r="L42" s="87">
        <v>10</v>
      </c>
      <c r="M42" s="88">
        <v>5</v>
      </c>
    </row>
    <row r="43" spans="2:13" ht="27.75" customHeight="1">
      <c r="B43" s="1201"/>
      <c r="C43" s="1202"/>
      <c r="D43" s="85"/>
      <c r="E43" s="1205" t="s">
        <v>26</v>
      </c>
      <c r="F43" s="1205"/>
      <c r="G43" s="1205"/>
      <c r="H43" s="1206"/>
      <c r="I43" s="86">
        <v>2270</v>
      </c>
      <c r="J43" s="87">
        <v>2240</v>
      </c>
      <c r="K43" s="87">
        <v>2200</v>
      </c>
      <c r="L43" s="87">
        <v>2098</v>
      </c>
      <c r="M43" s="88">
        <v>2321</v>
      </c>
    </row>
    <row r="44" spans="2:13" ht="27.75" customHeight="1">
      <c r="B44" s="1201"/>
      <c r="C44" s="1202"/>
      <c r="D44" s="85"/>
      <c r="E44" s="1205" t="s">
        <v>27</v>
      </c>
      <c r="F44" s="1205"/>
      <c r="G44" s="1205"/>
      <c r="H44" s="1206"/>
      <c r="I44" s="86" t="s">
        <v>480</v>
      </c>
      <c r="J44" s="87" t="s">
        <v>480</v>
      </c>
      <c r="K44" s="87" t="s">
        <v>480</v>
      </c>
      <c r="L44" s="87" t="s">
        <v>480</v>
      </c>
      <c r="M44" s="88" t="s">
        <v>480</v>
      </c>
    </row>
    <row r="45" spans="2:13" ht="27.75" customHeight="1">
      <c r="B45" s="1201"/>
      <c r="C45" s="1202"/>
      <c r="D45" s="85"/>
      <c r="E45" s="1205" t="s">
        <v>28</v>
      </c>
      <c r="F45" s="1205"/>
      <c r="G45" s="1205"/>
      <c r="H45" s="1206"/>
      <c r="I45" s="86">
        <v>5509</v>
      </c>
      <c r="J45" s="87">
        <v>4359</v>
      </c>
      <c r="K45" s="87">
        <v>4460</v>
      </c>
      <c r="L45" s="87">
        <v>3219</v>
      </c>
      <c r="M45" s="88">
        <v>3335</v>
      </c>
    </row>
    <row r="46" spans="2:13" ht="27.75" customHeight="1">
      <c r="B46" s="1201"/>
      <c r="C46" s="1202"/>
      <c r="D46" s="85"/>
      <c r="E46" s="1205" t="s">
        <v>29</v>
      </c>
      <c r="F46" s="1205"/>
      <c r="G46" s="1205"/>
      <c r="H46" s="1206"/>
      <c r="I46" s="86">
        <v>3</v>
      </c>
      <c r="J46" s="87">
        <v>37</v>
      </c>
      <c r="K46" s="87">
        <v>32</v>
      </c>
      <c r="L46" s="87">
        <v>28</v>
      </c>
      <c r="M46" s="88">
        <v>23</v>
      </c>
    </row>
    <row r="47" spans="2:13" ht="27.75" customHeight="1">
      <c r="B47" s="1201"/>
      <c r="C47" s="1202"/>
      <c r="D47" s="85"/>
      <c r="E47" s="1205" t="s">
        <v>30</v>
      </c>
      <c r="F47" s="1205"/>
      <c r="G47" s="1205"/>
      <c r="H47" s="1206"/>
      <c r="I47" s="86" t="s">
        <v>480</v>
      </c>
      <c r="J47" s="87" t="s">
        <v>480</v>
      </c>
      <c r="K47" s="87" t="s">
        <v>480</v>
      </c>
      <c r="L47" s="87" t="s">
        <v>480</v>
      </c>
      <c r="M47" s="88" t="s">
        <v>480</v>
      </c>
    </row>
    <row r="48" spans="2:13" ht="27.75" customHeight="1">
      <c r="B48" s="1203"/>
      <c r="C48" s="1204"/>
      <c r="D48" s="85"/>
      <c r="E48" s="1205" t="s">
        <v>31</v>
      </c>
      <c r="F48" s="1205"/>
      <c r="G48" s="1205"/>
      <c r="H48" s="1206"/>
      <c r="I48" s="86" t="s">
        <v>480</v>
      </c>
      <c r="J48" s="87" t="s">
        <v>480</v>
      </c>
      <c r="K48" s="87" t="s">
        <v>480</v>
      </c>
      <c r="L48" s="87" t="s">
        <v>480</v>
      </c>
      <c r="M48" s="88" t="s">
        <v>480</v>
      </c>
    </row>
    <row r="49" spans="2:13" ht="27.75" customHeight="1">
      <c r="B49" s="1199" t="s">
        <v>32</v>
      </c>
      <c r="C49" s="1200"/>
      <c r="D49" s="89"/>
      <c r="E49" s="1205" t="s">
        <v>33</v>
      </c>
      <c r="F49" s="1205"/>
      <c r="G49" s="1205"/>
      <c r="H49" s="1206"/>
      <c r="I49" s="86">
        <v>5633</v>
      </c>
      <c r="J49" s="87">
        <v>6372</v>
      </c>
      <c r="K49" s="87">
        <v>7483</v>
      </c>
      <c r="L49" s="87">
        <v>9003</v>
      </c>
      <c r="M49" s="88">
        <v>10807</v>
      </c>
    </row>
    <row r="50" spans="2:13" ht="27.75" customHeight="1">
      <c r="B50" s="1201"/>
      <c r="C50" s="1202"/>
      <c r="D50" s="85"/>
      <c r="E50" s="1205" t="s">
        <v>34</v>
      </c>
      <c r="F50" s="1205"/>
      <c r="G50" s="1205"/>
      <c r="H50" s="1206"/>
      <c r="I50" s="86">
        <v>1945</v>
      </c>
      <c r="J50" s="87">
        <v>1794</v>
      </c>
      <c r="K50" s="87">
        <v>86</v>
      </c>
      <c r="L50" s="87">
        <v>1767</v>
      </c>
      <c r="M50" s="88">
        <v>1635</v>
      </c>
    </row>
    <row r="51" spans="2:13" ht="27.75" customHeight="1">
      <c r="B51" s="1203"/>
      <c r="C51" s="1204"/>
      <c r="D51" s="85"/>
      <c r="E51" s="1205" t="s">
        <v>35</v>
      </c>
      <c r="F51" s="1205"/>
      <c r="G51" s="1205"/>
      <c r="H51" s="1206"/>
      <c r="I51" s="86">
        <v>19756</v>
      </c>
      <c r="J51" s="87">
        <v>21815</v>
      </c>
      <c r="K51" s="87">
        <v>23329</v>
      </c>
      <c r="L51" s="87">
        <v>23975</v>
      </c>
      <c r="M51" s="88">
        <v>26392</v>
      </c>
    </row>
    <row r="52" spans="2:13" ht="27.75" customHeight="1" thickBot="1">
      <c r="B52" s="1207" t="s">
        <v>36</v>
      </c>
      <c r="C52" s="1208"/>
      <c r="D52" s="90"/>
      <c r="E52" s="1209" t="s">
        <v>37</v>
      </c>
      <c r="F52" s="1209"/>
      <c r="G52" s="1209"/>
      <c r="H52" s="1210"/>
      <c r="I52" s="91">
        <v>15400</v>
      </c>
      <c r="J52" s="92">
        <v>11618</v>
      </c>
      <c r="K52" s="92">
        <v>10907</v>
      </c>
      <c r="L52" s="92">
        <v>5170</v>
      </c>
      <c r="M52" s="93">
        <v>3055</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554</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554</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555</v>
      </c>
      <c r="C41" s="246"/>
      <c r="D41" s="246"/>
      <c r="E41" s="246"/>
      <c r="F41" s="246"/>
      <c r="G41" s="246"/>
      <c r="H41" s="246"/>
      <c r="I41" s="246"/>
      <c r="J41" s="246"/>
      <c r="K41" s="246"/>
      <c r="L41" s="246"/>
      <c r="M41" s="246"/>
      <c r="N41" s="246"/>
      <c r="O41" s="246"/>
      <c r="P41" s="247"/>
    </row>
    <row r="42" spans="2:17">
      <c r="B42" s="248"/>
      <c r="C42" s="244"/>
      <c r="D42" s="244"/>
      <c r="E42" s="244"/>
      <c r="F42" s="244"/>
      <c r="G42" s="351" t="s">
        <v>556</v>
      </c>
      <c r="I42" s="352"/>
      <c r="J42" s="352"/>
      <c r="K42" s="352"/>
      <c r="L42" s="244"/>
      <c r="M42" s="244"/>
      <c r="N42" s="244"/>
      <c r="O42" s="244"/>
    </row>
    <row r="43" spans="2:17">
      <c r="B43" s="248"/>
      <c r="C43" s="244"/>
      <c r="D43" s="244"/>
      <c r="E43" s="244"/>
      <c r="F43" s="244"/>
      <c r="G43" s="1227" t="s">
        <v>565</v>
      </c>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557</v>
      </c>
    </row>
    <row r="50" spans="1:17">
      <c r="B50" s="248"/>
      <c r="C50" s="244"/>
      <c r="D50" s="244"/>
      <c r="E50" s="244"/>
      <c r="F50" s="244"/>
      <c r="G50" s="1236"/>
      <c r="H50" s="1237"/>
      <c r="I50" s="1237"/>
      <c r="J50" s="1238"/>
      <c r="K50" s="354" t="s">
        <v>520</v>
      </c>
      <c r="L50" s="354" t="s">
        <v>521</v>
      </c>
      <c r="M50" s="354" t="s">
        <v>522</v>
      </c>
      <c r="N50" s="354" t="s">
        <v>523</v>
      </c>
      <c r="O50" s="354" t="s">
        <v>524</v>
      </c>
    </row>
    <row r="51" spans="1:17">
      <c r="B51" s="248"/>
      <c r="C51" s="244"/>
      <c r="D51" s="244"/>
      <c r="E51" s="244"/>
      <c r="F51" s="244"/>
      <c r="G51" s="1239" t="s">
        <v>558</v>
      </c>
      <c r="H51" s="1240"/>
      <c r="I51" s="1245" t="s">
        <v>559</v>
      </c>
      <c r="J51" s="1245"/>
      <c r="K51" s="1249"/>
      <c r="L51" s="1249"/>
      <c r="M51" s="1249"/>
      <c r="N51" s="1249"/>
      <c r="O51" s="1215">
        <v>17.8</v>
      </c>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560</v>
      </c>
      <c r="J53" s="1225"/>
      <c r="K53" s="1250"/>
      <c r="L53" s="1250"/>
      <c r="M53" s="1250"/>
      <c r="N53" s="1250"/>
      <c r="O53" s="1247">
        <v>45.7</v>
      </c>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561</v>
      </c>
      <c r="H55" s="1220"/>
      <c r="I55" s="1225" t="s">
        <v>559</v>
      </c>
      <c r="J55" s="1225"/>
      <c r="K55" s="1249"/>
      <c r="L55" s="1249"/>
      <c r="M55" s="1249"/>
      <c r="N55" s="1249"/>
      <c r="O55" s="1215">
        <v>39</v>
      </c>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560</v>
      </c>
      <c r="J57" s="1217"/>
      <c r="K57" s="1250"/>
      <c r="L57" s="1250"/>
      <c r="M57" s="1250"/>
      <c r="N57" s="1250"/>
      <c r="O57" s="1247">
        <v>50.8</v>
      </c>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562</v>
      </c>
      <c r="C63" s="244"/>
      <c r="D63" s="244"/>
      <c r="E63" s="244"/>
      <c r="F63" s="244"/>
      <c r="G63" s="244"/>
      <c r="H63" s="244"/>
      <c r="I63" s="244"/>
      <c r="J63" s="244"/>
      <c r="K63" s="244"/>
      <c r="L63" s="244"/>
      <c r="M63" s="244"/>
      <c r="N63" s="244"/>
      <c r="O63" s="244"/>
    </row>
    <row r="64" spans="1:17">
      <c r="B64" s="248"/>
      <c r="C64" s="244"/>
      <c r="D64" s="244"/>
      <c r="E64" s="244"/>
      <c r="F64" s="244"/>
      <c r="G64" s="351" t="s">
        <v>556</v>
      </c>
      <c r="I64" s="352"/>
      <c r="J64" s="352"/>
      <c r="K64" s="352"/>
      <c r="L64" s="244"/>
      <c r="M64" s="244"/>
      <c r="N64" s="244"/>
      <c r="O64" s="244"/>
    </row>
    <row r="65" spans="2:30">
      <c r="B65" s="248"/>
      <c r="C65" s="244"/>
      <c r="D65" s="244"/>
      <c r="E65" s="244"/>
      <c r="F65" s="244"/>
      <c r="G65" s="1227" t="s">
        <v>566</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563</v>
      </c>
      <c r="I71" s="368"/>
      <c r="J71" s="364"/>
      <c r="K71" s="364"/>
      <c r="L71" s="365"/>
      <c r="M71" s="364"/>
      <c r="N71" s="365"/>
      <c r="O71" s="366"/>
    </row>
    <row r="72" spans="2:30">
      <c r="B72" s="248"/>
      <c r="C72" s="244"/>
      <c r="D72" s="244"/>
      <c r="E72" s="244"/>
      <c r="F72" s="244"/>
      <c r="G72" s="1236"/>
      <c r="H72" s="1237"/>
      <c r="I72" s="1237"/>
      <c r="J72" s="1238"/>
      <c r="K72" s="354" t="s">
        <v>520</v>
      </c>
      <c r="L72" s="354" t="s">
        <v>521</v>
      </c>
      <c r="M72" s="354" t="s">
        <v>522</v>
      </c>
      <c r="N72" s="354" t="s">
        <v>523</v>
      </c>
      <c r="O72" s="354" t="s">
        <v>524</v>
      </c>
    </row>
    <row r="73" spans="2:30">
      <c r="B73" s="248"/>
      <c r="C73" s="244"/>
      <c r="D73" s="244"/>
      <c r="E73" s="244"/>
      <c r="F73" s="244"/>
      <c r="G73" s="1239" t="s">
        <v>558</v>
      </c>
      <c r="H73" s="1240"/>
      <c r="I73" s="1245" t="s">
        <v>559</v>
      </c>
      <c r="J73" s="1245"/>
      <c r="K73" s="1226">
        <v>89.6</v>
      </c>
      <c r="L73" s="1226">
        <v>69.099999999999994</v>
      </c>
      <c r="M73" s="1215">
        <v>64.400000000000006</v>
      </c>
      <c r="N73" s="1215">
        <v>30.9</v>
      </c>
      <c r="O73" s="1215">
        <v>17.8</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564</v>
      </c>
      <c r="J75" s="1225"/>
      <c r="K75" s="1247">
        <v>9.6999999999999993</v>
      </c>
      <c r="L75" s="1247">
        <v>9</v>
      </c>
      <c r="M75" s="1247">
        <v>8.1999999999999993</v>
      </c>
      <c r="N75" s="1247">
        <v>7.7</v>
      </c>
      <c r="O75" s="1247">
        <v>7.4</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561</v>
      </c>
      <c r="H77" s="1220"/>
      <c r="I77" s="1225" t="s">
        <v>559</v>
      </c>
      <c r="J77" s="1225"/>
      <c r="K77" s="1226">
        <v>69.2</v>
      </c>
      <c r="L77" s="1226">
        <v>58.2</v>
      </c>
      <c r="M77" s="1215">
        <v>50.3</v>
      </c>
      <c r="N77" s="1215">
        <v>45.9</v>
      </c>
      <c r="O77" s="1215">
        <v>39</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564</v>
      </c>
      <c r="J79" s="1217"/>
      <c r="K79" s="1218">
        <v>11.1</v>
      </c>
      <c r="L79" s="1218">
        <v>10.3</v>
      </c>
      <c r="M79" s="1218">
        <v>9.6</v>
      </c>
      <c r="N79" s="1218">
        <v>8.8000000000000007</v>
      </c>
      <c r="O79" s="1218">
        <v>9</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519</v>
      </c>
      <c r="G2" s="111"/>
      <c r="H2" s="112"/>
    </row>
    <row r="3" spans="1:8">
      <c r="A3" s="108" t="s">
        <v>512</v>
      </c>
      <c r="B3" s="113"/>
      <c r="C3" s="114"/>
      <c r="D3" s="115">
        <v>153345</v>
      </c>
      <c r="E3" s="116"/>
      <c r="F3" s="117">
        <v>47569</v>
      </c>
      <c r="G3" s="118"/>
      <c r="H3" s="119"/>
    </row>
    <row r="4" spans="1:8">
      <c r="A4" s="120"/>
      <c r="B4" s="121"/>
      <c r="C4" s="122"/>
      <c r="D4" s="123">
        <v>25034</v>
      </c>
      <c r="E4" s="124"/>
      <c r="F4" s="125">
        <v>26255</v>
      </c>
      <c r="G4" s="126"/>
      <c r="H4" s="127"/>
    </row>
    <row r="5" spans="1:8">
      <c r="A5" s="108" t="s">
        <v>514</v>
      </c>
      <c r="B5" s="113"/>
      <c r="C5" s="114"/>
      <c r="D5" s="115">
        <v>151728</v>
      </c>
      <c r="E5" s="116"/>
      <c r="F5" s="117">
        <v>50880</v>
      </c>
      <c r="G5" s="118"/>
      <c r="H5" s="119"/>
    </row>
    <row r="6" spans="1:8">
      <c r="A6" s="120"/>
      <c r="B6" s="121"/>
      <c r="C6" s="122"/>
      <c r="D6" s="123">
        <v>18746</v>
      </c>
      <c r="E6" s="124"/>
      <c r="F6" s="125">
        <v>26879</v>
      </c>
      <c r="G6" s="126"/>
      <c r="H6" s="127"/>
    </row>
    <row r="7" spans="1:8">
      <c r="A7" s="108" t="s">
        <v>515</v>
      </c>
      <c r="B7" s="113"/>
      <c r="C7" s="114"/>
      <c r="D7" s="115">
        <v>177711</v>
      </c>
      <c r="E7" s="116"/>
      <c r="F7" s="117">
        <v>63956</v>
      </c>
      <c r="G7" s="118"/>
      <c r="H7" s="119"/>
    </row>
    <row r="8" spans="1:8">
      <c r="A8" s="120"/>
      <c r="B8" s="121"/>
      <c r="C8" s="122"/>
      <c r="D8" s="123">
        <v>12169</v>
      </c>
      <c r="E8" s="124"/>
      <c r="F8" s="125">
        <v>29239</v>
      </c>
      <c r="G8" s="126"/>
      <c r="H8" s="127"/>
    </row>
    <row r="9" spans="1:8">
      <c r="A9" s="108" t="s">
        <v>516</v>
      </c>
      <c r="B9" s="113"/>
      <c r="C9" s="114"/>
      <c r="D9" s="115">
        <v>147074</v>
      </c>
      <c r="E9" s="116"/>
      <c r="F9" s="117">
        <v>66255</v>
      </c>
      <c r="G9" s="118"/>
      <c r="H9" s="119"/>
    </row>
    <row r="10" spans="1:8">
      <c r="A10" s="120"/>
      <c r="B10" s="121"/>
      <c r="C10" s="122"/>
      <c r="D10" s="123">
        <v>18995</v>
      </c>
      <c r="E10" s="124"/>
      <c r="F10" s="125">
        <v>31822</v>
      </c>
      <c r="G10" s="126"/>
      <c r="H10" s="127"/>
    </row>
    <row r="11" spans="1:8">
      <c r="A11" s="108" t="s">
        <v>517</v>
      </c>
      <c r="B11" s="113"/>
      <c r="C11" s="114"/>
      <c r="D11" s="115">
        <v>206415</v>
      </c>
      <c r="E11" s="116"/>
      <c r="F11" s="117">
        <v>92247</v>
      </c>
      <c r="G11" s="118"/>
      <c r="H11" s="119"/>
    </row>
    <row r="12" spans="1:8">
      <c r="A12" s="120"/>
      <c r="B12" s="121"/>
      <c r="C12" s="128"/>
      <c r="D12" s="123">
        <v>22681</v>
      </c>
      <c r="E12" s="124"/>
      <c r="F12" s="125">
        <v>37204</v>
      </c>
      <c r="G12" s="126"/>
      <c r="H12" s="127"/>
    </row>
    <row r="13" spans="1:8">
      <c r="A13" s="108"/>
      <c r="B13" s="113"/>
      <c r="C13" s="129"/>
      <c r="D13" s="130">
        <v>167255</v>
      </c>
      <c r="E13" s="131"/>
      <c r="F13" s="132">
        <v>64181</v>
      </c>
      <c r="G13" s="133"/>
      <c r="H13" s="119"/>
    </row>
    <row r="14" spans="1:8">
      <c r="A14" s="120"/>
      <c r="B14" s="121"/>
      <c r="C14" s="122"/>
      <c r="D14" s="123">
        <v>19525</v>
      </c>
      <c r="E14" s="124"/>
      <c r="F14" s="125">
        <v>30280</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11.15</v>
      </c>
      <c r="C19" s="134">
        <f>ROUND(VALUE(SUBSTITUTE(実質収支比率等に係る経年分析!G$48,"▲","-")),2)</f>
        <v>9.94</v>
      </c>
      <c r="D19" s="134">
        <f>ROUND(VALUE(SUBSTITUTE(実質収支比率等に係る経年分析!H$48,"▲","-")),2)</f>
        <v>11.3</v>
      </c>
      <c r="E19" s="134">
        <f>ROUND(VALUE(SUBSTITUTE(実質収支比率等に係る経年分析!I$48,"▲","-")),2)</f>
        <v>7.54</v>
      </c>
      <c r="F19" s="134">
        <f>ROUND(VALUE(SUBSTITUTE(実質収支比率等に係る経年分析!J$48,"▲","-")),2)</f>
        <v>6.56</v>
      </c>
    </row>
    <row r="20" spans="1:11">
      <c r="A20" s="134" t="s">
        <v>42</v>
      </c>
      <c r="B20" s="134">
        <f>ROUND(VALUE(SUBSTITUTE(実質収支比率等に係る経年分析!F$47,"▲","-")),2)</f>
        <v>18.989999999999998</v>
      </c>
      <c r="C20" s="134">
        <f>ROUND(VALUE(SUBSTITUTE(実質収支比率等に係る経年分析!G$47,"▲","-")),2)</f>
        <v>23.3</v>
      </c>
      <c r="D20" s="134">
        <f>ROUND(VALUE(SUBSTITUTE(実質収支比率等に係る経年分析!H$47,"▲","-")),2)</f>
        <v>28.07</v>
      </c>
      <c r="E20" s="134">
        <f>ROUND(VALUE(SUBSTITUTE(実質収支比率等に係る経年分析!I$47,"▲","-")),2)</f>
        <v>34.119999999999997</v>
      </c>
      <c r="F20" s="134">
        <f>ROUND(VALUE(SUBSTITUTE(実質収支比率等に係る経年分析!J$47,"▲","-")),2)</f>
        <v>36.99</v>
      </c>
    </row>
    <row r="21" spans="1:11">
      <c r="A21" s="134" t="s">
        <v>43</v>
      </c>
      <c r="B21" s="134">
        <f>IF(ISNUMBER(VALUE(SUBSTITUTE(実質収支比率等に係る経年分析!F$49,"▲","-"))),ROUND(VALUE(SUBSTITUTE(実質収支比率等に係る経年分析!F$49,"▲","-")),2),NA())</f>
        <v>7</v>
      </c>
      <c r="C21" s="134">
        <f>IF(ISNUMBER(VALUE(SUBSTITUTE(実質収支比率等に係る経年分析!G$49,"▲","-"))),ROUND(VALUE(SUBSTITUTE(実質収支比率等に係る経年分析!G$49,"▲","-")),2),NA())</f>
        <v>4.5599999999999996</v>
      </c>
      <c r="D21" s="134">
        <f>IF(ISNUMBER(VALUE(SUBSTITUTE(実質収支比率等に係る経年分析!H$49,"▲","-"))),ROUND(VALUE(SUBSTITUTE(実質収支比率等に係る経年分析!H$49,"▲","-")),2),NA())</f>
        <v>6.52</v>
      </c>
      <c r="E21" s="134">
        <f>IF(ISNUMBER(VALUE(SUBSTITUTE(実質収支比率等に係る経年分析!I$49,"▲","-"))),ROUND(VALUE(SUBSTITUTE(実質収支比率等に係る経年分析!I$49,"▲","-")),2),NA())</f>
        <v>1.9</v>
      </c>
      <c r="F21" s="134">
        <f>IF(ISNUMBER(VALUE(SUBSTITUTE(実質収支比率等に係る経年分析!J$49,"▲","-"))),ROUND(VALUE(SUBSTITUTE(実質収支比率等に係る経年分析!J$49,"▲","-")),2),NA())</f>
        <v>2.88</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新技術実証栽培事業特別会計</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港湾事業特別会計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0.22</v>
      </c>
    </row>
    <row r="34" spans="1:16">
      <c r="A34" s="135" t="str">
        <f>IF(連結実質赤字比率に係る赤字・黒字の構成分析!C$36="",NA(),連結実質赤字比率に係る赤字・黒字の構成分析!C$36)</f>
        <v>土地区画整理事業特別会計</v>
      </c>
      <c r="B34" s="135" t="e">
        <f>IF(ROUND(VALUE(SUBSTITUTE(連結実質赤字比率に係る赤字・黒字の構成分析!F$36,"▲", "-")), 2) &lt; 0, ABS(ROUND(VALUE(SUBSTITUTE(連結実質赤字比率に係る赤字・黒字の構成分析!F$36,"▲", "-")), 2)), NA())</f>
        <v>#VALUE!</v>
      </c>
      <c r="C34" s="135" t="e">
        <f>IF(ROUND(VALUE(SUBSTITUTE(連結実質赤字比率に係る赤字・黒字の構成分析!F$36,"▲", "-")), 2) &gt;= 0, ABS(ROUND(VALUE(SUBSTITUTE(連結実質赤字比率に係る赤字・黒字の構成分析!F$36,"▲", "-")), 2)), NA())</f>
        <v>#VALUE!</v>
      </c>
      <c r="D34" s="135" t="e">
        <f>IF(ROUND(VALUE(SUBSTITUTE(連結実質赤字比率に係る赤字・黒字の構成分析!G$36,"▲", "-")), 2) &lt; 0, ABS(ROUND(VALUE(SUBSTITUTE(連結実質赤字比率に係る赤字・黒字の構成分析!G$36,"▲", "-")), 2)), NA())</f>
        <v>#VALUE!</v>
      </c>
      <c r="E34" s="135" t="e">
        <f>IF(ROUND(VALUE(SUBSTITUTE(連結実質赤字比率に係る赤字・黒字の構成分析!G$36,"▲", "-")), 2) &gt;= 0, ABS(ROUND(VALUE(SUBSTITUTE(連結実質赤字比率に係る赤字・黒字の構成分析!G$36,"▲", "-")), 2)), NA())</f>
        <v>#VALUE!</v>
      </c>
      <c r="F34" s="135" t="e">
        <f>IF(ROUND(VALUE(SUBSTITUTE(連結実質赤字比率に係る赤字・黒字の構成分析!H$36,"▲", "-")), 2) &lt; 0, ABS(ROUND(VALUE(SUBSTITUTE(連結実質赤字比率に係る赤字・黒字の構成分析!H$36,"▲", "-")), 2)), NA())</f>
        <v>#VALUE!</v>
      </c>
      <c r="G34" s="135" t="e">
        <f>IF(ROUND(VALUE(SUBSTITUTE(連結実質赤字比率に係る赤字・黒字の構成分析!H$36,"▲", "-")), 2) &gt;= 0, ABS(ROUND(VALUE(SUBSTITUTE(連結実質赤字比率に係る赤字・黒字の構成分析!H$36,"▲", "-")), 2)), NA())</f>
        <v>#VALUE!</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0.37</v>
      </c>
    </row>
    <row r="35" spans="1:16">
      <c r="A35" s="135" t="str">
        <f>IF(連結実質赤字比率に係る赤字・黒字の構成分析!C$35="",NA(),連結実質赤字比率に係る赤字・黒字の構成分析!C$35)</f>
        <v>水道事業特別会計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2.56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3.13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4.0599999999999996</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11.15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9.93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11.29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7.53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6.56</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2473</v>
      </c>
      <c r="E42" s="136"/>
      <c r="F42" s="136"/>
      <c r="G42" s="136">
        <f>'実質公債費比率（分子）の構造'!L$52</f>
        <v>2424</v>
      </c>
      <c r="H42" s="136"/>
      <c r="I42" s="136"/>
      <c r="J42" s="136">
        <f>'実質公債費比率（分子）の構造'!M$52</f>
        <v>2554</v>
      </c>
      <c r="K42" s="136"/>
      <c r="L42" s="136"/>
      <c r="M42" s="136">
        <f>'実質公債費比率（分子）の構造'!N$52</f>
        <v>2544</v>
      </c>
      <c r="N42" s="136"/>
      <c r="O42" s="136"/>
      <c r="P42" s="136">
        <f>'実質公債費比率（分子）の構造'!O$52</f>
        <v>2560</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18</v>
      </c>
      <c r="C44" s="136"/>
      <c r="D44" s="136"/>
      <c r="E44" s="136">
        <f>'実質公債費比率（分子）の構造'!L$50</f>
        <v>11</v>
      </c>
      <c r="F44" s="136"/>
      <c r="G44" s="136"/>
      <c r="H44" s="136">
        <f>'実質公債費比率（分子）の構造'!M$50</f>
        <v>8</v>
      </c>
      <c r="I44" s="136"/>
      <c r="J44" s="136"/>
      <c r="K44" s="136">
        <f>'実質公債費比率（分子）の構造'!N$50</f>
        <v>7</v>
      </c>
      <c r="L44" s="136"/>
      <c r="M44" s="136"/>
      <c r="N44" s="136">
        <f>'実質公債費比率（分子）の構造'!O$50</f>
        <v>5</v>
      </c>
      <c r="O44" s="136"/>
      <c r="P44" s="136"/>
    </row>
    <row r="45" spans="1:16">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175</v>
      </c>
      <c r="C46" s="136"/>
      <c r="D46" s="136"/>
      <c r="E46" s="136">
        <f>'実質公債費比率（分子）の構造'!L$48</f>
        <v>184</v>
      </c>
      <c r="F46" s="136"/>
      <c r="G46" s="136"/>
      <c r="H46" s="136">
        <f>'実質公債費比率（分子）の構造'!M$48</f>
        <v>201</v>
      </c>
      <c r="I46" s="136"/>
      <c r="J46" s="136"/>
      <c r="K46" s="136">
        <f>'実質公債費比率（分子）の構造'!N$48</f>
        <v>155</v>
      </c>
      <c r="L46" s="136"/>
      <c r="M46" s="136"/>
      <c r="N46" s="136">
        <f>'実質公債費比率（分子）の構造'!O$48</f>
        <v>211</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3843</v>
      </c>
      <c r="C49" s="136"/>
      <c r="D49" s="136"/>
      <c r="E49" s="136">
        <f>'実質公債費比率（分子）の構造'!L$45</f>
        <v>3598</v>
      </c>
      <c r="F49" s="136"/>
      <c r="G49" s="136"/>
      <c r="H49" s="136">
        <f>'実質公債費比率（分子）の構造'!M$45</f>
        <v>3626</v>
      </c>
      <c r="I49" s="136"/>
      <c r="J49" s="136"/>
      <c r="K49" s="136">
        <f>'実質公債費比率（分子）の構造'!N$45</f>
        <v>3646</v>
      </c>
      <c r="L49" s="136"/>
      <c r="M49" s="136"/>
      <c r="N49" s="136">
        <f>'実質公債費比率（分子）の構造'!O$45</f>
        <v>3582</v>
      </c>
      <c r="O49" s="136"/>
      <c r="P49" s="136"/>
    </row>
    <row r="50" spans="1:16">
      <c r="A50" s="136" t="s">
        <v>58</v>
      </c>
      <c r="B50" s="136" t="e">
        <f>NA()</f>
        <v>#N/A</v>
      </c>
      <c r="C50" s="136">
        <f>IF(ISNUMBER('実質公債費比率（分子）の構造'!K$53),'実質公債費比率（分子）の構造'!K$53,NA())</f>
        <v>1563</v>
      </c>
      <c r="D50" s="136" t="e">
        <f>NA()</f>
        <v>#N/A</v>
      </c>
      <c r="E50" s="136" t="e">
        <f>NA()</f>
        <v>#N/A</v>
      </c>
      <c r="F50" s="136">
        <f>IF(ISNUMBER('実質公債費比率（分子）の構造'!L$53),'実質公債費比率（分子）の構造'!L$53,NA())</f>
        <v>1369</v>
      </c>
      <c r="G50" s="136" t="e">
        <f>NA()</f>
        <v>#N/A</v>
      </c>
      <c r="H50" s="136" t="e">
        <f>NA()</f>
        <v>#N/A</v>
      </c>
      <c r="I50" s="136">
        <f>IF(ISNUMBER('実質公債費比率（分子）の構造'!M$53),'実質公債費比率（分子）の構造'!M$53,NA())</f>
        <v>1281</v>
      </c>
      <c r="J50" s="136" t="e">
        <f>NA()</f>
        <v>#N/A</v>
      </c>
      <c r="K50" s="136" t="e">
        <f>NA()</f>
        <v>#N/A</v>
      </c>
      <c r="L50" s="136">
        <f>IF(ISNUMBER('実質公債費比率（分子）の構造'!N$53),'実質公債費比率（分子）の構造'!N$53,NA())</f>
        <v>1264</v>
      </c>
      <c r="M50" s="136" t="e">
        <f>NA()</f>
        <v>#N/A</v>
      </c>
      <c r="N50" s="136" t="e">
        <f>NA()</f>
        <v>#N/A</v>
      </c>
      <c r="O50" s="136">
        <f>IF(ISNUMBER('実質公債費比率（分子）の構造'!O$53),'実質公債費比率（分子）の構造'!O$53,NA())</f>
        <v>1238</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19756</v>
      </c>
      <c r="E56" s="135"/>
      <c r="F56" s="135"/>
      <c r="G56" s="135">
        <f>'将来負担比率（分子）の構造'!J$51</f>
        <v>21815</v>
      </c>
      <c r="H56" s="135"/>
      <c r="I56" s="135"/>
      <c r="J56" s="135">
        <f>'将来負担比率（分子）の構造'!K$51</f>
        <v>23329</v>
      </c>
      <c r="K56" s="135"/>
      <c r="L56" s="135"/>
      <c r="M56" s="135">
        <f>'将来負担比率（分子）の構造'!L$51</f>
        <v>23975</v>
      </c>
      <c r="N56" s="135"/>
      <c r="O56" s="135"/>
      <c r="P56" s="135">
        <f>'将来負担比率（分子）の構造'!M$51</f>
        <v>26392</v>
      </c>
    </row>
    <row r="57" spans="1:16">
      <c r="A57" s="135" t="s">
        <v>34</v>
      </c>
      <c r="B57" s="135"/>
      <c r="C57" s="135"/>
      <c r="D57" s="135">
        <f>'将来負担比率（分子）の構造'!I$50</f>
        <v>1945</v>
      </c>
      <c r="E57" s="135"/>
      <c r="F57" s="135"/>
      <c r="G57" s="135">
        <f>'将来負担比率（分子）の構造'!J$50</f>
        <v>1794</v>
      </c>
      <c r="H57" s="135"/>
      <c r="I57" s="135"/>
      <c r="J57" s="135">
        <f>'将来負担比率（分子）の構造'!K$50</f>
        <v>86</v>
      </c>
      <c r="K57" s="135"/>
      <c r="L57" s="135"/>
      <c r="M57" s="135">
        <f>'将来負担比率（分子）の構造'!L$50</f>
        <v>1767</v>
      </c>
      <c r="N57" s="135"/>
      <c r="O57" s="135"/>
      <c r="P57" s="135">
        <f>'将来負担比率（分子）の構造'!M$50</f>
        <v>1635</v>
      </c>
    </row>
    <row r="58" spans="1:16">
      <c r="A58" s="135" t="s">
        <v>33</v>
      </c>
      <c r="B58" s="135"/>
      <c r="C58" s="135"/>
      <c r="D58" s="135">
        <f>'将来負担比率（分子）の構造'!I$49</f>
        <v>5633</v>
      </c>
      <c r="E58" s="135"/>
      <c r="F58" s="135"/>
      <c r="G58" s="135">
        <f>'将来負担比率（分子）の構造'!J$49</f>
        <v>6372</v>
      </c>
      <c r="H58" s="135"/>
      <c r="I58" s="135"/>
      <c r="J58" s="135">
        <f>'将来負担比率（分子）の構造'!K$49</f>
        <v>7483</v>
      </c>
      <c r="K58" s="135"/>
      <c r="L58" s="135"/>
      <c r="M58" s="135">
        <f>'将来負担比率（分子）の構造'!L$49</f>
        <v>9003</v>
      </c>
      <c r="N58" s="135"/>
      <c r="O58" s="135"/>
      <c r="P58" s="135">
        <f>'将来負担比率（分子）の構造'!M$49</f>
        <v>10807</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3</v>
      </c>
      <c r="C61" s="135"/>
      <c r="D61" s="135"/>
      <c r="E61" s="135">
        <f>'将来負担比率（分子）の構造'!J$46</f>
        <v>37</v>
      </c>
      <c r="F61" s="135"/>
      <c r="G61" s="135"/>
      <c r="H61" s="135">
        <f>'将来負担比率（分子）の構造'!K$46</f>
        <v>32</v>
      </c>
      <c r="I61" s="135"/>
      <c r="J61" s="135"/>
      <c r="K61" s="135">
        <f>'将来負担比率（分子）の構造'!L$46</f>
        <v>28</v>
      </c>
      <c r="L61" s="135"/>
      <c r="M61" s="135"/>
      <c r="N61" s="135">
        <f>'将来負担比率（分子）の構造'!M$46</f>
        <v>23</v>
      </c>
      <c r="O61" s="135"/>
      <c r="P61" s="135"/>
    </row>
    <row r="62" spans="1:16">
      <c r="A62" s="135" t="s">
        <v>28</v>
      </c>
      <c r="B62" s="135">
        <f>'将来負担比率（分子）の構造'!I$45</f>
        <v>5509</v>
      </c>
      <c r="C62" s="135"/>
      <c r="D62" s="135"/>
      <c r="E62" s="135">
        <f>'将来負担比率（分子）の構造'!J$45</f>
        <v>4359</v>
      </c>
      <c r="F62" s="135"/>
      <c r="G62" s="135"/>
      <c r="H62" s="135">
        <f>'将来負担比率（分子）の構造'!K$45</f>
        <v>4460</v>
      </c>
      <c r="I62" s="135"/>
      <c r="J62" s="135"/>
      <c r="K62" s="135">
        <f>'将来負担比率（分子）の構造'!L$45</f>
        <v>3219</v>
      </c>
      <c r="L62" s="135"/>
      <c r="M62" s="135"/>
      <c r="N62" s="135">
        <f>'将来負担比率（分子）の構造'!M$45</f>
        <v>3335</v>
      </c>
      <c r="O62" s="135"/>
      <c r="P62" s="135"/>
    </row>
    <row r="63" spans="1:16">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26</v>
      </c>
      <c r="B64" s="135">
        <f>'将来負担比率（分子）の構造'!I$43</f>
        <v>2270</v>
      </c>
      <c r="C64" s="135"/>
      <c r="D64" s="135"/>
      <c r="E64" s="135">
        <f>'将来負担比率（分子）の構造'!J$43</f>
        <v>2240</v>
      </c>
      <c r="F64" s="135"/>
      <c r="G64" s="135"/>
      <c r="H64" s="135">
        <f>'将来負担比率（分子）の構造'!K$43</f>
        <v>2200</v>
      </c>
      <c r="I64" s="135"/>
      <c r="J64" s="135"/>
      <c r="K64" s="135">
        <f>'将来負担比率（分子）の構造'!L$43</f>
        <v>2098</v>
      </c>
      <c r="L64" s="135"/>
      <c r="M64" s="135"/>
      <c r="N64" s="135">
        <f>'将来負担比率（分子）の構造'!M$43</f>
        <v>2321</v>
      </c>
      <c r="O64" s="135"/>
      <c r="P64" s="135"/>
    </row>
    <row r="65" spans="1:16">
      <c r="A65" s="135" t="s">
        <v>25</v>
      </c>
      <c r="B65" s="135">
        <f>'将来負担比率（分子）の構造'!I$42</f>
        <v>63</v>
      </c>
      <c r="C65" s="135"/>
      <c r="D65" s="135"/>
      <c r="E65" s="135">
        <f>'将来負担比率（分子）の構造'!J$42</f>
        <v>43</v>
      </c>
      <c r="F65" s="135"/>
      <c r="G65" s="135"/>
      <c r="H65" s="135">
        <f>'将来負担比率（分子）の構造'!K$42</f>
        <v>29</v>
      </c>
      <c r="I65" s="135"/>
      <c r="J65" s="135"/>
      <c r="K65" s="135">
        <f>'将来負担比率（分子）の構造'!L$42</f>
        <v>10</v>
      </c>
      <c r="L65" s="135"/>
      <c r="M65" s="135"/>
      <c r="N65" s="135">
        <f>'将来負担比率（分子）の構造'!M$42</f>
        <v>5</v>
      </c>
      <c r="O65" s="135"/>
      <c r="P65" s="135"/>
    </row>
    <row r="66" spans="1:16">
      <c r="A66" s="135" t="s">
        <v>24</v>
      </c>
      <c r="B66" s="135">
        <f>'将来負担比率（分子）の構造'!I$41</f>
        <v>34887</v>
      </c>
      <c r="C66" s="135"/>
      <c r="D66" s="135"/>
      <c r="E66" s="135">
        <f>'将来負担比率（分子）の構造'!J$41</f>
        <v>34921</v>
      </c>
      <c r="F66" s="135"/>
      <c r="G66" s="135"/>
      <c r="H66" s="135">
        <f>'将来負担比率（分子）の構造'!K$41</f>
        <v>35084</v>
      </c>
      <c r="I66" s="135"/>
      <c r="J66" s="135"/>
      <c r="K66" s="135">
        <f>'将来負担比率（分子）の構造'!L$41</f>
        <v>34559</v>
      </c>
      <c r="L66" s="135"/>
      <c r="M66" s="135"/>
      <c r="N66" s="135">
        <f>'将来負担比率（分子）の構造'!M$41</f>
        <v>36205</v>
      </c>
      <c r="O66" s="135"/>
      <c r="P66" s="135"/>
    </row>
    <row r="67" spans="1:16">
      <c r="A67" s="135" t="s">
        <v>62</v>
      </c>
      <c r="B67" s="135" t="e">
        <f>NA()</f>
        <v>#N/A</v>
      </c>
      <c r="C67" s="135">
        <f>IF(ISNUMBER('将来負担比率（分子）の構造'!I$52), IF('将来負担比率（分子）の構造'!I$52 &lt; 0, 0, '将来負担比率（分子）の構造'!I$52), NA())</f>
        <v>15400</v>
      </c>
      <c r="D67" s="135" t="e">
        <f>NA()</f>
        <v>#N/A</v>
      </c>
      <c r="E67" s="135" t="e">
        <f>NA()</f>
        <v>#N/A</v>
      </c>
      <c r="F67" s="135">
        <f>IF(ISNUMBER('将来負担比率（分子）の構造'!J$52), IF('将来負担比率（分子）の構造'!J$52 &lt; 0, 0, '将来負担比率（分子）の構造'!J$52), NA())</f>
        <v>11618</v>
      </c>
      <c r="G67" s="135" t="e">
        <f>NA()</f>
        <v>#N/A</v>
      </c>
      <c r="H67" s="135" t="e">
        <f>NA()</f>
        <v>#N/A</v>
      </c>
      <c r="I67" s="135">
        <f>IF(ISNUMBER('将来負担比率（分子）の構造'!K$52), IF('将来負担比率（分子）の構造'!K$52 &lt; 0, 0, '将来負担比率（分子）の構造'!K$52), NA())</f>
        <v>10907</v>
      </c>
      <c r="J67" s="135" t="e">
        <f>NA()</f>
        <v>#N/A</v>
      </c>
      <c r="K67" s="135" t="e">
        <f>NA()</f>
        <v>#N/A</v>
      </c>
      <c r="L67" s="135">
        <f>IF(ISNUMBER('将来負担比率（分子）の構造'!L$52), IF('将来負担比率（分子）の構造'!L$52 &lt; 0, 0, '将来負担比率（分子）の構造'!L$52), NA())</f>
        <v>5170</v>
      </c>
      <c r="M67" s="135" t="e">
        <f>NA()</f>
        <v>#N/A</v>
      </c>
      <c r="N67" s="135" t="e">
        <f>NA()</f>
        <v>#N/A</v>
      </c>
      <c r="O67" s="135">
        <f>IF(ISNUMBER('将来負担比率（分子）の構造'!M$52), IF('将来負担比率（分子）の構造'!M$52 &lt; 0, 0, '将来負担比率（分子）の構造'!M$52), NA())</f>
        <v>3055</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205</v>
      </c>
      <c r="C5" s="706"/>
      <c r="D5" s="706"/>
      <c r="E5" s="706"/>
      <c r="F5" s="706"/>
      <c r="G5" s="706"/>
      <c r="H5" s="706"/>
      <c r="I5" s="706"/>
      <c r="J5" s="706"/>
      <c r="K5" s="706"/>
      <c r="L5" s="706"/>
      <c r="M5" s="706"/>
      <c r="N5" s="706"/>
      <c r="O5" s="706"/>
      <c r="P5" s="706"/>
      <c r="Q5" s="707"/>
      <c r="R5" s="668">
        <v>4830195</v>
      </c>
      <c r="S5" s="669"/>
      <c r="T5" s="669"/>
      <c r="U5" s="669"/>
      <c r="V5" s="669"/>
      <c r="W5" s="669"/>
      <c r="X5" s="669"/>
      <c r="Y5" s="716"/>
      <c r="Z5" s="729">
        <v>11.6</v>
      </c>
      <c r="AA5" s="729"/>
      <c r="AB5" s="729"/>
      <c r="AC5" s="729"/>
      <c r="AD5" s="730">
        <v>4830195</v>
      </c>
      <c r="AE5" s="730"/>
      <c r="AF5" s="730"/>
      <c r="AG5" s="730"/>
      <c r="AH5" s="730"/>
      <c r="AI5" s="730"/>
      <c r="AJ5" s="730"/>
      <c r="AK5" s="730"/>
      <c r="AL5" s="717">
        <v>25.8</v>
      </c>
      <c r="AM5" s="686"/>
      <c r="AN5" s="686"/>
      <c r="AO5" s="718"/>
      <c r="AP5" s="705" t="s">
        <v>206</v>
      </c>
      <c r="AQ5" s="706"/>
      <c r="AR5" s="706"/>
      <c r="AS5" s="706"/>
      <c r="AT5" s="706"/>
      <c r="AU5" s="706"/>
      <c r="AV5" s="706"/>
      <c r="AW5" s="706"/>
      <c r="AX5" s="706"/>
      <c r="AY5" s="706"/>
      <c r="AZ5" s="706"/>
      <c r="BA5" s="706"/>
      <c r="BB5" s="706"/>
      <c r="BC5" s="706"/>
      <c r="BD5" s="706"/>
      <c r="BE5" s="706"/>
      <c r="BF5" s="707"/>
      <c r="BG5" s="618">
        <v>4818988</v>
      </c>
      <c r="BH5" s="619"/>
      <c r="BI5" s="619"/>
      <c r="BJ5" s="619"/>
      <c r="BK5" s="619"/>
      <c r="BL5" s="619"/>
      <c r="BM5" s="619"/>
      <c r="BN5" s="620"/>
      <c r="BO5" s="671">
        <v>99.8</v>
      </c>
      <c r="BP5" s="671"/>
      <c r="BQ5" s="671"/>
      <c r="BR5" s="671"/>
      <c r="BS5" s="672" t="s">
        <v>207</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199</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c r="B6" s="615" t="s">
        <v>211</v>
      </c>
      <c r="C6" s="616"/>
      <c r="D6" s="616"/>
      <c r="E6" s="616"/>
      <c r="F6" s="616"/>
      <c r="G6" s="616"/>
      <c r="H6" s="616"/>
      <c r="I6" s="616"/>
      <c r="J6" s="616"/>
      <c r="K6" s="616"/>
      <c r="L6" s="616"/>
      <c r="M6" s="616"/>
      <c r="N6" s="616"/>
      <c r="O6" s="616"/>
      <c r="P6" s="616"/>
      <c r="Q6" s="617"/>
      <c r="R6" s="618">
        <v>341912</v>
      </c>
      <c r="S6" s="619"/>
      <c r="T6" s="619"/>
      <c r="U6" s="619"/>
      <c r="V6" s="619"/>
      <c r="W6" s="619"/>
      <c r="X6" s="619"/>
      <c r="Y6" s="620"/>
      <c r="Z6" s="671">
        <v>0.8</v>
      </c>
      <c r="AA6" s="671"/>
      <c r="AB6" s="671"/>
      <c r="AC6" s="671"/>
      <c r="AD6" s="672">
        <v>341912</v>
      </c>
      <c r="AE6" s="672"/>
      <c r="AF6" s="672"/>
      <c r="AG6" s="672"/>
      <c r="AH6" s="672"/>
      <c r="AI6" s="672"/>
      <c r="AJ6" s="672"/>
      <c r="AK6" s="672"/>
      <c r="AL6" s="641">
        <v>1.8</v>
      </c>
      <c r="AM6" s="673"/>
      <c r="AN6" s="673"/>
      <c r="AO6" s="674"/>
      <c r="AP6" s="615" t="s">
        <v>212</v>
      </c>
      <c r="AQ6" s="616"/>
      <c r="AR6" s="616"/>
      <c r="AS6" s="616"/>
      <c r="AT6" s="616"/>
      <c r="AU6" s="616"/>
      <c r="AV6" s="616"/>
      <c r="AW6" s="616"/>
      <c r="AX6" s="616"/>
      <c r="AY6" s="616"/>
      <c r="AZ6" s="616"/>
      <c r="BA6" s="616"/>
      <c r="BB6" s="616"/>
      <c r="BC6" s="616"/>
      <c r="BD6" s="616"/>
      <c r="BE6" s="616"/>
      <c r="BF6" s="617"/>
      <c r="BG6" s="618">
        <v>4818988</v>
      </c>
      <c r="BH6" s="619"/>
      <c r="BI6" s="619"/>
      <c r="BJ6" s="619"/>
      <c r="BK6" s="619"/>
      <c r="BL6" s="619"/>
      <c r="BM6" s="619"/>
      <c r="BN6" s="620"/>
      <c r="BO6" s="671">
        <v>99.8</v>
      </c>
      <c r="BP6" s="671"/>
      <c r="BQ6" s="671"/>
      <c r="BR6" s="671"/>
      <c r="BS6" s="672" t="s">
        <v>207</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275908</v>
      </c>
      <c r="CS6" s="619"/>
      <c r="CT6" s="619"/>
      <c r="CU6" s="619"/>
      <c r="CV6" s="619"/>
      <c r="CW6" s="619"/>
      <c r="CX6" s="619"/>
      <c r="CY6" s="620"/>
      <c r="CZ6" s="671">
        <v>0.7</v>
      </c>
      <c r="DA6" s="671"/>
      <c r="DB6" s="671"/>
      <c r="DC6" s="671"/>
      <c r="DD6" s="624" t="s">
        <v>207</v>
      </c>
      <c r="DE6" s="619"/>
      <c r="DF6" s="619"/>
      <c r="DG6" s="619"/>
      <c r="DH6" s="619"/>
      <c r="DI6" s="619"/>
      <c r="DJ6" s="619"/>
      <c r="DK6" s="619"/>
      <c r="DL6" s="619"/>
      <c r="DM6" s="619"/>
      <c r="DN6" s="619"/>
      <c r="DO6" s="619"/>
      <c r="DP6" s="620"/>
      <c r="DQ6" s="624">
        <v>275908</v>
      </c>
      <c r="DR6" s="619"/>
      <c r="DS6" s="619"/>
      <c r="DT6" s="619"/>
      <c r="DU6" s="619"/>
      <c r="DV6" s="619"/>
      <c r="DW6" s="619"/>
      <c r="DX6" s="619"/>
      <c r="DY6" s="619"/>
      <c r="DZ6" s="619"/>
      <c r="EA6" s="619"/>
      <c r="EB6" s="619"/>
      <c r="EC6" s="654"/>
    </row>
    <row r="7" spans="2:143" ht="11.25" customHeight="1">
      <c r="B7" s="615" t="s">
        <v>214</v>
      </c>
      <c r="C7" s="616"/>
      <c r="D7" s="616"/>
      <c r="E7" s="616"/>
      <c r="F7" s="616"/>
      <c r="G7" s="616"/>
      <c r="H7" s="616"/>
      <c r="I7" s="616"/>
      <c r="J7" s="616"/>
      <c r="K7" s="616"/>
      <c r="L7" s="616"/>
      <c r="M7" s="616"/>
      <c r="N7" s="616"/>
      <c r="O7" s="616"/>
      <c r="P7" s="616"/>
      <c r="Q7" s="617"/>
      <c r="R7" s="618">
        <v>6197</v>
      </c>
      <c r="S7" s="619"/>
      <c r="T7" s="619"/>
      <c r="U7" s="619"/>
      <c r="V7" s="619"/>
      <c r="W7" s="619"/>
      <c r="X7" s="619"/>
      <c r="Y7" s="620"/>
      <c r="Z7" s="671">
        <v>0</v>
      </c>
      <c r="AA7" s="671"/>
      <c r="AB7" s="671"/>
      <c r="AC7" s="671"/>
      <c r="AD7" s="672">
        <v>6197</v>
      </c>
      <c r="AE7" s="672"/>
      <c r="AF7" s="672"/>
      <c r="AG7" s="672"/>
      <c r="AH7" s="672"/>
      <c r="AI7" s="672"/>
      <c r="AJ7" s="672"/>
      <c r="AK7" s="672"/>
      <c r="AL7" s="641">
        <v>0</v>
      </c>
      <c r="AM7" s="673"/>
      <c r="AN7" s="673"/>
      <c r="AO7" s="674"/>
      <c r="AP7" s="615" t="s">
        <v>215</v>
      </c>
      <c r="AQ7" s="616"/>
      <c r="AR7" s="616"/>
      <c r="AS7" s="616"/>
      <c r="AT7" s="616"/>
      <c r="AU7" s="616"/>
      <c r="AV7" s="616"/>
      <c r="AW7" s="616"/>
      <c r="AX7" s="616"/>
      <c r="AY7" s="616"/>
      <c r="AZ7" s="616"/>
      <c r="BA7" s="616"/>
      <c r="BB7" s="616"/>
      <c r="BC7" s="616"/>
      <c r="BD7" s="616"/>
      <c r="BE7" s="616"/>
      <c r="BF7" s="617"/>
      <c r="BG7" s="618">
        <v>1829241</v>
      </c>
      <c r="BH7" s="619"/>
      <c r="BI7" s="619"/>
      <c r="BJ7" s="619"/>
      <c r="BK7" s="619"/>
      <c r="BL7" s="619"/>
      <c r="BM7" s="619"/>
      <c r="BN7" s="620"/>
      <c r="BO7" s="671">
        <v>37.9</v>
      </c>
      <c r="BP7" s="671"/>
      <c r="BQ7" s="671"/>
      <c r="BR7" s="671"/>
      <c r="BS7" s="672" t="s">
        <v>207</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5920176</v>
      </c>
      <c r="CS7" s="619"/>
      <c r="CT7" s="619"/>
      <c r="CU7" s="619"/>
      <c r="CV7" s="619"/>
      <c r="CW7" s="619"/>
      <c r="CX7" s="619"/>
      <c r="CY7" s="620"/>
      <c r="CZ7" s="671">
        <v>14.7</v>
      </c>
      <c r="DA7" s="671"/>
      <c r="DB7" s="671"/>
      <c r="DC7" s="671"/>
      <c r="DD7" s="624">
        <v>383846</v>
      </c>
      <c r="DE7" s="619"/>
      <c r="DF7" s="619"/>
      <c r="DG7" s="619"/>
      <c r="DH7" s="619"/>
      <c r="DI7" s="619"/>
      <c r="DJ7" s="619"/>
      <c r="DK7" s="619"/>
      <c r="DL7" s="619"/>
      <c r="DM7" s="619"/>
      <c r="DN7" s="619"/>
      <c r="DO7" s="619"/>
      <c r="DP7" s="620"/>
      <c r="DQ7" s="624">
        <v>4850339</v>
      </c>
      <c r="DR7" s="619"/>
      <c r="DS7" s="619"/>
      <c r="DT7" s="619"/>
      <c r="DU7" s="619"/>
      <c r="DV7" s="619"/>
      <c r="DW7" s="619"/>
      <c r="DX7" s="619"/>
      <c r="DY7" s="619"/>
      <c r="DZ7" s="619"/>
      <c r="EA7" s="619"/>
      <c r="EB7" s="619"/>
      <c r="EC7" s="654"/>
    </row>
    <row r="8" spans="2:143" ht="11.25" customHeight="1">
      <c r="B8" s="615" t="s">
        <v>217</v>
      </c>
      <c r="C8" s="616"/>
      <c r="D8" s="616"/>
      <c r="E8" s="616"/>
      <c r="F8" s="616"/>
      <c r="G8" s="616"/>
      <c r="H8" s="616"/>
      <c r="I8" s="616"/>
      <c r="J8" s="616"/>
      <c r="K8" s="616"/>
      <c r="L8" s="616"/>
      <c r="M8" s="616"/>
      <c r="N8" s="616"/>
      <c r="O8" s="616"/>
      <c r="P8" s="616"/>
      <c r="Q8" s="617"/>
      <c r="R8" s="618">
        <v>12422</v>
      </c>
      <c r="S8" s="619"/>
      <c r="T8" s="619"/>
      <c r="U8" s="619"/>
      <c r="V8" s="619"/>
      <c r="W8" s="619"/>
      <c r="X8" s="619"/>
      <c r="Y8" s="620"/>
      <c r="Z8" s="671">
        <v>0</v>
      </c>
      <c r="AA8" s="671"/>
      <c r="AB8" s="671"/>
      <c r="AC8" s="671"/>
      <c r="AD8" s="672">
        <v>12422</v>
      </c>
      <c r="AE8" s="672"/>
      <c r="AF8" s="672"/>
      <c r="AG8" s="672"/>
      <c r="AH8" s="672"/>
      <c r="AI8" s="672"/>
      <c r="AJ8" s="672"/>
      <c r="AK8" s="672"/>
      <c r="AL8" s="641">
        <v>0.1</v>
      </c>
      <c r="AM8" s="673"/>
      <c r="AN8" s="673"/>
      <c r="AO8" s="674"/>
      <c r="AP8" s="615" t="s">
        <v>218</v>
      </c>
      <c r="AQ8" s="616"/>
      <c r="AR8" s="616"/>
      <c r="AS8" s="616"/>
      <c r="AT8" s="616"/>
      <c r="AU8" s="616"/>
      <c r="AV8" s="616"/>
      <c r="AW8" s="616"/>
      <c r="AX8" s="616"/>
      <c r="AY8" s="616"/>
      <c r="AZ8" s="616"/>
      <c r="BA8" s="616"/>
      <c r="BB8" s="616"/>
      <c r="BC8" s="616"/>
      <c r="BD8" s="616"/>
      <c r="BE8" s="616"/>
      <c r="BF8" s="617"/>
      <c r="BG8" s="618">
        <v>69595</v>
      </c>
      <c r="BH8" s="619"/>
      <c r="BI8" s="619"/>
      <c r="BJ8" s="619"/>
      <c r="BK8" s="619"/>
      <c r="BL8" s="619"/>
      <c r="BM8" s="619"/>
      <c r="BN8" s="620"/>
      <c r="BO8" s="671">
        <v>1.4</v>
      </c>
      <c r="BP8" s="671"/>
      <c r="BQ8" s="671"/>
      <c r="BR8" s="671"/>
      <c r="BS8" s="624" t="s">
        <v>108</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11711118</v>
      </c>
      <c r="CS8" s="619"/>
      <c r="CT8" s="619"/>
      <c r="CU8" s="619"/>
      <c r="CV8" s="619"/>
      <c r="CW8" s="619"/>
      <c r="CX8" s="619"/>
      <c r="CY8" s="620"/>
      <c r="CZ8" s="671">
        <v>29.1</v>
      </c>
      <c r="DA8" s="671"/>
      <c r="DB8" s="671"/>
      <c r="DC8" s="671"/>
      <c r="DD8" s="624">
        <v>154480</v>
      </c>
      <c r="DE8" s="619"/>
      <c r="DF8" s="619"/>
      <c r="DG8" s="619"/>
      <c r="DH8" s="619"/>
      <c r="DI8" s="619"/>
      <c r="DJ8" s="619"/>
      <c r="DK8" s="619"/>
      <c r="DL8" s="619"/>
      <c r="DM8" s="619"/>
      <c r="DN8" s="619"/>
      <c r="DO8" s="619"/>
      <c r="DP8" s="620"/>
      <c r="DQ8" s="624">
        <v>5613955</v>
      </c>
      <c r="DR8" s="619"/>
      <c r="DS8" s="619"/>
      <c r="DT8" s="619"/>
      <c r="DU8" s="619"/>
      <c r="DV8" s="619"/>
      <c r="DW8" s="619"/>
      <c r="DX8" s="619"/>
      <c r="DY8" s="619"/>
      <c r="DZ8" s="619"/>
      <c r="EA8" s="619"/>
      <c r="EB8" s="619"/>
      <c r="EC8" s="654"/>
    </row>
    <row r="9" spans="2:143" ht="11.25" customHeight="1">
      <c r="B9" s="615" t="s">
        <v>220</v>
      </c>
      <c r="C9" s="616"/>
      <c r="D9" s="616"/>
      <c r="E9" s="616"/>
      <c r="F9" s="616"/>
      <c r="G9" s="616"/>
      <c r="H9" s="616"/>
      <c r="I9" s="616"/>
      <c r="J9" s="616"/>
      <c r="K9" s="616"/>
      <c r="L9" s="616"/>
      <c r="M9" s="616"/>
      <c r="N9" s="616"/>
      <c r="O9" s="616"/>
      <c r="P9" s="616"/>
      <c r="Q9" s="617"/>
      <c r="R9" s="618">
        <v>9982</v>
      </c>
      <c r="S9" s="619"/>
      <c r="T9" s="619"/>
      <c r="U9" s="619"/>
      <c r="V9" s="619"/>
      <c r="W9" s="619"/>
      <c r="X9" s="619"/>
      <c r="Y9" s="620"/>
      <c r="Z9" s="671">
        <v>0</v>
      </c>
      <c r="AA9" s="671"/>
      <c r="AB9" s="671"/>
      <c r="AC9" s="671"/>
      <c r="AD9" s="672">
        <v>9982</v>
      </c>
      <c r="AE9" s="672"/>
      <c r="AF9" s="672"/>
      <c r="AG9" s="672"/>
      <c r="AH9" s="672"/>
      <c r="AI9" s="672"/>
      <c r="AJ9" s="672"/>
      <c r="AK9" s="672"/>
      <c r="AL9" s="641">
        <v>0.1</v>
      </c>
      <c r="AM9" s="673"/>
      <c r="AN9" s="673"/>
      <c r="AO9" s="674"/>
      <c r="AP9" s="615" t="s">
        <v>221</v>
      </c>
      <c r="AQ9" s="616"/>
      <c r="AR9" s="616"/>
      <c r="AS9" s="616"/>
      <c r="AT9" s="616"/>
      <c r="AU9" s="616"/>
      <c r="AV9" s="616"/>
      <c r="AW9" s="616"/>
      <c r="AX9" s="616"/>
      <c r="AY9" s="616"/>
      <c r="AZ9" s="616"/>
      <c r="BA9" s="616"/>
      <c r="BB9" s="616"/>
      <c r="BC9" s="616"/>
      <c r="BD9" s="616"/>
      <c r="BE9" s="616"/>
      <c r="BF9" s="617"/>
      <c r="BG9" s="618">
        <v>1459214</v>
      </c>
      <c r="BH9" s="619"/>
      <c r="BI9" s="619"/>
      <c r="BJ9" s="619"/>
      <c r="BK9" s="619"/>
      <c r="BL9" s="619"/>
      <c r="BM9" s="619"/>
      <c r="BN9" s="620"/>
      <c r="BO9" s="671">
        <v>30.2</v>
      </c>
      <c r="BP9" s="671"/>
      <c r="BQ9" s="671"/>
      <c r="BR9" s="671"/>
      <c r="BS9" s="624" t="s">
        <v>108</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3850404</v>
      </c>
      <c r="CS9" s="619"/>
      <c r="CT9" s="619"/>
      <c r="CU9" s="619"/>
      <c r="CV9" s="619"/>
      <c r="CW9" s="619"/>
      <c r="CX9" s="619"/>
      <c r="CY9" s="620"/>
      <c r="CZ9" s="671">
        <v>9.6</v>
      </c>
      <c r="DA9" s="671"/>
      <c r="DB9" s="671"/>
      <c r="DC9" s="671"/>
      <c r="DD9" s="624">
        <v>2595746</v>
      </c>
      <c r="DE9" s="619"/>
      <c r="DF9" s="619"/>
      <c r="DG9" s="619"/>
      <c r="DH9" s="619"/>
      <c r="DI9" s="619"/>
      <c r="DJ9" s="619"/>
      <c r="DK9" s="619"/>
      <c r="DL9" s="619"/>
      <c r="DM9" s="619"/>
      <c r="DN9" s="619"/>
      <c r="DO9" s="619"/>
      <c r="DP9" s="620"/>
      <c r="DQ9" s="624">
        <v>992124</v>
      </c>
      <c r="DR9" s="619"/>
      <c r="DS9" s="619"/>
      <c r="DT9" s="619"/>
      <c r="DU9" s="619"/>
      <c r="DV9" s="619"/>
      <c r="DW9" s="619"/>
      <c r="DX9" s="619"/>
      <c r="DY9" s="619"/>
      <c r="DZ9" s="619"/>
      <c r="EA9" s="619"/>
      <c r="EB9" s="619"/>
      <c r="EC9" s="654"/>
    </row>
    <row r="10" spans="2:143" ht="11.25" customHeight="1">
      <c r="B10" s="615" t="s">
        <v>223</v>
      </c>
      <c r="C10" s="616"/>
      <c r="D10" s="616"/>
      <c r="E10" s="616"/>
      <c r="F10" s="616"/>
      <c r="G10" s="616"/>
      <c r="H10" s="616"/>
      <c r="I10" s="616"/>
      <c r="J10" s="616"/>
      <c r="K10" s="616"/>
      <c r="L10" s="616"/>
      <c r="M10" s="616"/>
      <c r="N10" s="616"/>
      <c r="O10" s="616"/>
      <c r="P10" s="616"/>
      <c r="Q10" s="617"/>
      <c r="R10" s="618">
        <v>862043</v>
      </c>
      <c r="S10" s="619"/>
      <c r="T10" s="619"/>
      <c r="U10" s="619"/>
      <c r="V10" s="619"/>
      <c r="W10" s="619"/>
      <c r="X10" s="619"/>
      <c r="Y10" s="620"/>
      <c r="Z10" s="671">
        <v>2.1</v>
      </c>
      <c r="AA10" s="671"/>
      <c r="AB10" s="671"/>
      <c r="AC10" s="671"/>
      <c r="AD10" s="672">
        <v>862043</v>
      </c>
      <c r="AE10" s="672"/>
      <c r="AF10" s="672"/>
      <c r="AG10" s="672"/>
      <c r="AH10" s="672"/>
      <c r="AI10" s="672"/>
      <c r="AJ10" s="672"/>
      <c r="AK10" s="672"/>
      <c r="AL10" s="641">
        <v>4.5999999999999996</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117763</v>
      </c>
      <c r="BH10" s="619"/>
      <c r="BI10" s="619"/>
      <c r="BJ10" s="619"/>
      <c r="BK10" s="619"/>
      <c r="BL10" s="619"/>
      <c r="BM10" s="619"/>
      <c r="BN10" s="620"/>
      <c r="BO10" s="671">
        <v>2.4</v>
      </c>
      <c r="BP10" s="671"/>
      <c r="BQ10" s="671"/>
      <c r="BR10" s="671"/>
      <c r="BS10" s="624" t="s">
        <v>108</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10027</v>
      </c>
      <c r="CS10" s="619"/>
      <c r="CT10" s="619"/>
      <c r="CU10" s="619"/>
      <c r="CV10" s="619"/>
      <c r="CW10" s="619"/>
      <c r="CX10" s="619"/>
      <c r="CY10" s="620"/>
      <c r="CZ10" s="671">
        <v>0</v>
      </c>
      <c r="DA10" s="671"/>
      <c r="DB10" s="671"/>
      <c r="DC10" s="671"/>
      <c r="DD10" s="624" t="s">
        <v>108</v>
      </c>
      <c r="DE10" s="619"/>
      <c r="DF10" s="619"/>
      <c r="DG10" s="619"/>
      <c r="DH10" s="619"/>
      <c r="DI10" s="619"/>
      <c r="DJ10" s="619"/>
      <c r="DK10" s="619"/>
      <c r="DL10" s="619"/>
      <c r="DM10" s="619"/>
      <c r="DN10" s="619"/>
      <c r="DO10" s="619"/>
      <c r="DP10" s="620"/>
      <c r="DQ10" s="624">
        <v>10027</v>
      </c>
      <c r="DR10" s="619"/>
      <c r="DS10" s="619"/>
      <c r="DT10" s="619"/>
      <c r="DU10" s="619"/>
      <c r="DV10" s="619"/>
      <c r="DW10" s="619"/>
      <c r="DX10" s="619"/>
      <c r="DY10" s="619"/>
      <c r="DZ10" s="619"/>
      <c r="EA10" s="619"/>
      <c r="EB10" s="619"/>
      <c r="EC10" s="654"/>
    </row>
    <row r="11" spans="2:143" ht="11.25" customHeight="1">
      <c r="B11" s="615" t="s">
        <v>226</v>
      </c>
      <c r="C11" s="616"/>
      <c r="D11" s="616"/>
      <c r="E11" s="616"/>
      <c r="F11" s="616"/>
      <c r="G11" s="616"/>
      <c r="H11" s="616"/>
      <c r="I11" s="616"/>
      <c r="J11" s="616"/>
      <c r="K11" s="616"/>
      <c r="L11" s="616"/>
      <c r="M11" s="616"/>
      <c r="N11" s="616"/>
      <c r="O11" s="616"/>
      <c r="P11" s="616"/>
      <c r="Q11" s="617"/>
      <c r="R11" s="618">
        <v>45619</v>
      </c>
      <c r="S11" s="619"/>
      <c r="T11" s="619"/>
      <c r="U11" s="619"/>
      <c r="V11" s="619"/>
      <c r="W11" s="619"/>
      <c r="X11" s="619"/>
      <c r="Y11" s="620"/>
      <c r="Z11" s="671">
        <v>0.1</v>
      </c>
      <c r="AA11" s="671"/>
      <c r="AB11" s="671"/>
      <c r="AC11" s="671"/>
      <c r="AD11" s="672">
        <v>45619</v>
      </c>
      <c r="AE11" s="672"/>
      <c r="AF11" s="672"/>
      <c r="AG11" s="672"/>
      <c r="AH11" s="672"/>
      <c r="AI11" s="672"/>
      <c r="AJ11" s="672"/>
      <c r="AK11" s="672"/>
      <c r="AL11" s="641">
        <v>0.2</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182669</v>
      </c>
      <c r="BH11" s="619"/>
      <c r="BI11" s="619"/>
      <c r="BJ11" s="619"/>
      <c r="BK11" s="619"/>
      <c r="BL11" s="619"/>
      <c r="BM11" s="619"/>
      <c r="BN11" s="620"/>
      <c r="BO11" s="671">
        <v>3.8</v>
      </c>
      <c r="BP11" s="671"/>
      <c r="BQ11" s="671"/>
      <c r="BR11" s="671"/>
      <c r="BS11" s="624" t="s">
        <v>108</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4454376</v>
      </c>
      <c r="CS11" s="619"/>
      <c r="CT11" s="619"/>
      <c r="CU11" s="619"/>
      <c r="CV11" s="619"/>
      <c r="CW11" s="619"/>
      <c r="CX11" s="619"/>
      <c r="CY11" s="620"/>
      <c r="CZ11" s="671">
        <v>11.1</v>
      </c>
      <c r="DA11" s="671"/>
      <c r="DB11" s="671"/>
      <c r="DC11" s="671"/>
      <c r="DD11" s="624">
        <v>2772531</v>
      </c>
      <c r="DE11" s="619"/>
      <c r="DF11" s="619"/>
      <c r="DG11" s="619"/>
      <c r="DH11" s="619"/>
      <c r="DI11" s="619"/>
      <c r="DJ11" s="619"/>
      <c r="DK11" s="619"/>
      <c r="DL11" s="619"/>
      <c r="DM11" s="619"/>
      <c r="DN11" s="619"/>
      <c r="DO11" s="619"/>
      <c r="DP11" s="620"/>
      <c r="DQ11" s="624">
        <v>1217241</v>
      </c>
      <c r="DR11" s="619"/>
      <c r="DS11" s="619"/>
      <c r="DT11" s="619"/>
      <c r="DU11" s="619"/>
      <c r="DV11" s="619"/>
      <c r="DW11" s="619"/>
      <c r="DX11" s="619"/>
      <c r="DY11" s="619"/>
      <c r="DZ11" s="619"/>
      <c r="EA11" s="619"/>
      <c r="EB11" s="619"/>
      <c r="EC11" s="654"/>
    </row>
    <row r="12" spans="2:143" ht="11.25" customHeight="1">
      <c r="B12" s="615" t="s">
        <v>229</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2433379</v>
      </c>
      <c r="BH12" s="619"/>
      <c r="BI12" s="619"/>
      <c r="BJ12" s="619"/>
      <c r="BK12" s="619"/>
      <c r="BL12" s="619"/>
      <c r="BM12" s="619"/>
      <c r="BN12" s="620"/>
      <c r="BO12" s="671">
        <v>50.4</v>
      </c>
      <c r="BP12" s="671"/>
      <c r="BQ12" s="671"/>
      <c r="BR12" s="671"/>
      <c r="BS12" s="624" t="s">
        <v>108</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519786</v>
      </c>
      <c r="CS12" s="619"/>
      <c r="CT12" s="619"/>
      <c r="CU12" s="619"/>
      <c r="CV12" s="619"/>
      <c r="CW12" s="619"/>
      <c r="CX12" s="619"/>
      <c r="CY12" s="620"/>
      <c r="CZ12" s="671">
        <v>1.3</v>
      </c>
      <c r="DA12" s="671"/>
      <c r="DB12" s="671"/>
      <c r="DC12" s="671"/>
      <c r="DD12" s="624">
        <v>139672</v>
      </c>
      <c r="DE12" s="619"/>
      <c r="DF12" s="619"/>
      <c r="DG12" s="619"/>
      <c r="DH12" s="619"/>
      <c r="DI12" s="619"/>
      <c r="DJ12" s="619"/>
      <c r="DK12" s="619"/>
      <c r="DL12" s="619"/>
      <c r="DM12" s="619"/>
      <c r="DN12" s="619"/>
      <c r="DO12" s="619"/>
      <c r="DP12" s="620"/>
      <c r="DQ12" s="624">
        <v>326693</v>
      </c>
      <c r="DR12" s="619"/>
      <c r="DS12" s="619"/>
      <c r="DT12" s="619"/>
      <c r="DU12" s="619"/>
      <c r="DV12" s="619"/>
      <c r="DW12" s="619"/>
      <c r="DX12" s="619"/>
      <c r="DY12" s="619"/>
      <c r="DZ12" s="619"/>
      <c r="EA12" s="619"/>
      <c r="EB12" s="619"/>
      <c r="EC12" s="654"/>
    </row>
    <row r="13" spans="2:143" ht="11.25" customHeight="1">
      <c r="B13" s="615" t="s">
        <v>232</v>
      </c>
      <c r="C13" s="616"/>
      <c r="D13" s="616"/>
      <c r="E13" s="616"/>
      <c r="F13" s="616"/>
      <c r="G13" s="616"/>
      <c r="H13" s="616"/>
      <c r="I13" s="616"/>
      <c r="J13" s="616"/>
      <c r="K13" s="616"/>
      <c r="L13" s="616"/>
      <c r="M13" s="616"/>
      <c r="N13" s="616"/>
      <c r="O13" s="616"/>
      <c r="P13" s="616"/>
      <c r="Q13" s="617"/>
      <c r="R13" s="618">
        <v>53302</v>
      </c>
      <c r="S13" s="619"/>
      <c r="T13" s="619"/>
      <c r="U13" s="619"/>
      <c r="V13" s="619"/>
      <c r="W13" s="619"/>
      <c r="X13" s="619"/>
      <c r="Y13" s="620"/>
      <c r="Z13" s="671">
        <v>0.1</v>
      </c>
      <c r="AA13" s="671"/>
      <c r="AB13" s="671"/>
      <c r="AC13" s="671"/>
      <c r="AD13" s="672">
        <v>53302</v>
      </c>
      <c r="AE13" s="672"/>
      <c r="AF13" s="672"/>
      <c r="AG13" s="672"/>
      <c r="AH13" s="672"/>
      <c r="AI13" s="672"/>
      <c r="AJ13" s="672"/>
      <c r="AK13" s="672"/>
      <c r="AL13" s="641">
        <v>0.3</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2310163</v>
      </c>
      <c r="BH13" s="619"/>
      <c r="BI13" s="619"/>
      <c r="BJ13" s="619"/>
      <c r="BK13" s="619"/>
      <c r="BL13" s="619"/>
      <c r="BM13" s="619"/>
      <c r="BN13" s="620"/>
      <c r="BO13" s="671">
        <v>47.8</v>
      </c>
      <c r="BP13" s="671"/>
      <c r="BQ13" s="671"/>
      <c r="BR13" s="671"/>
      <c r="BS13" s="624" t="s">
        <v>108</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5020976</v>
      </c>
      <c r="CS13" s="619"/>
      <c r="CT13" s="619"/>
      <c r="CU13" s="619"/>
      <c r="CV13" s="619"/>
      <c r="CW13" s="619"/>
      <c r="CX13" s="619"/>
      <c r="CY13" s="620"/>
      <c r="CZ13" s="671">
        <v>12.5</v>
      </c>
      <c r="DA13" s="671"/>
      <c r="DB13" s="671"/>
      <c r="DC13" s="671"/>
      <c r="DD13" s="624">
        <v>3703072</v>
      </c>
      <c r="DE13" s="619"/>
      <c r="DF13" s="619"/>
      <c r="DG13" s="619"/>
      <c r="DH13" s="619"/>
      <c r="DI13" s="619"/>
      <c r="DJ13" s="619"/>
      <c r="DK13" s="619"/>
      <c r="DL13" s="619"/>
      <c r="DM13" s="619"/>
      <c r="DN13" s="619"/>
      <c r="DO13" s="619"/>
      <c r="DP13" s="620"/>
      <c r="DQ13" s="624">
        <v>1564634</v>
      </c>
      <c r="DR13" s="619"/>
      <c r="DS13" s="619"/>
      <c r="DT13" s="619"/>
      <c r="DU13" s="619"/>
      <c r="DV13" s="619"/>
      <c r="DW13" s="619"/>
      <c r="DX13" s="619"/>
      <c r="DY13" s="619"/>
      <c r="DZ13" s="619"/>
      <c r="EA13" s="619"/>
      <c r="EB13" s="619"/>
      <c r="EC13" s="654"/>
    </row>
    <row r="14" spans="2:143" ht="11.25" customHeight="1">
      <c r="B14" s="615" t="s">
        <v>235</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176739</v>
      </c>
      <c r="BH14" s="619"/>
      <c r="BI14" s="619"/>
      <c r="BJ14" s="619"/>
      <c r="BK14" s="619"/>
      <c r="BL14" s="619"/>
      <c r="BM14" s="619"/>
      <c r="BN14" s="620"/>
      <c r="BO14" s="671">
        <v>3.7</v>
      </c>
      <c r="BP14" s="671"/>
      <c r="BQ14" s="671"/>
      <c r="BR14" s="671"/>
      <c r="BS14" s="624" t="s">
        <v>108</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1100729</v>
      </c>
      <c r="CS14" s="619"/>
      <c r="CT14" s="619"/>
      <c r="CU14" s="619"/>
      <c r="CV14" s="619"/>
      <c r="CW14" s="619"/>
      <c r="CX14" s="619"/>
      <c r="CY14" s="620"/>
      <c r="CZ14" s="671">
        <v>2.7</v>
      </c>
      <c r="DA14" s="671"/>
      <c r="DB14" s="671"/>
      <c r="DC14" s="671"/>
      <c r="DD14" s="624">
        <v>269216</v>
      </c>
      <c r="DE14" s="619"/>
      <c r="DF14" s="619"/>
      <c r="DG14" s="619"/>
      <c r="DH14" s="619"/>
      <c r="DI14" s="619"/>
      <c r="DJ14" s="619"/>
      <c r="DK14" s="619"/>
      <c r="DL14" s="619"/>
      <c r="DM14" s="619"/>
      <c r="DN14" s="619"/>
      <c r="DO14" s="619"/>
      <c r="DP14" s="620"/>
      <c r="DQ14" s="624">
        <v>747499</v>
      </c>
      <c r="DR14" s="619"/>
      <c r="DS14" s="619"/>
      <c r="DT14" s="619"/>
      <c r="DU14" s="619"/>
      <c r="DV14" s="619"/>
      <c r="DW14" s="619"/>
      <c r="DX14" s="619"/>
      <c r="DY14" s="619"/>
      <c r="DZ14" s="619"/>
      <c r="EA14" s="619"/>
      <c r="EB14" s="619"/>
      <c r="EC14" s="654"/>
    </row>
    <row r="15" spans="2:143" ht="11.25" customHeight="1">
      <c r="B15" s="615" t="s">
        <v>238</v>
      </c>
      <c r="C15" s="616"/>
      <c r="D15" s="616"/>
      <c r="E15" s="616"/>
      <c r="F15" s="616"/>
      <c r="G15" s="616"/>
      <c r="H15" s="616"/>
      <c r="I15" s="616"/>
      <c r="J15" s="616"/>
      <c r="K15" s="616"/>
      <c r="L15" s="616"/>
      <c r="M15" s="616"/>
      <c r="N15" s="616"/>
      <c r="O15" s="616"/>
      <c r="P15" s="616"/>
      <c r="Q15" s="617"/>
      <c r="R15" s="618">
        <v>7206</v>
      </c>
      <c r="S15" s="619"/>
      <c r="T15" s="619"/>
      <c r="U15" s="619"/>
      <c r="V15" s="619"/>
      <c r="W15" s="619"/>
      <c r="X15" s="619"/>
      <c r="Y15" s="620"/>
      <c r="Z15" s="671">
        <v>0</v>
      </c>
      <c r="AA15" s="671"/>
      <c r="AB15" s="671"/>
      <c r="AC15" s="671"/>
      <c r="AD15" s="672">
        <v>7206</v>
      </c>
      <c r="AE15" s="672"/>
      <c r="AF15" s="672"/>
      <c r="AG15" s="672"/>
      <c r="AH15" s="672"/>
      <c r="AI15" s="672"/>
      <c r="AJ15" s="672"/>
      <c r="AK15" s="672"/>
      <c r="AL15" s="641">
        <v>0</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379066</v>
      </c>
      <c r="BH15" s="619"/>
      <c r="BI15" s="619"/>
      <c r="BJ15" s="619"/>
      <c r="BK15" s="619"/>
      <c r="BL15" s="619"/>
      <c r="BM15" s="619"/>
      <c r="BN15" s="620"/>
      <c r="BO15" s="671">
        <v>7.8</v>
      </c>
      <c r="BP15" s="671"/>
      <c r="BQ15" s="671"/>
      <c r="BR15" s="671"/>
      <c r="BS15" s="624" t="s">
        <v>108</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3777632</v>
      </c>
      <c r="CS15" s="619"/>
      <c r="CT15" s="619"/>
      <c r="CU15" s="619"/>
      <c r="CV15" s="619"/>
      <c r="CW15" s="619"/>
      <c r="CX15" s="619"/>
      <c r="CY15" s="620"/>
      <c r="CZ15" s="671">
        <v>9.4</v>
      </c>
      <c r="DA15" s="671"/>
      <c r="DB15" s="671"/>
      <c r="DC15" s="671"/>
      <c r="DD15" s="624">
        <v>1234965</v>
      </c>
      <c r="DE15" s="619"/>
      <c r="DF15" s="619"/>
      <c r="DG15" s="619"/>
      <c r="DH15" s="619"/>
      <c r="DI15" s="619"/>
      <c r="DJ15" s="619"/>
      <c r="DK15" s="619"/>
      <c r="DL15" s="619"/>
      <c r="DM15" s="619"/>
      <c r="DN15" s="619"/>
      <c r="DO15" s="619"/>
      <c r="DP15" s="620"/>
      <c r="DQ15" s="624">
        <v>2492308</v>
      </c>
      <c r="DR15" s="619"/>
      <c r="DS15" s="619"/>
      <c r="DT15" s="619"/>
      <c r="DU15" s="619"/>
      <c r="DV15" s="619"/>
      <c r="DW15" s="619"/>
      <c r="DX15" s="619"/>
      <c r="DY15" s="619"/>
      <c r="DZ15" s="619"/>
      <c r="EA15" s="619"/>
      <c r="EB15" s="619"/>
      <c r="EC15" s="654"/>
    </row>
    <row r="16" spans="2:143" ht="11.25" customHeight="1">
      <c r="B16" s="615" t="s">
        <v>241</v>
      </c>
      <c r="C16" s="616"/>
      <c r="D16" s="616"/>
      <c r="E16" s="616"/>
      <c r="F16" s="616"/>
      <c r="G16" s="616"/>
      <c r="H16" s="616"/>
      <c r="I16" s="616"/>
      <c r="J16" s="616"/>
      <c r="K16" s="616"/>
      <c r="L16" s="616"/>
      <c r="M16" s="616"/>
      <c r="N16" s="616"/>
      <c r="O16" s="616"/>
      <c r="P16" s="616"/>
      <c r="Q16" s="617"/>
      <c r="R16" s="618">
        <v>13998225</v>
      </c>
      <c r="S16" s="619"/>
      <c r="T16" s="619"/>
      <c r="U16" s="619"/>
      <c r="V16" s="619"/>
      <c r="W16" s="619"/>
      <c r="X16" s="619"/>
      <c r="Y16" s="620"/>
      <c r="Z16" s="671">
        <v>33.6</v>
      </c>
      <c r="AA16" s="671"/>
      <c r="AB16" s="671"/>
      <c r="AC16" s="671"/>
      <c r="AD16" s="672">
        <v>12537254</v>
      </c>
      <c r="AE16" s="672"/>
      <c r="AF16" s="672"/>
      <c r="AG16" s="672"/>
      <c r="AH16" s="672"/>
      <c r="AI16" s="672"/>
      <c r="AJ16" s="672"/>
      <c r="AK16" s="672"/>
      <c r="AL16" s="641">
        <v>66.900000000000006</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v>563</v>
      </c>
      <c r="BH16" s="619"/>
      <c r="BI16" s="619"/>
      <c r="BJ16" s="619"/>
      <c r="BK16" s="619"/>
      <c r="BL16" s="619"/>
      <c r="BM16" s="619"/>
      <c r="BN16" s="620"/>
      <c r="BO16" s="671">
        <v>0</v>
      </c>
      <c r="BP16" s="671"/>
      <c r="BQ16" s="671"/>
      <c r="BR16" s="671"/>
      <c r="BS16" s="624" t="s">
        <v>108</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17217</v>
      </c>
      <c r="CS16" s="619"/>
      <c r="CT16" s="619"/>
      <c r="CU16" s="619"/>
      <c r="CV16" s="619"/>
      <c r="CW16" s="619"/>
      <c r="CX16" s="619"/>
      <c r="CY16" s="620"/>
      <c r="CZ16" s="671">
        <v>0</v>
      </c>
      <c r="DA16" s="671"/>
      <c r="DB16" s="671"/>
      <c r="DC16" s="671"/>
      <c r="DD16" s="624" t="s">
        <v>108</v>
      </c>
      <c r="DE16" s="619"/>
      <c r="DF16" s="619"/>
      <c r="DG16" s="619"/>
      <c r="DH16" s="619"/>
      <c r="DI16" s="619"/>
      <c r="DJ16" s="619"/>
      <c r="DK16" s="619"/>
      <c r="DL16" s="619"/>
      <c r="DM16" s="619"/>
      <c r="DN16" s="619"/>
      <c r="DO16" s="619"/>
      <c r="DP16" s="620"/>
      <c r="DQ16" s="624">
        <v>8200</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12537254</v>
      </c>
      <c r="S17" s="619"/>
      <c r="T17" s="619"/>
      <c r="U17" s="619"/>
      <c r="V17" s="619"/>
      <c r="W17" s="619"/>
      <c r="X17" s="619"/>
      <c r="Y17" s="620"/>
      <c r="Z17" s="671">
        <v>30.1</v>
      </c>
      <c r="AA17" s="671"/>
      <c r="AB17" s="671"/>
      <c r="AC17" s="671"/>
      <c r="AD17" s="672">
        <v>12537254</v>
      </c>
      <c r="AE17" s="672"/>
      <c r="AF17" s="672"/>
      <c r="AG17" s="672"/>
      <c r="AH17" s="672"/>
      <c r="AI17" s="672"/>
      <c r="AJ17" s="672"/>
      <c r="AK17" s="672"/>
      <c r="AL17" s="641">
        <v>66.900000000000006</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3581546</v>
      </c>
      <c r="CS17" s="619"/>
      <c r="CT17" s="619"/>
      <c r="CU17" s="619"/>
      <c r="CV17" s="619"/>
      <c r="CW17" s="619"/>
      <c r="CX17" s="619"/>
      <c r="CY17" s="620"/>
      <c r="CZ17" s="671">
        <v>8.9</v>
      </c>
      <c r="DA17" s="671"/>
      <c r="DB17" s="671"/>
      <c r="DC17" s="671"/>
      <c r="DD17" s="624" t="s">
        <v>108</v>
      </c>
      <c r="DE17" s="619"/>
      <c r="DF17" s="619"/>
      <c r="DG17" s="619"/>
      <c r="DH17" s="619"/>
      <c r="DI17" s="619"/>
      <c r="DJ17" s="619"/>
      <c r="DK17" s="619"/>
      <c r="DL17" s="619"/>
      <c r="DM17" s="619"/>
      <c r="DN17" s="619"/>
      <c r="DO17" s="619"/>
      <c r="DP17" s="620"/>
      <c r="DQ17" s="624">
        <v>3343520</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1460971</v>
      </c>
      <c r="S18" s="619"/>
      <c r="T18" s="619"/>
      <c r="U18" s="619"/>
      <c r="V18" s="619"/>
      <c r="W18" s="619"/>
      <c r="X18" s="619"/>
      <c r="Y18" s="620"/>
      <c r="Z18" s="671">
        <v>3.5</v>
      </c>
      <c r="AA18" s="671"/>
      <c r="AB18" s="671"/>
      <c r="AC18" s="671"/>
      <c r="AD18" s="672" t="s">
        <v>108</v>
      </c>
      <c r="AE18" s="672"/>
      <c r="AF18" s="672"/>
      <c r="AG18" s="672"/>
      <c r="AH18" s="672"/>
      <c r="AI18" s="672"/>
      <c r="AJ18" s="672"/>
      <c r="AK18" s="672"/>
      <c r="AL18" s="641" t="s">
        <v>108</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v>39825</v>
      </c>
      <c r="CS18" s="619"/>
      <c r="CT18" s="619"/>
      <c r="CU18" s="619"/>
      <c r="CV18" s="619"/>
      <c r="CW18" s="619"/>
      <c r="CX18" s="619"/>
      <c r="CY18" s="620"/>
      <c r="CZ18" s="671">
        <v>0.1</v>
      </c>
      <c r="DA18" s="671"/>
      <c r="DB18" s="671"/>
      <c r="DC18" s="671"/>
      <c r="DD18" s="624" t="s">
        <v>108</v>
      </c>
      <c r="DE18" s="619"/>
      <c r="DF18" s="619"/>
      <c r="DG18" s="619"/>
      <c r="DH18" s="619"/>
      <c r="DI18" s="619"/>
      <c r="DJ18" s="619"/>
      <c r="DK18" s="619"/>
      <c r="DL18" s="619"/>
      <c r="DM18" s="619"/>
      <c r="DN18" s="619"/>
      <c r="DO18" s="619"/>
      <c r="DP18" s="620"/>
      <c r="DQ18" s="624">
        <v>125</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11207</v>
      </c>
      <c r="BH19" s="619"/>
      <c r="BI19" s="619"/>
      <c r="BJ19" s="619"/>
      <c r="BK19" s="619"/>
      <c r="BL19" s="619"/>
      <c r="BM19" s="619"/>
      <c r="BN19" s="620"/>
      <c r="BO19" s="671">
        <v>0.2</v>
      </c>
      <c r="BP19" s="671"/>
      <c r="BQ19" s="671"/>
      <c r="BR19" s="671"/>
      <c r="BS19" s="624" t="s">
        <v>108</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20167103</v>
      </c>
      <c r="S20" s="619"/>
      <c r="T20" s="619"/>
      <c r="U20" s="619"/>
      <c r="V20" s="619"/>
      <c r="W20" s="619"/>
      <c r="X20" s="619"/>
      <c r="Y20" s="620"/>
      <c r="Z20" s="671">
        <v>48.4</v>
      </c>
      <c r="AA20" s="671"/>
      <c r="AB20" s="671"/>
      <c r="AC20" s="671"/>
      <c r="AD20" s="672">
        <v>18706132</v>
      </c>
      <c r="AE20" s="672"/>
      <c r="AF20" s="672"/>
      <c r="AG20" s="672"/>
      <c r="AH20" s="672"/>
      <c r="AI20" s="672"/>
      <c r="AJ20" s="672"/>
      <c r="AK20" s="672"/>
      <c r="AL20" s="641">
        <v>99.8</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11207</v>
      </c>
      <c r="BH20" s="619"/>
      <c r="BI20" s="619"/>
      <c r="BJ20" s="619"/>
      <c r="BK20" s="619"/>
      <c r="BL20" s="619"/>
      <c r="BM20" s="619"/>
      <c r="BN20" s="620"/>
      <c r="BO20" s="671">
        <v>0.2</v>
      </c>
      <c r="BP20" s="671"/>
      <c r="BQ20" s="671"/>
      <c r="BR20" s="671"/>
      <c r="BS20" s="624" t="s">
        <v>108</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40279720</v>
      </c>
      <c r="CS20" s="619"/>
      <c r="CT20" s="619"/>
      <c r="CU20" s="619"/>
      <c r="CV20" s="619"/>
      <c r="CW20" s="619"/>
      <c r="CX20" s="619"/>
      <c r="CY20" s="620"/>
      <c r="CZ20" s="671">
        <v>100</v>
      </c>
      <c r="DA20" s="671"/>
      <c r="DB20" s="671"/>
      <c r="DC20" s="671"/>
      <c r="DD20" s="624">
        <v>11253528</v>
      </c>
      <c r="DE20" s="619"/>
      <c r="DF20" s="619"/>
      <c r="DG20" s="619"/>
      <c r="DH20" s="619"/>
      <c r="DI20" s="619"/>
      <c r="DJ20" s="619"/>
      <c r="DK20" s="619"/>
      <c r="DL20" s="619"/>
      <c r="DM20" s="619"/>
      <c r="DN20" s="619"/>
      <c r="DO20" s="619"/>
      <c r="DP20" s="620"/>
      <c r="DQ20" s="624">
        <v>21442573</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v>10028</v>
      </c>
      <c r="S21" s="619"/>
      <c r="T21" s="619"/>
      <c r="U21" s="619"/>
      <c r="V21" s="619"/>
      <c r="W21" s="619"/>
      <c r="X21" s="619"/>
      <c r="Y21" s="620"/>
      <c r="Z21" s="671">
        <v>0</v>
      </c>
      <c r="AA21" s="671"/>
      <c r="AB21" s="671"/>
      <c r="AC21" s="671"/>
      <c r="AD21" s="672">
        <v>10028</v>
      </c>
      <c r="AE21" s="672"/>
      <c r="AF21" s="672"/>
      <c r="AG21" s="672"/>
      <c r="AH21" s="672"/>
      <c r="AI21" s="672"/>
      <c r="AJ21" s="672"/>
      <c r="AK21" s="672"/>
      <c r="AL21" s="641">
        <v>0.1</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v>11207</v>
      </c>
      <c r="BH21" s="619"/>
      <c r="BI21" s="619"/>
      <c r="BJ21" s="619"/>
      <c r="BK21" s="619"/>
      <c r="BL21" s="619"/>
      <c r="BM21" s="619"/>
      <c r="BN21" s="620"/>
      <c r="BO21" s="671">
        <v>0.2</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254381</v>
      </c>
      <c r="S22" s="619"/>
      <c r="T22" s="619"/>
      <c r="U22" s="619"/>
      <c r="V22" s="619"/>
      <c r="W22" s="619"/>
      <c r="X22" s="619"/>
      <c r="Y22" s="620"/>
      <c r="Z22" s="671">
        <v>0.6</v>
      </c>
      <c r="AA22" s="671"/>
      <c r="AB22" s="671"/>
      <c r="AC22" s="671"/>
      <c r="AD22" s="672" t="s">
        <v>108</v>
      </c>
      <c r="AE22" s="672"/>
      <c r="AF22" s="672"/>
      <c r="AG22" s="672"/>
      <c r="AH22" s="672"/>
      <c r="AI22" s="672"/>
      <c r="AJ22" s="672"/>
      <c r="AK22" s="672"/>
      <c r="AL22" s="641" t="s">
        <v>108</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580555</v>
      </c>
      <c r="S23" s="619"/>
      <c r="T23" s="619"/>
      <c r="U23" s="619"/>
      <c r="V23" s="619"/>
      <c r="W23" s="619"/>
      <c r="X23" s="619"/>
      <c r="Y23" s="620"/>
      <c r="Z23" s="671">
        <v>1.4</v>
      </c>
      <c r="AA23" s="671"/>
      <c r="AB23" s="671"/>
      <c r="AC23" s="671"/>
      <c r="AD23" s="672">
        <v>2312</v>
      </c>
      <c r="AE23" s="672"/>
      <c r="AF23" s="672"/>
      <c r="AG23" s="672"/>
      <c r="AH23" s="672"/>
      <c r="AI23" s="672"/>
      <c r="AJ23" s="672"/>
      <c r="AK23" s="672"/>
      <c r="AL23" s="641">
        <v>0</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149022</v>
      </c>
      <c r="S24" s="619"/>
      <c r="T24" s="619"/>
      <c r="U24" s="619"/>
      <c r="V24" s="619"/>
      <c r="W24" s="619"/>
      <c r="X24" s="619"/>
      <c r="Y24" s="620"/>
      <c r="Z24" s="671">
        <v>0.4</v>
      </c>
      <c r="AA24" s="671"/>
      <c r="AB24" s="671"/>
      <c r="AC24" s="671"/>
      <c r="AD24" s="672" t="s">
        <v>108</v>
      </c>
      <c r="AE24" s="672"/>
      <c r="AF24" s="672"/>
      <c r="AG24" s="672"/>
      <c r="AH24" s="672"/>
      <c r="AI24" s="672"/>
      <c r="AJ24" s="672"/>
      <c r="AK24" s="672"/>
      <c r="AL24" s="641" t="s">
        <v>108</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16666771</v>
      </c>
      <c r="CS24" s="669"/>
      <c r="CT24" s="669"/>
      <c r="CU24" s="669"/>
      <c r="CV24" s="669"/>
      <c r="CW24" s="669"/>
      <c r="CX24" s="669"/>
      <c r="CY24" s="716"/>
      <c r="CZ24" s="720">
        <v>41.4</v>
      </c>
      <c r="DA24" s="721"/>
      <c r="DB24" s="721"/>
      <c r="DC24" s="722"/>
      <c r="DD24" s="715">
        <v>10870426</v>
      </c>
      <c r="DE24" s="669"/>
      <c r="DF24" s="669"/>
      <c r="DG24" s="669"/>
      <c r="DH24" s="669"/>
      <c r="DI24" s="669"/>
      <c r="DJ24" s="669"/>
      <c r="DK24" s="716"/>
      <c r="DL24" s="715">
        <v>10705238</v>
      </c>
      <c r="DM24" s="669"/>
      <c r="DN24" s="669"/>
      <c r="DO24" s="669"/>
      <c r="DP24" s="669"/>
      <c r="DQ24" s="669"/>
      <c r="DR24" s="669"/>
      <c r="DS24" s="669"/>
      <c r="DT24" s="669"/>
      <c r="DU24" s="669"/>
      <c r="DV24" s="716"/>
      <c r="DW24" s="717">
        <v>54.1</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5753684</v>
      </c>
      <c r="S25" s="619"/>
      <c r="T25" s="619"/>
      <c r="U25" s="619"/>
      <c r="V25" s="619"/>
      <c r="W25" s="619"/>
      <c r="X25" s="619"/>
      <c r="Y25" s="620"/>
      <c r="Z25" s="671">
        <v>13.8</v>
      </c>
      <c r="AA25" s="671"/>
      <c r="AB25" s="671"/>
      <c r="AC25" s="671"/>
      <c r="AD25" s="672" t="s">
        <v>108</v>
      </c>
      <c r="AE25" s="672"/>
      <c r="AF25" s="672"/>
      <c r="AG25" s="672"/>
      <c r="AH25" s="672"/>
      <c r="AI25" s="672"/>
      <c r="AJ25" s="672"/>
      <c r="AK25" s="672"/>
      <c r="AL25" s="641" t="s">
        <v>108</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6047953</v>
      </c>
      <c r="CS25" s="637"/>
      <c r="CT25" s="637"/>
      <c r="CU25" s="637"/>
      <c r="CV25" s="637"/>
      <c r="CW25" s="637"/>
      <c r="CX25" s="637"/>
      <c r="CY25" s="638"/>
      <c r="CZ25" s="621">
        <v>15</v>
      </c>
      <c r="DA25" s="639"/>
      <c r="DB25" s="639"/>
      <c r="DC25" s="640"/>
      <c r="DD25" s="624">
        <v>5582560</v>
      </c>
      <c r="DE25" s="637"/>
      <c r="DF25" s="637"/>
      <c r="DG25" s="637"/>
      <c r="DH25" s="637"/>
      <c r="DI25" s="637"/>
      <c r="DJ25" s="637"/>
      <c r="DK25" s="638"/>
      <c r="DL25" s="624">
        <v>5547577</v>
      </c>
      <c r="DM25" s="637"/>
      <c r="DN25" s="637"/>
      <c r="DO25" s="637"/>
      <c r="DP25" s="637"/>
      <c r="DQ25" s="637"/>
      <c r="DR25" s="637"/>
      <c r="DS25" s="637"/>
      <c r="DT25" s="637"/>
      <c r="DU25" s="637"/>
      <c r="DV25" s="638"/>
      <c r="DW25" s="641">
        <v>28</v>
      </c>
      <c r="DX25" s="642"/>
      <c r="DY25" s="642"/>
      <c r="DZ25" s="642"/>
      <c r="EA25" s="642"/>
      <c r="EB25" s="642"/>
      <c r="EC25" s="643"/>
    </row>
    <row r="26" spans="2:133" ht="11.25" customHeight="1">
      <c r="B26" s="712" t="s">
        <v>274</v>
      </c>
      <c r="C26" s="713"/>
      <c r="D26" s="713"/>
      <c r="E26" s="713"/>
      <c r="F26" s="713"/>
      <c r="G26" s="713"/>
      <c r="H26" s="713"/>
      <c r="I26" s="713"/>
      <c r="J26" s="713"/>
      <c r="K26" s="713"/>
      <c r="L26" s="713"/>
      <c r="M26" s="713"/>
      <c r="N26" s="713"/>
      <c r="O26" s="713"/>
      <c r="P26" s="713"/>
      <c r="Q26" s="714"/>
      <c r="R26" s="618">
        <v>21132</v>
      </c>
      <c r="S26" s="619"/>
      <c r="T26" s="619"/>
      <c r="U26" s="619"/>
      <c r="V26" s="619"/>
      <c r="W26" s="619"/>
      <c r="X26" s="619"/>
      <c r="Y26" s="620"/>
      <c r="Z26" s="671">
        <v>0.1</v>
      </c>
      <c r="AA26" s="671"/>
      <c r="AB26" s="671"/>
      <c r="AC26" s="671"/>
      <c r="AD26" s="672">
        <v>21132</v>
      </c>
      <c r="AE26" s="672"/>
      <c r="AF26" s="672"/>
      <c r="AG26" s="672"/>
      <c r="AH26" s="672"/>
      <c r="AI26" s="672"/>
      <c r="AJ26" s="672"/>
      <c r="AK26" s="672"/>
      <c r="AL26" s="641">
        <v>0.1</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3902160</v>
      </c>
      <c r="CS26" s="619"/>
      <c r="CT26" s="619"/>
      <c r="CU26" s="619"/>
      <c r="CV26" s="619"/>
      <c r="CW26" s="619"/>
      <c r="CX26" s="619"/>
      <c r="CY26" s="620"/>
      <c r="CZ26" s="621">
        <v>9.6999999999999993</v>
      </c>
      <c r="DA26" s="639"/>
      <c r="DB26" s="639"/>
      <c r="DC26" s="640"/>
      <c r="DD26" s="624">
        <v>3537655</v>
      </c>
      <c r="DE26" s="619"/>
      <c r="DF26" s="619"/>
      <c r="DG26" s="619"/>
      <c r="DH26" s="619"/>
      <c r="DI26" s="619"/>
      <c r="DJ26" s="619"/>
      <c r="DK26" s="620"/>
      <c r="DL26" s="624" t="s">
        <v>207</v>
      </c>
      <c r="DM26" s="619"/>
      <c r="DN26" s="619"/>
      <c r="DO26" s="619"/>
      <c r="DP26" s="619"/>
      <c r="DQ26" s="619"/>
      <c r="DR26" s="619"/>
      <c r="DS26" s="619"/>
      <c r="DT26" s="619"/>
      <c r="DU26" s="619"/>
      <c r="DV26" s="620"/>
      <c r="DW26" s="641" t="s">
        <v>207</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7376841</v>
      </c>
      <c r="S27" s="619"/>
      <c r="T27" s="619"/>
      <c r="U27" s="619"/>
      <c r="V27" s="619"/>
      <c r="W27" s="619"/>
      <c r="X27" s="619"/>
      <c r="Y27" s="620"/>
      <c r="Z27" s="671">
        <v>17.7</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4830195</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7037272</v>
      </c>
      <c r="CS27" s="637"/>
      <c r="CT27" s="637"/>
      <c r="CU27" s="637"/>
      <c r="CV27" s="637"/>
      <c r="CW27" s="637"/>
      <c r="CX27" s="637"/>
      <c r="CY27" s="638"/>
      <c r="CZ27" s="621">
        <v>17.5</v>
      </c>
      <c r="DA27" s="639"/>
      <c r="DB27" s="639"/>
      <c r="DC27" s="640"/>
      <c r="DD27" s="624">
        <v>1944346</v>
      </c>
      <c r="DE27" s="637"/>
      <c r="DF27" s="637"/>
      <c r="DG27" s="637"/>
      <c r="DH27" s="637"/>
      <c r="DI27" s="637"/>
      <c r="DJ27" s="637"/>
      <c r="DK27" s="638"/>
      <c r="DL27" s="624">
        <v>1814141</v>
      </c>
      <c r="DM27" s="637"/>
      <c r="DN27" s="637"/>
      <c r="DO27" s="637"/>
      <c r="DP27" s="637"/>
      <c r="DQ27" s="637"/>
      <c r="DR27" s="637"/>
      <c r="DS27" s="637"/>
      <c r="DT27" s="637"/>
      <c r="DU27" s="637"/>
      <c r="DV27" s="638"/>
      <c r="DW27" s="641">
        <v>9.1999999999999993</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102301</v>
      </c>
      <c r="S28" s="619"/>
      <c r="T28" s="619"/>
      <c r="U28" s="619"/>
      <c r="V28" s="619"/>
      <c r="W28" s="619"/>
      <c r="X28" s="619"/>
      <c r="Y28" s="620"/>
      <c r="Z28" s="671">
        <v>0.2</v>
      </c>
      <c r="AA28" s="671"/>
      <c r="AB28" s="671"/>
      <c r="AC28" s="671"/>
      <c r="AD28" s="672" t="s">
        <v>108</v>
      </c>
      <c r="AE28" s="672"/>
      <c r="AF28" s="672"/>
      <c r="AG28" s="672"/>
      <c r="AH28" s="672"/>
      <c r="AI28" s="672"/>
      <c r="AJ28" s="672"/>
      <c r="AK28" s="672"/>
      <c r="AL28" s="641" t="s">
        <v>108</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3581546</v>
      </c>
      <c r="CS28" s="619"/>
      <c r="CT28" s="619"/>
      <c r="CU28" s="619"/>
      <c r="CV28" s="619"/>
      <c r="CW28" s="619"/>
      <c r="CX28" s="619"/>
      <c r="CY28" s="620"/>
      <c r="CZ28" s="621">
        <v>8.9</v>
      </c>
      <c r="DA28" s="639"/>
      <c r="DB28" s="639"/>
      <c r="DC28" s="640"/>
      <c r="DD28" s="624">
        <v>3343520</v>
      </c>
      <c r="DE28" s="619"/>
      <c r="DF28" s="619"/>
      <c r="DG28" s="619"/>
      <c r="DH28" s="619"/>
      <c r="DI28" s="619"/>
      <c r="DJ28" s="619"/>
      <c r="DK28" s="620"/>
      <c r="DL28" s="624">
        <v>3343520</v>
      </c>
      <c r="DM28" s="619"/>
      <c r="DN28" s="619"/>
      <c r="DO28" s="619"/>
      <c r="DP28" s="619"/>
      <c r="DQ28" s="619"/>
      <c r="DR28" s="619"/>
      <c r="DS28" s="619"/>
      <c r="DT28" s="619"/>
      <c r="DU28" s="619"/>
      <c r="DV28" s="620"/>
      <c r="DW28" s="641">
        <v>16.899999999999999</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80611</v>
      </c>
      <c r="S29" s="619"/>
      <c r="T29" s="619"/>
      <c r="U29" s="619"/>
      <c r="V29" s="619"/>
      <c r="W29" s="619"/>
      <c r="X29" s="619"/>
      <c r="Y29" s="620"/>
      <c r="Z29" s="671">
        <v>0.2</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3581546</v>
      </c>
      <c r="CS29" s="637"/>
      <c r="CT29" s="637"/>
      <c r="CU29" s="637"/>
      <c r="CV29" s="637"/>
      <c r="CW29" s="637"/>
      <c r="CX29" s="637"/>
      <c r="CY29" s="638"/>
      <c r="CZ29" s="621">
        <v>8.9</v>
      </c>
      <c r="DA29" s="639"/>
      <c r="DB29" s="639"/>
      <c r="DC29" s="640"/>
      <c r="DD29" s="624">
        <v>3343520</v>
      </c>
      <c r="DE29" s="637"/>
      <c r="DF29" s="637"/>
      <c r="DG29" s="637"/>
      <c r="DH29" s="637"/>
      <c r="DI29" s="637"/>
      <c r="DJ29" s="637"/>
      <c r="DK29" s="638"/>
      <c r="DL29" s="624">
        <v>3343520</v>
      </c>
      <c r="DM29" s="637"/>
      <c r="DN29" s="637"/>
      <c r="DO29" s="637"/>
      <c r="DP29" s="637"/>
      <c r="DQ29" s="637"/>
      <c r="DR29" s="637"/>
      <c r="DS29" s="637"/>
      <c r="DT29" s="637"/>
      <c r="DU29" s="637"/>
      <c r="DV29" s="638"/>
      <c r="DW29" s="641">
        <v>16.899999999999999</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273003</v>
      </c>
      <c r="S30" s="619"/>
      <c r="T30" s="619"/>
      <c r="U30" s="619"/>
      <c r="V30" s="619"/>
      <c r="W30" s="619"/>
      <c r="X30" s="619"/>
      <c r="Y30" s="620"/>
      <c r="Z30" s="671">
        <v>0.7</v>
      </c>
      <c r="AA30" s="671"/>
      <c r="AB30" s="671"/>
      <c r="AC30" s="671"/>
      <c r="AD30" s="672" t="s">
        <v>108</v>
      </c>
      <c r="AE30" s="672"/>
      <c r="AF30" s="672"/>
      <c r="AG30" s="672"/>
      <c r="AH30" s="672"/>
      <c r="AI30" s="672"/>
      <c r="AJ30" s="672"/>
      <c r="AK30" s="672"/>
      <c r="AL30" s="641" t="s">
        <v>108</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98.4</v>
      </c>
      <c r="BH30" s="685"/>
      <c r="BI30" s="685"/>
      <c r="BJ30" s="685"/>
      <c r="BK30" s="685"/>
      <c r="BL30" s="685"/>
      <c r="BM30" s="686">
        <v>94.6</v>
      </c>
      <c r="BN30" s="685"/>
      <c r="BO30" s="685"/>
      <c r="BP30" s="685"/>
      <c r="BQ30" s="687"/>
      <c r="BR30" s="684">
        <v>97.8</v>
      </c>
      <c r="BS30" s="685"/>
      <c r="BT30" s="685"/>
      <c r="BU30" s="685"/>
      <c r="BV30" s="685"/>
      <c r="BW30" s="685"/>
      <c r="BX30" s="686">
        <v>93.4</v>
      </c>
      <c r="BY30" s="685"/>
      <c r="BZ30" s="685"/>
      <c r="CA30" s="685"/>
      <c r="CB30" s="687"/>
      <c r="CD30" s="690"/>
      <c r="CE30" s="691"/>
      <c r="CF30" s="655" t="s">
        <v>290</v>
      </c>
      <c r="CG30" s="652"/>
      <c r="CH30" s="652"/>
      <c r="CI30" s="652"/>
      <c r="CJ30" s="652"/>
      <c r="CK30" s="652"/>
      <c r="CL30" s="652"/>
      <c r="CM30" s="652"/>
      <c r="CN30" s="652"/>
      <c r="CO30" s="652"/>
      <c r="CP30" s="652"/>
      <c r="CQ30" s="653"/>
      <c r="CR30" s="618">
        <v>3151157</v>
      </c>
      <c r="CS30" s="619"/>
      <c r="CT30" s="619"/>
      <c r="CU30" s="619"/>
      <c r="CV30" s="619"/>
      <c r="CW30" s="619"/>
      <c r="CX30" s="619"/>
      <c r="CY30" s="620"/>
      <c r="CZ30" s="621">
        <v>7.8</v>
      </c>
      <c r="DA30" s="639"/>
      <c r="DB30" s="639"/>
      <c r="DC30" s="640"/>
      <c r="DD30" s="624">
        <v>2913131</v>
      </c>
      <c r="DE30" s="619"/>
      <c r="DF30" s="619"/>
      <c r="DG30" s="619"/>
      <c r="DH30" s="619"/>
      <c r="DI30" s="619"/>
      <c r="DJ30" s="619"/>
      <c r="DK30" s="620"/>
      <c r="DL30" s="624">
        <v>2913131</v>
      </c>
      <c r="DM30" s="619"/>
      <c r="DN30" s="619"/>
      <c r="DO30" s="619"/>
      <c r="DP30" s="619"/>
      <c r="DQ30" s="619"/>
      <c r="DR30" s="619"/>
      <c r="DS30" s="619"/>
      <c r="DT30" s="619"/>
      <c r="DU30" s="619"/>
      <c r="DV30" s="620"/>
      <c r="DW30" s="641">
        <v>14.7</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1799327</v>
      </c>
      <c r="S31" s="619"/>
      <c r="T31" s="619"/>
      <c r="U31" s="619"/>
      <c r="V31" s="619"/>
      <c r="W31" s="619"/>
      <c r="X31" s="619"/>
      <c r="Y31" s="620"/>
      <c r="Z31" s="671">
        <v>4.3</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98.9</v>
      </c>
      <c r="BH31" s="637"/>
      <c r="BI31" s="637"/>
      <c r="BJ31" s="637"/>
      <c r="BK31" s="637"/>
      <c r="BL31" s="637"/>
      <c r="BM31" s="673">
        <v>96.2</v>
      </c>
      <c r="BN31" s="683"/>
      <c r="BO31" s="683"/>
      <c r="BP31" s="683"/>
      <c r="BQ31" s="647"/>
      <c r="BR31" s="682">
        <v>97.9</v>
      </c>
      <c r="BS31" s="637"/>
      <c r="BT31" s="637"/>
      <c r="BU31" s="637"/>
      <c r="BV31" s="637"/>
      <c r="BW31" s="637"/>
      <c r="BX31" s="673">
        <v>95.3</v>
      </c>
      <c r="BY31" s="683"/>
      <c r="BZ31" s="683"/>
      <c r="CA31" s="683"/>
      <c r="CB31" s="647"/>
      <c r="CD31" s="690"/>
      <c r="CE31" s="691"/>
      <c r="CF31" s="655" t="s">
        <v>294</v>
      </c>
      <c r="CG31" s="652"/>
      <c r="CH31" s="652"/>
      <c r="CI31" s="652"/>
      <c r="CJ31" s="652"/>
      <c r="CK31" s="652"/>
      <c r="CL31" s="652"/>
      <c r="CM31" s="652"/>
      <c r="CN31" s="652"/>
      <c r="CO31" s="652"/>
      <c r="CP31" s="652"/>
      <c r="CQ31" s="653"/>
      <c r="CR31" s="618">
        <v>430389</v>
      </c>
      <c r="CS31" s="637"/>
      <c r="CT31" s="637"/>
      <c r="CU31" s="637"/>
      <c r="CV31" s="637"/>
      <c r="CW31" s="637"/>
      <c r="CX31" s="637"/>
      <c r="CY31" s="638"/>
      <c r="CZ31" s="621">
        <v>1.1000000000000001</v>
      </c>
      <c r="DA31" s="639"/>
      <c r="DB31" s="639"/>
      <c r="DC31" s="640"/>
      <c r="DD31" s="624">
        <v>430389</v>
      </c>
      <c r="DE31" s="637"/>
      <c r="DF31" s="637"/>
      <c r="DG31" s="637"/>
      <c r="DH31" s="637"/>
      <c r="DI31" s="637"/>
      <c r="DJ31" s="637"/>
      <c r="DK31" s="638"/>
      <c r="DL31" s="624">
        <v>430389</v>
      </c>
      <c r="DM31" s="637"/>
      <c r="DN31" s="637"/>
      <c r="DO31" s="637"/>
      <c r="DP31" s="637"/>
      <c r="DQ31" s="637"/>
      <c r="DR31" s="637"/>
      <c r="DS31" s="637"/>
      <c r="DT31" s="637"/>
      <c r="DU31" s="637"/>
      <c r="DV31" s="638"/>
      <c r="DW31" s="641">
        <v>2.2000000000000002</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334836</v>
      </c>
      <c r="S32" s="619"/>
      <c r="T32" s="619"/>
      <c r="U32" s="619"/>
      <c r="V32" s="619"/>
      <c r="W32" s="619"/>
      <c r="X32" s="619"/>
      <c r="Y32" s="620"/>
      <c r="Z32" s="671">
        <v>0.8</v>
      </c>
      <c r="AA32" s="671"/>
      <c r="AB32" s="671"/>
      <c r="AC32" s="671"/>
      <c r="AD32" s="672">
        <v>7155</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97.7</v>
      </c>
      <c r="BH32" s="603"/>
      <c r="BI32" s="603"/>
      <c r="BJ32" s="603"/>
      <c r="BK32" s="603"/>
      <c r="BL32" s="603"/>
      <c r="BM32" s="666">
        <v>92.5</v>
      </c>
      <c r="BN32" s="603"/>
      <c r="BO32" s="603"/>
      <c r="BP32" s="603"/>
      <c r="BQ32" s="660"/>
      <c r="BR32" s="681">
        <v>97.4</v>
      </c>
      <c r="BS32" s="603"/>
      <c r="BT32" s="603"/>
      <c r="BU32" s="603"/>
      <c r="BV32" s="603"/>
      <c r="BW32" s="603"/>
      <c r="BX32" s="666">
        <v>90.9</v>
      </c>
      <c r="BY32" s="603"/>
      <c r="BZ32" s="603"/>
      <c r="CA32" s="603"/>
      <c r="CB32" s="660"/>
      <c r="CD32" s="692"/>
      <c r="CE32" s="693"/>
      <c r="CF32" s="655" t="s">
        <v>297</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4795109</v>
      </c>
      <c r="S33" s="619"/>
      <c r="T33" s="619"/>
      <c r="U33" s="619"/>
      <c r="V33" s="619"/>
      <c r="W33" s="619"/>
      <c r="X33" s="619"/>
      <c r="Y33" s="620"/>
      <c r="Z33" s="671">
        <v>11.5</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12342204</v>
      </c>
      <c r="CS33" s="637"/>
      <c r="CT33" s="637"/>
      <c r="CU33" s="637"/>
      <c r="CV33" s="637"/>
      <c r="CW33" s="637"/>
      <c r="CX33" s="637"/>
      <c r="CY33" s="638"/>
      <c r="CZ33" s="621">
        <v>30.6</v>
      </c>
      <c r="DA33" s="639"/>
      <c r="DB33" s="639"/>
      <c r="DC33" s="640"/>
      <c r="DD33" s="624">
        <v>9377871</v>
      </c>
      <c r="DE33" s="637"/>
      <c r="DF33" s="637"/>
      <c r="DG33" s="637"/>
      <c r="DH33" s="637"/>
      <c r="DI33" s="637"/>
      <c r="DJ33" s="637"/>
      <c r="DK33" s="638"/>
      <c r="DL33" s="624">
        <v>5489558</v>
      </c>
      <c r="DM33" s="637"/>
      <c r="DN33" s="637"/>
      <c r="DO33" s="637"/>
      <c r="DP33" s="637"/>
      <c r="DQ33" s="637"/>
      <c r="DR33" s="637"/>
      <c r="DS33" s="637"/>
      <c r="DT33" s="637"/>
      <c r="DU33" s="637"/>
      <c r="DV33" s="638"/>
      <c r="DW33" s="641">
        <v>27.8</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4957552</v>
      </c>
      <c r="CS34" s="619"/>
      <c r="CT34" s="619"/>
      <c r="CU34" s="619"/>
      <c r="CV34" s="619"/>
      <c r="CW34" s="619"/>
      <c r="CX34" s="619"/>
      <c r="CY34" s="620"/>
      <c r="CZ34" s="621">
        <v>12.3</v>
      </c>
      <c r="DA34" s="639"/>
      <c r="DB34" s="639"/>
      <c r="DC34" s="640"/>
      <c r="DD34" s="624">
        <v>3865065</v>
      </c>
      <c r="DE34" s="619"/>
      <c r="DF34" s="619"/>
      <c r="DG34" s="619"/>
      <c r="DH34" s="619"/>
      <c r="DI34" s="619"/>
      <c r="DJ34" s="619"/>
      <c r="DK34" s="620"/>
      <c r="DL34" s="624">
        <v>2906330</v>
      </c>
      <c r="DM34" s="619"/>
      <c r="DN34" s="619"/>
      <c r="DO34" s="619"/>
      <c r="DP34" s="619"/>
      <c r="DQ34" s="619"/>
      <c r="DR34" s="619"/>
      <c r="DS34" s="619"/>
      <c r="DT34" s="619"/>
      <c r="DU34" s="619"/>
      <c r="DV34" s="620"/>
      <c r="DW34" s="641">
        <v>14.7</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1034409</v>
      </c>
      <c r="S35" s="619"/>
      <c r="T35" s="619"/>
      <c r="U35" s="619"/>
      <c r="V35" s="619"/>
      <c r="W35" s="619"/>
      <c r="X35" s="619"/>
      <c r="Y35" s="620"/>
      <c r="Z35" s="671">
        <v>2.5</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3327262</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t="s">
        <v>207</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83624</v>
      </c>
      <c r="CS35" s="637"/>
      <c r="CT35" s="637"/>
      <c r="CU35" s="637"/>
      <c r="CV35" s="637"/>
      <c r="CW35" s="637"/>
      <c r="CX35" s="637"/>
      <c r="CY35" s="638"/>
      <c r="CZ35" s="621">
        <v>0.2</v>
      </c>
      <c r="DA35" s="639"/>
      <c r="DB35" s="639"/>
      <c r="DC35" s="640"/>
      <c r="DD35" s="624">
        <v>72935</v>
      </c>
      <c r="DE35" s="637"/>
      <c r="DF35" s="637"/>
      <c r="DG35" s="637"/>
      <c r="DH35" s="637"/>
      <c r="DI35" s="637"/>
      <c r="DJ35" s="637"/>
      <c r="DK35" s="638"/>
      <c r="DL35" s="624">
        <v>52313</v>
      </c>
      <c r="DM35" s="637"/>
      <c r="DN35" s="637"/>
      <c r="DO35" s="637"/>
      <c r="DP35" s="637"/>
      <c r="DQ35" s="637"/>
      <c r="DR35" s="637"/>
      <c r="DS35" s="637"/>
      <c r="DT35" s="637"/>
      <c r="DU35" s="637"/>
      <c r="DV35" s="638"/>
      <c r="DW35" s="641">
        <v>0.3</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41697933</v>
      </c>
      <c r="S36" s="659"/>
      <c r="T36" s="659"/>
      <c r="U36" s="659"/>
      <c r="V36" s="659"/>
      <c r="W36" s="659"/>
      <c r="X36" s="659"/>
      <c r="Y36" s="662"/>
      <c r="Z36" s="663">
        <v>100</v>
      </c>
      <c r="AA36" s="663"/>
      <c r="AB36" s="663"/>
      <c r="AC36" s="663"/>
      <c r="AD36" s="664">
        <v>18746759</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323128</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-529985</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2074489</v>
      </c>
      <c r="CS36" s="619"/>
      <c r="CT36" s="619"/>
      <c r="CU36" s="619"/>
      <c r="CV36" s="619"/>
      <c r="CW36" s="619"/>
      <c r="CX36" s="619"/>
      <c r="CY36" s="620"/>
      <c r="CZ36" s="621">
        <v>5.2</v>
      </c>
      <c r="DA36" s="639"/>
      <c r="DB36" s="639"/>
      <c r="DC36" s="640"/>
      <c r="DD36" s="624">
        <v>670796</v>
      </c>
      <c r="DE36" s="619"/>
      <c r="DF36" s="619"/>
      <c r="DG36" s="619"/>
      <c r="DH36" s="619"/>
      <c r="DI36" s="619"/>
      <c r="DJ36" s="619"/>
      <c r="DK36" s="620"/>
      <c r="DL36" s="624">
        <v>235168</v>
      </c>
      <c r="DM36" s="619"/>
      <c r="DN36" s="619"/>
      <c r="DO36" s="619"/>
      <c r="DP36" s="619"/>
      <c r="DQ36" s="619"/>
      <c r="DR36" s="619"/>
      <c r="DS36" s="619"/>
      <c r="DT36" s="619"/>
      <c r="DU36" s="619"/>
      <c r="DV36" s="620"/>
      <c r="DW36" s="641">
        <v>1.2</v>
      </c>
      <c r="DX36" s="642"/>
      <c r="DY36" s="642"/>
      <c r="DZ36" s="642"/>
      <c r="EA36" s="642"/>
      <c r="EB36" s="642"/>
      <c r="EC36" s="643"/>
    </row>
    <row r="37" spans="2:133" ht="11.25" customHeight="1">
      <c r="AQ37" s="644" t="s">
        <v>312</v>
      </c>
      <c r="AR37" s="645"/>
      <c r="AS37" s="645"/>
      <c r="AT37" s="645"/>
      <c r="AU37" s="645"/>
      <c r="AV37" s="645"/>
      <c r="AW37" s="645"/>
      <c r="AX37" s="645"/>
      <c r="AY37" s="646"/>
      <c r="AZ37" s="618">
        <v>234778</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10652</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9495</v>
      </c>
      <c r="CS37" s="637"/>
      <c r="CT37" s="637"/>
      <c r="CU37" s="637"/>
      <c r="CV37" s="637"/>
      <c r="CW37" s="637"/>
      <c r="CX37" s="637"/>
      <c r="CY37" s="638"/>
      <c r="CZ37" s="621">
        <v>0</v>
      </c>
      <c r="DA37" s="639"/>
      <c r="DB37" s="639"/>
      <c r="DC37" s="640"/>
      <c r="DD37" s="624">
        <v>9495</v>
      </c>
      <c r="DE37" s="637"/>
      <c r="DF37" s="637"/>
      <c r="DG37" s="637"/>
      <c r="DH37" s="637"/>
      <c r="DI37" s="637"/>
      <c r="DJ37" s="637"/>
      <c r="DK37" s="638"/>
      <c r="DL37" s="624">
        <v>9495</v>
      </c>
      <c r="DM37" s="637"/>
      <c r="DN37" s="637"/>
      <c r="DO37" s="637"/>
      <c r="DP37" s="637"/>
      <c r="DQ37" s="637"/>
      <c r="DR37" s="637"/>
      <c r="DS37" s="637"/>
      <c r="DT37" s="637"/>
      <c r="DU37" s="637"/>
      <c r="DV37" s="638"/>
      <c r="DW37" s="641">
        <v>0</v>
      </c>
      <c r="DX37" s="642"/>
      <c r="DY37" s="642"/>
      <c r="DZ37" s="642"/>
      <c r="EA37" s="642"/>
      <c r="EB37" s="642"/>
      <c r="EC37" s="643"/>
    </row>
    <row r="38" spans="2:133" ht="11.25" customHeight="1">
      <c r="AQ38" s="644" t="s">
        <v>315</v>
      </c>
      <c r="AR38" s="645"/>
      <c r="AS38" s="645"/>
      <c r="AT38" s="645"/>
      <c r="AU38" s="645"/>
      <c r="AV38" s="645"/>
      <c r="AW38" s="645"/>
      <c r="AX38" s="645"/>
      <c r="AY38" s="646"/>
      <c r="AZ38" s="618">
        <v>9738</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18688</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3317524</v>
      </c>
      <c r="CS38" s="619"/>
      <c r="CT38" s="619"/>
      <c r="CU38" s="619"/>
      <c r="CV38" s="619"/>
      <c r="CW38" s="619"/>
      <c r="CX38" s="619"/>
      <c r="CY38" s="620"/>
      <c r="CZ38" s="621">
        <v>8.1999999999999993</v>
      </c>
      <c r="DA38" s="639"/>
      <c r="DB38" s="639"/>
      <c r="DC38" s="640"/>
      <c r="DD38" s="624">
        <v>2901260</v>
      </c>
      <c r="DE38" s="619"/>
      <c r="DF38" s="619"/>
      <c r="DG38" s="619"/>
      <c r="DH38" s="619"/>
      <c r="DI38" s="619"/>
      <c r="DJ38" s="619"/>
      <c r="DK38" s="620"/>
      <c r="DL38" s="624">
        <v>2295747</v>
      </c>
      <c r="DM38" s="619"/>
      <c r="DN38" s="619"/>
      <c r="DO38" s="619"/>
      <c r="DP38" s="619"/>
      <c r="DQ38" s="619"/>
      <c r="DR38" s="619"/>
      <c r="DS38" s="619"/>
      <c r="DT38" s="619"/>
      <c r="DU38" s="619"/>
      <c r="DV38" s="620"/>
      <c r="DW38" s="641">
        <v>11.6</v>
      </c>
      <c r="DX38" s="642"/>
      <c r="DY38" s="642"/>
      <c r="DZ38" s="642"/>
      <c r="EA38" s="642"/>
      <c r="EB38" s="642"/>
      <c r="EC38" s="643"/>
    </row>
    <row r="39" spans="2:133" ht="11.25" customHeight="1">
      <c r="AQ39" s="644" t="s">
        <v>318</v>
      </c>
      <c r="AR39" s="645"/>
      <c r="AS39" s="645"/>
      <c r="AT39" s="645"/>
      <c r="AU39" s="645"/>
      <c r="AV39" s="645"/>
      <c r="AW39" s="645"/>
      <c r="AX39" s="645"/>
      <c r="AY39" s="646"/>
      <c r="AZ39" s="618" t="s">
        <v>108</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62</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1907515</v>
      </c>
      <c r="CS39" s="637"/>
      <c r="CT39" s="637"/>
      <c r="CU39" s="637"/>
      <c r="CV39" s="637"/>
      <c r="CW39" s="637"/>
      <c r="CX39" s="637"/>
      <c r="CY39" s="638"/>
      <c r="CZ39" s="621">
        <v>4.7</v>
      </c>
      <c r="DA39" s="639"/>
      <c r="DB39" s="639"/>
      <c r="DC39" s="640"/>
      <c r="DD39" s="624">
        <v>1867815</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1137636</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150</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1500</v>
      </c>
      <c r="CS40" s="619"/>
      <c r="CT40" s="619"/>
      <c r="CU40" s="619"/>
      <c r="CV40" s="619"/>
      <c r="CW40" s="619"/>
      <c r="CX40" s="619"/>
      <c r="CY40" s="620"/>
      <c r="CZ40" s="621">
        <v>0</v>
      </c>
      <c r="DA40" s="639"/>
      <c r="DB40" s="639"/>
      <c r="DC40" s="640"/>
      <c r="DD40" s="624" t="s">
        <v>108</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1621982</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230</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207</v>
      </c>
      <c r="CS41" s="637"/>
      <c r="CT41" s="637"/>
      <c r="CU41" s="637"/>
      <c r="CV41" s="637"/>
      <c r="CW41" s="637"/>
      <c r="CX41" s="637"/>
      <c r="CY41" s="638"/>
      <c r="CZ41" s="621" t="s">
        <v>207</v>
      </c>
      <c r="DA41" s="639"/>
      <c r="DB41" s="639"/>
      <c r="DC41" s="640"/>
      <c r="DD41" s="624" t="s">
        <v>207</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11270745</v>
      </c>
      <c r="CS42" s="619"/>
      <c r="CT42" s="619"/>
      <c r="CU42" s="619"/>
      <c r="CV42" s="619"/>
      <c r="CW42" s="619"/>
      <c r="CX42" s="619"/>
      <c r="CY42" s="620"/>
      <c r="CZ42" s="621">
        <v>28</v>
      </c>
      <c r="DA42" s="622"/>
      <c r="DB42" s="622"/>
      <c r="DC42" s="623"/>
      <c r="DD42" s="624">
        <v>1194276</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16224</v>
      </c>
      <c r="CS43" s="637"/>
      <c r="CT43" s="637"/>
      <c r="CU43" s="637"/>
      <c r="CV43" s="637"/>
      <c r="CW43" s="637"/>
      <c r="CX43" s="637"/>
      <c r="CY43" s="638"/>
      <c r="CZ43" s="621">
        <v>0</v>
      </c>
      <c r="DA43" s="639"/>
      <c r="DB43" s="639"/>
      <c r="DC43" s="640"/>
      <c r="DD43" s="624">
        <v>16224</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332</v>
      </c>
      <c r="CD44" s="631" t="s">
        <v>285</v>
      </c>
      <c r="CE44" s="632"/>
      <c r="CF44" s="615" t="s">
        <v>333</v>
      </c>
      <c r="CG44" s="616"/>
      <c r="CH44" s="616"/>
      <c r="CI44" s="616"/>
      <c r="CJ44" s="616"/>
      <c r="CK44" s="616"/>
      <c r="CL44" s="616"/>
      <c r="CM44" s="616"/>
      <c r="CN44" s="616"/>
      <c r="CO44" s="616"/>
      <c r="CP44" s="616"/>
      <c r="CQ44" s="617"/>
      <c r="CR44" s="618">
        <v>11253528</v>
      </c>
      <c r="CS44" s="619"/>
      <c r="CT44" s="619"/>
      <c r="CU44" s="619"/>
      <c r="CV44" s="619"/>
      <c r="CW44" s="619"/>
      <c r="CX44" s="619"/>
      <c r="CY44" s="620"/>
      <c r="CZ44" s="621">
        <v>27.9</v>
      </c>
      <c r="DA44" s="622"/>
      <c r="DB44" s="622"/>
      <c r="DC44" s="623"/>
      <c r="DD44" s="624">
        <v>1186076</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334</v>
      </c>
      <c r="CG45" s="616"/>
      <c r="CH45" s="616"/>
      <c r="CI45" s="616"/>
      <c r="CJ45" s="616"/>
      <c r="CK45" s="616"/>
      <c r="CL45" s="616"/>
      <c r="CM45" s="616"/>
      <c r="CN45" s="616"/>
      <c r="CO45" s="616"/>
      <c r="CP45" s="616"/>
      <c r="CQ45" s="617"/>
      <c r="CR45" s="618">
        <v>9691136</v>
      </c>
      <c r="CS45" s="637"/>
      <c r="CT45" s="637"/>
      <c r="CU45" s="637"/>
      <c r="CV45" s="637"/>
      <c r="CW45" s="637"/>
      <c r="CX45" s="637"/>
      <c r="CY45" s="638"/>
      <c r="CZ45" s="621">
        <v>24.1</v>
      </c>
      <c r="DA45" s="639"/>
      <c r="DB45" s="639"/>
      <c r="DC45" s="640"/>
      <c r="DD45" s="624">
        <v>515731</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335</v>
      </c>
      <c r="CG46" s="616"/>
      <c r="CH46" s="616"/>
      <c r="CI46" s="616"/>
      <c r="CJ46" s="616"/>
      <c r="CK46" s="616"/>
      <c r="CL46" s="616"/>
      <c r="CM46" s="616"/>
      <c r="CN46" s="616"/>
      <c r="CO46" s="616"/>
      <c r="CP46" s="616"/>
      <c r="CQ46" s="617"/>
      <c r="CR46" s="618">
        <v>1236540</v>
      </c>
      <c r="CS46" s="619"/>
      <c r="CT46" s="619"/>
      <c r="CU46" s="619"/>
      <c r="CV46" s="619"/>
      <c r="CW46" s="619"/>
      <c r="CX46" s="619"/>
      <c r="CY46" s="620"/>
      <c r="CZ46" s="621">
        <v>3.1</v>
      </c>
      <c r="DA46" s="622"/>
      <c r="DB46" s="622"/>
      <c r="DC46" s="623"/>
      <c r="DD46" s="624">
        <v>445403</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336</v>
      </c>
      <c r="CG47" s="616"/>
      <c r="CH47" s="616"/>
      <c r="CI47" s="616"/>
      <c r="CJ47" s="616"/>
      <c r="CK47" s="616"/>
      <c r="CL47" s="616"/>
      <c r="CM47" s="616"/>
      <c r="CN47" s="616"/>
      <c r="CO47" s="616"/>
      <c r="CP47" s="616"/>
      <c r="CQ47" s="617"/>
      <c r="CR47" s="618">
        <v>17217</v>
      </c>
      <c r="CS47" s="637"/>
      <c r="CT47" s="637"/>
      <c r="CU47" s="637"/>
      <c r="CV47" s="637"/>
      <c r="CW47" s="637"/>
      <c r="CX47" s="637"/>
      <c r="CY47" s="638"/>
      <c r="CZ47" s="621">
        <v>0</v>
      </c>
      <c r="DA47" s="639"/>
      <c r="DB47" s="639"/>
      <c r="DC47" s="640"/>
      <c r="DD47" s="624">
        <v>8200</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337</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338</v>
      </c>
      <c r="CE49" s="600"/>
      <c r="CF49" s="600"/>
      <c r="CG49" s="600"/>
      <c r="CH49" s="600"/>
      <c r="CI49" s="600"/>
      <c r="CJ49" s="600"/>
      <c r="CK49" s="600"/>
      <c r="CL49" s="600"/>
      <c r="CM49" s="600"/>
      <c r="CN49" s="600"/>
      <c r="CO49" s="600"/>
      <c r="CP49" s="600"/>
      <c r="CQ49" s="601"/>
      <c r="CR49" s="602">
        <v>40279720</v>
      </c>
      <c r="CS49" s="603"/>
      <c r="CT49" s="603"/>
      <c r="CU49" s="603"/>
      <c r="CV49" s="603"/>
      <c r="CW49" s="603"/>
      <c r="CX49" s="603"/>
      <c r="CY49" s="604"/>
      <c r="CZ49" s="605">
        <v>100</v>
      </c>
      <c r="DA49" s="606"/>
      <c r="DB49" s="606"/>
      <c r="DC49" s="607"/>
      <c r="DD49" s="608">
        <v>21442573</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361</v>
      </c>
      <c r="C7" s="1077"/>
      <c r="D7" s="1077"/>
      <c r="E7" s="1077"/>
      <c r="F7" s="1077"/>
      <c r="G7" s="1077"/>
      <c r="H7" s="1077"/>
      <c r="I7" s="1077"/>
      <c r="J7" s="1077"/>
      <c r="K7" s="1077"/>
      <c r="L7" s="1077"/>
      <c r="M7" s="1077"/>
      <c r="N7" s="1077"/>
      <c r="O7" s="1077"/>
      <c r="P7" s="1078"/>
      <c r="Q7" s="1130">
        <v>41695</v>
      </c>
      <c r="R7" s="1131"/>
      <c r="S7" s="1131"/>
      <c r="T7" s="1131"/>
      <c r="U7" s="1131"/>
      <c r="V7" s="1131">
        <v>40277</v>
      </c>
      <c r="W7" s="1131"/>
      <c r="X7" s="1131"/>
      <c r="Y7" s="1131"/>
      <c r="Z7" s="1131"/>
      <c r="AA7" s="1131">
        <v>1418</v>
      </c>
      <c r="AB7" s="1131"/>
      <c r="AC7" s="1131"/>
      <c r="AD7" s="1131"/>
      <c r="AE7" s="1132"/>
      <c r="AF7" s="1133">
        <v>1279</v>
      </c>
      <c r="AG7" s="1134"/>
      <c r="AH7" s="1134"/>
      <c r="AI7" s="1134"/>
      <c r="AJ7" s="1135"/>
      <c r="AK7" s="1117">
        <v>273</v>
      </c>
      <c r="AL7" s="1118"/>
      <c r="AM7" s="1118"/>
      <c r="AN7" s="1118"/>
      <c r="AO7" s="1118"/>
      <c r="AP7" s="1118">
        <v>36205</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553</v>
      </c>
      <c r="BT7" s="1122"/>
      <c r="BU7" s="1122"/>
      <c r="BV7" s="1122"/>
      <c r="BW7" s="1122"/>
      <c r="BX7" s="1122"/>
      <c r="BY7" s="1122"/>
      <c r="BZ7" s="1122"/>
      <c r="CA7" s="1122"/>
      <c r="CB7" s="1122"/>
      <c r="CC7" s="1122"/>
      <c r="CD7" s="1122"/>
      <c r="CE7" s="1122"/>
      <c r="CF7" s="1122"/>
      <c r="CG7" s="1123"/>
      <c r="CH7" s="1114">
        <v>-11</v>
      </c>
      <c r="CI7" s="1115"/>
      <c r="CJ7" s="1115"/>
      <c r="CK7" s="1115"/>
      <c r="CL7" s="1116"/>
      <c r="CM7" s="1114">
        <v>-1757</v>
      </c>
      <c r="CN7" s="1115"/>
      <c r="CO7" s="1115"/>
      <c r="CP7" s="1115"/>
      <c r="CQ7" s="1116"/>
      <c r="CR7" s="1114">
        <v>189</v>
      </c>
      <c r="CS7" s="1115"/>
      <c r="CT7" s="1115"/>
      <c r="CU7" s="1115"/>
      <c r="CV7" s="1116"/>
      <c r="CW7" s="1114" t="s">
        <v>545</v>
      </c>
      <c r="CX7" s="1115"/>
      <c r="CY7" s="1115"/>
      <c r="CZ7" s="1115"/>
      <c r="DA7" s="1116"/>
      <c r="DB7" s="1114" t="s">
        <v>545</v>
      </c>
      <c r="DC7" s="1115"/>
      <c r="DD7" s="1115"/>
      <c r="DE7" s="1115"/>
      <c r="DF7" s="1116"/>
      <c r="DG7" s="1114" t="s">
        <v>545</v>
      </c>
      <c r="DH7" s="1115"/>
      <c r="DI7" s="1115"/>
      <c r="DJ7" s="1115"/>
      <c r="DK7" s="1116"/>
      <c r="DL7" s="1114" t="s">
        <v>545</v>
      </c>
      <c r="DM7" s="1115"/>
      <c r="DN7" s="1115"/>
      <c r="DO7" s="1115"/>
      <c r="DP7" s="1116"/>
      <c r="DQ7" s="1114" t="s">
        <v>548</v>
      </c>
      <c r="DR7" s="1115"/>
      <c r="DS7" s="1115"/>
      <c r="DT7" s="1115"/>
      <c r="DU7" s="1116"/>
      <c r="DV7" s="1141"/>
      <c r="DW7" s="1142"/>
      <c r="DX7" s="1142"/>
      <c r="DY7" s="1142"/>
      <c r="DZ7" s="1143"/>
      <c r="EA7" s="205"/>
    </row>
    <row r="8" spans="1:131" s="206" customFormat="1" ht="26.25" customHeight="1">
      <c r="A8" s="212">
        <v>2</v>
      </c>
      <c r="B8" s="1063" t="s">
        <v>362</v>
      </c>
      <c r="C8" s="1064"/>
      <c r="D8" s="1064"/>
      <c r="E8" s="1064"/>
      <c r="F8" s="1064"/>
      <c r="G8" s="1064"/>
      <c r="H8" s="1064"/>
      <c r="I8" s="1064"/>
      <c r="J8" s="1064"/>
      <c r="K8" s="1064"/>
      <c r="L8" s="1064"/>
      <c r="M8" s="1064"/>
      <c r="N8" s="1064"/>
      <c r="O8" s="1064"/>
      <c r="P8" s="1065"/>
      <c r="Q8" s="1069">
        <v>5</v>
      </c>
      <c r="R8" s="1070"/>
      <c r="S8" s="1070"/>
      <c r="T8" s="1070"/>
      <c r="U8" s="1070"/>
      <c r="V8" s="1070">
        <v>5</v>
      </c>
      <c r="W8" s="1070"/>
      <c r="X8" s="1070"/>
      <c r="Y8" s="1070"/>
      <c r="Z8" s="1070"/>
      <c r="AA8" s="1070">
        <v>0</v>
      </c>
      <c r="AB8" s="1070"/>
      <c r="AC8" s="1070"/>
      <c r="AD8" s="1070"/>
      <c r="AE8" s="1071"/>
      <c r="AF8" s="1045" t="s">
        <v>108</v>
      </c>
      <c r="AG8" s="1046"/>
      <c r="AH8" s="1046"/>
      <c r="AI8" s="1046"/>
      <c r="AJ8" s="1047"/>
      <c r="AK8" s="1112" t="s">
        <v>540</v>
      </c>
      <c r="AL8" s="1113"/>
      <c r="AM8" s="1113"/>
      <c r="AN8" s="1113"/>
      <c r="AO8" s="1113"/>
      <c r="AP8" s="1113" t="s">
        <v>539</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552</v>
      </c>
      <c r="BT8" s="1041"/>
      <c r="BU8" s="1041"/>
      <c r="BV8" s="1041"/>
      <c r="BW8" s="1041"/>
      <c r="BX8" s="1041"/>
      <c r="BY8" s="1041"/>
      <c r="BZ8" s="1041"/>
      <c r="CA8" s="1041"/>
      <c r="CB8" s="1041"/>
      <c r="CC8" s="1041"/>
      <c r="CD8" s="1041"/>
      <c r="CE8" s="1041"/>
      <c r="CF8" s="1041"/>
      <c r="CG8" s="1042"/>
      <c r="CH8" s="1015">
        <v>984</v>
      </c>
      <c r="CI8" s="1016"/>
      <c r="CJ8" s="1016"/>
      <c r="CK8" s="1016"/>
      <c r="CL8" s="1017"/>
      <c r="CM8" s="1015">
        <v>53</v>
      </c>
      <c r="CN8" s="1016"/>
      <c r="CO8" s="1016"/>
      <c r="CP8" s="1016"/>
      <c r="CQ8" s="1017"/>
      <c r="CR8" s="1015">
        <v>16</v>
      </c>
      <c r="CS8" s="1016"/>
      <c r="CT8" s="1016"/>
      <c r="CU8" s="1016"/>
      <c r="CV8" s="1017"/>
      <c r="CW8" s="1015">
        <v>66</v>
      </c>
      <c r="CX8" s="1016"/>
      <c r="CY8" s="1016"/>
      <c r="CZ8" s="1016"/>
      <c r="DA8" s="1017"/>
      <c r="DB8" s="1015" t="s">
        <v>545</v>
      </c>
      <c r="DC8" s="1016"/>
      <c r="DD8" s="1016"/>
      <c r="DE8" s="1016"/>
      <c r="DF8" s="1017"/>
      <c r="DG8" s="1015" t="s">
        <v>546</v>
      </c>
      <c r="DH8" s="1016"/>
      <c r="DI8" s="1016"/>
      <c r="DJ8" s="1016"/>
      <c r="DK8" s="1017"/>
      <c r="DL8" s="1015" t="s">
        <v>547</v>
      </c>
      <c r="DM8" s="1016"/>
      <c r="DN8" s="1016"/>
      <c r="DO8" s="1016"/>
      <c r="DP8" s="1017"/>
      <c r="DQ8" s="1015" t="s">
        <v>545</v>
      </c>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363</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364</v>
      </c>
      <c r="B23" s="970" t="s">
        <v>365</v>
      </c>
      <c r="C23" s="971"/>
      <c r="D23" s="971"/>
      <c r="E23" s="971"/>
      <c r="F23" s="971"/>
      <c r="G23" s="971"/>
      <c r="H23" s="971"/>
      <c r="I23" s="971"/>
      <c r="J23" s="971"/>
      <c r="K23" s="971"/>
      <c r="L23" s="971"/>
      <c r="M23" s="971"/>
      <c r="N23" s="971"/>
      <c r="O23" s="971"/>
      <c r="P23" s="972"/>
      <c r="Q23" s="1094">
        <v>41698</v>
      </c>
      <c r="R23" s="1095"/>
      <c r="S23" s="1095"/>
      <c r="T23" s="1095"/>
      <c r="U23" s="1095"/>
      <c r="V23" s="1095">
        <v>40280</v>
      </c>
      <c r="W23" s="1095"/>
      <c r="X23" s="1095"/>
      <c r="Y23" s="1095"/>
      <c r="Z23" s="1095"/>
      <c r="AA23" s="1095">
        <v>1418</v>
      </c>
      <c r="AB23" s="1095"/>
      <c r="AC23" s="1095"/>
      <c r="AD23" s="1095"/>
      <c r="AE23" s="1096"/>
      <c r="AF23" s="1097">
        <v>1279</v>
      </c>
      <c r="AG23" s="1095"/>
      <c r="AH23" s="1095"/>
      <c r="AI23" s="1095"/>
      <c r="AJ23" s="1098"/>
      <c r="AK23" s="1099"/>
      <c r="AL23" s="1100"/>
      <c r="AM23" s="1100"/>
      <c r="AN23" s="1100"/>
      <c r="AO23" s="1100"/>
      <c r="AP23" s="1095">
        <v>36205</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344</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376</v>
      </c>
      <c r="C28" s="1077"/>
      <c r="D28" s="1077"/>
      <c r="E28" s="1077"/>
      <c r="F28" s="1077"/>
      <c r="G28" s="1077"/>
      <c r="H28" s="1077"/>
      <c r="I28" s="1077"/>
      <c r="J28" s="1077"/>
      <c r="K28" s="1077"/>
      <c r="L28" s="1077"/>
      <c r="M28" s="1077"/>
      <c r="N28" s="1077"/>
      <c r="O28" s="1077"/>
      <c r="P28" s="1078"/>
      <c r="Q28" s="1079">
        <v>8630</v>
      </c>
      <c r="R28" s="1080"/>
      <c r="S28" s="1080"/>
      <c r="T28" s="1080"/>
      <c r="U28" s="1080"/>
      <c r="V28" s="1080">
        <v>8630</v>
      </c>
      <c r="W28" s="1080"/>
      <c r="X28" s="1080"/>
      <c r="Y28" s="1080"/>
      <c r="Z28" s="1080"/>
      <c r="AA28" s="1080" t="s">
        <v>540</v>
      </c>
      <c r="AB28" s="1080"/>
      <c r="AC28" s="1080"/>
      <c r="AD28" s="1080"/>
      <c r="AE28" s="1081"/>
      <c r="AF28" s="1082" t="s">
        <v>108</v>
      </c>
      <c r="AG28" s="1080"/>
      <c r="AH28" s="1080"/>
      <c r="AI28" s="1080"/>
      <c r="AJ28" s="1083"/>
      <c r="AK28" s="1084">
        <v>1138</v>
      </c>
      <c r="AL28" s="1072"/>
      <c r="AM28" s="1072"/>
      <c r="AN28" s="1072"/>
      <c r="AO28" s="1072"/>
      <c r="AP28" s="1072" t="s">
        <v>541</v>
      </c>
      <c r="AQ28" s="1072"/>
      <c r="AR28" s="1072"/>
      <c r="AS28" s="1072"/>
      <c r="AT28" s="1072"/>
      <c r="AU28" s="1072" t="s">
        <v>541</v>
      </c>
      <c r="AV28" s="1072"/>
      <c r="AW28" s="1072"/>
      <c r="AX28" s="1072"/>
      <c r="AY28" s="1072"/>
      <c r="AZ28" s="1073" t="s">
        <v>541</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377</v>
      </c>
      <c r="C29" s="1064"/>
      <c r="D29" s="1064"/>
      <c r="E29" s="1064"/>
      <c r="F29" s="1064"/>
      <c r="G29" s="1064"/>
      <c r="H29" s="1064"/>
      <c r="I29" s="1064"/>
      <c r="J29" s="1064"/>
      <c r="K29" s="1064"/>
      <c r="L29" s="1064"/>
      <c r="M29" s="1064"/>
      <c r="N29" s="1064"/>
      <c r="O29" s="1064"/>
      <c r="P29" s="1065"/>
      <c r="Q29" s="1069">
        <v>6086</v>
      </c>
      <c r="R29" s="1070"/>
      <c r="S29" s="1070"/>
      <c r="T29" s="1070"/>
      <c r="U29" s="1070"/>
      <c r="V29" s="1070">
        <v>6043</v>
      </c>
      <c r="W29" s="1070"/>
      <c r="X29" s="1070"/>
      <c r="Y29" s="1070"/>
      <c r="Z29" s="1070"/>
      <c r="AA29" s="1070">
        <v>44</v>
      </c>
      <c r="AB29" s="1070"/>
      <c r="AC29" s="1070"/>
      <c r="AD29" s="1070"/>
      <c r="AE29" s="1071"/>
      <c r="AF29" s="1045">
        <v>44</v>
      </c>
      <c r="AG29" s="1046"/>
      <c r="AH29" s="1046"/>
      <c r="AI29" s="1046"/>
      <c r="AJ29" s="1047"/>
      <c r="AK29" s="1006">
        <v>911</v>
      </c>
      <c r="AL29" s="997"/>
      <c r="AM29" s="997"/>
      <c r="AN29" s="997"/>
      <c r="AO29" s="997"/>
      <c r="AP29" s="997" t="s">
        <v>541</v>
      </c>
      <c r="AQ29" s="997"/>
      <c r="AR29" s="997"/>
      <c r="AS29" s="997"/>
      <c r="AT29" s="997"/>
      <c r="AU29" s="997" t="s">
        <v>544</v>
      </c>
      <c r="AV29" s="997"/>
      <c r="AW29" s="997"/>
      <c r="AX29" s="997"/>
      <c r="AY29" s="997"/>
      <c r="AZ29" s="1068" t="s">
        <v>541</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378</v>
      </c>
      <c r="C30" s="1064"/>
      <c r="D30" s="1064"/>
      <c r="E30" s="1064"/>
      <c r="F30" s="1064"/>
      <c r="G30" s="1064"/>
      <c r="H30" s="1064"/>
      <c r="I30" s="1064"/>
      <c r="J30" s="1064"/>
      <c r="K30" s="1064"/>
      <c r="L30" s="1064"/>
      <c r="M30" s="1064"/>
      <c r="N30" s="1064"/>
      <c r="O30" s="1064"/>
      <c r="P30" s="1065"/>
      <c r="Q30" s="1069">
        <v>453</v>
      </c>
      <c r="R30" s="1070"/>
      <c r="S30" s="1070"/>
      <c r="T30" s="1070"/>
      <c r="U30" s="1070"/>
      <c r="V30" s="1070">
        <v>453</v>
      </c>
      <c r="W30" s="1070"/>
      <c r="X30" s="1070"/>
      <c r="Y30" s="1070"/>
      <c r="Z30" s="1070"/>
      <c r="AA30" s="1070" t="s">
        <v>541</v>
      </c>
      <c r="AB30" s="1070"/>
      <c r="AC30" s="1070"/>
      <c r="AD30" s="1070"/>
      <c r="AE30" s="1071"/>
      <c r="AF30" s="1045" t="s">
        <v>540</v>
      </c>
      <c r="AG30" s="1046"/>
      <c r="AH30" s="1046"/>
      <c r="AI30" s="1046"/>
      <c r="AJ30" s="1047"/>
      <c r="AK30" s="1006">
        <v>220</v>
      </c>
      <c r="AL30" s="997"/>
      <c r="AM30" s="997"/>
      <c r="AN30" s="997"/>
      <c r="AO30" s="997"/>
      <c r="AP30" s="997" t="s">
        <v>544</v>
      </c>
      <c r="AQ30" s="997"/>
      <c r="AR30" s="997"/>
      <c r="AS30" s="997"/>
      <c r="AT30" s="997"/>
      <c r="AU30" s="997" t="s">
        <v>544</v>
      </c>
      <c r="AV30" s="997"/>
      <c r="AW30" s="997"/>
      <c r="AX30" s="997"/>
      <c r="AY30" s="997"/>
      <c r="AZ30" s="1068" t="s">
        <v>541</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379</v>
      </c>
      <c r="C31" s="1064"/>
      <c r="D31" s="1064"/>
      <c r="E31" s="1064"/>
      <c r="F31" s="1064"/>
      <c r="G31" s="1064"/>
      <c r="H31" s="1064"/>
      <c r="I31" s="1064"/>
      <c r="J31" s="1064"/>
      <c r="K31" s="1064"/>
      <c r="L31" s="1064"/>
      <c r="M31" s="1064"/>
      <c r="N31" s="1064"/>
      <c r="O31" s="1064"/>
      <c r="P31" s="1065"/>
      <c r="Q31" s="1069">
        <v>1893</v>
      </c>
      <c r="R31" s="1070"/>
      <c r="S31" s="1070"/>
      <c r="T31" s="1070"/>
      <c r="U31" s="1070"/>
      <c r="V31" s="1070">
        <v>1618</v>
      </c>
      <c r="W31" s="1070"/>
      <c r="X31" s="1070"/>
      <c r="Y31" s="1070"/>
      <c r="Z31" s="1070"/>
      <c r="AA31" s="1070">
        <v>276</v>
      </c>
      <c r="AB31" s="1070"/>
      <c r="AC31" s="1070"/>
      <c r="AD31" s="1070"/>
      <c r="AE31" s="1071"/>
      <c r="AF31" s="1045">
        <v>793</v>
      </c>
      <c r="AG31" s="1046"/>
      <c r="AH31" s="1046"/>
      <c r="AI31" s="1046"/>
      <c r="AJ31" s="1047"/>
      <c r="AK31" s="1006">
        <v>10</v>
      </c>
      <c r="AL31" s="997"/>
      <c r="AM31" s="997"/>
      <c r="AN31" s="997"/>
      <c r="AO31" s="997"/>
      <c r="AP31" s="997">
        <v>4776</v>
      </c>
      <c r="AQ31" s="997"/>
      <c r="AR31" s="997"/>
      <c r="AS31" s="997"/>
      <c r="AT31" s="997"/>
      <c r="AU31" s="997" t="s">
        <v>544</v>
      </c>
      <c r="AV31" s="997"/>
      <c r="AW31" s="997"/>
      <c r="AX31" s="997"/>
      <c r="AY31" s="997"/>
      <c r="AZ31" s="1068" t="s">
        <v>541</v>
      </c>
      <c r="BA31" s="1068"/>
      <c r="BB31" s="1068"/>
      <c r="BC31" s="1068"/>
      <c r="BD31" s="1068"/>
      <c r="BE31" s="1058" t="s">
        <v>380</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381</v>
      </c>
      <c r="C32" s="1064"/>
      <c r="D32" s="1064"/>
      <c r="E32" s="1064"/>
      <c r="F32" s="1064"/>
      <c r="G32" s="1064"/>
      <c r="H32" s="1064"/>
      <c r="I32" s="1064"/>
      <c r="J32" s="1064"/>
      <c r="K32" s="1064"/>
      <c r="L32" s="1064"/>
      <c r="M32" s="1064"/>
      <c r="N32" s="1064"/>
      <c r="O32" s="1064"/>
      <c r="P32" s="1065"/>
      <c r="Q32" s="1069">
        <v>504</v>
      </c>
      <c r="R32" s="1070"/>
      <c r="S32" s="1070"/>
      <c r="T32" s="1070"/>
      <c r="U32" s="1070"/>
      <c r="V32" s="1070">
        <v>504</v>
      </c>
      <c r="W32" s="1070"/>
      <c r="X32" s="1070"/>
      <c r="Y32" s="1070"/>
      <c r="Z32" s="1070"/>
      <c r="AA32" s="1070" t="s">
        <v>541</v>
      </c>
      <c r="AB32" s="1070"/>
      <c r="AC32" s="1070"/>
      <c r="AD32" s="1070"/>
      <c r="AE32" s="1071"/>
      <c r="AF32" s="1045" t="s">
        <v>540</v>
      </c>
      <c r="AG32" s="1046"/>
      <c r="AH32" s="1046"/>
      <c r="AI32" s="1046"/>
      <c r="AJ32" s="1047"/>
      <c r="AK32" s="1006">
        <v>4</v>
      </c>
      <c r="AL32" s="997"/>
      <c r="AM32" s="997"/>
      <c r="AN32" s="997"/>
      <c r="AO32" s="997"/>
      <c r="AP32" s="997">
        <v>256</v>
      </c>
      <c r="AQ32" s="997"/>
      <c r="AR32" s="997"/>
      <c r="AS32" s="997"/>
      <c r="AT32" s="997"/>
      <c r="AU32" s="997">
        <v>141</v>
      </c>
      <c r="AV32" s="997"/>
      <c r="AW32" s="997"/>
      <c r="AX32" s="997"/>
      <c r="AY32" s="997"/>
      <c r="AZ32" s="1068" t="s">
        <v>541</v>
      </c>
      <c r="BA32" s="1068"/>
      <c r="BB32" s="1068"/>
      <c r="BC32" s="1068"/>
      <c r="BD32" s="1068"/>
      <c r="BE32" s="1058" t="s">
        <v>382</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383</v>
      </c>
      <c r="C33" s="1064"/>
      <c r="D33" s="1064"/>
      <c r="E33" s="1064"/>
      <c r="F33" s="1064"/>
      <c r="G33" s="1064"/>
      <c r="H33" s="1064"/>
      <c r="I33" s="1064"/>
      <c r="J33" s="1064"/>
      <c r="K33" s="1064"/>
      <c r="L33" s="1064"/>
      <c r="M33" s="1064"/>
      <c r="N33" s="1064"/>
      <c r="O33" s="1064"/>
      <c r="P33" s="1065"/>
      <c r="Q33" s="1069">
        <v>127</v>
      </c>
      <c r="R33" s="1070"/>
      <c r="S33" s="1070"/>
      <c r="T33" s="1070"/>
      <c r="U33" s="1070"/>
      <c r="V33" s="1070">
        <v>123</v>
      </c>
      <c r="W33" s="1070"/>
      <c r="X33" s="1070"/>
      <c r="Y33" s="1070"/>
      <c r="Z33" s="1070"/>
      <c r="AA33" s="1070">
        <v>4</v>
      </c>
      <c r="AB33" s="1070"/>
      <c r="AC33" s="1070"/>
      <c r="AD33" s="1070"/>
      <c r="AE33" s="1071"/>
      <c r="AF33" s="1045" t="s">
        <v>108</v>
      </c>
      <c r="AG33" s="1046"/>
      <c r="AH33" s="1046"/>
      <c r="AI33" s="1046"/>
      <c r="AJ33" s="1047"/>
      <c r="AK33" s="1006">
        <v>55</v>
      </c>
      <c r="AL33" s="997"/>
      <c r="AM33" s="997"/>
      <c r="AN33" s="997"/>
      <c r="AO33" s="997"/>
      <c r="AP33" s="997">
        <v>304</v>
      </c>
      <c r="AQ33" s="997"/>
      <c r="AR33" s="997"/>
      <c r="AS33" s="997"/>
      <c r="AT33" s="997"/>
      <c r="AU33" s="997">
        <v>241</v>
      </c>
      <c r="AV33" s="997"/>
      <c r="AW33" s="997"/>
      <c r="AX33" s="997"/>
      <c r="AY33" s="997"/>
      <c r="AZ33" s="1068" t="s">
        <v>541</v>
      </c>
      <c r="BA33" s="1068"/>
      <c r="BB33" s="1068"/>
      <c r="BC33" s="1068"/>
      <c r="BD33" s="1068"/>
      <c r="BE33" s="1058" t="s">
        <v>382</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384</v>
      </c>
      <c r="C34" s="1064"/>
      <c r="D34" s="1064"/>
      <c r="E34" s="1064"/>
      <c r="F34" s="1064"/>
      <c r="G34" s="1064"/>
      <c r="H34" s="1064"/>
      <c r="I34" s="1064"/>
      <c r="J34" s="1064"/>
      <c r="K34" s="1064"/>
      <c r="L34" s="1064"/>
      <c r="M34" s="1064"/>
      <c r="N34" s="1064"/>
      <c r="O34" s="1064"/>
      <c r="P34" s="1065"/>
      <c r="Q34" s="1069">
        <v>838</v>
      </c>
      <c r="R34" s="1070"/>
      <c r="S34" s="1070"/>
      <c r="T34" s="1070"/>
      <c r="U34" s="1070"/>
      <c r="V34" s="1070">
        <v>838</v>
      </c>
      <c r="W34" s="1070"/>
      <c r="X34" s="1070"/>
      <c r="Y34" s="1070"/>
      <c r="Z34" s="1070"/>
      <c r="AA34" s="1070" t="s">
        <v>542</v>
      </c>
      <c r="AB34" s="1070"/>
      <c r="AC34" s="1070"/>
      <c r="AD34" s="1070"/>
      <c r="AE34" s="1071"/>
      <c r="AF34" s="1045">
        <v>5</v>
      </c>
      <c r="AG34" s="1046"/>
      <c r="AH34" s="1046"/>
      <c r="AI34" s="1046"/>
      <c r="AJ34" s="1047"/>
      <c r="AK34" s="1006">
        <v>180</v>
      </c>
      <c r="AL34" s="997"/>
      <c r="AM34" s="997"/>
      <c r="AN34" s="997"/>
      <c r="AO34" s="997"/>
      <c r="AP34" s="997">
        <v>3199</v>
      </c>
      <c r="AQ34" s="997"/>
      <c r="AR34" s="997"/>
      <c r="AS34" s="997"/>
      <c r="AT34" s="997"/>
      <c r="AU34" s="997">
        <v>1939</v>
      </c>
      <c r="AV34" s="997"/>
      <c r="AW34" s="997"/>
      <c r="AX34" s="997"/>
      <c r="AY34" s="997"/>
      <c r="AZ34" s="1068" t="s">
        <v>541</v>
      </c>
      <c r="BA34" s="1068"/>
      <c r="BB34" s="1068"/>
      <c r="BC34" s="1068"/>
      <c r="BD34" s="1068"/>
      <c r="BE34" s="1058" t="s">
        <v>382</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t="s">
        <v>385</v>
      </c>
      <c r="C35" s="1064"/>
      <c r="D35" s="1064"/>
      <c r="E35" s="1064"/>
      <c r="F35" s="1064"/>
      <c r="G35" s="1064"/>
      <c r="H35" s="1064"/>
      <c r="I35" s="1064"/>
      <c r="J35" s="1064"/>
      <c r="K35" s="1064"/>
      <c r="L35" s="1064"/>
      <c r="M35" s="1064"/>
      <c r="N35" s="1064"/>
      <c r="O35" s="1064"/>
      <c r="P35" s="1065"/>
      <c r="Q35" s="1069">
        <v>116</v>
      </c>
      <c r="R35" s="1070"/>
      <c r="S35" s="1070"/>
      <c r="T35" s="1070"/>
      <c r="U35" s="1070"/>
      <c r="V35" s="1070">
        <v>116</v>
      </c>
      <c r="W35" s="1070"/>
      <c r="X35" s="1070"/>
      <c r="Y35" s="1070"/>
      <c r="Z35" s="1070"/>
      <c r="AA35" s="1070" t="s">
        <v>542</v>
      </c>
      <c r="AB35" s="1070"/>
      <c r="AC35" s="1070"/>
      <c r="AD35" s="1070"/>
      <c r="AE35" s="1071"/>
      <c r="AF35" s="1045">
        <v>73</v>
      </c>
      <c r="AG35" s="1046"/>
      <c r="AH35" s="1046"/>
      <c r="AI35" s="1046"/>
      <c r="AJ35" s="1047"/>
      <c r="AK35" s="1006" t="s">
        <v>543</v>
      </c>
      <c r="AL35" s="997"/>
      <c r="AM35" s="997"/>
      <c r="AN35" s="997"/>
      <c r="AO35" s="997"/>
      <c r="AP35" s="997" t="s">
        <v>540</v>
      </c>
      <c r="AQ35" s="997"/>
      <c r="AR35" s="997"/>
      <c r="AS35" s="997"/>
      <c r="AT35" s="997"/>
      <c r="AU35" s="997" t="s">
        <v>541</v>
      </c>
      <c r="AV35" s="997"/>
      <c r="AW35" s="997"/>
      <c r="AX35" s="997"/>
      <c r="AY35" s="997"/>
      <c r="AZ35" s="1068" t="s">
        <v>541</v>
      </c>
      <c r="BA35" s="1068"/>
      <c r="BB35" s="1068"/>
      <c r="BC35" s="1068"/>
      <c r="BD35" s="1068"/>
      <c r="BE35" s="1058" t="s">
        <v>382</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386</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364</v>
      </c>
      <c r="B63" s="970" t="s">
        <v>387</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915</v>
      </c>
      <c r="AG63" s="985"/>
      <c r="AH63" s="985"/>
      <c r="AI63" s="985"/>
      <c r="AJ63" s="1056"/>
      <c r="AK63" s="1057"/>
      <c r="AL63" s="989"/>
      <c r="AM63" s="989"/>
      <c r="AN63" s="989"/>
      <c r="AO63" s="989"/>
      <c r="AP63" s="985">
        <v>8535</v>
      </c>
      <c r="AQ63" s="985"/>
      <c r="AR63" s="985"/>
      <c r="AS63" s="985"/>
      <c r="AT63" s="985"/>
      <c r="AU63" s="985">
        <v>2321</v>
      </c>
      <c r="AV63" s="985"/>
      <c r="AW63" s="985"/>
      <c r="AX63" s="985"/>
      <c r="AY63" s="985"/>
      <c r="AZ63" s="1051"/>
      <c r="BA63" s="1051"/>
      <c r="BB63" s="1051"/>
      <c r="BC63" s="1051"/>
      <c r="BD63" s="1051"/>
      <c r="BE63" s="986"/>
      <c r="BF63" s="986"/>
      <c r="BG63" s="986"/>
      <c r="BH63" s="986"/>
      <c r="BI63" s="987"/>
      <c r="BJ63" s="1052" t="s">
        <v>551</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389</v>
      </c>
      <c r="B66" s="1022"/>
      <c r="C66" s="1022"/>
      <c r="D66" s="1022"/>
      <c r="E66" s="1022"/>
      <c r="F66" s="1022"/>
      <c r="G66" s="1022"/>
      <c r="H66" s="1022"/>
      <c r="I66" s="1022"/>
      <c r="J66" s="1022"/>
      <c r="K66" s="1022"/>
      <c r="L66" s="1022"/>
      <c r="M66" s="1022"/>
      <c r="N66" s="1022"/>
      <c r="O66" s="1022"/>
      <c r="P66" s="1023"/>
      <c r="Q66" s="1027" t="s">
        <v>368</v>
      </c>
      <c r="R66" s="1028"/>
      <c r="S66" s="1028"/>
      <c r="T66" s="1028"/>
      <c r="U66" s="1029"/>
      <c r="V66" s="1027" t="s">
        <v>369</v>
      </c>
      <c r="W66" s="1028"/>
      <c r="X66" s="1028"/>
      <c r="Y66" s="1028"/>
      <c r="Z66" s="1029"/>
      <c r="AA66" s="1027" t="s">
        <v>370</v>
      </c>
      <c r="AB66" s="1028"/>
      <c r="AC66" s="1028"/>
      <c r="AD66" s="1028"/>
      <c r="AE66" s="1029"/>
      <c r="AF66" s="1033" t="s">
        <v>371</v>
      </c>
      <c r="AG66" s="1034"/>
      <c r="AH66" s="1034"/>
      <c r="AI66" s="1034"/>
      <c r="AJ66" s="1035"/>
      <c r="AK66" s="1027" t="s">
        <v>372</v>
      </c>
      <c r="AL66" s="1022"/>
      <c r="AM66" s="1022"/>
      <c r="AN66" s="1022"/>
      <c r="AO66" s="1023"/>
      <c r="AP66" s="1027" t="s">
        <v>373</v>
      </c>
      <c r="AQ66" s="1028"/>
      <c r="AR66" s="1028"/>
      <c r="AS66" s="1028"/>
      <c r="AT66" s="1029"/>
      <c r="AU66" s="1027" t="s">
        <v>390</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535</v>
      </c>
      <c r="C68" s="1012"/>
      <c r="D68" s="1012"/>
      <c r="E68" s="1012"/>
      <c r="F68" s="1012"/>
      <c r="G68" s="1012"/>
      <c r="H68" s="1012"/>
      <c r="I68" s="1012"/>
      <c r="J68" s="1012"/>
      <c r="K68" s="1012"/>
      <c r="L68" s="1012"/>
      <c r="M68" s="1012"/>
      <c r="N68" s="1012"/>
      <c r="O68" s="1012"/>
      <c r="P68" s="1013"/>
      <c r="Q68" s="1014">
        <v>190</v>
      </c>
      <c r="R68" s="1008"/>
      <c r="S68" s="1008"/>
      <c r="T68" s="1008"/>
      <c r="U68" s="1008"/>
      <c r="V68" s="1008">
        <v>184</v>
      </c>
      <c r="W68" s="1008"/>
      <c r="X68" s="1008"/>
      <c r="Y68" s="1008"/>
      <c r="Z68" s="1008"/>
      <c r="AA68" s="1008">
        <v>7</v>
      </c>
      <c r="AB68" s="1008"/>
      <c r="AC68" s="1008"/>
      <c r="AD68" s="1008"/>
      <c r="AE68" s="1008"/>
      <c r="AF68" s="1008">
        <f>AA68</f>
        <v>7</v>
      </c>
      <c r="AG68" s="1008"/>
      <c r="AH68" s="1008"/>
      <c r="AI68" s="1008"/>
      <c r="AJ68" s="1008"/>
      <c r="AK68" s="1008" t="s">
        <v>541</v>
      </c>
      <c r="AL68" s="1008"/>
      <c r="AM68" s="1008"/>
      <c r="AN68" s="1008"/>
      <c r="AO68" s="1008"/>
      <c r="AP68" s="1008" t="s">
        <v>541</v>
      </c>
      <c r="AQ68" s="1008"/>
      <c r="AR68" s="1008"/>
      <c r="AS68" s="1008"/>
      <c r="AT68" s="1008"/>
      <c r="AU68" s="1008" t="s">
        <v>541</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536</v>
      </c>
      <c r="C69" s="1001"/>
      <c r="D69" s="1001"/>
      <c r="E69" s="1001"/>
      <c r="F69" s="1001"/>
      <c r="G69" s="1001"/>
      <c r="H69" s="1001"/>
      <c r="I69" s="1001"/>
      <c r="J69" s="1001"/>
      <c r="K69" s="1001"/>
      <c r="L69" s="1001"/>
      <c r="M69" s="1001"/>
      <c r="N69" s="1001"/>
      <c r="O69" s="1001"/>
      <c r="P69" s="1002"/>
      <c r="Q69" s="1003">
        <v>9053</v>
      </c>
      <c r="R69" s="997"/>
      <c r="S69" s="997"/>
      <c r="T69" s="997"/>
      <c r="U69" s="997"/>
      <c r="V69" s="997">
        <v>8838</v>
      </c>
      <c r="W69" s="997"/>
      <c r="X69" s="997"/>
      <c r="Y69" s="997"/>
      <c r="Z69" s="997"/>
      <c r="AA69" s="997">
        <v>215</v>
      </c>
      <c r="AB69" s="997"/>
      <c r="AC69" s="997"/>
      <c r="AD69" s="997"/>
      <c r="AE69" s="997"/>
      <c r="AF69" s="997">
        <f>AA69</f>
        <v>215</v>
      </c>
      <c r="AG69" s="997"/>
      <c r="AH69" s="997"/>
      <c r="AI69" s="997"/>
      <c r="AJ69" s="997"/>
      <c r="AK69" s="997">
        <v>12</v>
      </c>
      <c r="AL69" s="997"/>
      <c r="AM69" s="997"/>
      <c r="AN69" s="997"/>
      <c r="AO69" s="997"/>
      <c r="AP69" s="997" t="s">
        <v>541</v>
      </c>
      <c r="AQ69" s="997"/>
      <c r="AR69" s="997"/>
      <c r="AS69" s="997"/>
      <c r="AT69" s="997"/>
      <c r="AU69" s="997" t="s">
        <v>542</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537</v>
      </c>
      <c r="C70" s="1001"/>
      <c r="D70" s="1001"/>
      <c r="E70" s="1001"/>
      <c r="F70" s="1001"/>
      <c r="G70" s="1001"/>
      <c r="H70" s="1001"/>
      <c r="I70" s="1001"/>
      <c r="J70" s="1001"/>
      <c r="K70" s="1001"/>
      <c r="L70" s="1001"/>
      <c r="M70" s="1001"/>
      <c r="N70" s="1001"/>
      <c r="O70" s="1001"/>
      <c r="P70" s="1002"/>
      <c r="Q70" s="1003">
        <v>142</v>
      </c>
      <c r="R70" s="997"/>
      <c r="S70" s="997"/>
      <c r="T70" s="997"/>
      <c r="U70" s="997"/>
      <c r="V70" s="997">
        <v>114</v>
      </c>
      <c r="W70" s="997"/>
      <c r="X70" s="997"/>
      <c r="Y70" s="997"/>
      <c r="Z70" s="997"/>
      <c r="AA70" s="997">
        <v>28</v>
      </c>
      <c r="AB70" s="997"/>
      <c r="AC70" s="997"/>
      <c r="AD70" s="997"/>
      <c r="AE70" s="997"/>
      <c r="AF70" s="997">
        <f t="shared" ref="AF70:AF71" si="0">AA70</f>
        <v>28</v>
      </c>
      <c r="AG70" s="997"/>
      <c r="AH70" s="997"/>
      <c r="AI70" s="997"/>
      <c r="AJ70" s="997"/>
      <c r="AK70" s="997" t="s">
        <v>542</v>
      </c>
      <c r="AL70" s="997"/>
      <c r="AM70" s="997"/>
      <c r="AN70" s="997"/>
      <c r="AO70" s="997"/>
      <c r="AP70" s="997" t="s">
        <v>541</v>
      </c>
      <c r="AQ70" s="997"/>
      <c r="AR70" s="997"/>
      <c r="AS70" s="997"/>
      <c r="AT70" s="997"/>
      <c r="AU70" s="997" t="s">
        <v>542</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538</v>
      </c>
      <c r="C71" s="1001"/>
      <c r="D71" s="1001"/>
      <c r="E71" s="1001"/>
      <c r="F71" s="1001"/>
      <c r="G71" s="1001"/>
      <c r="H71" s="1001"/>
      <c r="I71" s="1001"/>
      <c r="J71" s="1001"/>
      <c r="K71" s="1001"/>
      <c r="L71" s="1001"/>
      <c r="M71" s="1001"/>
      <c r="N71" s="1001"/>
      <c r="O71" s="1001"/>
      <c r="P71" s="1002"/>
      <c r="Q71" s="1003">
        <v>141954</v>
      </c>
      <c r="R71" s="997"/>
      <c r="S71" s="997"/>
      <c r="T71" s="997"/>
      <c r="U71" s="997"/>
      <c r="V71" s="997">
        <v>136020</v>
      </c>
      <c r="W71" s="997"/>
      <c r="X71" s="997"/>
      <c r="Y71" s="997"/>
      <c r="Z71" s="997"/>
      <c r="AA71" s="997">
        <v>5934</v>
      </c>
      <c r="AB71" s="997"/>
      <c r="AC71" s="997"/>
      <c r="AD71" s="997"/>
      <c r="AE71" s="997"/>
      <c r="AF71" s="997">
        <f t="shared" si="0"/>
        <v>5934</v>
      </c>
      <c r="AG71" s="997"/>
      <c r="AH71" s="997"/>
      <c r="AI71" s="997"/>
      <c r="AJ71" s="997"/>
      <c r="AK71" s="997">
        <v>1219</v>
      </c>
      <c r="AL71" s="997"/>
      <c r="AM71" s="997"/>
      <c r="AN71" s="997"/>
      <c r="AO71" s="997"/>
      <c r="AP71" s="997" t="s">
        <v>541</v>
      </c>
      <c r="AQ71" s="997"/>
      <c r="AR71" s="997"/>
      <c r="AS71" s="997"/>
      <c r="AT71" s="997"/>
      <c r="AU71" s="997" t="s">
        <v>542</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c r="C72" s="1001"/>
      <c r="D72" s="1001"/>
      <c r="E72" s="1001"/>
      <c r="F72" s="1001"/>
      <c r="G72" s="1001"/>
      <c r="H72" s="1001"/>
      <c r="I72" s="1001"/>
      <c r="J72" s="1001"/>
      <c r="K72" s="1001"/>
      <c r="L72" s="1001"/>
      <c r="M72" s="1001"/>
      <c r="N72" s="1001"/>
      <c r="O72" s="1001"/>
      <c r="P72" s="1002"/>
      <c r="Q72" s="1003"/>
      <c r="R72" s="997"/>
      <c r="S72" s="997"/>
      <c r="T72" s="997"/>
      <c r="U72" s="997"/>
      <c r="V72" s="997"/>
      <c r="W72" s="997"/>
      <c r="X72" s="997"/>
      <c r="Y72" s="997"/>
      <c r="Z72" s="997"/>
      <c r="AA72" s="997"/>
      <c r="AB72" s="997"/>
      <c r="AC72" s="997"/>
      <c r="AD72" s="997"/>
      <c r="AE72" s="997"/>
      <c r="AF72" s="997"/>
      <c r="AG72" s="997"/>
      <c r="AH72" s="997"/>
      <c r="AI72" s="997"/>
      <c r="AJ72" s="997"/>
      <c r="AK72" s="997"/>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364</v>
      </c>
      <c r="B88" s="970" t="s">
        <v>391</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6184</v>
      </c>
      <c r="AG88" s="985"/>
      <c r="AH88" s="985"/>
      <c r="AI88" s="985"/>
      <c r="AJ88" s="985"/>
      <c r="AK88" s="989"/>
      <c r="AL88" s="989"/>
      <c r="AM88" s="989"/>
      <c r="AN88" s="989"/>
      <c r="AO88" s="989"/>
      <c r="AP88" s="985" t="s">
        <v>549</v>
      </c>
      <c r="AQ88" s="985"/>
      <c r="AR88" s="985"/>
      <c r="AS88" s="985"/>
      <c r="AT88" s="985"/>
      <c r="AU88" s="985" t="s">
        <v>547</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392</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205</v>
      </c>
      <c r="CS102" s="977"/>
      <c r="CT102" s="977"/>
      <c r="CU102" s="977"/>
      <c r="CV102" s="978"/>
      <c r="CW102" s="976">
        <v>66</v>
      </c>
      <c r="CX102" s="977"/>
      <c r="CY102" s="977"/>
      <c r="CZ102" s="977"/>
      <c r="DA102" s="978"/>
      <c r="DB102" s="976" t="s">
        <v>550</v>
      </c>
      <c r="DC102" s="977"/>
      <c r="DD102" s="977"/>
      <c r="DE102" s="977"/>
      <c r="DF102" s="978"/>
      <c r="DG102" s="976" t="s">
        <v>545</v>
      </c>
      <c r="DH102" s="977"/>
      <c r="DI102" s="977"/>
      <c r="DJ102" s="977"/>
      <c r="DK102" s="978"/>
      <c r="DL102" s="976" t="s">
        <v>545</v>
      </c>
      <c r="DM102" s="977"/>
      <c r="DN102" s="977"/>
      <c r="DO102" s="977"/>
      <c r="DP102" s="978"/>
      <c r="DQ102" s="976" t="s">
        <v>545</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393</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394</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397</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398</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399</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400</v>
      </c>
      <c r="AB109" s="918"/>
      <c r="AC109" s="918"/>
      <c r="AD109" s="918"/>
      <c r="AE109" s="919"/>
      <c r="AF109" s="920" t="s">
        <v>284</v>
      </c>
      <c r="AG109" s="918"/>
      <c r="AH109" s="918"/>
      <c r="AI109" s="918"/>
      <c r="AJ109" s="919"/>
      <c r="AK109" s="920" t="s">
        <v>283</v>
      </c>
      <c r="AL109" s="918"/>
      <c r="AM109" s="918"/>
      <c r="AN109" s="918"/>
      <c r="AO109" s="919"/>
      <c r="AP109" s="920" t="s">
        <v>401</v>
      </c>
      <c r="AQ109" s="918"/>
      <c r="AR109" s="918"/>
      <c r="AS109" s="918"/>
      <c r="AT109" s="949"/>
      <c r="AU109" s="917" t="s">
        <v>399</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400</v>
      </c>
      <c r="BR109" s="918"/>
      <c r="BS109" s="918"/>
      <c r="BT109" s="918"/>
      <c r="BU109" s="919"/>
      <c r="BV109" s="920" t="s">
        <v>284</v>
      </c>
      <c r="BW109" s="918"/>
      <c r="BX109" s="918"/>
      <c r="BY109" s="918"/>
      <c r="BZ109" s="919"/>
      <c r="CA109" s="920" t="s">
        <v>283</v>
      </c>
      <c r="CB109" s="918"/>
      <c r="CC109" s="918"/>
      <c r="CD109" s="918"/>
      <c r="CE109" s="919"/>
      <c r="CF109" s="958" t="s">
        <v>401</v>
      </c>
      <c r="CG109" s="958"/>
      <c r="CH109" s="958"/>
      <c r="CI109" s="958"/>
      <c r="CJ109" s="958"/>
      <c r="CK109" s="920" t="s">
        <v>402</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400</v>
      </c>
      <c r="DH109" s="918"/>
      <c r="DI109" s="918"/>
      <c r="DJ109" s="918"/>
      <c r="DK109" s="919"/>
      <c r="DL109" s="920" t="s">
        <v>284</v>
      </c>
      <c r="DM109" s="918"/>
      <c r="DN109" s="918"/>
      <c r="DO109" s="918"/>
      <c r="DP109" s="919"/>
      <c r="DQ109" s="920" t="s">
        <v>283</v>
      </c>
      <c r="DR109" s="918"/>
      <c r="DS109" s="918"/>
      <c r="DT109" s="918"/>
      <c r="DU109" s="919"/>
      <c r="DV109" s="920" t="s">
        <v>401</v>
      </c>
      <c r="DW109" s="918"/>
      <c r="DX109" s="918"/>
      <c r="DY109" s="918"/>
      <c r="DZ109" s="949"/>
    </row>
    <row r="110" spans="1:131" s="197" customFormat="1" ht="26.25" customHeight="1">
      <c r="A110" s="787" t="s">
        <v>403</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3626446</v>
      </c>
      <c r="AB110" s="903"/>
      <c r="AC110" s="903"/>
      <c r="AD110" s="903"/>
      <c r="AE110" s="904"/>
      <c r="AF110" s="905">
        <v>3646168</v>
      </c>
      <c r="AG110" s="903"/>
      <c r="AH110" s="903"/>
      <c r="AI110" s="903"/>
      <c r="AJ110" s="904"/>
      <c r="AK110" s="905">
        <v>3581546</v>
      </c>
      <c r="AL110" s="903"/>
      <c r="AM110" s="903"/>
      <c r="AN110" s="903"/>
      <c r="AO110" s="904"/>
      <c r="AP110" s="906">
        <v>20.9</v>
      </c>
      <c r="AQ110" s="907"/>
      <c r="AR110" s="907"/>
      <c r="AS110" s="907"/>
      <c r="AT110" s="908"/>
      <c r="AU110" s="950" t="s">
        <v>60</v>
      </c>
      <c r="AV110" s="951"/>
      <c r="AW110" s="951"/>
      <c r="AX110" s="951"/>
      <c r="AY110" s="952"/>
      <c r="AZ110" s="846" t="s">
        <v>404</v>
      </c>
      <c r="BA110" s="788"/>
      <c r="BB110" s="788"/>
      <c r="BC110" s="788"/>
      <c r="BD110" s="788"/>
      <c r="BE110" s="788"/>
      <c r="BF110" s="788"/>
      <c r="BG110" s="788"/>
      <c r="BH110" s="788"/>
      <c r="BI110" s="788"/>
      <c r="BJ110" s="788"/>
      <c r="BK110" s="788"/>
      <c r="BL110" s="788"/>
      <c r="BM110" s="788"/>
      <c r="BN110" s="788"/>
      <c r="BO110" s="788"/>
      <c r="BP110" s="789"/>
      <c r="BQ110" s="829">
        <v>35083728</v>
      </c>
      <c r="BR110" s="830"/>
      <c r="BS110" s="830"/>
      <c r="BT110" s="830"/>
      <c r="BU110" s="830"/>
      <c r="BV110" s="830">
        <v>34559025</v>
      </c>
      <c r="BW110" s="830"/>
      <c r="BX110" s="830"/>
      <c r="BY110" s="830"/>
      <c r="BZ110" s="830"/>
      <c r="CA110" s="830">
        <v>36204800</v>
      </c>
      <c r="CB110" s="830"/>
      <c r="CC110" s="830"/>
      <c r="CD110" s="830"/>
      <c r="CE110" s="830"/>
      <c r="CF110" s="891">
        <v>211</v>
      </c>
      <c r="CG110" s="892"/>
      <c r="CH110" s="892"/>
      <c r="CI110" s="892"/>
      <c r="CJ110" s="892"/>
      <c r="CK110" s="946" t="s">
        <v>405</v>
      </c>
      <c r="CL110" s="894"/>
      <c r="CM110" s="899" t="s">
        <v>406</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407</v>
      </c>
      <c r="DH110" s="830"/>
      <c r="DI110" s="830"/>
      <c r="DJ110" s="830"/>
      <c r="DK110" s="830"/>
      <c r="DL110" s="830" t="s">
        <v>407</v>
      </c>
      <c r="DM110" s="830"/>
      <c r="DN110" s="830"/>
      <c r="DO110" s="830"/>
      <c r="DP110" s="830"/>
      <c r="DQ110" s="830" t="s">
        <v>407</v>
      </c>
      <c r="DR110" s="830"/>
      <c r="DS110" s="830"/>
      <c r="DT110" s="830"/>
      <c r="DU110" s="830"/>
      <c r="DV110" s="831" t="s">
        <v>407</v>
      </c>
      <c r="DW110" s="831"/>
      <c r="DX110" s="831"/>
      <c r="DY110" s="831"/>
      <c r="DZ110" s="832"/>
    </row>
    <row r="111" spans="1:131" s="197" customFormat="1" ht="26.25" customHeight="1">
      <c r="A111" s="808" t="s">
        <v>408</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407</v>
      </c>
      <c r="AB111" s="939"/>
      <c r="AC111" s="939"/>
      <c r="AD111" s="939"/>
      <c r="AE111" s="940"/>
      <c r="AF111" s="941" t="s">
        <v>407</v>
      </c>
      <c r="AG111" s="939"/>
      <c r="AH111" s="939"/>
      <c r="AI111" s="939"/>
      <c r="AJ111" s="940"/>
      <c r="AK111" s="941" t="s">
        <v>407</v>
      </c>
      <c r="AL111" s="939"/>
      <c r="AM111" s="939"/>
      <c r="AN111" s="939"/>
      <c r="AO111" s="940"/>
      <c r="AP111" s="942" t="s">
        <v>407</v>
      </c>
      <c r="AQ111" s="943"/>
      <c r="AR111" s="943"/>
      <c r="AS111" s="943"/>
      <c r="AT111" s="944"/>
      <c r="AU111" s="953"/>
      <c r="AV111" s="954"/>
      <c r="AW111" s="954"/>
      <c r="AX111" s="954"/>
      <c r="AY111" s="955"/>
      <c r="AZ111" s="797" t="s">
        <v>409</v>
      </c>
      <c r="BA111" s="798"/>
      <c r="BB111" s="798"/>
      <c r="BC111" s="798"/>
      <c r="BD111" s="798"/>
      <c r="BE111" s="798"/>
      <c r="BF111" s="798"/>
      <c r="BG111" s="798"/>
      <c r="BH111" s="798"/>
      <c r="BI111" s="798"/>
      <c r="BJ111" s="798"/>
      <c r="BK111" s="798"/>
      <c r="BL111" s="798"/>
      <c r="BM111" s="798"/>
      <c r="BN111" s="798"/>
      <c r="BO111" s="798"/>
      <c r="BP111" s="799"/>
      <c r="BQ111" s="800">
        <v>28961</v>
      </c>
      <c r="BR111" s="801"/>
      <c r="BS111" s="801"/>
      <c r="BT111" s="801"/>
      <c r="BU111" s="801"/>
      <c r="BV111" s="801">
        <v>9759</v>
      </c>
      <c r="BW111" s="801"/>
      <c r="BX111" s="801"/>
      <c r="BY111" s="801"/>
      <c r="BZ111" s="801"/>
      <c r="CA111" s="801">
        <v>5417</v>
      </c>
      <c r="CB111" s="801"/>
      <c r="CC111" s="801"/>
      <c r="CD111" s="801"/>
      <c r="CE111" s="801"/>
      <c r="CF111" s="878">
        <v>0</v>
      </c>
      <c r="CG111" s="879"/>
      <c r="CH111" s="879"/>
      <c r="CI111" s="879"/>
      <c r="CJ111" s="879"/>
      <c r="CK111" s="947"/>
      <c r="CL111" s="896"/>
      <c r="CM111" s="833" t="s">
        <v>410</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411</v>
      </c>
      <c r="DH111" s="801"/>
      <c r="DI111" s="801"/>
      <c r="DJ111" s="801"/>
      <c r="DK111" s="801"/>
      <c r="DL111" s="801" t="s">
        <v>411</v>
      </c>
      <c r="DM111" s="801"/>
      <c r="DN111" s="801"/>
      <c r="DO111" s="801"/>
      <c r="DP111" s="801"/>
      <c r="DQ111" s="801" t="s">
        <v>411</v>
      </c>
      <c r="DR111" s="801"/>
      <c r="DS111" s="801"/>
      <c r="DT111" s="801"/>
      <c r="DU111" s="801"/>
      <c r="DV111" s="853" t="s">
        <v>411</v>
      </c>
      <c r="DW111" s="853"/>
      <c r="DX111" s="853"/>
      <c r="DY111" s="853"/>
      <c r="DZ111" s="854"/>
    </row>
    <row r="112" spans="1:131" s="197" customFormat="1" ht="26.25" customHeight="1">
      <c r="A112" s="932" t="s">
        <v>412</v>
      </c>
      <c r="B112" s="933"/>
      <c r="C112" s="798" t="s">
        <v>413</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411</v>
      </c>
      <c r="AB112" s="814"/>
      <c r="AC112" s="814"/>
      <c r="AD112" s="814"/>
      <c r="AE112" s="815"/>
      <c r="AF112" s="816" t="s">
        <v>411</v>
      </c>
      <c r="AG112" s="814"/>
      <c r="AH112" s="814"/>
      <c r="AI112" s="814"/>
      <c r="AJ112" s="815"/>
      <c r="AK112" s="816" t="s">
        <v>411</v>
      </c>
      <c r="AL112" s="814"/>
      <c r="AM112" s="814"/>
      <c r="AN112" s="814"/>
      <c r="AO112" s="815"/>
      <c r="AP112" s="784" t="s">
        <v>411</v>
      </c>
      <c r="AQ112" s="785"/>
      <c r="AR112" s="785"/>
      <c r="AS112" s="785"/>
      <c r="AT112" s="786"/>
      <c r="AU112" s="953"/>
      <c r="AV112" s="954"/>
      <c r="AW112" s="954"/>
      <c r="AX112" s="954"/>
      <c r="AY112" s="955"/>
      <c r="AZ112" s="797" t="s">
        <v>414</v>
      </c>
      <c r="BA112" s="798"/>
      <c r="BB112" s="798"/>
      <c r="BC112" s="798"/>
      <c r="BD112" s="798"/>
      <c r="BE112" s="798"/>
      <c r="BF112" s="798"/>
      <c r="BG112" s="798"/>
      <c r="BH112" s="798"/>
      <c r="BI112" s="798"/>
      <c r="BJ112" s="798"/>
      <c r="BK112" s="798"/>
      <c r="BL112" s="798"/>
      <c r="BM112" s="798"/>
      <c r="BN112" s="798"/>
      <c r="BO112" s="798"/>
      <c r="BP112" s="799"/>
      <c r="BQ112" s="800">
        <v>2200385</v>
      </c>
      <c r="BR112" s="801"/>
      <c r="BS112" s="801"/>
      <c r="BT112" s="801"/>
      <c r="BU112" s="801"/>
      <c r="BV112" s="801">
        <v>2098393</v>
      </c>
      <c r="BW112" s="801"/>
      <c r="BX112" s="801"/>
      <c r="BY112" s="801"/>
      <c r="BZ112" s="801"/>
      <c r="CA112" s="801">
        <v>2320583</v>
      </c>
      <c r="CB112" s="801"/>
      <c r="CC112" s="801"/>
      <c r="CD112" s="801"/>
      <c r="CE112" s="801"/>
      <c r="CF112" s="878">
        <v>13.5</v>
      </c>
      <c r="CG112" s="879"/>
      <c r="CH112" s="879"/>
      <c r="CI112" s="879"/>
      <c r="CJ112" s="879"/>
      <c r="CK112" s="947"/>
      <c r="CL112" s="896"/>
      <c r="CM112" s="833" t="s">
        <v>415</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411</v>
      </c>
      <c r="DH112" s="801"/>
      <c r="DI112" s="801"/>
      <c r="DJ112" s="801"/>
      <c r="DK112" s="801"/>
      <c r="DL112" s="801" t="s">
        <v>411</v>
      </c>
      <c r="DM112" s="801"/>
      <c r="DN112" s="801"/>
      <c r="DO112" s="801"/>
      <c r="DP112" s="801"/>
      <c r="DQ112" s="801" t="s">
        <v>411</v>
      </c>
      <c r="DR112" s="801"/>
      <c r="DS112" s="801"/>
      <c r="DT112" s="801"/>
      <c r="DU112" s="801"/>
      <c r="DV112" s="853" t="s">
        <v>411</v>
      </c>
      <c r="DW112" s="853"/>
      <c r="DX112" s="853"/>
      <c r="DY112" s="853"/>
      <c r="DZ112" s="854"/>
    </row>
    <row r="113" spans="1:130" s="197" customFormat="1" ht="26.25" customHeight="1">
      <c r="A113" s="934"/>
      <c r="B113" s="935"/>
      <c r="C113" s="798" t="s">
        <v>416</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201276</v>
      </c>
      <c r="AB113" s="939"/>
      <c r="AC113" s="939"/>
      <c r="AD113" s="939"/>
      <c r="AE113" s="940"/>
      <c r="AF113" s="941">
        <v>155153</v>
      </c>
      <c r="AG113" s="939"/>
      <c r="AH113" s="939"/>
      <c r="AI113" s="939"/>
      <c r="AJ113" s="940"/>
      <c r="AK113" s="941">
        <v>210666</v>
      </c>
      <c r="AL113" s="939"/>
      <c r="AM113" s="939"/>
      <c r="AN113" s="939"/>
      <c r="AO113" s="940"/>
      <c r="AP113" s="942">
        <v>1.2</v>
      </c>
      <c r="AQ113" s="943"/>
      <c r="AR113" s="943"/>
      <c r="AS113" s="943"/>
      <c r="AT113" s="944"/>
      <c r="AU113" s="953"/>
      <c r="AV113" s="954"/>
      <c r="AW113" s="954"/>
      <c r="AX113" s="954"/>
      <c r="AY113" s="955"/>
      <c r="AZ113" s="797" t="s">
        <v>417</v>
      </c>
      <c r="BA113" s="798"/>
      <c r="BB113" s="798"/>
      <c r="BC113" s="798"/>
      <c r="BD113" s="798"/>
      <c r="BE113" s="798"/>
      <c r="BF113" s="798"/>
      <c r="BG113" s="798"/>
      <c r="BH113" s="798"/>
      <c r="BI113" s="798"/>
      <c r="BJ113" s="798"/>
      <c r="BK113" s="798"/>
      <c r="BL113" s="798"/>
      <c r="BM113" s="798"/>
      <c r="BN113" s="798"/>
      <c r="BO113" s="798"/>
      <c r="BP113" s="799"/>
      <c r="BQ113" s="800" t="s">
        <v>411</v>
      </c>
      <c r="BR113" s="801"/>
      <c r="BS113" s="801"/>
      <c r="BT113" s="801"/>
      <c r="BU113" s="801"/>
      <c r="BV113" s="801" t="s">
        <v>411</v>
      </c>
      <c r="BW113" s="801"/>
      <c r="BX113" s="801"/>
      <c r="BY113" s="801"/>
      <c r="BZ113" s="801"/>
      <c r="CA113" s="801" t="s">
        <v>411</v>
      </c>
      <c r="CB113" s="801"/>
      <c r="CC113" s="801"/>
      <c r="CD113" s="801"/>
      <c r="CE113" s="801"/>
      <c r="CF113" s="878" t="s">
        <v>411</v>
      </c>
      <c r="CG113" s="879"/>
      <c r="CH113" s="879"/>
      <c r="CI113" s="879"/>
      <c r="CJ113" s="879"/>
      <c r="CK113" s="947"/>
      <c r="CL113" s="896"/>
      <c r="CM113" s="833" t="s">
        <v>418</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411</v>
      </c>
      <c r="DH113" s="814"/>
      <c r="DI113" s="814"/>
      <c r="DJ113" s="814"/>
      <c r="DK113" s="815"/>
      <c r="DL113" s="816" t="s">
        <v>411</v>
      </c>
      <c r="DM113" s="814"/>
      <c r="DN113" s="814"/>
      <c r="DO113" s="814"/>
      <c r="DP113" s="815"/>
      <c r="DQ113" s="816" t="s">
        <v>411</v>
      </c>
      <c r="DR113" s="814"/>
      <c r="DS113" s="814"/>
      <c r="DT113" s="814"/>
      <c r="DU113" s="815"/>
      <c r="DV113" s="784" t="s">
        <v>411</v>
      </c>
      <c r="DW113" s="785"/>
      <c r="DX113" s="785"/>
      <c r="DY113" s="785"/>
      <c r="DZ113" s="786"/>
    </row>
    <row r="114" spans="1:130" s="197" customFormat="1" ht="26.25" customHeight="1">
      <c r="A114" s="934"/>
      <c r="B114" s="935"/>
      <c r="C114" s="798" t="s">
        <v>419</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t="s">
        <v>411</v>
      </c>
      <c r="AB114" s="814"/>
      <c r="AC114" s="814"/>
      <c r="AD114" s="814"/>
      <c r="AE114" s="815"/>
      <c r="AF114" s="816" t="s">
        <v>411</v>
      </c>
      <c r="AG114" s="814"/>
      <c r="AH114" s="814"/>
      <c r="AI114" s="814"/>
      <c r="AJ114" s="815"/>
      <c r="AK114" s="816" t="s">
        <v>411</v>
      </c>
      <c r="AL114" s="814"/>
      <c r="AM114" s="814"/>
      <c r="AN114" s="814"/>
      <c r="AO114" s="815"/>
      <c r="AP114" s="784" t="s">
        <v>411</v>
      </c>
      <c r="AQ114" s="785"/>
      <c r="AR114" s="785"/>
      <c r="AS114" s="785"/>
      <c r="AT114" s="786"/>
      <c r="AU114" s="953"/>
      <c r="AV114" s="954"/>
      <c r="AW114" s="954"/>
      <c r="AX114" s="954"/>
      <c r="AY114" s="955"/>
      <c r="AZ114" s="797" t="s">
        <v>420</v>
      </c>
      <c r="BA114" s="798"/>
      <c r="BB114" s="798"/>
      <c r="BC114" s="798"/>
      <c r="BD114" s="798"/>
      <c r="BE114" s="798"/>
      <c r="BF114" s="798"/>
      <c r="BG114" s="798"/>
      <c r="BH114" s="798"/>
      <c r="BI114" s="798"/>
      <c r="BJ114" s="798"/>
      <c r="BK114" s="798"/>
      <c r="BL114" s="798"/>
      <c r="BM114" s="798"/>
      <c r="BN114" s="798"/>
      <c r="BO114" s="798"/>
      <c r="BP114" s="799"/>
      <c r="BQ114" s="800">
        <v>4459536</v>
      </c>
      <c r="BR114" s="801"/>
      <c r="BS114" s="801"/>
      <c r="BT114" s="801"/>
      <c r="BU114" s="801"/>
      <c r="BV114" s="801">
        <v>3219240</v>
      </c>
      <c r="BW114" s="801"/>
      <c r="BX114" s="801"/>
      <c r="BY114" s="801"/>
      <c r="BZ114" s="801"/>
      <c r="CA114" s="801">
        <v>3335254</v>
      </c>
      <c r="CB114" s="801"/>
      <c r="CC114" s="801"/>
      <c r="CD114" s="801"/>
      <c r="CE114" s="801"/>
      <c r="CF114" s="878">
        <v>19.399999999999999</v>
      </c>
      <c r="CG114" s="879"/>
      <c r="CH114" s="879"/>
      <c r="CI114" s="879"/>
      <c r="CJ114" s="879"/>
      <c r="CK114" s="947"/>
      <c r="CL114" s="896"/>
      <c r="CM114" s="833" t="s">
        <v>421</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411</v>
      </c>
      <c r="DH114" s="814"/>
      <c r="DI114" s="814"/>
      <c r="DJ114" s="814"/>
      <c r="DK114" s="815"/>
      <c r="DL114" s="816" t="s">
        <v>411</v>
      </c>
      <c r="DM114" s="814"/>
      <c r="DN114" s="814"/>
      <c r="DO114" s="814"/>
      <c r="DP114" s="815"/>
      <c r="DQ114" s="816" t="s">
        <v>411</v>
      </c>
      <c r="DR114" s="814"/>
      <c r="DS114" s="814"/>
      <c r="DT114" s="814"/>
      <c r="DU114" s="815"/>
      <c r="DV114" s="784" t="s">
        <v>411</v>
      </c>
      <c r="DW114" s="785"/>
      <c r="DX114" s="785"/>
      <c r="DY114" s="785"/>
      <c r="DZ114" s="786"/>
    </row>
    <row r="115" spans="1:130" s="197" customFormat="1" ht="26.25" customHeight="1">
      <c r="A115" s="934"/>
      <c r="B115" s="935"/>
      <c r="C115" s="798" t="s">
        <v>422</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7872</v>
      </c>
      <c r="AB115" s="939"/>
      <c r="AC115" s="939"/>
      <c r="AD115" s="939"/>
      <c r="AE115" s="940"/>
      <c r="AF115" s="941">
        <v>6665</v>
      </c>
      <c r="AG115" s="939"/>
      <c r="AH115" s="939"/>
      <c r="AI115" s="939"/>
      <c r="AJ115" s="940"/>
      <c r="AK115" s="941">
        <v>4937</v>
      </c>
      <c r="AL115" s="939"/>
      <c r="AM115" s="939"/>
      <c r="AN115" s="939"/>
      <c r="AO115" s="940"/>
      <c r="AP115" s="942">
        <v>0</v>
      </c>
      <c r="AQ115" s="943"/>
      <c r="AR115" s="943"/>
      <c r="AS115" s="943"/>
      <c r="AT115" s="944"/>
      <c r="AU115" s="953"/>
      <c r="AV115" s="954"/>
      <c r="AW115" s="954"/>
      <c r="AX115" s="954"/>
      <c r="AY115" s="955"/>
      <c r="AZ115" s="797" t="s">
        <v>423</v>
      </c>
      <c r="BA115" s="798"/>
      <c r="BB115" s="798"/>
      <c r="BC115" s="798"/>
      <c r="BD115" s="798"/>
      <c r="BE115" s="798"/>
      <c r="BF115" s="798"/>
      <c r="BG115" s="798"/>
      <c r="BH115" s="798"/>
      <c r="BI115" s="798"/>
      <c r="BJ115" s="798"/>
      <c r="BK115" s="798"/>
      <c r="BL115" s="798"/>
      <c r="BM115" s="798"/>
      <c r="BN115" s="798"/>
      <c r="BO115" s="798"/>
      <c r="BP115" s="799"/>
      <c r="BQ115" s="800">
        <v>32478</v>
      </c>
      <c r="BR115" s="801"/>
      <c r="BS115" s="801"/>
      <c r="BT115" s="801"/>
      <c r="BU115" s="801"/>
      <c r="BV115" s="801">
        <v>27855</v>
      </c>
      <c r="BW115" s="801"/>
      <c r="BX115" s="801"/>
      <c r="BY115" s="801"/>
      <c r="BZ115" s="801"/>
      <c r="CA115" s="801">
        <v>23213</v>
      </c>
      <c r="CB115" s="801"/>
      <c r="CC115" s="801"/>
      <c r="CD115" s="801"/>
      <c r="CE115" s="801"/>
      <c r="CF115" s="878">
        <v>0.1</v>
      </c>
      <c r="CG115" s="879"/>
      <c r="CH115" s="879"/>
      <c r="CI115" s="879"/>
      <c r="CJ115" s="879"/>
      <c r="CK115" s="947"/>
      <c r="CL115" s="896"/>
      <c r="CM115" s="797" t="s">
        <v>424</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411</v>
      </c>
      <c r="DH115" s="814"/>
      <c r="DI115" s="814"/>
      <c r="DJ115" s="814"/>
      <c r="DK115" s="815"/>
      <c r="DL115" s="816" t="s">
        <v>411</v>
      </c>
      <c r="DM115" s="814"/>
      <c r="DN115" s="814"/>
      <c r="DO115" s="814"/>
      <c r="DP115" s="815"/>
      <c r="DQ115" s="816" t="s">
        <v>411</v>
      </c>
      <c r="DR115" s="814"/>
      <c r="DS115" s="814"/>
      <c r="DT115" s="814"/>
      <c r="DU115" s="815"/>
      <c r="DV115" s="784" t="s">
        <v>411</v>
      </c>
      <c r="DW115" s="785"/>
      <c r="DX115" s="785"/>
      <c r="DY115" s="785"/>
      <c r="DZ115" s="786"/>
    </row>
    <row r="116" spans="1:130" s="197" customFormat="1" ht="26.25" customHeight="1">
      <c r="A116" s="936"/>
      <c r="B116" s="937"/>
      <c r="C116" s="876" t="s">
        <v>425</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411</v>
      </c>
      <c r="AB116" s="814"/>
      <c r="AC116" s="814"/>
      <c r="AD116" s="814"/>
      <c r="AE116" s="815"/>
      <c r="AF116" s="816" t="s">
        <v>411</v>
      </c>
      <c r="AG116" s="814"/>
      <c r="AH116" s="814"/>
      <c r="AI116" s="814"/>
      <c r="AJ116" s="815"/>
      <c r="AK116" s="816" t="s">
        <v>411</v>
      </c>
      <c r="AL116" s="814"/>
      <c r="AM116" s="814"/>
      <c r="AN116" s="814"/>
      <c r="AO116" s="815"/>
      <c r="AP116" s="784" t="s">
        <v>411</v>
      </c>
      <c r="AQ116" s="785"/>
      <c r="AR116" s="785"/>
      <c r="AS116" s="785"/>
      <c r="AT116" s="786"/>
      <c r="AU116" s="953"/>
      <c r="AV116" s="954"/>
      <c r="AW116" s="954"/>
      <c r="AX116" s="954"/>
      <c r="AY116" s="955"/>
      <c r="AZ116" s="797" t="s">
        <v>426</v>
      </c>
      <c r="BA116" s="798"/>
      <c r="BB116" s="798"/>
      <c r="BC116" s="798"/>
      <c r="BD116" s="798"/>
      <c r="BE116" s="798"/>
      <c r="BF116" s="798"/>
      <c r="BG116" s="798"/>
      <c r="BH116" s="798"/>
      <c r="BI116" s="798"/>
      <c r="BJ116" s="798"/>
      <c r="BK116" s="798"/>
      <c r="BL116" s="798"/>
      <c r="BM116" s="798"/>
      <c r="BN116" s="798"/>
      <c r="BO116" s="798"/>
      <c r="BP116" s="799"/>
      <c r="BQ116" s="800" t="s">
        <v>411</v>
      </c>
      <c r="BR116" s="801"/>
      <c r="BS116" s="801"/>
      <c r="BT116" s="801"/>
      <c r="BU116" s="801"/>
      <c r="BV116" s="801" t="s">
        <v>411</v>
      </c>
      <c r="BW116" s="801"/>
      <c r="BX116" s="801"/>
      <c r="BY116" s="801"/>
      <c r="BZ116" s="801"/>
      <c r="CA116" s="801" t="s">
        <v>411</v>
      </c>
      <c r="CB116" s="801"/>
      <c r="CC116" s="801"/>
      <c r="CD116" s="801"/>
      <c r="CE116" s="801"/>
      <c r="CF116" s="878" t="s">
        <v>411</v>
      </c>
      <c r="CG116" s="879"/>
      <c r="CH116" s="879"/>
      <c r="CI116" s="879"/>
      <c r="CJ116" s="879"/>
      <c r="CK116" s="947"/>
      <c r="CL116" s="896"/>
      <c r="CM116" s="833" t="s">
        <v>427</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411</v>
      </c>
      <c r="DH116" s="814"/>
      <c r="DI116" s="814"/>
      <c r="DJ116" s="814"/>
      <c r="DK116" s="815"/>
      <c r="DL116" s="816" t="s">
        <v>411</v>
      </c>
      <c r="DM116" s="814"/>
      <c r="DN116" s="814"/>
      <c r="DO116" s="814"/>
      <c r="DP116" s="815"/>
      <c r="DQ116" s="816" t="s">
        <v>411</v>
      </c>
      <c r="DR116" s="814"/>
      <c r="DS116" s="814"/>
      <c r="DT116" s="814"/>
      <c r="DU116" s="815"/>
      <c r="DV116" s="784" t="s">
        <v>411</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428</v>
      </c>
      <c r="Z117" s="919"/>
      <c r="AA117" s="924">
        <v>3835594</v>
      </c>
      <c r="AB117" s="925"/>
      <c r="AC117" s="925"/>
      <c r="AD117" s="925"/>
      <c r="AE117" s="926"/>
      <c r="AF117" s="928">
        <v>3807986</v>
      </c>
      <c r="AG117" s="925"/>
      <c r="AH117" s="925"/>
      <c r="AI117" s="925"/>
      <c r="AJ117" s="926"/>
      <c r="AK117" s="928">
        <v>3797149</v>
      </c>
      <c r="AL117" s="925"/>
      <c r="AM117" s="925"/>
      <c r="AN117" s="925"/>
      <c r="AO117" s="926"/>
      <c r="AP117" s="929"/>
      <c r="AQ117" s="930"/>
      <c r="AR117" s="930"/>
      <c r="AS117" s="930"/>
      <c r="AT117" s="931"/>
      <c r="AU117" s="953"/>
      <c r="AV117" s="954"/>
      <c r="AW117" s="954"/>
      <c r="AX117" s="954"/>
      <c r="AY117" s="955"/>
      <c r="AZ117" s="875" t="s">
        <v>429</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430</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402</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400</v>
      </c>
      <c r="AB118" s="918"/>
      <c r="AC118" s="918"/>
      <c r="AD118" s="918"/>
      <c r="AE118" s="919"/>
      <c r="AF118" s="920" t="s">
        <v>284</v>
      </c>
      <c r="AG118" s="918"/>
      <c r="AH118" s="918"/>
      <c r="AI118" s="918"/>
      <c r="AJ118" s="919"/>
      <c r="AK118" s="920" t="s">
        <v>283</v>
      </c>
      <c r="AL118" s="918"/>
      <c r="AM118" s="918"/>
      <c r="AN118" s="918"/>
      <c r="AO118" s="919"/>
      <c r="AP118" s="921" t="s">
        <v>401</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431</v>
      </c>
      <c r="BP118" s="868"/>
      <c r="BQ118" s="887">
        <v>41805088</v>
      </c>
      <c r="BR118" s="888"/>
      <c r="BS118" s="888"/>
      <c r="BT118" s="888"/>
      <c r="BU118" s="888"/>
      <c r="BV118" s="888">
        <v>39914272</v>
      </c>
      <c r="BW118" s="888"/>
      <c r="BX118" s="888"/>
      <c r="BY118" s="888"/>
      <c r="BZ118" s="888"/>
      <c r="CA118" s="888">
        <v>41889267</v>
      </c>
      <c r="CB118" s="888"/>
      <c r="CC118" s="888"/>
      <c r="CD118" s="888"/>
      <c r="CE118" s="888"/>
      <c r="CF118" s="773"/>
      <c r="CG118" s="774"/>
      <c r="CH118" s="774"/>
      <c r="CI118" s="774"/>
      <c r="CJ118" s="871"/>
      <c r="CK118" s="947"/>
      <c r="CL118" s="896"/>
      <c r="CM118" s="833" t="s">
        <v>432</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405</v>
      </c>
      <c r="B119" s="894"/>
      <c r="C119" s="899" t="s">
        <v>406</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433</v>
      </c>
      <c r="AV119" s="910"/>
      <c r="AW119" s="910"/>
      <c r="AX119" s="910"/>
      <c r="AY119" s="911"/>
      <c r="AZ119" s="846" t="s">
        <v>434</v>
      </c>
      <c r="BA119" s="788"/>
      <c r="BB119" s="788"/>
      <c r="BC119" s="788"/>
      <c r="BD119" s="788"/>
      <c r="BE119" s="788"/>
      <c r="BF119" s="788"/>
      <c r="BG119" s="788"/>
      <c r="BH119" s="788"/>
      <c r="BI119" s="788"/>
      <c r="BJ119" s="788"/>
      <c r="BK119" s="788"/>
      <c r="BL119" s="788"/>
      <c r="BM119" s="788"/>
      <c r="BN119" s="788"/>
      <c r="BO119" s="788"/>
      <c r="BP119" s="789"/>
      <c r="BQ119" s="829">
        <v>7483033</v>
      </c>
      <c r="BR119" s="830"/>
      <c r="BS119" s="830"/>
      <c r="BT119" s="830"/>
      <c r="BU119" s="830"/>
      <c r="BV119" s="830">
        <v>9002782</v>
      </c>
      <c r="BW119" s="830"/>
      <c r="BX119" s="830"/>
      <c r="BY119" s="830"/>
      <c r="BZ119" s="830"/>
      <c r="CA119" s="830">
        <v>10806540</v>
      </c>
      <c r="CB119" s="830"/>
      <c r="CC119" s="830"/>
      <c r="CD119" s="830"/>
      <c r="CE119" s="830"/>
      <c r="CF119" s="891">
        <v>63</v>
      </c>
      <c r="CG119" s="892"/>
      <c r="CH119" s="892"/>
      <c r="CI119" s="892"/>
      <c r="CJ119" s="892"/>
      <c r="CK119" s="948"/>
      <c r="CL119" s="898"/>
      <c r="CM119" s="855" t="s">
        <v>435</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28961</v>
      </c>
      <c r="DH119" s="747"/>
      <c r="DI119" s="747"/>
      <c r="DJ119" s="747"/>
      <c r="DK119" s="748"/>
      <c r="DL119" s="749">
        <v>9759</v>
      </c>
      <c r="DM119" s="747"/>
      <c r="DN119" s="747"/>
      <c r="DO119" s="747"/>
      <c r="DP119" s="748"/>
      <c r="DQ119" s="749">
        <v>5417</v>
      </c>
      <c r="DR119" s="747"/>
      <c r="DS119" s="747"/>
      <c r="DT119" s="747"/>
      <c r="DU119" s="748"/>
      <c r="DV119" s="837">
        <v>0</v>
      </c>
      <c r="DW119" s="838"/>
      <c r="DX119" s="838"/>
      <c r="DY119" s="838"/>
      <c r="DZ119" s="839"/>
    </row>
    <row r="120" spans="1:130" s="197" customFormat="1" ht="26.25" customHeight="1">
      <c r="A120" s="895"/>
      <c r="B120" s="896"/>
      <c r="C120" s="833" t="s">
        <v>410</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436</v>
      </c>
      <c r="BA120" s="798"/>
      <c r="BB120" s="798"/>
      <c r="BC120" s="798"/>
      <c r="BD120" s="798"/>
      <c r="BE120" s="798"/>
      <c r="BF120" s="798"/>
      <c r="BG120" s="798"/>
      <c r="BH120" s="798"/>
      <c r="BI120" s="798"/>
      <c r="BJ120" s="798"/>
      <c r="BK120" s="798"/>
      <c r="BL120" s="798"/>
      <c r="BM120" s="798"/>
      <c r="BN120" s="798"/>
      <c r="BO120" s="798"/>
      <c r="BP120" s="799"/>
      <c r="BQ120" s="800">
        <v>85621</v>
      </c>
      <c r="BR120" s="801"/>
      <c r="BS120" s="801"/>
      <c r="BT120" s="801"/>
      <c r="BU120" s="801"/>
      <c r="BV120" s="801">
        <v>1767285</v>
      </c>
      <c r="BW120" s="801"/>
      <c r="BX120" s="801"/>
      <c r="BY120" s="801"/>
      <c r="BZ120" s="801"/>
      <c r="CA120" s="801">
        <v>1635088</v>
      </c>
      <c r="CB120" s="801"/>
      <c r="CC120" s="801"/>
      <c r="CD120" s="801"/>
      <c r="CE120" s="801"/>
      <c r="CF120" s="878">
        <v>9.5</v>
      </c>
      <c r="CG120" s="879"/>
      <c r="CH120" s="879"/>
      <c r="CI120" s="879"/>
      <c r="CJ120" s="879"/>
      <c r="CK120" s="880" t="s">
        <v>437</v>
      </c>
      <c r="CL120" s="840"/>
      <c r="CM120" s="840"/>
      <c r="CN120" s="840"/>
      <c r="CO120" s="841"/>
      <c r="CP120" s="884" t="s">
        <v>384</v>
      </c>
      <c r="CQ120" s="885"/>
      <c r="CR120" s="885"/>
      <c r="CS120" s="885"/>
      <c r="CT120" s="885"/>
      <c r="CU120" s="885"/>
      <c r="CV120" s="885"/>
      <c r="CW120" s="885"/>
      <c r="CX120" s="885"/>
      <c r="CY120" s="885"/>
      <c r="CZ120" s="885"/>
      <c r="DA120" s="885"/>
      <c r="DB120" s="885"/>
      <c r="DC120" s="885"/>
      <c r="DD120" s="885"/>
      <c r="DE120" s="885"/>
      <c r="DF120" s="886"/>
      <c r="DG120" s="829">
        <v>1903815</v>
      </c>
      <c r="DH120" s="830"/>
      <c r="DI120" s="830"/>
      <c r="DJ120" s="830"/>
      <c r="DK120" s="830"/>
      <c r="DL120" s="830">
        <v>1770591</v>
      </c>
      <c r="DM120" s="830"/>
      <c r="DN120" s="830"/>
      <c r="DO120" s="830"/>
      <c r="DP120" s="830"/>
      <c r="DQ120" s="830">
        <v>1938815</v>
      </c>
      <c r="DR120" s="830"/>
      <c r="DS120" s="830"/>
      <c r="DT120" s="830"/>
      <c r="DU120" s="830"/>
      <c r="DV120" s="831">
        <v>11.3</v>
      </c>
      <c r="DW120" s="831"/>
      <c r="DX120" s="831"/>
      <c r="DY120" s="831"/>
      <c r="DZ120" s="832"/>
    </row>
    <row r="121" spans="1:130" s="197" customFormat="1" ht="26.25" customHeight="1">
      <c r="A121" s="895"/>
      <c r="B121" s="896"/>
      <c r="C121" s="872" t="s">
        <v>438</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439</v>
      </c>
      <c r="BA121" s="876"/>
      <c r="BB121" s="876"/>
      <c r="BC121" s="876"/>
      <c r="BD121" s="876"/>
      <c r="BE121" s="876"/>
      <c r="BF121" s="876"/>
      <c r="BG121" s="876"/>
      <c r="BH121" s="876"/>
      <c r="BI121" s="876"/>
      <c r="BJ121" s="876"/>
      <c r="BK121" s="876"/>
      <c r="BL121" s="876"/>
      <c r="BM121" s="876"/>
      <c r="BN121" s="876"/>
      <c r="BO121" s="876"/>
      <c r="BP121" s="877"/>
      <c r="BQ121" s="887">
        <v>23329024</v>
      </c>
      <c r="BR121" s="888"/>
      <c r="BS121" s="888"/>
      <c r="BT121" s="888"/>
      <c r="BU121" s="888"/>
      <c r="BV121" s="888">
        <v>23974650</v>
      </c>
      <c r="BW121" s="888"/>
      <c r="BX121" s="888"/>
      <c r="BY121" s="888"/>
      <c r="BZ121" s="888"/>
      <c r="CA121" s="888">
        <v>26392443</v>
      </c>
      <c r="CB121" s="888"/>
      <c r="CC121" s="888"/>
      <c r="CD121" s="888"/>
      <c r="CE121" s="888"/>
      <c r="CF121" s="889">
        <v>153.80000000000001</v>
      </c>
      <c r="CG121" s="890"/>
      <c r="CH121" s="890"/>
      <c r="CI121" s="890"/>
      <c r="CJ121" s="890"/>
      <c r="CK121" s="881"/>
      <c r="CL121" s="842"/>
      <c r="CM121" s="842"/>
      <c r="CN121" s="842"/>
      <c r="CO121" s="843"/>
      <c r="CP121" s="858" t="s">
        <v>383</v>
      </c>
      <c r="CQ121" s="859"/>
      <c r="CR121" s="859"/>
      <c r="CS121" s="859"/>
      <c r="CT121" s="859"/>
      <c r="CU121" s="859"/>
      <c r="CV121" s="859"/>
      <c r="CW121" s="859"/>
      <c r="CX121" s="859"/>
      <c r="CY121" s="859"/>
      <c r="CZ121" s="859"/>
      <c r="DA121" s="859"/>
      <c r="DB121" s="859"/>
      <c r="DC121" s="859"/>
      <c r="DD121" s="859"/>
      <c r="DE121" s="859"/>
      <c r="DF121" s="860"/>
      <c r="DG121" s="800">
        <v>232215</v>
      </c>
      <c r="DH121" s="801"/>
      <c r="DI121" s="801"/>
      <c r="DJ121" s="801"/>
      <c r="DK121" s="801"/>
      <c r="DL121" s="801">
        <v>244903</v>
      </c>
      <c r="DM121" s="801"/>
      <c r="DN121" s="801"/>
      <c r="DO121" s="801"/>
      <c r="DP121" s="801"/>
      <c r="DQ121" s="801">
        <v>240682</v>
      </c>
      <c r="DR121" s="801"/>
      <c r="DS121" s="801"/>
      <c r="DT121" s="801"/>
      <c r="DU121" s="801"/>
      <c r="DV121" s="853">
        <v>1.4</v>
      </c>
      <c r="DW121" s="853"/>
      <c r="DX121" s="853"/>
      <c r="DY121" s="853"/>
      <c r="DZ121" s="854"/>
    </row>
    <row r="122" spans="1:130" s="197" customFormat="1" ht="26.25" customHeight="1">
      <c r="A122" s="895"/>
      <c r="B122" s="896"/>
      <c r="C122" s="833" t="s">
        <v>421</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440</v>
      </c>
      <c r="BP122" s="868"/>
      <c r="BQ122" s="869">
        <v>30897678</v>
      </c>
      <c r="BR122" s="870"/>
      <c r="BS122" s="870"/>
      <c r="BT122" s="870"/>
      <c r="BU122" s="870"/>
      <c r="BV122" s="870">
        <v>34744717</v>
      </c>
      <c r="BW122" s="870"/>
      <c r="BX122" s="870"/>
      <c r="BY122" s="870"/>
      <c r="BZ122" s="870"/>
      <c r="CA122" s="870">
        <v>38834071</v>
      </c>
      <c r="CB122" s="870"/>
      <c r="CC122" s="870"/>
      <c r="CD122" s="870"/>
      <c r="CE122" s="870"/>
      <c r="CF122" s="773"/>
      <c r="CG122" s="774"/>
      <c r="CH122" s="774"/>
      <c r="CI122" s="774"/>
      <c r="CJ122" s="871"/>
      <c r="CK122" s="881"/>
      <c r="CL122" s="842"/>
      <c r="CM122" s="842"/>
      <c r="CN122" s="842"/>
      <c r="CO122" s="843"/>
      <c r="CP122" s="858" t="s">
        <v>441</v>
      </c>
      <c r="CQ122" s="859"/>
      <c r="CR122" s="859"/>
      <c r="CS122" s="859"/>
      <c r="CT122" s="859"/>
      <c r="CU122" s="859"/>
      <c r="CV122" s="859"/>
      <c r="CW122" s="859"/>
      <c r="CX122" s="859"/>
      <c r="CY122" s="859"/>
      <c r="CZ122" s="859"/>
      <c r="DA122" s="859"/>
      <c r="DB122" s="859"/>
      <c r="DC122" s="859"/>
      <c r="DD122" s="859"/>
      <c r="DE122" s="859"/>
      <c r="DF122" s="860"/>
      <c r="DG122" s="800">
        <v>64355</v>
      </c>
      <c r="DH122" s="801"/>
      <c r="DI122" s="801"/>
      <c r="DJ122" s="801"/>
      <c r="DK122" s="801"/>
      <c r="DL122" s="801">
        <v>82899</v>
      </c>
      <c r="DM122" s="801"/>
      <c r="DN122" s="801"/>
      <c r="DO122" s="801"/>
      <c r="DP122" s="801"/>
      <c r="DQ122" s="801">
        <v>141086</v>
      </c>
      <c r="DR122" s="801"/>
      <c r="DS122" s="801"/>
      <c r="DT122" s="801"/>
      <c r="DU122" s="801"/>
      <c r="DV122" s="853">
        <v>0.8</v>
      </c>
      <c r="DW122" s="853"/>
      <c r="DX122" s="853"/>
      <c r="DY122" s="853"/>
      <c r="DZ122" s="854"/>
    </row>
    <row r="123" spans="1:130" s="197" customFormat="1" ht="26.25" customHeight="1" thickBot="1">
      <c r="A123" s="895"/>
      <c r="B123" s="896"/>
      <c r="C123" s="833" t="s">
        <v>427</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442</v>
      </c>
      <c r="AB123" s="814"/>
      <c r="AC123" s="814"/>
      <c r="AD123" s="814"/>
      <c r="AE123" s="815"/>
      <c r="AF123" s="816" t="s">
        <v>442</v>
      </c>
      <c r="AG123" s="814"/>
      <c r="AH123" s="814"/>
      <c r="AI123" s="814"/>
      <c r="AJ123" s="815"/>
      <c r="AK123" s="816" t="s">
        <v>442</v>
      </c>
      <c r="AL123" s="814"/>
      <c r="AM123" s="814"/>
      <c r="AN123" s="814"/>
      <c r="AO123" s="815"/>
      <c r="AP123" s="784" t="s">
        <v>442</v>
      </c>
      <c r="AQ123" s="785"/>
      <c r="AR123" s="785"/>
      <c r="AS123" s="785"/>
      <c r="AT123" s="786"/>
      <c r="AU123" s="864" t="s">
        <v>443</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64.400000000000006</v>
      </c>
      <c r="BR123" s="862"/>
      <c r="BS123" s="862"/>
      <c r="BT123" s="862"/>
      <c r="BU123" s="862"/>
      <c r="BV123" s="862">
        <v>30.9</v>
      </c>
      <c r="BW123" s="862"/>
      <c r="BX123" s="862"/>
      <c r="BY123" s="862"/>
      <c r="BZ123" s="862"/>
      <c r="CA123" s="862">
        <v>17.8</v>
      </c>
      <c r="CB123" s="862"/>
      <c r="CC123" s="862"/>
      <c r="CD123" s="862"/>
      <c r="CE123" s="862"/>
      <c r="CF123" s="760"/>
      <c r="CG123" s="761"/>
      <c r="CH123" s="761"/>
      <c r="CI123" s="761"/>
      <c r="CJ123" s="863"/>
      <c r="CK123" s="881"/>
      <c r="CL123" s="842"/>
      <c r="CM123" s="842"/>
      <c r="CN123" s="842"/>
      <c r="CO123" s="843"/>
      <c r="CP123" s="858" t="s">
        <v>444</v>
      </c>
      <c r="CQ123" s="859"/>
      <c r="CR123" s="859"/>
      <c r="CS123" s="859"/>
      <c r="CT123" s="859"/>
      <c r="CU123" s="859"/>
      <c r="CV123" s="859"/>
      <c r="CW123" s="859"/>
      <c r="CX123" s="859"/>
      <c r="CY123" s="859"/>
      <c r="CZ123" s="859"/>
      <c r="DA123" s="859"/>
      <c r="DB123" s="859"/>
      <c r="DC123" s="859"/>
      <c r="DD123" s="859"/>
      <c r="DE123" s="859"/>
      <c r="DF123" s="860"/>
      <c r="DG123" s="813" t="s">
        <v>442</v>
      </c>
      <c r="DH123" s="814"/>
      <c r="DI123" s="814"/>
      <c r="DJ123" s="814"/>
      <c r="DK123" s="815"/>
      <c r="DL123" s="816" t="s">
        <v>442</v>
      </c>
      <c r="DM123" s="814"/>
      <c r="DN123" s="814"/>
      <c r="DO123" s="814"/>
      <c r="DP123" s="815"/>
      <c r="DQ123" s="816" t="s">
        <v>442</v>
      </c>
      <c r="DR123" s="814"/>
      <c r="DS123" s="814"/>
      <c r="DT123" s="814"/>
      <c r="DU123" s="815"/>
      <c r="DV123" s="784" t="s">
        <v>442</v>
      </c>
      <c r="DW123" s="785"/>
      <c r="DX123" s="785"/>
      <c r="DY123" s="785"/>
      <c r="DZ123" s="786"/>
    </row>
    <row r="124" spans="1:130" s="197" customFormat="1" ht="26.25" customHeight="1">
      <c r="A124" s="895"/>
      <c r="B124" s="896"/>
      <c r="C124" s="833" t="s">
        <v>430</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442</v>
      </c>
      <c r="AB124" s="814"/>
      <c r="AC124" s="814"/>
      <c r="AD124" s="814"/>
      <c r="AE124" s="815"/>
      <c r="AF124" s="816" t="s">
        <v>442</v>
      </c>
      <c r="AG124" s="814"/>
      <c r="AH124" s="814"/>
      <c r="AI124" s="814"/>
      <c r="AJ124" s="815"/>
      <c r="AK124" s="816" t="s">
        <v>442</v>
      </c>
      <c r="AL124" s="814"/>
      <c r="AM124" s="814"/>
      <c r="AN124" s="814"/>
      <c r="AO124" s="815"/>
      <c r="AP124" s="784" t="s">
        <v>442</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445</v>
      </c>
      <c r="CQ124" s="859"/>
      <c r="CR124" s="859"/>
      <c r="CS124" s="859"/>
      <c r="CT124" s="859"/>
      <c r="CU124" s="859"/>
      <c r="CV124" s="859"/>
      <c r="CW124" s="859"/>
      <c r="CX124" s="859"/>
      <c r="CY124" s="859"/>
      <c r="CZ124" s="859"/>
      <c r="DA124" s="859"/>
      <c r="DB124" s="859"/>
      <c r="DC124" s="859"/>
      <c r="DD124" s="859"/>
      <c r="DE124" s="859"/>
      <c r="DF124" s="860"/>
      <c r="DG124" s="746" t="s">
        <v>442</v>
      </c>
      <c r="DH124" s="747"/>
      <c r="DI124" s="747"/>
      <c r="DJ124" s="747"/>
      <c r="DK124" s="748"/>
      <c r="DL124" s="749" t="s">
        <v>442</v>
      </c>
      <c r="DM124" s="747"/>
      <c r="DN124" s="747"/>
      <c r="DO124" s="747"/>
      <c r="DP124" s="748"/>
      <c r="DQ124" s="749" t="s">
        <v>442</v>
      </c>
      <c r="DR124" s="747"/>
      <c r="DS124" s="747"/>
      <c r="DT124" s="747"/>
      <c r="DU124" s="748"/>
      <c r="DV124" s="837" t="s">
        <v>442</v>
      </c>
      <c r="DW124" s="838"/>
      <c r="DX124" s="838"/>
      <c r="DY124" s="838"/>
      <c r="DZ124" s="839"/>
    </row>
    <row r="125" spans="1:130" s="197" customFormat="1" ht="26.25" customHeight="1" thickBot="1">
      <c r="A125" s="895"/>
      <c r="B125" s="896"/>
      <c r="C125" s="833" t="s">
        <v>432</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442</v>
      </c>
      <c r="AB125" s="814"/>
      <c r="AC125" s="814"/>
      <c r="AD125" s="814"/>
      <c r="AE125" s="815"/>
      <c r="AF125" s="816" t="s">
        <v>442</v>
      </c>
      <c r="AG125" s="814"/>
      <c r="AH125" s="814"/>
      <c r="AI125" s="814"/>
      <c r="AJ125" s="815"/>
      <c r="AK125" s="816" t="s">
        <v>442</v>
      </c>
      <c r="AL125" s="814"/>
      <c r="AM125" s="814"/>
      <c r="AN125" s="814"/>
      <c r="AO125" s="815"/>
      <c r="AP125" s="784" t="s">
        <v>442</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446</v>
      </c>
      <c r="CL125" s="840"/>
      <c r="CM125" s="840"/>
      <c r="CN125" s="840"/>
      <c r="CO125" s="841"/>
      <c r="CP125" s="846" t="s">
        <v>447</v>
      </c>
      <c r="CQ125" s="788"/>
      <c r="CR125" s="788"/>
      <c r="CS125" s="788"/>
      <c r="CT125" s="788"/>
      <c r="CU125" s="788"/>
      <c r="CV125" s="788"/>
      <c r="CW125" s="788"/>
      <c r="CX125" s="788"/>
      <c r="CY125" s="788"/>
      <c r="CZ125" s="788"/>
      <c r="DA125" s="788"/>
      <c r="DB125" s="788"/>
      <c r="DC125" s="788"/>
      <c r="DD125" s="788"/>
      <c r="DE125" s="788"/>
      <c r="DF125" s="789"/>
      <c r="DG125" s="829" t="s">
        <v>442</v>
      </c>
      <c r="DH125" s="830"/>
      <c r="DI125" s="830"/>
      <c r="DJ125" s="830"/>
      <c r="DK125" s="830"/>
      <c r="DL125" s="830" t="s">
        <v>442</v>
      </c>
      <c r="DM125" s="830"/>
      <c r="DN125" s="830"/>
      <c r="DO125" s="830"/>
      <c r="DP125" s="830"/>
      <c r="DQ125" s="830" t="s">
        <v>442</v>
      </c>
      <c r="DR125" s="830"/>
      <c r="DS125" s="830"/>
      <c r="DT125" s="830"/>
      <c r="DU125" s="830"/>
      <c r="DV125" s="831" t="s">
        <v>442</v>
      </c>
      <c r="DW125" s="831"/>
      <c r="DX125" s="831"/>
      <c r="DY125" s="831"/>
      <c r="DZ125" s="832"/>
    </row>
    <row r="126" spans="1:130" s="197" customFormat="1" ht="26.25" customHeight="1">
      <c r="A126" s="895"/>
      <c r="B126" s="896"/>
      <c r="C126" s="833" t="s">
        <v>435</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7872</v>
      </c>
      <c r="AB126" s="814"/>
      <c r="AC126" s="814"/>
      <c r="AD126" s="814"/>
      <c r="AE126" s="815"/>
      <c r="AF126" s="816">
        <v>6665</v>
      </c>
      <c r="AG126" s="814"/>
      <c r="AH126" s="814"/>
      <c r="AI126" s="814"/>
      <c r="AJ126" s="815"/>
      <c r="AK126" s="816">
        <v>4937</v>
      </c>
      <c r="AL126" s="814"/>
      <c r="AM126" s="814"/>
      <c r="AN126" s="814"/>
      <c r="AO126" s="815"/>
      <c r="AP126" s="784">
        <v>0</v>
      </c>
      <c r="AQ126" s="785"/>
      <c r="AR126" s="785"/>
      <c r="AS126" s="785"/>
      <c r="AT126" s="786"/>
      <c r="AU126" s="233"/>
      <c r="AV126" s="233"/>
      <c r="AW126" s="233"/>
      <c r="AX126" s="836" t="s">
        <v>448</v>
      </c>
      <c r="AY126" s="794"/>
      <c r="AZ126" s="794"/>
      <c r="BA126" s="794"/>
      <c r="BB126" s="794"/>
      <c r="BC126" s="794"/>
      <c r="BD126" s="794"/>
      <c r="BE126" s="795"/>
      <c r="BF126" s="793" t="s">
        <v>449</v>
      </c>
      <c r="BG126" s="794"/>
      <c r="BH126" s="794"/>
      <c r="BI126" s="794"/>
      <c r="BJ126" s="794"/>
      <c r="BK126" s="794"/>
      <c r="BL126" s="795"/>
      <c r="BM126" s="793" t="s">
        <v>450</v>
      </c>
      <c r="BN126" s="794"/>
      <c r="BO126" s="794"/>
      <c r="BP126" s="794"/>
      <c r="BQ126" s="794"/>
      <c r="BR126" s="794"/>
      <c r="BS126" s="795"/>
      <c r="BT126" s="793" t="s">
        <v>451</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452</v>
      </c>
      <c r="CQ126" s="798"/>
      <c r="CR126" s="798"/>
      <c r="CS126" s="798"/>
      <c r="CT126" s="798"/>
      <c r="CU126" s="798"/>
      <c r="CV126" s="798"/>
      <c r="CW126" s="798"/>
      <c r="CX126" s="798"/>
      <c r="CY126" s="798"/>
      <c r="CZ126" s="798"/>
      <c r="DA126" s="798"/>
      <c r="DB126" s="798"/>
      <c r="DC126" s="798"/>
      <c r="DD126" s="798"/>
      <c r="DE126" s="798"/>
      <c r="DF126" s="799"/>
      <c r="DG126" s="800" t="s">
        <v>442</v>
      </c>
      <c r="DH126" s="801"/>
      <c r="DI126" s="801"/>
      <c r="DJ126" s="801"/>
      <c r="DK126" s="801"/>
      <c r="DL126" s="801" t="s">
        <v>442</v>
      </c>
      <c r="DM126" s="801"/>
      <c r="DN126" s="801"/>
      <c r="DO126" s="801"/>
      <c r="DP126" s="801"/>
      <c r="DQ126" s="801" t="s">
        <v>442</v>
      </c>
      <c r="DR126" s="801"/>
      <c r="DS126" s="801"/>
      <c r="DT126" s="801"/>
      <c r="DU126" s="801"/>
      <c r="DV126" s="853" t="s">
        <v>442</v>
      </c>
      <c r="DW126" s="853"/>
      <c r="DX126" s="853"/>
      <c r="DY126" s="853"/>
      <c r="DZ126" s="854"/>
    </row>
    <row r="127" spans="1:130" s="197" customFormat="1" ht="26.25" customHeight="1" thickBot="1">
      <c r="A127" s="897"/>
      <c r="B127" s="898"/>
      <c r="C127" s="855" t="s">
        <v>453</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442</v>
      </c>
      <c r="AB127" s="814"/>
      <c r="AC127" s="814"/>
      <c r="AD127" s="814"/>
      <c r="AE127" s="815"/>
      <c r="AF127" s="816" t="s">
        <v>442</v>
      </c>
      <c r="AG127" s="814"/>
      <c r="AH127" s="814"/>
      <c r="AI127" s="814"/>
      <c r="AJ127" s="815"/>
      <c r="AK127" s="816" t="s">
        <v>442</v>
      </c>
      <c r="AL127" s="814"/>
      <c r="AM127" s="814"/>
      <c r="AN127" s="814"/>
      <c r="AO127" s="815"/>
      <c r="AP127" s="784" t="s">
        <v>442</v>
      </c>
      <c r="AQ127" s="785"/>
      <c r="AR127" s="785"/>
      <c r="AS127" s="785"/>
      <c r="AT127" s="786"/>
      <c r="AU127" s="233"/>
      <c r="AV127" s="233"/>
      <c r="AW127" s="233"/>
      <c r="AX127" s="787" t="s">
        <v>454</v>
      </c>
      <c r="AY127" s="788"/>
      <c r="AZ127" s="788"/>
      <c r="BA127" s="788"/>
      <c r="BB127" s="788"/>
      <c r="BC127" s="788"/>
      <c r="BD127" s="788"/>
      <c r="BE127" s="789"/>
      <c r="BF127" s="790" t="s">
        <v>442</v>
      </c>
      <c r="BG127" s="791"/>
      <c r="BH127" s="791"/>
      <c r="BI127" s="791"/>
      <c r="BJ127" s="791"/>
      <c r="BK127" s="791"/>
      <c r="BL127" s="792"/>
      <c r="BM127" s="790">
        <v>12.52</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455</v>
      </c>
      <c r="CQ127" s="782"/>
      <c r="CR127" s="782"/>
      <c r="CS127" s="782"/>
      <c r="CT127" s="782"/>
      <c r="CU127" s="782"/>
      <c r="CV127" s="782"/>
      <c r="CW127" s="782"/>
      <c r="CX127" s="782"/>
      <c r="CY127" s="782"/>
      <c r="CZ127" s="782"/>
      <c r="DA127" s="782"/>
      <c r="DB127" s="782"/>
      <c r="DC127" s="782"/>
      <c r="DD127" s="782"/>
      <c r="DE127" s="782"/>
      <c r="DF127" s="783"/>
      <c r="DG127" s="849">
        <v>32478</v>
      </c>
      <c r="DH127" s="850"/>
      <c r="DI127" s="850"/>
      <c r="DJ127" s="850"/>
      <c r="DK127" s="850"/>
      <c r="DL127" s="850">
        <v>27855</v>
      </c>
      <c r="DM127" s="850"/>
      <c r="DN127" s="850"/>
      <c r="DO127" s="850"/>
      <c r="DP127" s="850"/>
      <c r="DQ127" s="850">
        <v>23213</v>
      </c>
      <c r="DR127" s="850"/>
      <c r="DS127" s="850"/>
      <c r="DT127" s="850"/>
      <c r="DU127" s="850"/>
      <c r="DV127" s="851">
        <v>0.1</v>
      </c>
      <c r="DW127" s="851"/>
      <c r="DX127" s="851"/>
      <c r="DY127" s="851"/>
      <c r="DZ127" s="852"/>
    </row>
    <row r="128" spans="1:130" s="197" customFormat="1" ht="26.25" customHeight="1">
      <c r="A128" s="825" t="s">
        <v>456</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457</v>
      </c>
      <c r="X128" s="827"/>
      <c r="Y128" s="827"/>
      <c r="Z128" s="828"/>
      <c r="AA128" s="753">
        <v>276399</v>
      </c>
      <c r="AB128" s="754"/>
      <c r="AC128" s="754"/>
      <c r="AD128" s="754"/>
      <c r="AE128" s="755"/>
      <c r="AF128" s="756">
        <v>229535</v>
      </c>
      <c r="AG128" s="754"/>
      <c r="AH128" s="754"/>
      <c r="AI128" s="754"/>
      <c r="AJ128" s="755"/>
      <c r="AK128" s="756">
        <v>238026</v>
      </c>
      <c r="AL128" s="754"/>
      <c r="AM128" s="754"/>
      <c r="AN128" s="754"/>
      <c r="AO128" s="755"/>
      <c r="AP128" s="757"/>
      <c r="AQ128" s="758"/>
      <c r="AR128" s="758"/>
      <c r="AS128" s="758"/>
      <c r="AT128" s="759"/>
      <c r="AU128" s="235"/>
      <c r="AV128" s="235"/>
      <c r="AW128" s="235"/>
      <c r="AX128" s="802" t="s">
        <v>458</v>
      </c>
      <c r="AY128" s="798"/>
      <c r="AZ128" s="798"/>
      <c r="BA128" s="798"/>
      <c r="BB128" s="798"/>
      <c r="BC128" s="798"/>
      <c r="BD128" s="798"/>
      <c r="BE128" s="799"/>
      <c r="BF128" s="820" t="s">
        <v>459</v>
      </c>
      <c r="BG128" s="821"/>
      <c r="BH128" s="821"/>
      <c r="BI128" s="821"/>
      <c r="BJ128" s="821"/>
      <c r="BK128" s="821"/>
      <c r="BL128" s="822"/>
      <c r="BM128" s="820">
        <v>17.52</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460</v>
      </c>
      <c r="X129" s="811"/>
      <c r="Y129" s="811"/>
      <c r="Z129" s="812"/>
      <c r="AA129" s="813">
        <v>19207851</v>
      </c>
      <c r="AB129" s="814"/>
      <c r="AC129" s="814"/>
      <c r="AD129" s="814"/>
      <c r="AE129" s="815"/>
      <c r="AF129" s="816">
        <v>19016423</v>
      </c>
      <c r="AG129" s="814"/>
      <c r="AH129" s="814"/>
      <c r="AI129" s="814"/>
      <c r="AJ129" s="815"/>
      <c r="AK129" s="816">
        <v>19479270</v>
      </c>
      <c r="AL129" s="814"/>
      <c r="AM129" s="814"/>
      <c r="AN129" s="814"/>
      <c r="AO129" s="815"/>
      <c r="AP129" s="817"/>
      <c r="AQ129" s="818"/>
      <c r="AR129" s="818"/>
      <c r="AS129" s="818"/>
      <c r="AT129" s="819"/>
      <c r="AU129" s="235"/>
      <c r="AV129" s="235"/>
      <c r="AW129" s="235"/>
      <c r="AX129" s="802" t="s">
        <v>461</v>
      </c>
      <c r="AY129" s="798"/>
      <c r="AZ129" s="798"/>
      <c r="BA129" s="798"/>
      <c r="BB129" s="798"/>
      <c r="BC129" s="798"/>
      <c r="BD129" s="798"/>
      <c r="BE129" s="799"/>
      <c r="BF129" s="803">
        <v>7.4</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462</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463</v>
      </c>
      <c r="X130" s="811"/>
      <c r="Y130" s="811"/>
      <c r="Z130" s="812"/>
      <c r="AA130" s="813">
        <v>2278489</v>
      </c>
      <c r="AB130" s="814"/>
      <c r="AC130" s="814"/>
      <c r="AD130" s="814"/>
      <c r="AE130" s="815"/>
      <c r="AF130" s="816">
        <v>2313384</v>
      </c>
      <c r="AG130" s="814"/>
      <c r="AH130" s="814"/>
      <c r="AI130" s="814"/>
      <c r="AJ130" s="815"/>
      <c r="AK130" s="816">
        <v>2321610</v>
      </c>
      <c r="AL130" s="814"/>
      <c r="AM130" s="814"/>
      <c r="AN130" s="814"/>
      <c r="AO130" s="815"/>
      <c r="AP130" s="817"/>
      <c r="AQ130" s="818"/>
      <c r="AR130" s="818"/>
      <c r="AS130" s="818"/>
      <c r="AT130" s="819"/>
      <c r="AU130" s="235"/>
      <c r="AV130" s="235"/>
      <c r="AW130" s="235"/>
      <c r="AX130" s="781" t="s">
        <v>464</v>
      </c>
      <c r="AY130" s="782"/>
      <c r="AZ130" s="782"/>
      <c r="BA130" s="782"/>
      <c r="BB130" s="782"/>
      <c r="BC130" s="782"/>
      <c r="BD130" s="782"/>
      <c r="BE130" s="783"/>
      <c r="BF130" s="735">
        <v>17.8</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465</v>
      </c>
      <c r="X131" s="744"/>
      <c r="Y131" s="744"/>
      <c r="Z131" s="745"/>
      <c r="AA131" s="746">
        <v>16929362</v>
      </c>
      <c r="AB131" s="747"/>
      <c r="AC131" s="747"/>
      <c r="AD131" s="747"/>
      <c r="AE131" s="748"/>
      <c r="AF131" s="749">
        <v>16703039</v>
      </c>
      <c r="AG131" s="747"/>
      <c r="AH131" s="747"/>
      <c r="AI131" s="747"/>
      <c r="AJ131" s="748"/>
      <c r="AK131" s="749">
        <v>17157660</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466</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467</v>
      </c>
      <c r="W132" s="767"/>
      <c r="X132" s="767"/>
      <c r="Y132" s="767"/>
      <c r="Z132" s="768"/>
      <c r="AA132" s="769">
        <v>7.56499861</v>
      </c>
      <c r="AB132" s="770"/>
      <c r="AC132" s="770"/>
      <c r="AD132" s="770"/>
      <c r="AE132" s="771"/>
      <c r="AF132" s="772">
        <v>7.5738732329999996</v>
      </c>
      <c r="AG132" s="770"/>
      <c r="AH132" s="770"/>
      <c r="AI132" s="770"/>
      <c r="AJ132" s="771"/>
      <c r="AK132" s="772">
        <v>7.212597755</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468</v>
      </c>
      <c r="W133" s="776"/>
      <c r="X133" s="776"/>
      <c r="Y133" s="776"/>
      <c r="Z133" s="777"/>
      <c r="AA133" s="778">
        <v>8.1999999999999993</v>
      </c>
      <c r="AB133" s="779"/>
      <c r="AC133" s="779"/>
      <c r="AD133" s="779"/>
      <c r="AE133" s="780"/>
      <c r="AF133" s="778">
        <v>7.7</v>
      </c>
      <c r="AG133" s="779"/>
      <c r="AH133" s="779"/>
      <c r="AI133" s="779"/>
      <c r="AJ133" s="780"/>
      <c r="AK133" s="778">
        <v>7.4</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49" t="s">
        <v>471</v>
      </c>
      <c r="L7" s="254"/>
      <c r="M7" s="255" t="s">
        <v>472</v>
      </c>
      <c r="N7" s="256"/>
    </row>
    <row r="8" spans="1:16">
      <c r="A8" s="248"/>
      <c r="B8" s="244"/>
      <c r="C8" s="244"/>
      <c r="D8" s="244"/>
      <c r="E8" s="244"/>
      <c r="F8" s="244"/>
      <c r="G8" s="257"/>
      <c r="H8" s="258"/>
      <c r="I8" s="258"/>
      <c r="J8" s="259"/>
      <c r="K8" s="1150"/>
      <c r="L8" s="260" t="s">
        <v>473</v>
      </c>
      <c r="M8" s="261" t="s">
        <v>474</v>
      </c>
      <c r="N8" s="262" t="s">
        <v>475</v>
      </c>
    </row>
    <row r="9" spans="1:16">
      <c r="A9" s="248"/>
      <c r="B9" s="244"/>
      <c r="C9" s="244"/>
      <c r="D9" s="244"/>
      <c r="E9" s="244"/>
      <c r="F9" s="244"/>
      <c r="G9" s="1163" t="s">
        <v>476</v>
      </c>
      <c r="H9" s="1164"/>
      <c r="I9" s="1164"/>
      <c r="J9" s="1165"/>
      <c r="K9" s="263">
        <v>6047953</v>
      </c>
      <c r="L9" s="264">
        <v>110933</v>
      </c>
      <c r="M9" s="265">
        <v>72299</v>
      </c>
      <c r="N9" s="266">
        <v>53.4</v>
      </c>
    </row>
    <row r="10" spans="1:16">
      <c r="A10" s="248"/>
      <c r="B10" s="244"/>
      <c r="C10" s="244"/>
      <c r="D10" s="244"/>
      <c r="E10" s="244"/>
      <c r="F10" s="244"/>
      <c r="G10" s="1163" t="s">
        <v>477</v>
      </c>
      <c r="H10" s="1164"/>
      <c r="I10" s="1164"/>
      <c r="J10" s="1165"/>
      <c r="K10" s="267">
        <v>688792</v>
      </c>
      <c r="L10" s="268">
        <v>12634</v>
      </c>
      <c r="M10" s="269">
        <v>5259</v>
      </c>
      <c r="N10" s="270">
        <v>140.19999999999999</v>
      </c>
    </row>
    <row r="11" spans="1:16" ht="13.5" customHeight="1">
      <c r="A11" s="248"/>
      <c r="B11" s="244"/>
      <c r="C11" s="244"/>
      <c r="D11" s="244"/>
      <c r="E11" s="244"/>
      <c r="F11" s="244"/>
      <c r="G11" s="1163" t="s">
        <v>478</v>
      </c>
      <c r="H11" s="1164"/>
      <c r="I11" s="1164"/>
      <c r="J11" s="1165"/>
      <c r="K11" s="267">
        <v>5730</v>
      </c>
      <c r="L11" s="268">
        <v>105</v>
      </c>
      <c r="M11" s="269">
        <v>5513</v>
      </c>
      <c r="N11" s="270">
        <v>-98.1</v>
      </c>
    </row>
    <row r="12" spans="1:16" ht="13.5" customHeight="1">
      <c r="A12" s="248"/>
      <c r="B12" s="244"/>
      <c r="C12" s="244"/>
      <c r="D12" s="244"/>
      <c r="E12" s="244"/>
      <c r="F12" s="244"/>
      <c r="G12" s="1163" t="s">
        <v>479</v>
      </c>
      <c r="H12" s="1164"/>
      <c r="I12" s="1164"/>
      <c r="J12" s="1165"/>
      <c r="K12" s="267" t="s">
        <v>480</v>
      </c>
      <c r="L12" s="268" t="s">
        <v>480</v>
      </c>
      <c r="M12" s="269">
        <v>1180</v>
      </c>
      <c r="N12" s="270" t="s">
        <v>480</v>
      </c>
    </row>
    <row r="13" spans="1:16" ht="13.5" customHeight="1">
      <c r="A13" s="248"/>
      <c r="B13" s="244"/>
      <c r="C13" s="244"/>
      <c r="D13" s="244"/>
      <c r="E13" s="244"/>
      <c r="F13" s="244"/>
      <c r="G13" s="1163" t="s">
        <v>481</v>
      </c>
      <c r="H13" s="1164"/>
      <c r="I13" s="1164"/>
      <c r="J13" s="1165"/>
      <c r="K13" s="267" t="s">
        <v>480</v>
      </c>
      <c r="L13" s="268" t="s">
        <v>480</v>
      </c>
      <c r="M13" s="269">
        <v>2</v>
      </c>
      <c r="N13" s="270" t="s">
        <v>480</v>
      </c>
    </row>
    <row r="14" spans="1:16" ht="13.5" customHeight="1">
      <c r="A14" s="248"/>
      <c r="B14" s="244"/>
      <c r="C14" s="244"/>
      <c r="D14" s="244"/>
      <c r="E14" s="244"/>
      <c r="F14" s="244"/>
      <c r="G14" s="1163" t="s">
        <v>482</v>
      </c>
      <c r="H14" s="1164"/>
      <c r="I14" s="1164"/>
      <c r="J14" s="1165"/>
      <c r="K14" s="267">
        <v>439533</v>
      </c>
      <c r="L14" s="268">
        <v>8062</v>
      </c>
      <c r="M14" s="269">
        <v>3170</v>
      </c>
      <c r="N14" s="270">
        <v>154.30000000000001</v>
      </c>
    </row>
    <row r="15" spans="1:16" ht="13.5" customHeight="1">
      <c r="A15" s="248"/>
      <c r="B15" s="244"/>
      <c r="C15" s="244"/>
      <c r="D15" s="244"/>
      <c r="E15" s="244"/>
      <c r="F15" s="244"/>
      <c r="G15" s="1163" t="s">
        <v>483</v>
      </c>
      <c r="H15" s="1164"/>
      <c r="I15" s="1164"/>
      <c r="J15" s="1165"/>
      <c r="K15" s="267">
        <v>16224</v>
      </c>
      <c r="L15" s="268">
        <v>298</v>
      </c>
      <c r="M15" s="269">
        <v>1822</v>
      </c>
      <c r="N15" s="270">
        <v>-83.6</v>
      </c>
    </row>
    <row r="16" spans="1:16">
      <c r="A16" s="248"/>
      <c r="B16" s="244"/>
      <c r="C16" s="244"/>
      <c r="D16" s="244"/>
      <c r="E16" s="244"/>
      <c r="F16" s="244"/>
      <c r="G16" s="1166" t="s">
        <v>484</v>
      </c>
      <c r="H16" s="1167"/>
      <c r="I16" s="1167"/>
      <c r="J16" s="1168"/>
      <c r="K16" s="268">
        <v>-830950</v>
      </c>
      <c r="L16" s="268">
        <v>-15241</v>
      </c>
      <c r="M16" s="269">
        <v>-7642</v>
      </c>
      <c r="N16" s="270">
        <v>99.4</v>
      </c>
    </row>
    <row r="17" spans="1:16">
      <c r="A17" s="248"/>
      <c r="B17" s="244"/>
      <c r="C17" s="244"/>
      <c r="D17" s="244"/>
      <c r="E17" s="244"/>
      <c r="F17" s="244"/>
      <c r="G17" s="1166" t="s">
        <v>167</v>
      </c>
      <c r="H17" s="1167"/>
      <c r="I17" s="1167"/>
      <c r="J17" s="1168"/>
      <c r="K17" s="268">
        <v>6367282</v>
      </c>
      <c r="L17" s="268">
        <v>116790</v>
      </c>
      <c r="M17" s="269">
        <v>81603</v>
      </c>
      <c r="N17" s="270">
        <v>43.1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60" t="s">
        <v>489</v>
      </c>
      <c r="H21" s="1161"/>
      <c r="I21" s="1161"/>
      <c r="J21" s="1162"/>
      <c r="K21" s="280">
        <v>12.14</v>
      </c>
      <c r="L21" s="281">
        <v>7.96</v>
      </c>
      <c r="M21" s="282">
        <v>4.18</v>
      </c>
      <c r="N21" s="249"/>
      <c r="O21" s="283"/>
      <c r="P21" s="279"/>
    </row>
    <row r="22" spans="1:16" s="284" customFormat="1">
      <c r="A22" s="279"/>
      <c r="B22" s="249"/>
      <c r="C22" s="249"/>
      <c r="D22" s="249"/>
      <c r="E22" s="249"/>
      <c r="F22" s="249"/>
      <c r="G22" s="1160" t="s">
        <v>490</v>
      </c>
      <c r="H22" s="1161"/>
      <c r="I22" s="1161"/>
      <c r="J22" s="1162"/>
      <c r="K22" s="285">
        <v>92.9</v>
      </c>
      <c r="L22" s="286">
        <v>98.3</v>
      </c>
      <c r="M22" s="287">
        <v>-5.4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49" t="s">
        <v>471</v>
      </c>
      <c r="L30" s="254"/>
      <c r="M30" s="255" t="s">
        <v>472</v>
      </c>
      <c r="N30" s="256"/>
    </row>
    <row r="31" spans="1:16">
      <c r="A31" s="248"/>
      <c r="B31" s="244"/>
      <c r="C31" s="244"/>
      <c r="D31" s="244"/>
      <c r="E31" s="244"/>
      <c r="F31" s="244"/>
      <c r="G31" s="257"/>
      <c r="H31" s="258"/>
      <c r="I31" s="258"/>
      <c r="J31" s="259"/>
      <c r="K31" s="1150"/>
      <c r="L31" s="260" t="s">
        <v>473</v>
      </c>
      <c r="M31" s="261" t="s">
        <v>474</v>
      </c>
      <c r="N31" s="262" t="s">
        <v>475</v>
      </c>
    </row>
    <row r="32" spans="1:16" ht="27" customHeight="1">
      <c r="A32" s="248"/>
      <c r="B32" s="244"/>
      <c r="C32" s="244"/>
      <c r="D32" s="244"/>
      <c r="E32" s="244"/>
      <c r="F32" s="244"/>
      <c r="G32" s="1151" t="s">
        <v>494</v>
      </c>
      <c r="H32" s="1152"/>
      <c r="I32" s="1152"/>
      <c r="J32" s="1153"/>
      <c r="K32" s="294">
        <v>3581546</v>
      </c>
      <c r="L32" s="294">
        <v>65694</v>
      </c>
      <c r="M32" s="295">
        <v>50969</v>
      </c>
      <c r="N32" s="296">
        <v>28.9</v>
      </c>
    </row>
    <row r="33" spans="1:16" ht="13.5" customHeight="1">
      <c r="A33" s="248"/>
      <c r="B33" s="244"/>
      <c r="C33" s="244"/>
      <c r="D33" s="244"/>
      <c r="E33" s="244"/>
      <c r="F33" s="244"/>
      <c r="G33" s="1151" t="s">
        <v>495</v>
      </c>
      <c r="H33" s="1152"/>
      <c r="I33" s="1152"/>
      <c r="J33" s="1153"/>
      <c r="K33" s="294" t="s">
        <v>480</v>
      </c>
      <c r="L33" s="294" t="s">
        <v>480</v>
      </c>
      <c r="M33" s="295" t="s">
        <v>480</v>
      </c>
      <c r="N33" s="296" t="s">
        <v>480</v>
      </c>
    </row>
    <row r="34" spans="1:16" ht="27" customHeight="1">
      <c r="A34" s="248"/>
      <c r="B34" s="244"/>
      <c r="C34" s="244"/>
      <c r="D34" s="244"/>
      <c r="E34" s="244"/>
      <c r="F34" s="244"/>
      <c r="G34" s="1151" t="s">
        <v>496</v>
      </c>
      <c r="H34" s="1152"/>
      <c r="I34" s="1152"/>
      <c r="J34" s="1153"/>
      <c r="K34" s="294" t="s">
        <v>480</v>
      </c>
      <c r="L34" s="294" t="s">
        <v>480</v>
      </c>
      <c r="M34" s="295">
        <v>29</v>
      </c>
      <c r="N34" s="296" t="s">
        <v>480</v>
      </c>
    </row>
    <row r="35" spans="1:16" ht="27" customHeight="1">
      <c r="A35" s="248"/>
      <c r="B35" s="244"/>
      <c r="C35" s="244"/>
      <c r="D35" s="244"/>
      <c r="E35" s="244"/>
      <c r="F35" s="244"/>
      <c r="G35" s="1151" t="s">
        <v>497</v>
      </c>
      <c r="H35" s="1152"/>
      <c r="I35" s="1152"/>
      <c r="J35" s="1153"/>
      <c r="K35" s="294">
        <v>210666</v>
      </c>
      <c r="L35" s="294">
        <v>3864</v>
      </c>
      <c r="M35" s="295">
        <v>14294</v>
      </c>
      <c r="N35" s="296">
        <v>-73</v>
      </c>
    </row>
    <row r="36" spans="1:16" ht="27" customHeight="1">
      <c r="A36" s="248"/>
      <c r="B36" s="244"/>
      <c r="C36" s="244"/>
      <c r="D36" s="244"/>
      <c r="E36" s="244"/>
      <c r="F36" s="244"/>
      <c r="G36" s="1151" t="s">
        <v>498</v>
      </c>
      <c r="H36" s="1152"/>
      <c r="I36" s="1152"/>
      <c r="J36" s="1153"/>
      <c r="K36" s="294" t="s">
        <v>480</v>
      </c>
      <c r="L36" s="294" t="s">
        <v>480</v>
      </c>
      <c r="M36" s="295">
        <v>1493</v>
      </c>
      <c r="N36" s="296" t="s">
        <v>480</v>
      </c>
    </row>
    <row r="37" spans="1:16" ht="13.5" customHeight="1">
      <c r="A37" s="248"/>
      <c r="B37" s="244"/>
      <c r="C37" s="244"/>
      <c r="D37" s="244"/>
      <c r="E37" s="244"/>
      <c r="F37" s="244"/>
      <c r="G37" s="1151" t="s">
        <v>499</v>
      </c>
      <c r="H37" s="1152"/>
      <c r="I37" s="1152"/>
      <c r="J37" s="1153"/>
      <c r="K37" s="294">
        <v>4937</v>
      </c>
      <c r="L37" s="294">
        <v>91</v>
      </c>
      <c r="M37" s="295">
        <v>1584</v>
      </c>
      <c r="N37" s="296">
        <v>-94.3</v>
      </c>
    </row>
    <row r="38" spans="1:16" ht="27" customHeight="1">
      <c r="A38" s="248"/>
      <c r="B38" s="244"/>
      <c r="C38" s="244"/>
      <c r="D38" s="244"/>
      <c r="E38" s="244"/>
      <c r="F38" s="244"/>
      <c r="G38" s="1154" t="s">
        <v>500</v>
      </c>
      <c r="H38" s="1155"/>
      <c r="I38" s="1155"/>
      <c r="J38" s="1156"/>
      <c r="K38" s="297" t="s">
        <v>480</v>
      </c>
      <c r="L38" s="297" t="s">
        <v>480</v>
      </c>
      <c r="M38" s="298">
        <v>4</v>
      </c>
      <c r="N38" s="299" t="s">
        <v>480</v>
      </c>
      <c r="O38" s="293"/>
    </row>
    <row r="39" spans="1:16">
      <c r="A39" s="248"/>
      <c r="B39" s="244"/>
      <c r="C39" s="244"/>
      <c r="D39" s="244"/>
      <c r="E39" s="244"/>
      <c r="F39" s="244"/>
      <c r="G39" s="1154" t="s">
        <v>501</v>
      </c>
      <c r="H39" s="1155"/>
      <c r="I39" s="1155"/>
      <c r="J39" s="1156"/>
      <c r="K39" s="300">
        <v>-238026</v>
      </c>
      <c r="L39" s="300">
        <v>-4366</v>
      </c>
      <c r="M39" s="301">
        <v>-4432</v>
      </c>
      <c r="N39" s="302">
        <v>-1.5</v>
      </c>
      <c r="O39" s="293"/>
    </row>
    <row r="40" spans="1:16" ht="27" customHeight="1">
      <c r="A40" s="248"/>
      <c r="B40" s="244"/>
      <c r="C40" s="244"/>
      <c r="D40" s="244"/>
      <c r="E40" s="244"/>
      <c r="F40" s="244"/>
      <c r="G40" s="1151" t="s">
        <v>502</v>
      </c>
      <c r="H40" s="1152"/>
      <c r="I40" s="1152"/>
      <c r="J40" s="1153"/>
      <c r="K40" s="300">
        <v>-2321610</v>
      </c>
      <c r="L40" s="300">
        <v>-42584</v>
      </c>
      <c r="M40" s="301">
        <v>-44638</v>
      </c>
      <c r="N40" s="302">
        <v>-4.5999999999999996</v>
      </c>
      <c r="O40" s="293"/>
    </row>
    <row r="41" spans="1:16">
      <c r="A41" s="248"/>
      <c r="B41" s="244"/>
      <c r="C41" s="244"/>
      <c r="D41" s="244"/>
      <c r="E41" s="244"/>
      <c r="F41" s="244"/>
      <c r="G41" s="1157" t="s">
        <v>278</v>
      </c>
      <c r="H41" s="1158"/>
      <c r="I41" s="1158"/>
      <c r="J41" s="1159"/>
      <c r="K41" s="294">
        <v>1237513</v>
      </c>
      <c r="L41" s="300">
        <v>22699</v>
      </c>
      <c r="M41" s="301">
        <v>19303</v>
      </c>
      <c r="N41" s="302">
        <v>17.600000000000001</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44" t="s">
        <v>471</v>
      </c>
      <c r="J49" s="1146" t="s">
        <v>506</v>
      </c>
      <c r="K49" s="1147"/>
      <c r="L49" s="1147"/>
      <c r="M49" s="1147"/>
      <c r="N49" s="1148"/>
    </row>
    <row r="50" spans="1:14">
      <c r="A50" s="248"/>
      <c r="B50" s="244"/>
      <c r="C50" s="244"/>
      <c r="D50" s="244"/>
      <c r="E50" s="244"/>
      <c r="F50" s="244"/>
      <c r="G50" s="312"/>
      <c r="H50" s="313"/>
      <c r="I50" s="1145"/>
      <c r="J50" s="314" t="s">
        <v>507</v>
      </c>
      <c r="K50" s="315" t="s">
        <v>508</v>
      </c>
      <c r="L50" s="316" t="s">
        <v>509</v>
      </c>
      <c r="M50" s="317" t="s">
        <v>510</v>
      </c>
      <c r="N50" s="318" t="s">
        <v>511</v>
      </c>
    </row>
    <row r="51" spans="1:14">
      <c r="A51" s="248"/>
      <c r="B51" s="244"/>
      <c r="C51" s="244"/>
      <c r="D51" s="244"/>
      <c r="E51" s="244"/>
      <c r="F51" s="244"/>
      <c r="G51" s="310" t="s">
        <v>512</v>
      </c>
      <c r="H51" s="311"/>
      <c r="I51" s="319">
        <v>8400838</v>
      </c>
      <c r="J51" s="320">
        <v>153345</v>
      </c>
      <c r="K51" s="321">
        <v>-18.8</v>
      </c>
      <c r="L51" s="322">
        <v>47569</v>
      </c>
      <c r="M51" s="323">
        <v>-23.1</v>
      </c>
      <c r="N51" s="324">
        <v>4.3</v>
      </c>
    </row>
    <row r="52" spans="1:14">
      <c r="A52" s="248"/>
      <c r="B52" s="244"/>
      <c r="C52" s="244"/>
      <c r="D52" s="244"/>
      <c r="E52" s="244"/>
      <c r="F52" s="244"/>
      <c r="G52" s="325"/>
      <c r="H52" s="326" t="s">
        <v>513</v>
      </c>
      <c r="I52" s="327">
        <v>1371482</v>
      </c>
      <c r="J52" s="328">
        <v>25034</v>
      </c>
      <c r="K52" s="329">
        <v>-43.2</v>
      </c>
      <c r="L52" s="330">
        <v>26255</v>
      </c>
      <c r="M52" s="331">
        <v>-18.399999999999999</v>
      </c>
      <c r="N52" s="332">
        <v>-24.8</v>
      </c>
    </row>
    <row r="53" spans="1:14">
      <c r="A53" s="248"/>
      <c r="B53" s="244"/>
      <c r="C53" s="244"/>
      <c r="D53" s="244"/>
      <c r="E53" s="244"/>
      <c r="F53" s="244"/>
      <c r="G53" s="310" t="s">
        <v>514</v>
      </c>
      <c r="H53" s="311"/>
      <c r="I53" s="319">
        <v>8272078</v>
      </c>
      <c r="J53" s="320">
        <v>151728</v>
      </c>
      <c r="K53" s="321">
        <v>-1.1000000000000001</v>
      </c>
      <c r="L53" s="322">
        <v>50880</v>
      </c>
      <c r="M53" s="323">
        <v>7</v>
      </c>
      <c r="N53" s="324">
        <v>-8.1</v>
      </c>
    </row>
    <row r="54" spans="1:14">
      <c r="A54" s="248"/>
      <c r="B54" s="244"/>
      <c r="C54" s="244"/>
      <c r="D54" s="244"/>
      <c r="E54" s="244"/>
      <c r="F54" s="244"/>
      <c r="G54" s="325"/>
      <c r="H54" s="326" t="s">
        <v>513</v>
      </c>
      <c r="I54" s="327">
        <v>1022027</v>
      </c>
      <c r="J54" s="328">
        <v>18746</v>
      </c>
      <c r="K54" s="329">
        <v>-25.1</v>
      </c>
      <c r="L54" s="330">
        <v>26879</v>
      </c>
      <c r="M54" s="331">
        <v>2.4</v>
      </c>
      <c r="N54" s="332">
        <v>-27.5</v>
      </c>
    </row>
    <row r="55" spans="1:14">
      <c r="A55" s="248"/>
      <c r="B55" s="244"/>
      <c r="C55" s="244"/>
      <c r="D55" s="244"/>
      <c r="E55" s="244"/>
      <c r="F55" s="244"/>
      <c r="G55" s="310" t="s">
        <v>515</v>
      </c>
      <c r="H55" s="311"/>
      <c r="I55" s="319">
        <v>9775178</v>
      </c>
      <c r="J55" s="320">
        <v>177711</v>
      </c>
      <c r="K55" s="321">
        <v>17.100000000000001</v>
      </c>
      <c r="L55" s="322">
        <v>63956</v>
      </c>
      <c r="M55" s="323">
        <v>25.7</v>
      </c>
      <c r="N55" s="324">
        <v>-8.6</v>
      </c>
    </row>
    <row r="56" spans="1:14">
      <c r="A56" s="248"/>
      <c r="B56" s="244"/>
      <c r="C56" s="244"/>
      <c r="D56" s="244"/>
      <c r="E56" s="244"/>
      <c r="F56" s="244"/>
      <c r="G56" s="325"/>
      <c r="H56" s="326" t="s">
        <v>513</v>
      </c>
      <c r="I56" s="327">
        <v>669360</v>
      </c>
      <c r="J56" s="328">
        <v>12169</v>
      </c>
      <c r="K56" s="329">
        <v>-35.1</v>
      </c>
      <c r="L56" s="330">
        <v>29239</v>
      </c>
      <c r="M56" s="331">
        <v>8.8000000000000007</v>
      </c>
      <c r="N56" s="332">
        <v>-43.9</v>
      </c>
    </row>
    <row r="57" spans="1:14">
      <c r="A57" s="248"/>
      <c r="B57" s="244"/>
      <c r="C57" s="244"/>
      <c r="D57" s="244"/>
      <c r="E57" s="244"/>
      <c r="F57" s="244"/>
      <c r="G57" s="310" t="s">
        <v>516</v>
      </c>
      <c r="H57" s="311"/>
      <c r="I57" s="319">
        <v>8045816</v>
      </c>
      <c r="J57" s="320">
        <v>147074</v>
      </c>
      <c r="K57" s="321">
        <v>-17.2</v>
      </c>
      <c r="L57" s="322">
        <v>66255</v>
      </c>
      <c r="M57" s="323">
        <v>3.6</v>
      </c>
      <c r="N57" s="324">
        <v>-20.8</v>
      </c>
    </row>
    <row r="58" spans="1:14">
      <c r="A58" s="248"/>
      <c r="B58" s="244"/>
      <c r="C58" s="244"/>
      <c r="D58" s="244"/>
      <c r="E58" s="244"/>
      <c r="F58" s="244"/>
      <c r="G58" s="325"/>
      <c r="H58" s="326" t="s">
        <v>513</v>
      </c>
      <c r="I58" s="327">
        <v>1039136</v>
      </c>
      <c r="J58" s="328">
        <v>18995</v>
      </c>
      <c r="K58" s="329">
        <v>56.1</v>
      </c>
      <c r="L58" s="330">
        <v>31822</v>
      </c>
      <c r="M58" s="331">
        <v>8.8000000000000007</v>
      </c>
      <c r="N58" s="332">
        <v>47.3</v>
      </c>
    </row>
    <row r="59" spans="1:14">
      <c r="A59" s="248"/>
      <c r="B59" s="244"/>
      <c r="C59" s="244"/>
      <c r="D59" s="244"/>
      <c r="E59" s="244"/>
      <c r="F59" s="244"/>
      <c r="G59" s="310" t="s">
        <v>517</v>
      </c>
      <c r="H59" s="311"/>
      <c r="I59" s="319">
        <v>11253528</v>
      </c>
      <c r="J59" s="320">
        <v>206415</v>
      </c>
      <c r="K59" s="321">
        <v>40.299999999999997</v>
      </c>
      <c r="L59" s="322">
        <v>92247</v>
      </c>
      <c r="M59" s="323">
        <v>39.200000000000003</v>
      </c>
      <c r="N59" s="324">
        <v>1.1000000000000001</v>
      </c>
    </row>
    <row r="60" spans="1:14">
      <c r="A60" s="248"/>
      <c r="B60" s="244"/>
      <c r="C60" s="244"/>
      <c r="D60" s="244"/>
      <c r="E60" s="244"/>
      <c r="F60" s="244"/>
      <c r="G60" s="325"/>
      <c r="H60" s="326" t="s">
        <v>513</v>
      </c>
      <c r="I60" s="333">
        <v>1236540</v>
      </c>
      <c r="J60" s="328">
        <v>22681</v>
      </c>
      <c r="K60" s="329">
        <v>19.399999999999999</v>
      </c>
      <c r="L60" s="330">
        <v>37204</v>
      </c>
      <c r="M60" s="331">
        <v>16.899999999999999</v>
      </c>
      <c r="N60" s="332">
        <v>2.5</v>
      </c>
    </row>
    <row r="61" spans="1:14">
      <c r="A61" s="248"/>
      <c r="B61" s="244"/>
      <c r="C61" s="244"/>
      <c r="D61" s="244"/>
      <c r="E61" s="244"/>
      <c r="F61" s="244"/>
      <c r="G61" s="310" t="s">
        <v>518</v>
      </c>
      <c r="H61" s="334"/>
      <c r="I61" s="335">
        <v>9149488</v>
      </c>
      <c r="J61" s="336">
        <v>167255</v>
      </c>
      <c r="K61" s="337">
        <v>4.0999999999999996</v>
      </c>
      <c r="L61" s="338">
        <v>64181</v>
      </c>
      <c r="M61" s="339">
        <v>10.5</v>
      </c>
      <c r="N61" s="324">
        <v>-6.4</v>
      </c>
    </row>
    <row r="62" spans="1:14">
      <c r="A62" s="248"/>
      <c r="B62" s="244"/>
      <c r="C62" s="244"/>
      <c r="D62" s="244"/>
      <c r="E62" s="244"/>
      <c r="F62" s="244"/>
      <c r="G62" s="325"/>
      <c r="H62" s="326" t="s">
        <v>513</v>
      </c>
      <c r="I62" s="327">
        <v>1067709</v>
      </c>
      <c r="J62" s="328">
        <v>19525</v>
      </c>
      <c r="K62" s="329">
        <v>-5.6</v>
      </c>
      <c r="L62" s="330">
        <v>30280</v>
      </c>
      <c r="M62" s="331">
        <v>3.7</v>
      </c>
      <c r="N62" s="332">
        <v>-9.3000000000000007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69" t="s">
        <v>3</v>
      </c>
      <c r="D47" s="1169"/>
      <c r="E47" s="1170"/>
      <c r="F47" s="11">
        <v>18.989999999999998</v>
      </c>
      <c r="G47" s="12">
        <v>23.3</v>
      </c>
      <c r="H47" s="12">
        <v>28.07</v>
      </c>
      <c r="I47" s="12">
        <v>34.119999999999997</v>
      </c>
      <c r="J47" s="13">
        <v>36.99</v>
      </c>
    </row>
    <row r="48" spans="2:10" ht="57.75" customHeight="1">
      <c r="B48" s="14"/>
      <c r="C48" s="1171" t="s">
        <v>4</v>
      </c>
      <c r="D48" s="1171"/>
      <c r="E48" s="1172"/>
      <c r="F48" s="15">
        <v>11.15</v>
      </c>
      <c r="G48" s="16">
        <v>9.94</v>
      </c>
      <c r="H48" s="16">
        <v>11.3</v>
      </c>
      <c r="I48" s="16">
        <v>7.54</v>
      </c>
      <c r="J48" s="17">
        <v>6.56</v>
      </c>
    </row>
    <row r="49" spans="2:10" ht="57.75" customHeight="1" thickBot="1">
      <c r="B49" s="18"/>
      <c r="C49" s="1173" t="s">
        <v>5</v>
      </c>
      <c r="D49" s="1173"/>
      <c r="E49" s="1174"/>
      <c r="F49" s="19">
        <v>7</v>
      </c>
      <c r="G49" s="20">
        <v>4.5599999999999996</v>
      </c>
      <c r="H49" s="20">
        <v>6.52</v>
      </c>
      <c r="I49" s="20">
        <v>1.9</v>
      </c>
      <c r="J49" s="21">
        <v>2.88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財政班　屋良</cp:lastModifiedBy>
  <cp:lastPrinted>2017-05-09T14:31:55Z</cp:lastPrinted>
  <dcterms:created xsi:type="dcterms:W3CDTF">2017-02-15T23:45:21Z</dcterms:created>
  <dcterms:modified xsi:type="dcterms:W3CDTF">2017-05-23T07:46:00Z</dcterms:modified>
  <cp:category/>
</cp:coreProperties>
</file>