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W40" i="9" s="1"/>
  <c r="BW41" i="9" s="1"/>
  <c r="BW42" i="9" s="1"/>
  <c r="BW43" i="9" s="1"/>
  <c r="BE35" i="9"/>
  <c r="AM35" i="9"/>
  <c r="BW34" i="9"/>
  <c r="C34" i="9"/>
  <c r="CO34" i="9" l="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s="1"/>
  <c r="BE34" i="9" s="1"/>
</calcChain>
</file>

<file path=xl/sharedStrings.xml><?xml version="1.0" encoding="utf-8"?>
<sst xmlns="http://schemas.openxmlformats.org/spreadsheetml/2006/main" count="973" uniqueCount="548">
  <si>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</si>
  <si>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</si>
  <si>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</si>
  <si>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</si>
  <si>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</si>
  <si>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</si>
  <si>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</si>
  <si>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</si>
  <si>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</si>
  <si>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</si>
  <si>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</si>
  <si>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</si>
  <si>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</si>
  <si>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</si>
  <si>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</si>
  <si>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</si>
  <si>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</si>
  <si>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</si>
  <si>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</si>
  <si>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</si>
  <si>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</si>
  <si>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</si>
  <si>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</si>
  <si>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</si>
  <si>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</si>
  <si>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</si>
  <si>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</si>
  <si>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</si>
  <si>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</si>
  <si>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</si>
  <si>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</si>
  <si>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</si>
  <si>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</si>
  <si>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</si>
  <si>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</si>
  <si>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</si>
  <si>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</si>
  <si>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</si>
  <si>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</si>
  <si>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</si>
  <si>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</si>
  <si>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</si>
  <si>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</si>
  <si>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</si>
  <si>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</si>
  <si>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</si>
  <si>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</si>
  <si>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</si>
  <si>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</si>
  <si>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</si>
  <si>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</si>
  <si>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</si>
  <si>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</si>
  <si>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</si>
  <si>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</si>
  <si>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</si>
  <si>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</si>
  <si>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</si>
  <si>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</si>
  <si>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</si>
  <si>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</si>
  <si>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</si>
  <si>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</si>
  <si>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</si>
  <si>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</si>
  <si>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</si>
  <si>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</si>
  <si>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</si>
  <si>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</si>
  <si>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</si>
  <si>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</si>
  <si>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</si>
  <si>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</si>
  <si>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</si>
  <si>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</si>
  <si>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</si>
  <si>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</si>
  <si>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</si>
  <si>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</si>
  <si>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</si>
  <si>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</si>
  <si>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</si>
  <si>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浦添市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</si>
  <si>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</si>
  <si>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</si>
  <si>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</si>
  <si>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</si>
  <si>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</si>
  <si>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</si>
  <si>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</si>
  <si>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</si>
  <si>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</si>
  <si>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</si>
  <si>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</si>
  <si>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</si>
  <si>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</si>
  <si>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</si>
  <si>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</si>
  <si>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</si>
  <si>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</si>
  <si>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</si>
  <si>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</si>
  <si>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</si>
  <si>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</si>
  <si>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</si>
  <si>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</si>
  <si>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</si>
  <si>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</si>
  <si>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</si>
  <si>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</si>
  <si>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</si>
  <si>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</si>
  <si>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</si>
  <si>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</si>
  <si>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</si>
  <si>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</si>
  <si>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</si>
  <si>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</si>
  <si>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</si>
  <si>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</si>
  <si>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</si>
  <si>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</si>
  <si>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</si>
  <si>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</si>
  <si>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</si>
  <si>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</si>
  <si>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</si>
  <si>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</si>
  <si>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</si>
  <si>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</si>
  <si>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</si>
  <si>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</si>
  <si>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</si>
  <si>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</si>
  <si>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</si>
  <si>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</si>
  <si>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</si>
  <si>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</si>
  <si>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</si>
  <si>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</si>
  <si>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</si>
  <si>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</si>
  <si>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</si>
  <si>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</si>
  <si>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</si>
  <si>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</si>
  <si>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</si>
  <si>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</si>
  <si>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</si>
  <si>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</si>
  <si>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</si>
  <si>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</si>
  <si>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</si>
  <si>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</si>
  <si>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</si>
  <si>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</si>
  <si>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</si>
  <si>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</si>
  <si>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</si>
  <si>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</si>
  <si>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</si>
  <si>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</si>
  <si>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</si>
  <si>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</si>
  <si>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</si>
  <si>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</si>
  <si>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</si>
  <si>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</si>
  <si>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</si>
  <si>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</si>
  <si>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</si>
  <si>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</si>
  <si>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</si>
  <si>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</si>
  <si>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</si>
  <si>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</si>
  <si>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</si>
  <si>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</si>
  <si>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</si>
  <si>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</si>
  <si>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</si>
  <si>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</si>
  <si>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</si>
  <si>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</si>
  <si>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</si>
  <si>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</si>
  <si>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</si>
  <si>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</si>
  <si>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</si>
  <si>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</si>
  <si>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</si>
  <si>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</si>
  <si>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</si>
  <si>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</si>
  <si>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</si>
  <si>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</si>
  <si>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沖縄県浦添市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</si>
  <si>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</si>
  <si>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</si>
  <si>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</si>
  <si>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</si>
  <si>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</si>
  <si>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</si>
  <si>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</si>
  <si>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</si>
  <si>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</si>
  <si>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</si>
  <si>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</si>
  <si>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</si>
  <si>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</si>
  <si>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</si>
  <si>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</si>
  <si>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</si>
  <si>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</si>
  <si>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</si>
  <si>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</si>
  <si>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</si>
  <si>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</si>
  <si>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</si>
  <si>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</si>
  <si>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</si>
  <si>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</si>
  <si>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</si>
  <si>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</si>
  <si>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</si>
  <si>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</si>
  <si>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</si>
  <si>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</si>
  <si>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</si>
  <si>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</si>
  <si>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</si>
  <si>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</si>
  <si>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</si>
  <si>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</si>
  <si>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</si>
  <si>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</si>
  <si>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</si>
  <si>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</si>
  <si>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</si>
  <si>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</si>
  <si>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</si>
  <si>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</si>
  <si>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</si>
  <si>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</si>
  <si>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</si>
  <si>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</si>
  <si>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</si>
  <si>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</si>
  <si>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</si>
  <si>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</si>
  <si>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</si>
  <si>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</si>
  <si>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</si>
  <si>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</si>
  <si>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</si>
  <si>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</si>
  <si>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</si>
  <si>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</si>
  <si>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</si>
  <si>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</si>
  <si>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</si>
  <si>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</si>
  <si>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</si>
  <si>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</si>
  <si>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</si>
  <si>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</si>
  <si>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</si>
  <si>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</si>
  <si>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</si>
  <si>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</si>
  <si>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</si>
  <si>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</si>
  <si>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</si>
  <si>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</si>
  <si>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</si>
  <si>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</si>
  <si>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</si>
  <si>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</si>
  <si>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</si>
  <si>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</si>
  <si>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</si>
  <si>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</si>
  <si>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</si>
  <si>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</si>
  <si>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</si>
  <si>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</si>
  <si>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</si>
  <si>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</si>
  <si>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</si>
  <si>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</si>
  <si>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</si>
  <si>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</si>
  <si>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</si>
  <si>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</si>
  <si>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</si>
  <si>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</si>
  <si>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</si>
  <si>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</si>
  <si>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</si>
  <si>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</si>
  <si>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</si>
  <si>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</si>
  <si>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</si>
  <si>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</si>
  <si>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</si>
  <si>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</si>
  <si>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</si>
  <si>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</si>
  <si>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</si>
  <si>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</si>
  <si>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</si>
  <si>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</si>
  <si>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</si>
  <si>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</si>
  <si>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</si>
  <si>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</si>
  <si>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</si>
  <si>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</si>
  <si>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</si>
  <si>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</si>
  <si>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</si>
  <si>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</si>
  <si>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</si>
  <si>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</si>
  <si>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</si>
  <si>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</si>
  <si>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</si>
  <si>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</si>
  <si>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</si>
  <si>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</si>
  <si>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</si>
  <si>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</si>
  <si>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</si>
  <si>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</si>
  <si>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</si>
  <si>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</si>
  <si>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</si>
  <si>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</si>
  <si>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</si>
  <si>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</si>
  <si>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</si>
  <si>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</si>
  <si>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</si>
  <si>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</si>
  <si>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</si>
  <si>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</si>
  <si>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</si>
  <si>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沖縄県浦添市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</si>
  <si>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</si>
  <si>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</si>
  <si>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</si>
  <si>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</si>
  <si>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</si>
  <si>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</si>
  <si>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</si>
  <si>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</si>
  <si>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</si>
  <si>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</si>
  <si>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</si>
  <si>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</si>
  <si>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</si>
  <si>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</si>
  <si>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</si>
  <si>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</si>
  <si>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</si>
  <si>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</si>
  <si>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</si>
  <si>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</si>
  <si>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</si>
  <si>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</si>
  <si>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</si>
  <si>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</si>
  <si>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</si>
  <si>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</si>
  <si>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</si>
  <si>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</si>
  <si>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</si>
  <si>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</si>
  <si>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</si>
  <si>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</si>
  <si>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</si>
  <si>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</si>
  <si>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</si>
  <si>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</si>
  <si>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</si>
  <si>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</si>
  <si>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</si>
  <si>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</si>
  <si>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</si>
  <si>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</si>
  <si>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</si>
  <si>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</si>
  <si>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</si>
  <si>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</si>
  <si>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</si>
  <si>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</si>
  <si>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</si>
  <si>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</si>
  <si>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</si>
  <si>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</si>
  <si>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</si>
  <si>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</si>
  <si>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</si>
  <si>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</si>
  <si>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</si>
  <si>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</si>
  <si>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</si>
  <si>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</si>
  <si>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</si>
  <si>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</si>
  <si>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</si>
  <si>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</si>
  <si>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</si>
  <si>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</si>
  <si>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</si>
  <si>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</si>
  <si>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</si>
  <si>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</si>
  <si>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</si>
  <si>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</si>
  <si>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</si>
  <si>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</si>
  <si>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</si>
  <si>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</si>
  <si>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</si>
  <si>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</si>
  <si>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</si>
  <si>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</si>
  <si>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</si>
  <si>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</si>
  <si>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</si>
  <si>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</si>
  <si>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</si>
  <si>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</si>
  <si>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</si>
  <si>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</si>
  <si>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</si>
  <si>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</si>
  <si>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</si>
  <si>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</si>
  <si>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</si>
  <si>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</si>
  <si>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</si>
  <si>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</si>
  <si>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</si>
  <si>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</si>
  <si>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</si>
  <si>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</si>
  <si>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</si>
  <si>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</si>
  <si>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</si>
  <si>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</si>
  <si>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</si>
  <si>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</si>
  <si>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</si>
  <si>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</si>
  <si>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</si>
  <si>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</si>
  <si>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</si>
  <si>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</si>
  <si>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</si>
  <si>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</si>
  <si>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</si>
  <si>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</si>
  <si>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</si>
  <si>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</si>
  <si>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</si>
  <si>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</si>
  <si>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</si>
  <si>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</si>
  <si>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</si>
  <si>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</si>
  <si>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</si>
  <si>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</si>
  <si>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</si>
  <si>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</si>
  <si>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</si>
  <si>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</si>
  <si>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</si>
  <si>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</si>
  <si>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</si>
  <si>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</si>
  <si>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</si>
  <si>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</si>
  <si>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</si>
  <si>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</si>
  <si>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</si>
  <si>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</si>
  <si>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</si>
  <si>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</si>
  <si>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</si>
  <si>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</si>
  <si>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</si>
  <si>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</si>
  <si>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</si>
  <si>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</si>
  <si>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</si>
  <si>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</si>
  <si>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</si>
  <si>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</si>
  <si>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</si>
  <si>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</si>
  <si>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</si>
  <si>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</si>
  <si>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</si>
  <si>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</si>
  <si>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</si>
  <si>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</si>
  <si>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</si>
  <si>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</si>
  <si>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</si>
  <si>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</si>
  <si>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</si>
  <si>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</si>
  <si>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</si>
  <si>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</si>
  <si>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</si>
  <si>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</si>
  <si>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</si>
  <si>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</si>
  <si>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</si>
  <si>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国民健康保険特別会計</t>
  </si>
  <si>
    <t>▲ 0.75</t>
  </si>
  <si>
    <t>▲ 0.58</t>
  </si>
  <si>
    <t>水道事業会計</t>
  </si>
  <si>
    <t>一般会計</t>
  </si>
  <si>
    <t>公共下水道事業特別会計</t>
  </si>
  <si>
    <t>介護保険特別会計</t>
  </si>
  <si>
    <t>後期高齢者医療特別会計</t>
  </si>
  <si>
    <t>土地区画整理事業特別会計</t>
  </si>
  <si>
    <t>その他会計（赤字）</t>
  </si>
  <si>
    <t>その他会計（黒字）</t>
  </si>
  <si>
    <t>沖縄県市町村総合事務組合</t>
    <rPh sb="0" eb="3">
      <t>オキナワケン</t>
    </rPh>
    <rPh sb="3" eb="6">
      <t>シチョウソン</t>
    </rPh>
    <rPh sb="6" eb="8">
      <t>ソウゴウ</t>
    </rPh>
    <rPh sb="8" eb="10">
      <t>ジム</t>
    </rPh>
    <rPh sb="10" eb="12">
      <t>クミアイ</t>
    </rPh>
    <phoneticPr fontId="2"/>
  </si>
  <si>
    <t>浦添市土地開発公社</t>
    <rPh sb="0" eb="3">
      <t>ウラソエシ</t>
    </rPh>
    <rPh sb="3" eb="5">
      <t>トチ</t>
    </rPh>
    <rPh sb="5" eb="7">
      <t>カイハツ</t>
    </rPh>
    <rPh sb="7" eb="9">
      <t>コウシャ</t>
    </rPh>
    <phoneticPr fontId="2"/>
  </si>
  <si>
    <t>沖縄県都市交通災害共済組合</t>
    <rPh sb="0" eb="3">
      <t>オキナワケン</t>
    </rPh>
    <rPh sb="3" eb="5">
      <t>トシ</t>
    </rPh>
    <rPh sb="5" eb="7">
      <t>コウツウ</t>
    </rPh>
    <rPh sb="7" eb="9">
      <t>サイガイ</t>
    </rPh>
    <rPh sb="9" eb="11">
      <t>キョウサイ</t>
    </rPh>
    <rPh sb="11" eb="13">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</si>
  <si>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</si>
  <si>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</si>
  <si>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H26.10月解散</t>
    <rPh sb="6" eb="7">
      <t>ガツ</t>
    </rPh>
    <rPh sb="7" eb="9">
      <t>カイサン</t>
    </rPh>
    <phoneticPr fontId="2"/>
  </si>
  <si>
    <t>那覇港管理組合一般会計</t>
    <rPh sb="0" eb="3">
      <t>ナハコウ</t>
    </rPh>
    <rPh sb="3" eb="5">
      <t>カンリ</t>
    </rPh>
    <rPh sb="5" eb="7">
      <t>クミアイ</t>
    </rPh>
    <rPh sb="7" eb="9">
      <t>イッパン</t>
    </rPh>
    <rPh sb="9" eb="11">
      <t>カイケイ</t>
    </rPh>
    <phoneticPr fontId="2"/>
  </si>
  <si>
    <t>那覇港管理組合特別会計</t>
    <rPh sb="0" eb="3">
      <t>ナハコウ</t>
    </rPh>
    <rPh sb="3" eb="5">
      <t>カンリ</t>
    </rPh>
    <rPh sb="5" eb="7">
      <t>クミアイ</t>
    </rPh>
    <rPh sb="7" eb="9">
      <t>トクベツ</t>
    </rPh>
    <rPh sb="9" eb="11">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</si>
  <si>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4" eb="16">
      <t>イッパン</t>
    </rPh>
    <rPh sb="16" eb="18">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</si>
  <si>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4" eb="16">
      <t>トクベツ</t>
    </rPh>
    <rPh sb="16" eb="18">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</si>
  <si>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</si>
  <si>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6" eb="19">
      <t>シチョウソン</t>
    </rPh>
    <rPh sb="19" eb="20">
      <t>ケン</t>
    </rPh>
    <rPh sb="20" eb="22">
      <t>キキン</t>
    </rPh>
    <rPh sb="22" eb="24">
      <t>トクベツ</t>
    </rPh>
    <rPh sb="24" eb="26">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</si>
  <si>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6" eb="18">
      <t>サイエン</t>
    </rPh>
    <rPh sb="18" eb="20">
      <t>トクベツ</t>
    </rPh>
    <rPh sb="20" eb="22">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</si>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</sst>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54571</c:v>
                </c:pt>
                <c:pt idx="1">
                  <c:v>38299</c:v>
                </c:pt>
                <c:pt idx="2">
                  <c:v>52132</c:v>
                </c:pt>
                <c:pt idx="3">
                  <c:v>52987</c:v>
                </c:pt>
                <c:pt idx="4">
                  <c:v>62831</c:v>
                </c:pt>
              </c:numCache>
            </c:numRef>
          </c:val>
          <c:smooth val="0"/>
        </c:ser>
        <c:dLbls>
          <c:showLegendKey val="0"/>
          <c:showVal val="0"/>
          <c:showCatName val="0"/>
          <c:showSerName val="0"/>
          <c:showPercent val="0"/>
          <c:showBubbleSize val="0"/>
        </c:dLbls>
        <c:marker val="1"/>
        <c:smooth val="0"/>
        <c:axId val="82623872"/>
        <c:axId val="82638336"/>
      </c:lineChart>
      <c:catAx>
        <c:axId val="82623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638336"/>
        <c:crosses val="autoZero"/>
        <c:auto val="1"/>
        <c:lblAlgn val="ctr"/>
        <c:lblOffset val="100"/>
        <c:tickLblSkip val="1"/>
        <c:tickMarkSkip val="1"/>
        <c:noMultiLvlLbl val="0"/>
      </c:catAx>
      <c:valAx>
        <c:axId val="826383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623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3.68</c:v>
                </c:pt>
                <c:pt idx="1">
                  <c:v>4.32</c:v>
                </c:pt>
                <c:pt idx="2">
                  <c:v>4.1100000000000003</c:v>
                </c:pt>
                <c:pt idx="3">
                  <c:v>4.3</c:v>
                </c:pt>
                <c:pt idx="4">
                  <c:v>3.55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7.45</c:v>
                </c:pt>
                <c:pt idx="1">
                  <c:v>8.6199999999999992</c:v>
                </c:pt>
                <c:pt idx="2">
                  <c:v>9.98</c:v>
                </c:pt>
                <c:pt idx="3">
                  <c:v>15.22</c:v>
                </c:pt>
                <c:pt idx="4">
                  <c:v>17.04</c:v>
                </c:pt>
              </c:numCache>
            </c:numRef>
          </c:val>
        </c:ser>
        <c:dLbls>
          <c:showLegendKey val="0"/>
          <c:showVal val="0"/>
          <c:showCatName val="0"/>
          <c:showSerName val="0"/>
          <c:showPercent val="0"/>
          <c:showBubbleSize val="0"/>
        </c:dLbls>
        <c:gapWidth val="250"/>
        <c:overlap val="100"/>
        <c:axId val="84803968"/>
        <c:axId val="84805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2.62</c:v>
                </c:pt>
                <c:pt idx="1">
                  <c:v>2.17</c:v>
                </c:pt>
                <c:pt idx="2">
                  <c:v>1.07</c:v>
                </c:pt>
                <c:pt idx="3">
                  <c:v>5.68</c:v>
                </c:pt>
                <c:pt idx="4">
                  <c:v>1.07</c:v>
                </c:pt>
              </c:numCache>
            </c:numRef>
          </c:val>
          <c:smooth val="0"/>
        </c:ser>
        <c:dLbls>
          <c:showLegendKey val="0"/>
          <c:showVal val="0"/>
          <c:showCatName val="0"/>
          <c:showSerName val="0"/>
          <c:showPercent val="0"/>
          <c:showBubbleSize val="0"/>
        </c:dLbls>
        <c:marker val="1"/>
        <c:smooth val="0"/>
        <c:axId val="84803968"/>
        <c:axId val="84805888"/>
      </c:lineChart>
      <c:catAx>
        <c:axId val="8480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805888"/>
        <c:crosses val="autoZero"/>
        <c:auto val="1"/>
        <c:lblAlgn val="ctr"/>
        <c:lblOffset val="100"/>
        <c:tickLblSkip val="1"/>
        <c:tickMarkSkip val="1"/>
        <c:noMultiLvlLbl val="0"/>
      </c:catAx>
      <c:valAx>
        <c:axId val="8480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80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0.23</c:v>
                </c:pt>
                <c:pt idx="2">
                  <c:v>#N/A</c:v>
                </c:pt>
                <c:pt idx="3">
                  <c:v>0.05</c:v>
                </c:pt>
                <c:pt idx="4">
                  <c:v>#N/A</c:v>
                </c:pt>
                <c:pt idx="5">
                  <c:v>0</c:v>
                </c:pt>
                <c:pt idx="6">
                  <c:v>#N/A</c:v>
                </c:pt>
                <c:pt idx="7">
                  <c:v>0</c:v>
                </c:pt>
                <c:pt idx="8">
                  <c:v>#N/A</c:v>
                </c:pt>
                <c:pt idx="9">
                  <c:v>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0.09</c:v>
                </c:pt>
                <c:pt idx="4">
                  <c:v>#N/A</c:v>
                </c:pt>
                <c:pt idx="5">
                  <c:v>0.21</c:v>
                </c:pt>
                <c:pt idx="6">
                  <c:v>#N/A</c:v>
                </c:pt>
                <c:pt idx="7">
                  <c:v>0.15</c:v>
                </c:pt>
                <c:pt idx="8">
                  <c:v>#N/A</c:v>
                </c:pt>
                <c:pt idx="9">
                  <c:v>0.16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0.15</c:v>
                </c:pt>
                <c:pt idx="4">
                  <c:v>#N/A</c:v>
                </c:pt>
                <c:pt idx="5">
                  <c:v>0.17</c:v>
                </c:pt>
                <c:pt idx="6">
                  <c:v>#N/A</c:v>
                </c:pt>
                <c:pt idx="7">
                  <c:v>0.51</c:v>
                </c:pt>
                <c:pt idx="8">
                  <c:v>#N/A</c:v>
                </c:pt>
                <c:pt idx="9">
                  <c:v>0.36</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0.22</c:v>
                </c:pt>
                <c:pt idx="2">
                  <c:v>#N/A</c:v>
                </c:pt>
                <c:pt idx="3">
                  <c:v>0.1</c:v>
                </c:pt>
                <c:pt idx="4">
                  <c:v>#N/A</c:v>
                </c:pt>
                <c:pt idx="5">
                  <c:v>0.14000000000000001</c:v>
                </c:pt>
                <c:pt idx="6">
                  <c:v>#N/A</c:v>
                </c:pt>
                <c:pt idx="7">
                  <c:v>0.16</c:v>
                </c:pt>
                <c:pt idx="8">
                  <c:v>#N/A</c:v>
                </c:pt>
                <c:pt idx="9">
                  <c:v>0.83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3.76</c:v>
                </c:pt>
                <c:pt idx="2">
                  <c:v>#N/A</c:v>
                </c:pt>
                <c:pt idx="3">
                  <c:v>4.58</c:v>
                </c:pt>
                <c:pt idx="4">
                  <c:v>#N/A</c:v>
                </c:pt>
                <c:pt idx="5">
                  <c:v>4.1100000000000003</c:v>
                </c:pt>
                <c:pt idx="6">
                  <c:v>#N/A</c:v>
                </c:pt>
                <c:pt idx="7">
                  <c:v>4.3</c:v>
                </c:pt>
                <c:pt idx="8">
                  <c:v>#N/A</c:v>
                </c:pt>
                <c:pt idx="9">
                  <c:v>3.52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11.92</c:v>
                </c:pt>
                <c:pt idx="2">
                  <c:v>#N/A</c:v>
                </c:pt>
                <c:pt idx="3">
                  <c:v>11.75</c:v>
                </c:pt>
                <c:pt idx="4">
                  <c:v>#N/A</c:v>
                </c:pt>
                <c:pt idx="5">
                  <c:v>11.62</c:v>
                </c:pt>
                <c:pt idx="6">
                  <c:v>#N/A</c:v>
                </c:pt>
                <c:pt idx="7">
                  <c:v>11.68</c:v>
                </c:pt>
                <c:pt idx="8">
                  <c:v>#N/A</c:v>
                </c:pt>
                <c:pt idx="9">
                  <c:v>12.86</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0.47</c:v>
                </c:pt>
                <c:pt idx="2">
                  <c:v>#N/A</c:v>
                </c:pt>
                <c:pt idx="3">
                  <c:v>1.57</c:v>
                </c:pt>
                <c:pt idx="4">
                  <c:v>#N/A</c:v>
                </c:pt>
                <c:pt idx="5">
                  <c:v>0.91</c:v>
                </c:pt>
                <c:pt idx="6">
                  <c:v>0.75</c:v>
                </c:pt>
                <c:pt idx="7">
                  <c:v>#N/A</c:v>
                </c:pt>
                <c:pt idx="8">
                  <c:v>0.57999999999999996</c:v>
                </c:pt>
                <c:pt idx="9">
                  <c:v>#N/A</c:v>
                </c:pt>
              </c:numCache>
            </c:numRef>
          </c:val>
        </c:ser>
        <c:dLbls>
          <c:showLegendKey val="0"/>
          <c:showVal val="0"/>
          <c:showCatName val="0"/>
          <c:showSerName val="0"/>
          <c:showPercent val="0"/>
          <c:showBubbleSize val="0"/>
        </c:dLbls>
        <c:gapWidth val="150"/>
        <c:overlap val="100"/>
        <c:axId val="85584128"/>
        <c:axId val="85585920"/>
      </c:barChart>
      <c:catAx>
        <c:axId val="8558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585920"/>
        <c:crosses val="autoZero"/>
        <c:auto val="1"/>
        <c:lblAlgn val="ctr"/>
        <c:lblOffset val="100"/>
        <c:tickLblSkip val="1"/>
        <c:tickMarkSkip val="1"/>
        <c:noMultiLvlLbl val="0"/>
      </c:catAx>
      <c:valAx>
        <c:axId val="8558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84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2053</c:v>
                </c:pt>
                <c:pt idx="5">
                  <c:v>2139</c:v>
                </c:pt>
                <c:pt idx="8">
                  <c:v>2195</c:v>
                </c:pt>
                <c:pt idx="11">
                  <c:v>2212</c:v>
                </c:pt>
                <c:pt idx="14">
                  <c:v>2304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71</c:v>
                </c:pt>
                <c:pt idx="6">
                  <c:v>72</c:v>
                </c:pt>
                <c:pt idx="9">
                  <c:v>70</c:v>
                </c:pt>
                <c:pt idx="12">
                  <c:v>70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98</c:v>
                </c:pt>
                <c:pt idx="3">
                  <c:v>91</c:v>
                </c:pt>
                <c:pt idx="6">
                  <c:v>93</c:v>
                </c:pt>
                <c:pt idx="9">
                  <c:v>89</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293</c:v>
                </c:pt>
                <c:pt idx="3">
                  <c:v>277</c:v>
                </c:pt>
                <c:pt idx="6">
                  <c:v>277</c:v>
                </c:pt>
                <c:pt idx="9">
                  <c:v>255</c:v>
                </c:pt>
                <c:pt idx="12">
                  <c:v>256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3525</c:v>
                </c:pt>
                <c:pt idx="3">
                  <c:v>3588</c:v>
                </c:pt>
                <c:pt idx="6">
                  <c:v>3629</c:v>
                </c:pt>
                <c:pt idx="9">
                  <c:v>3579</c:v>
                </c:pt>
                <c:pt idx="12">
                  <c:v>3556</c:v>
                </c:pt>
              </c:numCache>
            </c:numRef>
          </c:val>
        </c:ser>
        <c:dLbls>
          <c:showLegendKey val="0"/>
          <c:showVal val="0"/>
          <c:showCatName val="0"/>
          <c:showSerName val="0"/>
          <c:showPercent val="0"/>
          <c:showBubbleSize val="0"/>
        </c:dLbls>
        <c:gapWidth val="100"/>
        <c:overlap val="100"/>
        <c:axId val="85706240"/>
        <c:axId val="85708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1864</c:v>
                </c:pt>
                <c:pt idx="2">
                  <c:v>#N/A</c:v>
                </c:pt>
                <c:pt idx="3">
                  <c:v>#N/A</c:v>
                </c:pt>
                <c:pt idx="4">
                  <c:v>1888</c:v>
                </c:pt>
                <c:pt idx="5">
                  <c:v>#N/A</c:v>
                </c:pt>
                <c:pt idx="6">
                  <c:v>#N/A</c:v>
                </c:pt>
                <c:pt idx="7">
                  <c:v>1876</c:v>
                </c:pt>
                <c:pt idx="8">
                  <c:v>#N/A</c:v>
                </c:pt>
                <c:pt idx="9">
                  <c:v>#N/A</c:v>
                </c:pt>
                <c:pt idx="10">
                  <c:v>1781</c:v>
                </c:pt>
                <c:pt idx="11">
                  <c:v>#N/A</c:v>
                </c:pt>
                <c:pt idx="12">
                  <c:v>#N/A</c:v>
                </c:pt>
                <c:pt idx="13">
                  <c:v>1663</c:v>
                </c:pt>
                <c:pt idx="14">
                  <c:v>#N/A</c:v>
                </c:pt>
              </c:numCache>
            </c:numRef>
          </c:val>
          <c:smooth val="0"/>
        </c:ser>
        <c:dLbls>
          <c:showLegendKey val="0"/>
          <c:showVal val="0"/>
          <c:showCatName val="0"/>
          <c:showSerName val="0"/>
          <c:showPercent val="0"/>
          <c:showBubbleSize val="0"/>
        </c:dLbls>
        <c:marker val="1"/>
        <c:smooth val="0"/>
        <c:axId val="85706240"/>
        <c:axId val="85708160"/>
      </c:lineChart>
      <c:catAx>
        <c:axId val="8570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708160"/>
        <c:crosses val="autoZero"/>
        <c:auto val="1"/>
        <c:lblAlgn val="ctr"/>
        <c:lblOffset val="100"/>
        <c:tickLblSkip val="1"/>
        <c:tickMarkSkip val="1"/>
        <c:noMultiLvlLbl val="0"/>
      </c:catAx>
      <c:valAx>
        <c:axId val="8570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70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23243</c:v>
                </c:pt>
                <c:pt idx="5">
                  <c:v>23930</c:v>
                </c:pt>
                <c:pt idx="8">
                  <c:v>24846</c:v>
                </c:pt>
                <c:pt idx="11">
                  <c:v>25530</c:v>
                </c:pt>
                <c:pt idx="14">
                  <c:v>26118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508</c:v>
                </c:pt>
                <c:pt idx="5">
                  <c:v>416</c:v>
                </c:pt>
                <c:pt idx="8">
                  <c:v>326</c:v>
                </c:pt>
                <c:pt idx="11">
                  <c:v>238</c:v>
                </c:pt>
                <c:pt idx="14">
                  <c:v>270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3273</c:v>
                </c:pt>
                <c:pt idx="5">
                  <c:v>3517</c:v>
                </c:pt>
                <c:pt idx="8">
                  <c:v>3959</c:v>
                </c:pt>
                <c:pt idx="11">
                  <c:v>5610</c:v>
                </c:pt>
                <c:pt idx="14">
                  <c:v>6580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1296</c:v>
                </c:pt>
                <c:pt idx="3">
                  <c:v>1269</c:v>
                </c:pt>
                <c:pt idx="6">
                  <c:v>7</c:v>
                </c:pt>
                <c:pt idx="9">
                  <c:v>4</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4362</c:v>
                </c:pt>
                <c:pt idx="3">
                  <c:v>4031</c:v>
                </c:pt>
                <c:pt idx="6">
                  <c:v>3612</c:v>
                </c:pt>
                <c:pt idx="9">
                  <c:v>2898</c:v>
                </c:pt>
                <c:pt idx="12">
                  <c:v>2189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519</c:v>
                </c:pt>
                <c:pt idx="3">
                  <c:v>610</c:v>
                </c:pt>
                <c:pt idx="6">
                  <c:v>829</c:v>
                </c:pt>
                <c:pt idx="9">
                  <c:v>843</c:v>
                </c:pt>
                <c:pt idx="12">
                  <c:v>797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2947</c:v>
                </c:pt>
                <c:pt idx="3">
                  <c:v>2794</c:v>
                </c:pt>
                <c:pt idx="6">
                  <c:v>2845</c:v>
                </c:pt>
                <c:pt idx="9">
                  <c:v>2784</c:v>
                </c:pt>
                <c:pt idx="12">
                  <c:v>2803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237</c:v>
                </c:pt>
                <c:pt idx="3">
                  <c:v>278</c:v>
                </c:pt>
                <c:pt idx="6">
                  <c:v>192</c:v>
                </c:pt>
                <c:pt idx="9">
                  <c:v>103</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35395</c:v>
                </c:pt>
                <c:pt idx="3">
                  <c:v>35437</c:v>
                </c:pt>
                <c:pt idx="6">
                  <c:v>35962</c:v>
                </c:pt>
                <c:pt idx="9">
                  <c:v>36264</c:v>
                </c:pt>
                <c:pt idx="12">
                  <c:v>36454</c:v>
                </c:pt>
              </c:numCache>
            </c:numRef>
          </c:val>
        </c:ser>
        <c:dLbls>
          <c:showLegendKey val="0"/>
          <c:showVal val="0"/>
          <c:showCatName val="0"/>
          <c:showSerName val="0"/>
          <c:showPercent val="0"/>
          <c:showBubbleSize val="0"/>
        </c:dLbls>
        <c:gapWidth val="100"/>
        <c:overlap val="100"/>
        <c:axId val="91451392"/>
        <c:axId val="91453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17732</c:v>
                </c:pt>
                <c:pt idx="2">
                  <c:v>#N/A</c:v>
                </c:pt>
                <c:pt idx="3">
                  <c:v>#N/A</c:v>
                </c:pt>
                <c:pt idx="4">
                  <c:v>16557</c:v>
                </c:pt>
                <c:pt idx="5">
                  <c:v>#N/A</c:v>
                </c:pt>
                <c:pt idx="6">
                  <c:v>#N/A</c:v>
                </c:pt>
                <c:pt idx="7">
                  <c:v>14315</c:v>
                </c:pt>
                <c:pt idx="8">
                  <c:v>#N/A</c:v>
                </c:pt>
                <c:pt idx="9">
                  <c:v>#N/A</c:v>
                </c:pt>
                <c:pt idx="10">
                  <c:v>11518</c:v>
                </c:pt>
                <c:pt idx="11">
                  <c:v>#N/A</c:v>
                </c:pt>
                <c:pt idx="12">
                  <c:v>#N/A</c:v>
                </c:pt>
                <c:pt idx="13">
                  <c:v>9277</c:v>
                </c:pt>
                <c:pt idx="14">
                  <c:v>#N/A</c:v>
                </c:pt>
              </c:numCache>
            </c:numRef>
          </c:val>
          <c:smooth val="0"/>
        </c:ser>
        <c:dLbls>
          <c:showLegendKey val="0"/>
          <c:showVal val="0"/>
          <c:showCatName val="0"/>
          <c:showSerName val="0"/>
          <c:showPercent val="0"/>
          <c:showBubbleSize val="0"/>
        </c:dLbls>
        <c:marker val="1"/>
        <c:smooth val="0"/>
        <c:axId val="91451392"/>
        <c:axId val="91453312"/>
      </c:lineChart>
      <c:catAx>
        <c:axId val="9145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453312"/>
        <c:crosses val="autoZero"/>
        <c:auto val="1"/>
        <c:lblAlgn val="ctr"/>
        <c:lblOffset val="100"/>
        <c:tickLblSkip val="1"/>
        <c:tickMarkSkip val="1"/>
        <c:noMultiLvlLbl val="0"/>
      </c:catAx>
      <c:valAx>
        <c:axId val="9145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5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114,245
113,441
19.48
45,819,573
44,748,396
753,163
21,225,594
36,453,545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a:solidFill>
                <a:schemeClr val="dk1"/>
              </a:solidFill>
              <a:effectLst/>
              <a:latin typeface="+mn-lt"/>
              <a:ea typeface="+mn-ea"/>
              <a:cs typeface="+mn-cs"/>
            </a:rPr>
            <a:t>　沖縄県内の事業所等の集中により、</a:t>
          </a:r>
          <a:r>
            <a:rPr lang="ja-JP" altLang="ja-JP" sz="1300" b="0">
              <a:solidFill>
                <a:schemeClr val="dk1"/>
              </a:solidFill>
              <a:effectLst/>
              <a:latin typeface="+mn-lt"/>
              <a:ea typeface="+mn-ea"/>
              <a:cs typeface="+mn-cs"/>
            </a:rPr>
            <a:t>県内平均</a:t>
          </a:r>
          <a:r>
            <a:rPr lang="ja-JP" altLang="en-US" sz="1300" b="0">
              <a:solidFill>
                <a:schemeClr val="dk1"/>
              </a:solidFill>
              <a:effectLst/>
              <a:latin typeface="+mn-lt"/>
              <a:ea typeface="+mn-ea"/>
              <a:cs typeface="+mn-cs"/>
            </a:rPr>
            <a:t>（</a:t>
          </a:r>
          <a:r>
            <a:rPr lang="en-US" altLang="ja-JP" sz="1300" b="0">
              <a:solidFill>
                <a:schemeClr val="dk1"/>
              </a:solidFill>
              <a:effectLst/>
              <a:latin typeface="+mn-lt"/>
              <a:ea typeface="+mn-ea"/>
              <a:cs typeface="+mn-cs"/>
            </a:rPr>
            <a:t>0.34</a:t>
          </a:r>
          <a:r>
            <a:rPr lang="ja-JP" altLang="en-US" sz="1300" b="0">
              <a:solidFill>
                <a:schemeClr val="dk1"/>
              </a:solidFill>
              <a:effectLst/>
              <a:latin typeface="+mn-lt"/>
              <a:ea typeface="+mn-ea"/>
              <a:cs typeface="+mn-cs"/>
            </a:rPr>
            <a:t>）、県内</a:t>
          </a:r>
          <a:r>
            <a:rPr lang="en-US" altLang="ja-JP" sz="1300" b="0">
              <a:solidFill>
                <a:schemeClr val="dk1"/>
              </a:solidFill>
              <a:effectLst/>
              <a:latin typeface="+mn-lt"/>
              <a:ea typeface="+mn-ea"/>
              <a:cs typeface="+mn-cs"/>
            </a:rPr>
            <a:t>11</a:t>
          </a:r>
          <a:r>
            <a:rPr lang="ja-JP" altLang="en-US" sz="1300" b="0">
              <a:solidFill>
                <a:schemeClr val="dk1"/>
              </a:solidFill>
              <a:effectLst/>
              <a:latin typeface="+mn-lt"/>
              <a:ea typeface="+mn-ea"/>
              <a:cs typeface="+mn-cs"/>
            </a:rPr>
            <a:t>市平均</a:t>
          </a:r>
          <a:r>
            <a:rPr lang="en-US" altLang="ja-JP" sz="1300" b="0">
              <a:solidFill>
                <a:schemeClr val="dk1"/>
              </a:solidFill>
              <a:effectLst/>
              <a:latin typeface="+mn-lt"/>
              <a:ea typeface="+mn-ea"/>
              <a:cs typeface="+mn-cs"/>
            </a:rPr>
            <a:t>(0.50)</a:t>
          </a:r>
          <a:r>
            <a:rPr lang="ja-JP" altLang="ja-JP" sz="1300" b="0">
              <a:solidFill>
                <a:schemeClr val="dk1"/>
              </a:solidFill>
              <a:effectLst/>
              <a:latin typeface="+mn-lt"/>
              <a:ea typeface="+mn-ea"/>
              <a:cs typeface="+mn-cs"/>
            </a:rPr>
            <a:t>を上回って</a:t>
          </a:r>
          <a:r>
            <a:rPr lang="ja-JP" altLang="en-US" sz="1300" b="0">
              <a:solidFill>
                <a:schemeClr val="dk1"/>
              </a:solidFill>
              <a:effectLst/>
              <a:latin typeface="+mn-lt"/>
              <a:ea typeface="+mn-ea"/>
              <a:cs typeface="+mn-cs"/>
            </a:rPr>
            <a:t>おり、那覇市に次ぐ２位となっているが</a:t>
          </a:r>
          <a:r>
            <a:rPr lang="ja-JP" altLang="ja-JP" sz="1300" b="0">
              <a:solidFill>
                <a:schemeClr val="dk1"/>
              </a:solidFill>
              <a:effectLst/>
              <a:latin typeface="+mn-lt"/>
              <a:ea typeface="+mn-ea"/>
              <a:cs typeface="+mn-cs"/>
            </a:rPr>
            <a:t>、類似団体と比較すると財政基盤が強い方とはいえない。また</a:t>
          </a:r>
          <a:r>
            <a:rPr lang="ja-JP" altLang="en-US" sz="1300" b="0">
              <a:solidFill>
                <a:schemeClr val="dk1"/>
              </a:solidFill>
              <a:effectLst/>
              <a:latin typeface="+mn-lt"/>
              <a:ea typeface="+mn-ea"/>
              <a:cs typeface="+mn-cs"/>
            </a:rPr>
            <a:t>、直近３ヶ年は０．７２で推移している</a:t>
          </a:r>
          <a:r>
            <a:rPr lang="ja-JP" altLang="ja-JP" sz="1300" b="0">
              <a:solidFill>
                <a:schemeClr val="dk1"/>
              </a:solidFill>
              <a:effectLst/>
              <a:latin typeface="+mn-lt"/>
              <a:ea typeface="+mn-ea"/>
              <a:cs typeface="+mn-cs"/>
            </a:rPr>
            <a:t>状況である。</a:t>
          </a:r>
          <a:endParaRPr lang="ja-JP" altLang="ja-JP" sz="1300">
            <a:effectLst/>
          </a:endParaRPr>
        </a:p>
        <a:p>
          <a:r>
            <a:rPr lang="ja-JP" altLang="ja-JP" sz="1300" b="0">
              <a:solidFill>
                <a:schemeClr val="dk1"/>
              </a:solidFill>
              <a:effectLst/>
              <a:latin typeface="+mn-lt"/>
              <a:ea typeface="+mn-ea"/>
              <a:cs typeface="+mn-cs"/>
            </a:rPr>
            <a:t>　今後は基準財政収入額、基準財政需要額ともに、地方財政計画や交付税総額との関連性を見極め、財政基盤を強化するために一般財源（主に税収入）を確保する施策の展開が必要である。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94343</xdr:rowOff>
    </xdr:to>
    <xdr:cxnSp macro="">
      <xdr:nvCxnSpPr>
        <xdr:cNvPr id="69" name="直線コネクタ 68"/>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94343</xdr:rowOff>
    </xdr:to>
    <xdr:cxnSp macro="">
      <xdr:nvCxnSpPr>
        <xdr:cNvPr id="72" name="直線コネクタ 71"/>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77107</xdr:rowOff>
    </xdr:from>
    <xdr:to>
      <xdr:col>4</xdr:col>
      <xdr:colOff>482600</xdr:colOff>
      <xdr:row>42</xdr:row>
      <xdr:rowOff>94343</xdr:rowOff>
    </xdr:to>
    <xdr:cxnSp macro="">
      <xdr:nvCxnSpPr>
        <xdr:cNvPr id="75" name="直線コネクタ 74"/>
        <xdr:cNvCxnSpPr/>
      </xdr:nvCxnSpPr>
      <xdr:spPr>
        <a:xfrm>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77107</xdr:rowOff>
    </xdr:to>
    <xdr:cxnSp macro="">
      <xdr:nvCxnSpPr>
        <xdr:cNvPr id="78" name="直線コネクタ 77"/>
        <xdr:cNvCxnSpPr/>
      </xdr:nvCxnSpPr>
      <xdr:spPr>
        <a:xfrm>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82" name="テキスト ボックス 81"/>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8" name="円/楕円 87"/>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89"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0" name="円/楕円 89"/>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1" name="テキスト ボックス 90"/>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2" name="円/楕円 91"/>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3" name="テキスト ボックス 92"/>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26307</xdr:rowOff>
    </xdr:from>
    <xdr:to>
      <xdr:col>3</xdr:col>
      <xdr:colOff>330200</xdr:colOff>
      <xdr:row>42</xdr:row>
      <xdr:rowOff>127907</xdr:rowOff>
    </xdr:to>
    <xdr:sp macro="" textlink="">
      <xdr:nvSpPr>
        <xdr:cNvPr id="94" name="円/楕円 93"/>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112684</xdr:rowOff>
    </xdr:from>
    <xdr:ext cx="762000" cy="259045"/>
    <xdr:sp macro="" textlink="">
      <xdr:nvSpPr>
        <xdr:cNvPr id="95" name="テキスト ボックス 94"/>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97" name="テキスト ボックス 96"/>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a:t>
          </a:r>
          <a:r>
            <a:rPr kumimoji="1" lang="en-US" altLang="ja-JP" sz="1300">
              <a:latin typeface="ＭＳ Ｐゴシック"/>
            </a:rPr>
            <a:t>1.9</a:t>
          </a:r>
          <a:r>
            <a:rPr kumimoji="1" lang="ja-JP" altLang="en-US" sz="1300">
              <a:latin typeface="ＭＳ Ｐゴシック"/>
            </a:rPr>
            <a:t>ポイント、昨年度は</a:t>
          </a:r>
          <a:r>
            <a:rPr kumimoji="1" lang="en-US" altLang="ja-JP" sz="1300">
              <a:latin typeface="ＭＳ Ｐゴシック"/>
            </a:rPr>
            <a:t>2.7</a:t>
          </a:r>
          <a:r>
            <a:rPr kumimoji="1" lang="ja-JP" altLang="en-US" sz="1300">
              <a:latin typeface="ＭＳ Ｐゴシック"/>
            </a:rPr>
            <a:t>ポイントの減少となっており、直近は改善傾向がみられ、類似団体の平均（</a:t>
          </a:r>
          <a:r>
            <a:rPr kumimoji="1" lang="en-US" altLang="ja-JP" sz="1300">
              <a:latin typeface="ＭＳ Ｐゴシック"/>
            </a:rPr>
            <a:t>90.8</a:t>
          </a:r>
          <a:r>
            <a:rPr kumimoji="1" lang="ja-JP" altLang="en-US" sz="1300">
              <a:latin typeface="ＭＳ Ｐゴシック"/>
            </a:rPr>
            <a:t>％）、及び全国平均（</a:t>
          </a:r>
          <a:r>
            <a:rPr kumimoji="1" lang="en-US" altLang="ja-JP" sz="1300">
              <a:latin typeface="ＭＳ Ｐゴシック"/>
            </a:rPr>
            <a:t>91.3</a:t>
          </a:r>
          <a:r>
            <a:rPr kumimoji="1" lang="ja-JP" altLang="en-US" sz="1300">
              <a:latin typeface="ＭＳ Ｐゴシック"/>
            </a:rPr>
            <a:t>％）を下回っている。</a:t>
          </a:r>
          <a:endParaRPr kumimoji="1" lang="en-US" altLang="ja-JP" sz="1300">
            <a:latin typeface="ＭＳ Ｐゴシック"/>
          </a:endParaRPr>
        </a:p>
        <a:p>
          <a:r>
            <a:rPr kumimoji="1" lang="ja-JP" altLang="en-US" sz="1300">
              <a:latin typeface="ＭＳ Ｐゴシック"/>
            </a:rPr>
            <a:t>　また、沖縄県平均に対しても、昨年度は、</a:t>
          </a:r>
          <a:r>
            <a:rPr kumimoji="1" lang="en-US" altLang="ja-JP" sz="1300">
              <a:latin typeface="ＭＳ Ｐゴシック"/>
            </a:rPr>
            <a:t>3.3</a:t>
          </a:r>
          <a:r>
            <a:rPr kumimoji="1" lang="ja-JP" altLang="en-US" sz="1300">
              <a:latin typeface="ＭＳ Ｐゴシック"/>
            </a:rPr>
            <a:t>ポイント上回っていたが、本年度は</a:t>
          </a:r>
          <a:r>
            <a:rPr kumimoji="1" lang="en-US" altLang="ja-JP" sz="1300">
              <a:latin typeface="ＭＳ Ｐゴシック"/>
            </a:rPr>
            <a:t>0.8</a:t>
          </a:r>
          <a:r>
            <a:rPr kumimoji="1" lang="ja-JP" altLang="en-US" sz="1300">
              <a:latin typeface="ＭＳ Ｐゴシック"/>
            </a:rPr>
            <a:t>ポイント上回っており、差が改善されている状況である。</a:t>
          </a:r>
          <a:endParaRPr kumimoji="1" lang="en-US" altLang="ja-JP" sz="1300">
            <a:latin typeface="ＭＳ Ｐゴシック"/>
          </a:endParaRPr>
        </a:p>
        <a:p>
          <a:r>
            <a:rPr kumimoji="1" lang="ja-JP" altLang="en-US" sz="1300">
              <a:latin typeface="ＭＳ Ｐゴシック"/>
            </a:rPr>
            <a:t>　　今後もなお一層の財源確保と経常経費の抑制に努めていく必要がある。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131572</xdr:rowOff>
    </xdr:from>
    <xdr:to>
      <xdr:col>7</xdr:col>
      <xdr:colOff>152400</xdr:colOff>
      <xdr:row>61</xdr:row>
      <xdr:rowOff>51816</xdr:rowOff>
    </xdr:to>
    <xdr:cxnSp macro="">
      <xdr:nvCxnSpPr>
        <xdr:cNvPr id="130" name="直線コネクタ 129"/>
        <xdr:cNvCxnSpPr/>
      </xdr:nvCxnSpPr>
      <xdr:spPr>
        <a:xfrm flipV="1">
          <a:off x="4114800" y="1041857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51816</xdr:rowOff>
    </xdr:from>
    <xdr:to>
      <xdr:col>6</xdr:col>
      <xdr:colOff>0</xdr:colOff>
      <xdr:row>62</xdr:row>
      <xdr:rowOff>10668</xdr:rowOff>
    </xdr:to>
    <xdr:cxnSp macro="">
      <xdr:nvCxnSpPr>
        <xdr:cNvPr id="133" name="直線コネクタ 132"/>
        <xdr:cNvCxnSpPr/>
      </xdr:nvCxnSpPr>
      <xdr:spPr>
        <a:xfrm flipV="1">
          <a:off x="3225800" y="1051026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71120</xdr:rowOff>
    </xdr:from>
    <xdr:to>
      <xdr:col>4</xdr:col>
      <xdr:colOff>482600</xdr:colOff>
      <xdr:row>62</xdr:row>
      <xdr:rowOff>10668</xdr:rowOff>
    </xdr:to>
    <xdr:cxnSp macro="">
      <xdr:nvCxnSpPr>
        <xdr:cNvPr id="136" name="直線コネクタ 135"/>
        <xdr:cNvCxnSpPr/>
      </xdr:nvCxnSpPr>
      <xdr:spPr>
        <a:xfrm>
          <a:off x="2336800" y="1052957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32512</xdr:rowOff>
    </xdr:from>
    <xdr:to>
      <xdr:col>3</xdr:col>
      <xdr:colOff>279400</xdr:colOff>
      <xdr:row>61</xdr:row>
      <xdr:rowOff>71120</xdr:rowOff>
    </xdr:to>
    <xdr:cxnSp macro="">
      <xdr:nvCxnSpPr>
        <xdr:cNvPr id="139" name="直線コネクタ 138"/>
        <xdr:cNvCxnSpPr/>
      </xdr:nvCxnSpPr>
      <xdr:spPr>
        <a:xfrm>
          <a:off x="1447800" y="104909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26941</xdr:rowOff>
    </xdr:from>
    <xdr:ext cx="762000" cy="259045"/>
    <xdr:sp macro="" textlink="">
      <xdr:nvSpPr>
        <xdr:cNvPr id="143" name="テキスト ボックス 142"/>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80772</xdr:rowOff>
    </xdr:from>
    <xdr:to>
      <xdr:col>7</xdr:col>
      <xdr:colOff>203200</xdr:colOff>
      <xdr:row>61</xdr:row>
      <xdr:rowOff>10922</xdr:rowOff>
    </xdr:to>
    <xdr:sp macro="" textlink="">
      <xdr:nvSpPr>
        <xdr:cNvPr id="149" name="円/楕円 148"/>
        <xdr:cNvSpPr/>
      </xdr:nvSpPr>
      <xdr:spPr>
        <a:xfrm>
          <a:off x="49022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97299</xdr:rowOff>
    </xdr:from>
    <xdr:ext cx="762000" cy="259045"/>
    <xdr:sp macro="" textlink="">
      <xdr:nvSpPr>
        <xdr:cNvPr id="150" name="財政構造の弾力性該当値テキスト"/>
        <xdr:cNvSpPr txBox="1"/>
      </xdr:nvSpPr>
      <xdr:spPr>
        <a:xfrm>
          <a:off x="5041900" y="102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1016</xdr:rowOff>
    </xdr:from>
    <xdr:to>
      <xdr:col>6</xdr:col>
      <xdr:colOff>50800</xdr:colOff>
      <xdr:row>61</xdr:row>
      <xdr:rowOff>102616</xdr:rowOff>
    </xdr:to>
    <xdr:sp macro="" textlink="">
      <xdr:nvSpPr>
        <xdr:cNvPr id="151" name="円/楕円 150"/>
        <xdr:cNvSpPr/>
      </xdr:nvSpPr>
      <xdr:spPr>
        <a:xfrm>
          <a:off x="4064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112793</xdr:rowOff>
    </xdr:from>
    <xdr:ext cx="736600" cy="259045"/>
    <xdr:sp macro="" textlink="">
      <xdr:nvSpPr>
        <xdr:cNvPr id="152" name="テキスト ボックス 151"/>
        <xdr:cNvSpPr txBox="1"/>
      </xdr:nvSpPr>
      <xdr:spPr>
        <a:xfrm>
          <a:off x="3733800" y="1022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131318</xdr:rowOff>
    </xdr:from>
    <xdr:to>
      <xdr:col>4</xdr:col>
      <xdr:colOff>533400</xdr:colOff>
      <xdr:row>62</xdr:row>
      <xdr:rowOff>61468</xdr:rowOff>
    </xdr:to>
    <xdr:sp macro="" textlink="">
      <xdr:nvSpPr>
        <xdr:cNvPr id="153" name="円/楕円 152"/>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46245</xdr:rowOff>
    </xdr:from>
    <xdr:ext cx="762000" cy="259045"/>
    <xdr:sp macro="" textlink="">
      <xdr:nvSpPr>
        <xdr:cNvPr id="154" name="テキスト ボックス 153"/>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20320</xdr:rowOff>
    </xdr:from>
    <xdr:to>
      <xdr:col>3</xdr:col>
      <xdr:colOff>330200</xdr:colOff>
      <xdr:row>61</xdr:row>
      <xdr:rowOff>121920</xdr:rowOff>
    </xdr:to>
    <xdr:sp macro="" textlink="">
      <xdr:nvSpPr>
        <xdr:cNvPr id="155" name="円/楕円 154"/>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56" name="テキスト ボックス 155"/>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153162</xdr:rowOff>
    </xdr:from>
    <xdr:to>
      <xdr:col>2</xdr:col>
      <xdr:colOff>127000</xdr:colOff>
      <xdr:row>61</xdr:row>
      <xdr:rowOff>83312</xdr:rowOff>
    </xdr:to>
    <xdr:sp macro="" textlink="">
      <xdr:nvSpPr>
        <xdr:cNvPr id="157" name="円/楕円 156"/>
        <xdr:cNvSpPr/>
      </xdr:nvSpPr>
      <xdr:spPr>
        <a:xfrm>
          <a:off x="1397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93489</xdr:rowOff>
    </xdr:from>
    <xdr:ext cx="762000" cy="259045"/>
    <xdr:sp macro="" textlink="">
      <xdr:nvSpPr>
        <xdr:cNvPr id="158" name="テキスト ボックス 157"/>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及び全国平均、県内平均のいずれとも昨年度に対し、伸びる中、本市では微減しており、且つこれらの平均を比較しても下回っており、おおむね適正といえるが、今後も施設の維持管理経費等の縮減を図り、引き続き現在の水準の維持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110254</xdr:rowOff>
    </xdr:from>
    <xdr:to>
      <xdr:col>7</xdr:col>
      <xdr:colOff>152400</xdr:colOff>
      <xdr:row>83</xdr:row>
      <xdr:rowOff>141847</xdr:rowOff>
    </xdr:to>
    <xdr:cxnSp macro="">
      <xdr:nvCxnSpPr>
        <xdr:cNvPr id="195" name="直線コネクタ 194"/>
        <xdr:cNvCxnSpPr/>
      </xdr:nvCxnSpPr>
      <xdr:spPr>
        <a:xfrm>
          <a:off x="4114800" y="14340604"/>
          <a:ext cx="8382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110254</xdr:rowOff>
    </xdr:from>
    <xdr:to>
      <xdr:col>6</xdr:col>
      <xdr:colOff>0</xdr:colOff>
      <xdr:row>83</xdr:row>
      <xdr:rowOff>137297</xdr:rowOff>
    </xdr:to>
    <xdr:cxnSp macro="">
      <xdr:nvCxnSpPr>
        <xdr:cNvPr id="198" name="直線コネクタ 197"/>
        <xdr:cNvCxnSpPr/>
      </xdr:nvCxnSpPr>
      <xdr:spPr>
        <a:xfrm flipV="1">
          <a:off x="3225800" y="14340604"/>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137297</xdr:rowOff>
    </xdr:from>
    <xdr:to>
      <xdr:col>4</xdr:col>
      <xdr:colOff>482600</xdr:colOff>
      <xdr:row>83</xdr:row>
      <xdr:rowOff>159738</xdr:rowOff>
    </xdr:to>
    <xdr:cxnSp macro="">
      <xdr:nvCxnSpPr>
        <xdr:cNvPr id="201" name="直線コネクタ 200"/>
        <xdr:cNvCxnSpPr/>
      </xdr:nvCxnSpPr>
      <xdr:spPr>
        <a:xfrm flipV="1">
          <a:off x="2336800" y="14367647"/>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159738</xdr:rowOff>
    </xdr:from>
    <xdr:to>
      <xdr:col>3</xdr:col>
      <xdr:colOff>279400</xdr:colOff>
      <xdr:row>83</xdr:row>
      <xdr:rowOff>165650</xdr:rowOff>
    </xdr:to>
    <xdr:cxnSp macro="">
      <xdr:nvCxnSpPr>
        <xdr:cNvPr id="204" name="直線コネクタ 203"/>
        <xdr:cNvCxnSpPr/>
      </xdr:nvCxnSpPr>
      <xdr:spPr>
        <a:xfrm flipV="1">
          <a:off x="1447800" y="14390088"/>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130072</xdr:rowOff>
    </xdr:from>
    <xdr:ext cx="762000" cy="259045"/>
    <xdr:sp macro="" textlink="">
      <xdr:nvSpPr>
        <xdr:cNvPr id="208" name="テキスト ボックス 207"/>
        <xdr:cNvSpPr txBox="1"/>
      </xdr:nvSpPr>
      <xdr:spPr>
        <a:xfrm>
          <a:off x="1066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91047</xdr:rowOff>
    </xdr:from>
    <xdr:to>
      <xdr:col>7</xdr:col>
      <xdr:colOff>203200</xdr:colOff>
      <xdr:row>84</xdr:row>
      <xdr:rowOff>21197</xdr:rowOff>
    </xdr:to>
    <xdr:sp macro="" textlink="">
      <xdr:nvSpPr>
        <xdr:cNvPr id="214" name="円/楕円 213"/>
        <xdr:cNvSpPr/>
      </xdr:nvSpPr>
      <xdr:spPr>
        <a:xfrm>
          <a:off x="4902200" y="1432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107574</xdr:rowOff>
    </xdr:from>
    <xdr:ext cx="762000" cy="259045"/>
    <xdr:sp macro="" textlink="">
      <xdr:nvSpPr>
        <xdr:cNvPr id="215" name="人件費・物件費等の状況該当値テキスト"/>
        <xdr:cNvSpPr txBox="1"/>
      </xdr:nvSpPr>
      <xdr:spPr>
        <a:xfrm>
          <a:off x="5041900" y="1416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96,493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59454</xdr:rowOff>
    </xdr:from>
    <xdr:to>
      <xdr:col>6</xdr:col>
      <xdr:colOff>50800</xdr:colOff>
      <xdr:row>83</xdr:row>
      <xdr:rowOff>161054</xdr:rowOff>
    </xdr:to>
    <xdr:sp macro="" textlink="">
      <xdr:nvSpPr>
        <xdr:cNvPr id="216" name="円/楕円 215"/>
        <xdr:cNvSpPr/>
      </xdr:nvSpPr>
      <xdr:spPr>
        <a:xfrm>
          <a:off x="4064000" y="142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171231</xdr:rowOff>
    </xdr:from>
    <xdr:ext cx="736600" cy="259045"/>
    <xdr:sp macro="" textlink="">
      <xdr:nvSpPr>
        <xdr:cNvPr id="217" name="テキスト ボックス 216"/>
        <xdr:cNvSpPr txBox="1"/>
      </xdr:nvSpPr>
      <xdr:spPr>
        <a:xfrm>
          <a:off x="3733800" y="1405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94,660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86497</xdr:rowOff>
    </xdr:from>
    <xdr:to>
      <xdr:col>4</xdr:col>
      <xdr:colOff>533400</xdr:colOff>
      <xdr:row>84</xdr:row>
      <xdr:rowOff>16647</xdr:rowOff>
    </xdr:to>
    <xdr:sp macro="" textlink="">
      <xdr:nvSpPr>
        <xdr:cNvPr id="218" name="円/楕円 217"/>
        <xdr:cNvSpPr/>
      </xdr:nvSpPr>
      <xdr:spPr>
        <a:xfrm>
          <a:off x="3175000" y="1431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26824</xdr:rowOff>
    </xdr:from>
    <xdr:ext cx="762000" cy="259045"/>
    <xdr:sp macro="" textlink="">
      <xdr:nvSpPr>
        <xdr:cNvPr id="219" name="テキスト ボックス 218"/>
        <xdr:cNvSpPr txBox="1"/>
      </xdr:nvSpPr>
      <xdr:spPr>
        <a:xfrm>
          <a:off x="2844800" y="1408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96,229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108938</xdr:rowOff>
    </xdr:from>
    <xdr:to>
      <xdr:col>3</xdr:col>
      <xdr:colOff>330200</xdr:colOff>
      <xdr:row>84</xdr:row>
      <xdr:rowOff>39088</xdr:rowOff>
    </xdr:to>
    <xdr:sp macro="" textlink="">
      <xdr:nvSpPr>
        <xdr:cNvPr id="220" name="円/楕円 219"/>
        <xdr:cNvSpPr/>
      </xdr:nvSpPr>
      <xdr:spPr>
        <a:xfrm>
          <a:off x="2286000" y="143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49265</xdr:rowOff>
    </xdr:from>
    <xdr:ext cx="762000" cy="259045"/>
    <xdr:sp macro="" textlink="">
      <xdr:nvSpPr>
        <xdr:cNvPr id="221" name="テキスト ボックス 220"/>
        <xdr:cNvSpPr txBox="1"/>
      </xdr:nvSpPr>
      <xdr:spPr>
        <a:xfrm>
          <a:off x="1955800" y="1410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97,531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114850</xdr:rowOff>
    </xdr:from>
    <xdr:to>
      <xdr:col>2</xdr:col>
      <xdr:colOff>127000</xdr:colOff>
      <xdr:row>84</xdr:row>
      <xdr:rowOff>45000</xdr:rowOff>
    </xdr:to>
    <xdr:sp macro="" textlink="">
      <xdr:nvSpPr>
        <xdr:cNvPr id="222" name="円/楕円 221"/>
        <xdr:cNvSpPr/>
      </xdr:nvSpPr>
      <xdr:spPr>
        <a:xfrm>
          <a:off x="1397000" y="143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55177</xdr:rowOff>
    </xdr:from>
    <xdr:ext cx="762000" cy="259045"/>
    <xdr:sp macro="" textlink="">
      <xdr:nvSpPr>
        <xdr:cNvPr id="223" name="テキスト ボックス 222"/>
        <xdr:cNvSpPr txBox="1"/>
      </xdr:nvSpPr>
      <xdr:spPr>
        <a:xfrm>
          <a:off x="1066800" y="141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全国市平均、及び類似団体平均を下回っている。今後も国、及び県の動向等を注視し、給与の適正化を図る。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101177</xdr:rowOff>
    </xdr:from>
    <xdr:to>
      <xdr:col>24</xdr:col>
      <xdr:colOff>558800</xdr:colOff>
      <xdr:row>83</xdr:row>
      <xdr:rowOff>125307</xdr:rowOff>
    </xdr:to>
    <xdr:cxnSp macro="">
      <xdr:nvCxnSpPr>
        <xdr:cNvPr id="257" name="直線コネクタ 256"/>
        <xdr:cNvCxnSpPr/>
      </xdr:nvCxnSpPr>
      <xdr:spPr>
        <a:xfrm>
          <a:off x="16179800" y="1433152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60131</xdr:rowOff>
    </xdr:from>
    <xdr:ext cx="762000" cy="259045"/>
    <xdr:sp macro="" textlink="">
      <xdr:nvSpPr>
        <xdr:cNvPr id="258" name="給与水準   （国との比較）平均値テキスト"/>
        <xdr:cNvSpPr txBox="1"/>
      </xdr:nvSpPr>
      <xdr:spPr>
        <a:xfrm>
          <a:off x="17106900" y="1446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87</xdr:row>
      <xdr:rowOff>99061</xdr:rowOff>
    </xdr:to>
    <xdr:cxnSp macro="">
      <xdr:nvCxnSpPr>
        <xdr:cNvPr id="260" name="直線コネクタ 259"/>
        <xdr:cNvCxnSpPr/>
      </xdr:nvCxnSpPr>
      <xdr:spPr>
        <a:xfrm flipV="1">
          <a:off x="15290800" y="14331527"/>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150300</xdr:rowOff>
    </xdr:from>
    <xdr:ext cx="736600" cy="259045"/>
    <xdr:sp macro="" textlink="">
      <xdr:nvSpPr>
        <xdr:cNvPr id="262" name="テキスト ボックス 261"/>
        <xdr:cNvSpPr txBox="1"/>
      </xdr:nvSpPr>
      <xdr:spPr>
        <a:xfrm>
          <a:off x="15798800" y="1455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91016</xdr:rowOff>
    </xdr:from>
    <xdr:to>
      <xdr:col>22</xdr:col>
      <xdr:colOff>203200</xdr:colOff>
      <xdr:row>87</xdr:row>
      <xdr:rowOff>99061</xdr:rowOff>
    </xdr:to>
    <xdr:cxnSp macro="">
      <xdr:nvCxnSpPr>
        <xdr:cNvPr id="263" name="直線コネクタ 262"/>
        <xdr:cNvCxnSpPr/>
      </xdr:nvCxnSpPr>
      <xdr:spPr>
        <a:xfrm>
          <a:off x="14401800" y="1500716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5" name="テキスト ボックス 264"/>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141393</xdr:rowOff>
    </xdr:from>
    <xdr:to>
      <xdr:col>21</xdr:col>
      <xdr:colOff>0</xdr:colOff>
      <xdr:row>87</xdr:row>
      <xdr:rowOff>91016</xdr:rowOff>
    </xdr:to>
    <xdr:cxnSp macro="">
      <xdr:nvCxnSpPr>
        <xdr:cNvPr id="266" name="直線コネクタ 265"/>
        <xdr:cNvCxnSpPr/>
      </xdr:nvCxnSpPr>
      <xdr:spPr>
        <a:xfrm>
          <a:off x="13512800" y="14371743"/>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8" name="テキスト ボックス 267"/>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76" name="円/楕円 275"/>
        <xdr:cNvSpPr/>
      </xdr:nvSpPr>
      <xdr:spPr>
        <a:xfrm>
          <a:off x="169672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91034</xdr:rowOff>
    </xdr:from>
    <xdr:ext cx="762000" cy="259045"/>
    <xdr:sp macro="" textlink="">
      <xdr:nvSpPr>
        <xdr:cNvPr id="277" name="給与水準   （国との比較）該当値テキスト"/>
        <xdr:cNvSpPr txBox="1"/>
      </xdr:nvSpPr>
      <xdr:spPr>
        <a:xfrm>
          <a:off x="17106900" y="141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50377</xdr:rowOff>
    </xdr:from>
    <xdr:to>
      <xdr:col>23</xdr:col>
      <xdr:colOff>457200</xdr:colOff>
      <xdr:row>83</xdr:row>
      <xdr:rowOff>151977</xdr:rowOff>
    </xdr:to>
    <xdr:sp macro="" textlink="">
      <xdr:nvSpPr>
        <xdr:cNvPr id="278" name="円/楕円 277"/>
        <xdr:cNvSpPr/>
      </xdr:nvSpPr>
      <xdr:spPr>
        <a:xfrm>
          <a:off x="16129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162154</xdr:rowOff>
    </xdr:from>
    <xdr:ext cx="736600" cy="259045"/>
    <xdr:sp macro="" textlink="">
      <xdr:nvSpPr>
        <xdr:cNvPr id="279" name="テキスト ボックス 278"/>
        <xdr:cNvSpPr txBox="1"/>
      </xdr:nvSpPr>
      <xdr:spPr>
        <a:xfrm>
          <a:off x="15798800" y="1404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48261</xdr:rowOff>
    </xdr:from>
    <xdr:to>
      <xdr:col>22</xdr:col>
      <xdr:colOff>254000</xdr:colOff>
      <xdr:row>87</xdr:row>
      <xdr:rowOff>149861</xdr:rowOff>
    </xdr:to>
    <xdr:sp macro="" textlink="">
      <xdr:nvSpPr>
        <xdr:cNvPr id="280" name="円/楕円 279"/>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160038</xdr:rowOff>
    </xdr:from>
    <xdr:ext cx="762000" cy="259045"/>
    <xdr:sp macro="" textlink="">
      <xdr:nvSpPr>
        <xdr:cNvPr id="281" name="テキスト ボックス 280"/>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40216</xdr:rowOff>
    </xdr:from>
    <xdr:to>
      <xdr:col>21</xdr:col>
      <xdr:colOff>50800</xdr:colOff>
      <xdr:row>87</xdr:row>
      <xdr:rowOff>141816</xdr:rowOff>
    </xdr:to>
    <xdr:sp macro="" textlink="">
      <xdr:nvSpPr>
        <xdr:cNvPr id="282" name="円/楕円 281"/>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151993</xdr:rowOff>
    </xdr:from>
    <xdr:ext cx="762000" cy="259045"/>
    <xdr:sp macro="" textlink="">
      <xdr:nvSpPr>
        <xdr:cNvPr id="283" name="テキスト ボックス 282"/>
        <xdr:cNvSpPr txBox="1"/>
      </xdr:nvSpPr>
      <xdr:spPr>
        <a:xfrm>
          <a:off x="14020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90593</xdr:rowOff>
    </xdr:from>
    <xdr:to>
      <xdr:col>19</xdr:col>
      <xdr:colOff>533400</xdr:colOff>
      <xdr:row>84</xdr:row>
      <xdr:rowOff>20743</xdr:rowOff>
    </xdr:to>
    <xdr:sp macro="" textlink="">
      <xdr:nvSpPr>
        <xdr:cNvPr id="284" name="円/楕円 283"/>
        <xdr:cNvSpPr/>
      </xdr:nvSpPr>
      <xdr:spPr>
        <a:xfrm>
          <a:off x="13462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30920</xdr:rowOff>
    </xdr:from>
    <xdr:ext cx="762000" cy="259045"/>
    <xdr:sp macro="" textlink="">
      <xdr:nvSpPr>
        <xdr:cNvPr id="285" name="テキスト ボックス 284"/>
        <xdr:cNvSpPr txBox="1"/>
      </xdr:nvSpPr>
      <xdr:spPr>
        <a:xfrm>
          <a:off x="13131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増加により行政需要が伸びる中、「第４次浦添市行政改革大綱（実施期間：平成２６年度～３０年度）」などの取り組みに則り、指定管理者制度の導入、民間への業務委託の推進、さらに現業職員の退職不補充を実施し、定員の削減に努めてきた。その結果、平成</a:t>
          </a:r>
          <a:r>
            <a:rPr kumimoji="1" lang="en-US" altLang="ja-JP" sz="1300">
              <a:latin typeface="ＭＳ Ｐゴシック"/>
            </a:rPr>
            <a:t>17</a:t>
          </a:r>
          <a:r>
            <a:rPr kumimoji="1" lang="ja-JP" altLang="en-US" sz="1300">
              <a:latin typeface="ＭＳ Ｐゴシック"/>
            </a:rPr>
            <a:t>年から平成</a:t>
          </a:r>
          <a:r>
            <a:rPr kumimoji="1" lang="en-US" altLang="ja-JP" sz="1300">
              <a:latin typeface="ＭＳ Ｐゴシック"/>
            </a:rPr>
            <a:t>22</a:t>
          </a:r>
          <a:r>
            <a:rPr kumimoji="1" lang="ja-JP" altLang="en-US" sz="1300">
              <a:latin typeface="ＭＳ Ｐゴシック"/>
            </a:rPr>
            <a:t>年においては、当初の職員定数削減目標</a:t>
          </a:r>
          <a:r>
            <a:rPr kumimoji="1" lang="en-US" altLang="ja-JP" sz="1300">
              <a:latin typeface="ＭＳ Ｐゴシック"/>
            </a:rPr>
            <a:t>55</a:t>
          </a:r>
          <a:r>
            <a:rPr kumimoji="1" lang="ja-JP" altLang="en-US" sz="1300">
              <a:latin typeface="ＭＳ Ｐゴシック"/>
            </a:rPr>
            <a:t>人（</a:t>
          </a:r>
          <a:r>
            <a:rPr kumimoji="1" lang="en-US" altLang="ja-JP" sz="1300">
              <a:latin typeface="ＭＳ Ｐゴシック"/>
            </a:rPr>
            <a:t>6.4</a:t>
          </a:r>
          <a:r>
            <a:rPr kumimoji="1" lang="ja-JP" altLang="en-US" sz="1300">
              <a:latin typeface="ＭＳ Ｐゴシック"/>
            </a:rPr>
            <a:t>％）を上回る</a:t>
          </a:r>
          <a:r>
            <a:rPr kumimoji="1" lang="en-US" altLang="ja-JP" sz="1300">
              <a:latin typeface="ＭＳ Ｐゴシック"/>
            </a:rPr>
            <a:t>59</a:t>
          </a:r>
          <a:r>
            <a:rPr kumimoji="1" lang="ja-JP" altLang="en-US" sz="1300">
              <a:latin typeface="ＭＳ Ｐゴシック"/>
            </a:rPr>
            <a:t>人（</a:t>
          </a:r>
          <a:r>
            <a:rPr kumimoji="1" lang="en-US" altLang="ja-JP" sz="1300">
              <a:latin typeface="ＭＳ Ｐゴシック"/>
            </a:rPr>
            <a:t>6.84</a:t>
          </a:r>
          <a:r>
            <a:rPr kumimoji="1" lang="ja-JP" altLang="en-US" sz="1300">
              <a:latin typeface="ＭＳ Ｐゴシック"/>
            </a:rPr>
            <a:t>％）の削減を達成した。普通会計のみに限ると</a:t>
          </a:r>
          <a:r>
            <a:rPr kumimoji="1" lang="en-US" altLang="ja-JP" sz="1300">
              <a:latin typeface="ＭＳ Ｐゴシック"/>
            </a:rPr>
            <a:t>63</a:t>
          </a:r>
          <a:r>
            <a:rPr kumimoji="1" lang="ja-JP" altLang="en-US" sz="1300">
              <a:latin typeface="ＭＳ Ｐゴシック"/>
            </a:rPr>
            <a:t>人（</a:t>
          </a:r>
          <a:r>
            <a:rPr kumimoji="1" lang="en-US" altLang="ja-JP" sz="1300">
              <a:latin typeface="ＭＳ Ｐゴシック"/>
            </a:rPr>
            <a:t>8.17</a:t>
          </a:r>
          <a:r>
            <a:rPr kumimoji="1" lang="ja-JP" altLang="en-US" sz="1300">
              <a:latin typeface="ＭＳ Ｐゴシック"/>
            </a:rPr>
            <a:t>％）の削減を達成している。</a:t>
          </a:r>
        </a:p>
        <a:p>
          <a:r>
            <a:rPr kumimoji="1" lang="ja-JP" altLang="en-US" sz="1300">
              <a:latin typeface="ＭＳ Ｐゴシック"/>
            </a:rPr>
            <a:t>　今後も継続して簡素で効率的な行政運営を目指し、事務事業及び組織の見直しや外部委託等の推進により定員適正化に努める。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23767</xdr:rowOff>
    </xdr:from>
    <xdr:to>
      <xdr:col>24</xdr:col>
      <xdr:colOff>558800</xdr:colOff>
      <xdr:row>62</xdr:row>
      <xdr:rowOff>41003</xdr:rowOff>
    </xdr:to>
    <xdr:cxnSp macro="">
      <xdr:nvCxnSpPr>
        <xdr:cNvPr id="322" name="直線コネクタ 321"/>
        <xdr:cNvCxnSpPr/>
      </xdr:nvCxnSpPr>
      <xdr:spPr>
        <a:xfrm>
          <a:off x="16179800" y="1065366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23767</xdr:rowOff>
    </xdr:from>
    <xdr:to>
      <xdr:col>23</xdr:col>
      <xdr:colOff>406400</xdr:colOff>
      <xdr:row>62</xdr:row>
      <xdr:rowOff>34109</xdr:rowOff>
    </xdr:to>
    <xdr:cxnSp macro="">
      <xdr:nvCxnSpPr>
        <xdr:cNvPr id="325" name="直線コネクタ 324"/>
        <xdr:cNvCxnSpPr/>
      </xdr:nvCxnSpPr>
      <xdr:spPr>
        <a:xfrm flipV="1">
          <a:off x="15290800" y="1065366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34109</xdr:rowOff>
    </xdr:from>
    <xdr:to>
      <xdr:col>22</xdr:col>
      <xdr:colOff>203200</xdr:colOff>
      <xdr:row>62</xdr:row>
      <xdr:rowOff>75474</xdr:rowOff>
    </xdr:to>
    <xdr:cxnSp macro="">
      <xdr:nvCxnSpPr>
        <xdr:cNvPr id="328" name="直線コネクタ 327"/>
        <xdr:cNvCxnSpPr/>
      </xdr:nvCxnSpPr>
      <xdr:spPr>
        <a:xfrm flipV="1">
          <a:off x="14401800" y="1066400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75474</xdr:rowOff>
    </xdr:from>
    <xdr:to>
      <xdr:col>21</xdr:col>
      <xdr:colOff>0</xdr:colOff>
      <xdr:row>62</xdr:row>
      <xdr:rowOff>92710</xdr:rowOff>
    </xdr:to>
    <xdr:cxnSp macro="">
      <xdr:nvCxnSpPr>
        <xdr:cNvPr id="331" name="直線コネクタ 330"/>
        <xdr:cNvCxnSpPr/>
      </xdr:nvCxnSpPr>
      <xdr:spPr>
        <a:xfrm flipV="1">
          <a:off x="13512800" y="1070537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91639</xdr:rowOff>
    </xdr:from>
    <xdr:ext cx="762000" cy="259045"/>
    <xdr:sp macro="" textlink="">
      <xdr:nvSpPr>
        <xdr:cNvPr id="335" name="テキスト ボックス 334"/>
        <xdr:cNvSpPr txBox="1"/>
      </xdr:nvSpPr>
      <xdr:spPr>
        <a:xfrm>
          <a:off x="13131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161653</xdr:rowOff>
    </xdr:from>
    <xdr:to>
      <xdr:col>24</xdr:col>
      <xdr:colOff>609600</xdr:colOff>
      <xdr:row>62</xdr:row>
      <xdr:rowOff>91803</xdr:rowOff>
    </xdr:to>
    <xdr:sp macro="" textlink="">
      <xdr:nvSpPr>
        <xdr:cNvPr id="341" name="円/楕円 340"/>
        <xdr:cNvSpPr/>
      </xdr:nvSpPr>
      <xdr:spPr>
        <a:xfrm>
          <a:off x="169672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6730</xdr:rowOff>
    </xdr:from>
    <xdr:ext cx="762000" cy="259045"/>
    <xdr:sp macro="" textlink="">
      <xdr:nvSpPr>
        <xdr:cNvPr id="342" name="定員管理の状況該当値テキスト"/>
        <xdr:cNvSpPr txBox="1"/>
      </xdr:nvSpPr>
      <xdr:spPr>
        <a:xfrm>
          <a:off x="171069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144417</xdr:rowOff>
    </xdr:from>
    <xdr:to>
      <xdr:col>23</xdr:col>
      <xdr:colOff>457200</xdr:colOff>
      <xdr:row>62</xdr:row>
      <xdr:rowOff>74567</xdr:rowOff>
    </xdr:to>
    <xdr:sp macro="" textlink="">
      <xdr:nvSpPr>
        <xdr:cNvPr id="343" name="円/楕円 342"/>
        <xdr:cNvSpPr/>
      </xdr:nvSpPr>
      <xdr:spPr>
        <a:xfrm>
          <a:off x="16129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84744</xdr:rowOff>
    </xdr:from>
    <xdr:ext cx="736600" cy="259045"/>
    <xdr:sp macro="" textlink="">
      <xdr:nvSpPr>
        <xdr:cNvPr id="344" name="テキスト ボックス 343"/>
        <xdr:cNvSpPr txBox="1"/>
      </xdr:nvSpPr>
      <xdr:spPr>
        <a:xfrm>
          <a:off x="15798800" y="10371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154759</xdr:rowOff>
    </xdr:from>
    <xdr:to>
      <xdr:col>22</xdr:col>
      <xdr:colOff>254000</xdr:colOff>
      <xdr:row>62</xdr:row>
      <xdr:rowOff>84909</xdr:rowOff>
    </xdr:to>
    <xdr:sp macro="" textlink="">
      <xdr:nvSpPr>
        <xdr:cNvPr id="345" name="円/楕円 344"/>
        <xdr:cNvSpPr/>
      </xdr:nvSpPr>
      <xdr:spPr>
        <a:xfrm>
          <a:off x="15240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95086</xdr:rowOff>
    </xdr:from>
    <xdr:ext cx="762000" cy="259045"/>
    <xdr:sp macro="" textlink="">
      <xdr:nvSpPr>
        <xdr:cNvPr id="346" name="テキスト ボックス 345"/>
        <xdr:cNvSpPr txBox="1"/>
      </xdr:nvSpPr>
      <xdr:spPr>
        <a:xfrm>
          <a:off x="14909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24674</xdr:rowOff>
    </xdr:from>
    <xdr:to>
      <xdr:col>21</xdr:col>
      <xdr:colOff>50800</xdr:colOff>
      <xdr:row>62</xdr:row>
      <xdr:rowOff>126274</xdr:rowOff>
    </xdr:to>
    <xdr:sp macro="" textlink="">
      <xdr:nvSpPr>
        <xdr:cNvPr id="347" name="円/楕円 346"/>
        <xdr:cNvSpPr/>
      </xdr:nvSpPr>
      <xdr:spPr>
        <a:xfrm>
          <a:off x="14351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136451</xdr:rowOff>
    </xdr:from>
    <xdr:ext cx="762000" cy="259045"/>
    <xdr:sp macro="" textlink="">
      <xdr:nvSpPr>
        <xdr:cNvPr id="348" name="テキスト ボックス 347"/>
        <xdr:cNvSpPr txBox="1"/>
      </xdr:nvSpPr>
      <xdr:spPr>
        <a:xfrm>
          <a:off x="14020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49" name="円/楕円 348"/>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50" name="テキスト ボックス 349"/>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平成２１年度からは、比率が毎年改善されており、本年度はおいては対前年度と比較すると</a:t>
          </a:r>
          <a:r>
            <a:rPr kumimoji="1" lang="en-US" altLang="ja-JP" sz="1300">
              <a:latin typeface="ＭＳ Ｐゴシック"/>
            </a:rPr>
            <a:t>0.5</a:t>
          </a:r>
          <a:r>
            <a:rPr kumimoji="1" lang="ja-JP" altLang="en-US" sz="1300">
              <a:latin typeface="ＭＳ Ｐゴシック"/>
            </a:rPr>
            <a:t>ポイント改善されている。</a:t>
          </a:r>
        </a:p>
        <a:p>
          <a:r>
            <a:rPr kumimoji="1" lang="ja-JP" altLang="en-US" sz="1300">
              <a:latin typeface="ＭＳ Ｐゴシック"/>
            </a:rPr>
            <a:t>　しかし、類似団体、全国平均、沖縄県平均よりも上回っており、且つそれぞれとのポイント差も昨年度と比較すると拡大されているが、これまで順次行ってきた小中学校改築事業などにより地方債の残高が増大した。</a:t>
          </a:r>
        </a:p>
        <a:p>
          <a:r>
            <a:rPr kumimoji="1" lang="ja-JP" altLang="en-US" sz="1300">
              <a:latin typeface="ＭＳ Ｐゴシック"/>
            </a:rPr>
            <a:t>　今後も事業の取捨選択、又は見直し等を図ることにより市債発行額を抑制し、起債に大きく頼ることのない財政運営に努める。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23368</xdr:rowOff>
    </xdr:from>
    <xdr:to>
      <xdr:col>24</xdr:col>
      <xdr:colOff>558800</xdr:colOff>
      <xdr:row>39</xdr:row>
      <xdr:rowOff>47498</xdr:rowOff>
    </xdr:to>
    <xdr:cxnSp macro="">
      <xdr:nvCxnSpPr>
        <xdr:cNvPr id="382" name="直線コネクタ 381"/>
        <xdr:cNvCxnSpPr/>
      </xdr:nvCxnSpPr>
      <xdr:spPr>
        <a:xfrm flipV="1">
          <a:off x="16179800" y="670991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47498</xdr:rowOff>
    </xdr:from>
    <xdr:to>
      <xdr:col>23</xdr:col>
      <xdr:colOff>406400</xdr:colOff>
      <xdr:row>39</xdr:row>
      <xdr:rowOff>66802</xdr:rowOff>
    </xdr:to>
    <xdr:cxnSp macro="">
      <xdr:nvCxnSpPr>
        <xdr:cNvPr id="385" name="直線コネクタ 384"/>
        <xdr:cNvCxnSpPr/>
      </xdr:nvCxnSpPr>
      <xdr:spPr>
        <a:xfrm flipV="1">
          <a:off x="15290800" y="67340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66802</xdr:rowOff>
    </xdr:from>
    <xdr:to>
      <xdr:col>22</xdr:col>
      <xdr:colOff>203200</xdr:colOff>
      <xdr:row>39</xdr:row>
      <xdr:rowOff>90932</xdr:rowOff>
    </xdr:to>
    <xdr:cxnSp macro="">
      <xdr:nvCxnSpPr>
        <xdr:cNvPr id="388" name="直線コネクタ 387"/>
        <xdr:cNvCxnSpPr/>
      </xdr:nvCxnSpPr>
      <xdr:spPr>
        <a:xfrm flipV="1">
          <a:off x="14401800" y="67533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90932</xdr:rowOff>
    </xdr:from>
    <xdr:to>
      <xdr:col>21</xdr:col>
      <xdr:colOff>0</xdr:colOff>
      <xdr:row>39</xdr:row>
      <xdr:rowOff>105410</xdr:rowOff>
    </xdr:to>
    <xdr:cxnSp macro="">
      <xdr:nvCxnSpPr>
        <xdr:cNvPr id="391" name="直線コネクタ 390"/>
        <xdr:cNvCxnSpPr/>
      </xdr:nvCxnSpPr>
      <xdr:spPr>
        <a:xfrm flipV="1">
          <a:off x="13512800" y="67774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395" name="テキスト ボックス 394"/>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144018</xdr:rowOff>
    </xdr:from>
    <xdr:to>
      <xdr:col>24</xdr:col>
      <xdr:colOff>609600</xdr:colOff>
      <xdr:row>39</xdr:row>
      <xdr:rowOff>74168</xdr:rowOff>
    </xdr:to>
    <xdr:sp macro="" textlink="">
      <xdr:nvSpPr>
        <xdr:cNvPr id="401" name="円/楕円 400"/>
        <xdr:cNvSpPr/>
      </xdr:nvSpPr>
      <xdr:spPr>
        <a:xfrm>
          <a:off x="169672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116095</xdr:rowOff>
    </xdr:from>
    <xdr:ext cx="762000" cy="259045"/>
    <xdr:sp macro="" textlink="">
      <xdr:nvSpPr>
        <xdr:cNvPr id="402" name="公債費負担の状況該当値テキスト"/>
        <xdr:cNvSpPr txBox="1"/>
      </xdr:nvSpPr>
      <xdr:spPr>
        <a:xfrm>
          <a:off x="17106900" y="663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168148</xdr:rowOff>
    </xdr:from>
    <xdr:to>
      <xdr:col>23</xdr:col>
      <xdr:colOff>457200</xdr:colOff>
      <xdr:row>39</xdr:row>
      <xdr:rowOff>98298</xdr:rowOff>
    </xdr:to>
    <xdr:sp macro="" textlink="">
      <xdr:nvSpPr>
        <xdr:cNvPr id="403" name="円/楕円 402"/>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83075</xdr:rowOff>
    </xdr:from>
    <xdr:ext cx="736600" cy="259045"/>
    <xdr:sp macro="" textlink="">
      <xdr:nvSpPr>
        <xdr:cNvPr id="404" name="テキスト ボックス 403"/>
        <xdr:cNvSpPr txBox="1"/>
      </xdr:nvSpPr>
      <xdr:spPr>
        <a:xfrm>
          <a:off x="15798800" y="676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16002</xdr:rowOff>
    </xdr:from>
    <xdr:to>
      <xdr:col>22</xdr:col>
      <xdr:colOff>254000</xdr:colOff>
      <xdr:row>39</xdr:row>
      <xdr:rowOff>117602</xdr:rowOff>
    </xdr:to>
    <xdr:sp macro="" textlink="">
      <xdr:nvSpPr>
        <xdr:cNvPr id="405" name="円/楕円 404"/>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102379</xdr:rowOff>
    </xdr:from>
    <xdr:ext cx="762000" cy="259045"/>
    <xdr:sp macro="" textlink="">
      <xdr:nvSpPr>
        <xdr:cNvPr id="406" name="テキスト ボックス 405"/>
        <xdr:cNvSpPr txBox="1"/>
      </xdr:nvSpPr>
      <xdr:spPr>
        <a:xfrm>
          <a:off x="149098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40132</xdr:rowOff>
    </xdr:from>
    <xdr:to>
      <xdr:col>21</xdr:col>
      <xdr:colOff>50800</xdr:colOff>
      <xdr:row>39</xdr:row>
      <xdr:rowOff>141732</xdr:rowOff>
    </xdr:to>
    <xdr:sp macro="" textlink="">
      <xdr:nvSpPr>
        <xdr:cNvPr id="407" name="円/楕円 406"/>
        <xdr:cNvSpPr/>
      </xdr:nvSpPr>
      <xdr:spPr>
        <a:xfrm>
          <a:off x="14351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126509</xdr:rowOff>
    </xdr:from>
    <xdr:ext cx="762000" cy="259045"/>
    <xdr:sp macro="" textlink="">
      <xdr:nvSpPr>
        <xdr:cNvPr id="408" name="テキスト ボックス 407"/>
        <xdr:cNvSpPr txBox="1"/>
      </xdr:nvSpPr>
      <xdr:spPr>
        <a:xfrm>
          <a:off x="140208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409" name="円/楕円 408"/>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140987</xdr:rowOff>
    </xdr:from>
    <xdr:ext cx="762000" cy="259045"/>
    <xdr:sp macro="" textlink="">
      <xdr:nvSpPr>
        <xdr:cNvPr id="410" name="テキスト ボックス 409"/>
        <xdr:cNvSpPr txBox="1"/>
      </xdr:nvSpPr>
      <xdr:spPr>
        <a:xfrm>
          <a:off x="13131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年度からは、比率が毎年改善されており、本年度はおいては対前年度と比較すると</a:t>
          </a:r>
          <a:r>
            <a:rPr kumimoji="1" lang="en-US" altLang="ja-JP" sz="1300">
              <a:latin typeface="ＭＳ Ｐゴシック"/>
            </a:rPr>
            <a:t>11.5</a:t>
          </a:r>
          <a:r>
            <a:rPr kumimoji="1" lang="ja-JP" altLang="en-US" sz="1300">
              <a:latin typeface="ＭＳ Ｐゴシック"/>
            </a:rPr>
            <a:t>ポイント改善されている。</a:t>
          </a:r>
          <a:endParaRPr kumimoji="1" lang="en-US" altLang="ja-JP" sz="1300">
            <a:latin typeface="ＭＳ Ｐゴシック"/>
          </a:endParaRPr>
        </a:p>
        <a:p>
          <a:r>
            <a:rPr kumimoji="1" lang="ja-JP" altLang="en-US" sz="1300">
              <a:latin typeface="ＭＳ Ｐゴシック"/>
            </a:rPr>
            <a:t>　また、類似団体、全国平均、沖縄県平均よりも上回っているが、それぞれとのポイント差も昨年度と比較すると圧縮されている。</a:t>
          </a:r>
          <a:endParaRPr kumimoji="1" lang="en-US" altLang="ja-JP" sz="1300">
            <a:latin typeface="ＭＳ Ｐゴシック"/>
          </a:endParaRPr>
        </a:p>
        <a:p>
          <a:r>
            <a:rPr kumimoji="1" lang="ja-JP" altLang="en-US" sz="1300">
              <a:latin typeface="ＭＳ Ｐゴシック"/>
            </a:rPr>
            <a:t>　今後、平成</a:t>
          </a:r>
          <a:r>
            <a:rPr kumimoji="1" lang="en-US" altLang="ja-JP" sz="1300">
              <a:latin typeface="ＭＳ Ｐゴシック"/>
            </a:rPr>
            <a:t>31</a:t>
          </a:r>
          <a:r>
            <a:rPr kumimoji="1" lang="ja-JP" altLang="en-US" sz="1300">
              <a:latin typeface="ＭＳ Ｐゴシック"/>
            </a:rPr>
            <a:t>年春に沖縄都市モノレール延長開業事業等により地方債がさらに増額することを踏まえ、普通建設事業の緊急性・必要性を精査し市債発行額を抑制する。また、各事業の取捨選択を図り事業の見直し等の行財政改革を推し進め将来負担の軽減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114859</xdr:rowOff>
    </xdr:from>
    <xdr:to>
      <xdr:col>24</xdr:col>
      <xdr:colOff>558800</xdr:colOff>
      <xdr:row>15</xdr:row>
      <xdr:rowOff>170358</xdr:rowOff>
    </xdr:to>
    <xdr:cxnSp macro="">
      <xdr:nvCxnSpPr>
        <xdr:cNvPr id="442" name="直線コネクタ 441"/>
        <xdr:cNvCxnSpPr/>
      </xdr:nvCxnSpPr>
      <xdr:spPr>
        <a:xfrm flipV="1">
          <a:off x="16179800" y="2686609"/>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170358</xdr:rowOff>
    </xdr:from>
    <xdr:to>
      <xdr:col>23</xdr:col>
      <xdr:colOff>406400</xdr:colOff>
      <xdr:row>16</xdr:row>
      <xdr:rowOff>77089</xdr:rowOff>
    </xdr:to>
    <xdr:cxnSp macro="">
      <xdr:nvCxnSpPr>
        <xdr:cNvPr id="445" name="直線コネクタ 444"/>
        <xdr:cNvCxnSpPr/>
      </xdr:nvCxnSpPr>
      <xdr:spPr>
        <a:xfrm flipV="1">
          <a:off x="15290800" y="2742108"/>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77089</xdr:rowOff>
    </xdr:from>
    <xdr:to>
      <xdr:col>22</xdr:col>
      <xdr:colOff>203200</xdr:colOff>
      <xdr:row>16</xdr:row>
      <xdr:rowOff>141757</xdr:rowOff>
    </xdr:to>
    <xdr:cxnSp macro="">
      <xdr:nvCxnSpPr>
        <xdr:cNvPr id="448" name="直線コネクタ 447"/>
        <xdr:cNvCxnSpPr/>
      </xdr:nvCxnSpPr>
      <xdr:spPr>
        <a:xfrm flipV="1">
          <a:off x="14401800" y="2820289"/>
          <a:ext cx="8890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141757</xdr:rowOff>
    </xdr:from>
    <xdr:to>
      <xdr:col>21</xdr:col>
      <xdr:colOff>0</xdr:colOff>
      <xdr:row>17</xdr:row>
      <xdr:rowOff>16154</xdr:rowOff>
    </xdr:to>
    <xdr:cxnSp macro="">
      <xdr:nvCxnSpPr>
        <xdr:cNvPr id="451" name="直線コネクタ 450"/>
        <xdr:cNvCxnSpPr/>
      </xdr:nvCxnSpPr>
      <xdr:spPr>
        <a:xfrm flipV="1">
          <a:off x="13512800" y="2884957"/>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4" name="フローチャート : 判断 453"/>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97172</xdr:rowOff>
    </xdr:from>
    <xdr:ext cx="762000" cy="259045"/>
    <xdr:sp macro="" textlink="">
      <xdr:nvSpPr>
        <xdr:cNvPr id="455" name="テキスト ボックス 454"/>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64059</xdr:rowOff>
    </xdr:from>
    <xdr:to>
      <xdr:col>24</xdr:col>
      <xdr:colOff>609600</xdr:colOff>
      <xdr:row>15</xdr:row>
      <xdr:rowOff>165659</xdr:rowOff>
    </xdr:to>
    <xdr:sp macro="" textlink="">
      <xdr:nvSpPr>
        <xdr:cNvPr id="461" name="円/楕円 460"/>
        <xdr:cNvSpPr/>
      </xdr:nvSpPr>
      <xdr:spPr>
        <a:xfrm>
          <a:off x="16967200" y="26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36136</xdr:rowOff>
    </xdr:from>
    <xdr:ext cx="762000" cy="259045"/>
    <xdr:sp macro="" textlink="">
      <xdr:nvSpPr>
        <xdr:cNvPr id="462" name="将来負担の状況該当値テキスト"/>
        <xdr:cNvSpPr txBox="1"/>
      </xdr:nvSpPr>
      <xdr:spPr>
        <a:xfrm>
          <a:off x="17106900" y="260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119558</xdr:rowOff>
    </xdr:from>
    <xdr:to>
      <xdr:col>23</xdr:col>
      <xdr:colOff>457200</xdr:colOff>
      <xdr:row>16</xdr:row>
      <xdr:rowOff>49708</xdr:rowOff>
    </xdr:to>
    <xdr:sp macro="" textlink="">
      <xdr:nvSpPr>
        <xdr:cNvPr id="463" name="円/楕円 462"/>
        <xdr:cNvSpPr/>
      </xdr:nvSpPr>
      <xdr:spPr>
        <a:xfrm>
          <a:off x="16129000" y="26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34485</xdr:rowOff>
    </xdr:from>
    <xdr:ext cx="736600" cy="259045"/>
    <xdr:sp macro="" textlink="">
      <xdr:nvSpPr>
        <xdr:cNvPr id="464" name="テキスト ボックス 463"/>
        <xdr:cNvSpPr txBox="1"/>
      </xdr:nvSpPr>
      <xdr:spPr>
        <a:xfrm>
          <a:off x="15798800" y="277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26289</xdr:rowOff>
    </xdr:from>
    <xdr:to>
      <xdr:col>22</xdr:col>
      <xdr:colOff>254000</xdr:colOff>
      <xdr:row>16</xdr:row>
      <xdr:rowOff>127889</xdr:rowOff>
    </xdr:to>
    <xdr:sp macro="" textlink="">
      <xdr:nvSpPr>
        <xdr:cNvPr id="465" name="円/楕円 464"/>
        <xdr:cNvSpPr/>
      </xdr:nvSpPr>
      <xdr:spPr>
        <a:xfrm>
          <a:off x="15240000" y="27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112666</xdr:rowOff>
    </xdr:from>
    <xdr:ext cx="762000" cy="259045"/>
    <xdr:sp macro="" textlink="">
      <xdr:nvSpPr>
        <xdr:cNvPr id="466" name="テキスト ボックス 465"/>
        <xdr:cNvSpPr txBox="1"/>
      </xdr:nvSpPr>
      <xdr:spPr>
        <a:xfrm>
          <a:off x="14909800" y="285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90957</xdr:rowOff>
    </xdr:from>
    <xdr:to>
      <xdr:col>21</xdr:col>
      <xdr:colOff>50800</xdr:colOff>
      <xdr:row>17</xdr:row>
      <xdr:rowOff>21107</xdr:rowOff>
    </xdr:to>
    <xdr:sp macro="" textlink="">
      <xdr:nvSpPr>
        <xdr:cNvPr id="467" name="円/楕円 466"/>
        <xdr:cNvSpPr/>
      </xdr:nvSpPr>
      <xdr:spPr>
        <a:xfrm>
          <a:off x="14351000" y="28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5884</xdr:rowOff>
    </xdr:from>
    <xdr:ext cx="762000" cy="259045"/>
    <xdr:sp macro="" textlink="">
      <xdr:nvSpPr>
        <xdr:cNvPr id="468" name="テキスト ボックス 467"/>
        <xdr:cNvSpPr txBox="1"/>
      </xdr:nvSpPr>
      <xdr:spPr>
        <a:xfrm>
          <a:off x="14020800" y="292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136804</xdr:rowOff>
    </xdr:from>
    <xdr:to>
      <xdr:col>19</xdr:col>
      <xdr:colOff>533400</xdr:colOff>
      <xdr:row>17</xdr:row>
      <xdr:rowOff>66954</xdr:rowOff>
    </xdr:to>
    <xdr:sp macro="" textlink="">
      <xdr:nvSpPr>
        <xdr:cNvPr id="469" name="円/楕円 468"/>
        <xdr:cNvSpPr/>
      </xdr:nvSpPr>
      <xdr:spPr>
        <a:xfrm>
          <a:off x="13462000" y="28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51731</xdr:rowOff>
    </xdr:from>
    <xdr:ext cx="762000" cy="259045"/>
    <xdr:sp macro="" textlink="">
      <xdr:nvSpPr>
        <xdr:cNvPr id="470" name="テキスト ボックス 469"/>
        <xdr:cNvSpPr txBox="1"/>
      </xdr:nvSpPr>
      <xdr:spPr>
        <a:xfrm>
          <a:off x="13131800" y="29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沖縄県浦添市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114,245
113,441
19.48
45,819,573
44,748,396
753,163
21,225,594
36,453,545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48.8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人件費の経常収支比率については、近年では平成</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(27.7</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を底に改善傾向にあり、本年度は前年度に比較し、</a:t>
          </a:r>
          <a:r>
            <a:rPr kumimoji="1" lang="en-US" altLang="ja-JP" sz="1300">
              <a:latin typeface="ＭＳ Ｐゴシック"/>
            </a:rPr>
            <a:t>2.6</a:t>
          </a:r>
          <a:r>
            <a:rPr kumimoji="1" lang="ja-JP" altLang="en-US" sz="1300">
              <a:latin typeface="ＭＳ Ｐゴシック"/>
            </a:rPr>
            <a:t>ポイント改善されるとともに、類似団体、全国平均、沖縄県平均のいずれも下回る状況である。</a:t>
          </a:r>
          <a:endParaRPr kumimoji="1" lang="en-US" altLang="ja-JP" sz="1300">
            <a:latin typeface="ＭＳ Ｐゴシック"/>
          </a:endParaRPr>
        </a:p>
        <a:p>
          <a:r>
            <a:rPr kumimoji="1" lang="ja-JP" altLang="en-US" sz="1300">
              <a:latin typeface="ＭＳ Ｐゴシック"/>
            </a:rPr>
            <a:t>　これは、分子にあたる経常経費充当一般財源の減が主な要因である。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37</xdr:row>
      <xdr:rowOff>115570</xdr:rowOff>
    </xdr:to>
    <xdr:cxnSp macro="">
      <xdr:nvCxnSpPr>
        <xdr:cNvPr id="64" name="直線コネクタ 63"/>
        <xdr:cNvCxnSpPr/>
      </xdr:nvCxnSpPr>
      <xdr:spPr>
        <a:xfrm flipV="1">
          <a:off x="3987800" y="626110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81280</xdr:rowOff>
    </xdr:to>
    <xdr:cxnSp macro="">
      <xdr:nvCxnSpPr>
        <xdr:cNvPr id="67" name="直線コネクタ 66"/>
        <xdr:cNvCxnSpPr/>
      </xdr:nvCxnSpPr>
      <xdr:spPr>
        <a:xfrm flipV="1">
          <a:off x="3098800" y="6459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81280</xdr:rowOff>
    </xdr:to>
    <xdr:cxnSp macro="">
      <xdr:nvCxnSpPr>
        <xdr:cNvPr id="70" name="直線コネクタ 69"/>
        <xdr:cNvCxnSpPr/>
      </xdr:nvCxnSpPr>
      <xdr:spPr>
        <a:xfrm>
          <a:off x="2209800" y="6489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37</xdr:row>
      <xdr:rowOff>146050</xdr:rowOff>
    </xdr:to>
    <xdr:cxnSp macro="">
      <xdr:nvCxnSpPr>
        <xdr:cNvPr id="73" name="直線コネクタ 72"/>
        <xdr:cNvCxnSpPr/>
      </xdr:nvCxnSpPr>
      <xdr:spPr>
        <a:xfrm>
          <a:off x="1320800" y="646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77" name="テキスト ボックス 76"/>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3" name="円/楕円 82"/>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4"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64770</xdr:rowOff>
    </xdr:from>
    <xdr:to>
      <xdr:col>5</xdr:col>
      <xdr:colOff>600075</xdr:colOff>
      <xdr:row>37</xdr:row>
      <xdr:rowOff>166370</xdr:rowOff>
    </xdr:to>
    <xdr:sp macro="" textlink="">
      <xdr:nvSpPr>
        <xdr:cNvPr id="85" name="円/楕円 84"/>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151147</xdr:rowOff>
    </xdr:from>
    <xdr:ext cx="736600" cy="259045"/>
    <xdr:sp macro="" textlink="">
      <xdr:nvSpPr>
        <xdr:cNvPr id="86" name="テキスト ボックス 85"/>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30480</xdr:rowOff>
    </xdr:from>
    <xdr:to>
      <xdr:col>4</xdr:col>
      <xdr:colOff>396875</xdr:colOff>
      <xdr:row>38</xdr:row>
      <xdr:rowOff>132080</xdr:rowOff>
    </xdr:to>
    <xdr:sp macro="" textlink="">
      <xdr:nvSpPr>
        <xdr:cNvPr id="87" name="円/楕円 86"/>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88" name="テキスト ボックス 87"/>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89" name="円/楕円 88"/>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0" name="テキスト ボックス 89"/>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91" name="円/楕円 90"/>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12717</xdr:rowOff>
    </xdr:from>
    <xdr:ext cx="762000" cy="259045"/>
    <xdr:sp macro="" textlink="">
      <xdr:nvSpPr>
        <xdr:cNvPr id="92" name="テキスト ボックス 91"/>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物件費については、昨年度に比べ</a:t>
          </a:r>
          <a:r>
            <a:rPr kumimoji="1" lang="en-US" altLang="ja-JP" sz="1300">
              <a:latin typeface="ＭＳ Ｐゴシック"/>
            </a:rPr>
            <a:t>0.8</a:t>
          </a:r>
          <a:r>
            <a:rPr kumimoji="1" lang="ja-JP" altLang="en-US" sz="1300">
              <a:latin typeface="ＭＳ Ｐゴシック"/>
            </a:rPr>
            <a:t>ポイント減少したが、全国平均、沖縄県平均、類似団体内平均をいずれも上回っている状況であり、その多くを占めているのが委託料である。　　</a:t>
          </a:r>
          <a:endParaRPr kumimoji="1" lang="en-US" altLang="ja-JP" sz="1300">
            <a:latin typeface="ＭＳ Ｐゴシック"/>
          </a:endParaRPr>
        </a:p>
        <a:p>
          <a:r>
            <a:rPr kumimoji="1" lang="ja-JP" altLang="en-US" sz="1300">
              <a:latin typeface="ＭＳ Ｐゴシック"/>
            </a:rPr>
            <a:t>　今後も「第４次浦添市行政改革大綱（実施期間：平成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30</a:t>
          </a:r>
          <a:r>
            <a:rPr kumimoji="1" lang="ja-JP" altLang="en-US" sz="1300">
              <a:latin typeface="ＭＳ Ｐゴシック"/>
            </a:rPr>
            <a:t>年度）」に基づき事務事業の見直し、経費の削減に努める。また、財源の確保においても受益者負担の原則を踏まえ、順次適正に見なおしていく予定である。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168910</xdr:rowOff>
    </xdr:to>
    <xdr:cxnSp macro="">
      <xdr:nvCxnSpPr>
        <xdr:cNvPr id="125" name="直線コネクタ 124"/>
        <xdr:cNvCxnSpPr/>
      </xdr:nvCxnSpPr>
      <xdr:spPr>
        <a:xfrm flipV="1">
          <a:off x="15671800" y="2679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15</xdr:row>
      <xdr:rowOff>168910</xdr:rowOff>
    </xdr:to>
    <xdr:cxnSp macro="">
      <xdr:nvCxnSpPr>
        <xdr:cNvPr id="128" name="直線コネクタ 127"/>
        <xdr:cNvCxnSpPr/>
      </xdr:nvCxnSpPr>
      <xdr:spPr>
        <a:xfrm>
          <a:off x="14782800" y="271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12700</xdr:rowOff>
    </xdr:to>
    <xdr:cxnSp macro="">
      <xdr:nvCxnSpPr>
        <xdr:cNvPr id="131" name="直線コネクタ 130"/>
        <xdr:cNvCxnSpPr/>
      </xdr:nvCxnSpPr>
      <xdr:spPr>
        <a:xfrm flipV="1">
          <a:off x="13893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12700</xdr:rowOff>
    </xdr:to>
    <xdr:cxnSp macro="">
      <xdr:nvCxnSpPr>
        <xdr:cNvPr id="134" name="直線コネクタ 133"/>
        <xdr:cNvCxnSpPr/>
      </xdr:nvCxnSpPr>
      <xdr:spPr>
        <a:xfrm>
          <a:off x="13004800" y="272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38" name="テキスト ボックス 137"/>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4" name="円/楕円 143"/>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29227</xdr:rowOff>
    </xdr:from>
    <xdr:ext cx="762000" cy="259045"/>
    <xdr:sp macro="" textlink="">
      <xdr:nvSpPr>
        <xdr:cNvPr id="145" name="物件費該当値テキスト"/>
        <xdr:cNvSpPr txBox="1"/>
      </xdr:nvSpPr>
      <xdr:spPr>
        <a:xfrm>
          <a:off x="165989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6" name="円/楕円 145"/>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33037</xdr:rowOff>
    </xdr:from>
    <xdr:ext cx="736600" cy="259045"/>
    <xdr:sp macro="" textlink="">
      <xdr:nvSpPr>
        <xdr:cNvPr id="147" name="テキスト ボックス 146"/>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8" name="円/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2557</xdr:rowOff>
    </xdr:from>
    <xdr:ext cx="762000" cy="259045"/>
    <xdr:sp macro="" textlink="">
      <xdr:nvSpPr>
        <xdr:cNvPr id="149" name="テキスト ボックス 148"/>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0" name="円/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1" name="テキスト ボックス 150"/>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52" name="円/楕円 151"/>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53" name="テキスト ボックス 152"/>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年度の扶助費の比率は前年度と比して、２ポイント増となり、類似団体、全国平均、沖縄県平均と比較しても扶助費に充当する一般財源の割合が依然として高い状態である。</a:t>
          </a:r>
        </a:p>
        <a:p>
          <a:r>
            <a:rPr kumimoji="1" lang="ja-JP" altLang="en-US" sz="1300">
              <a:latin typeface="ＭＳ Ｐゴシック"/>
            </a:rPr>
            <a:t>　福祉ニーズの高揚に伴い経費も年々増加している状況であり、このような状況は今後も続くものと見込まれる。</a:t>
          </a:r>
        </a:p>
        <a:p>
          <a:r>
            <a:rPr kumimoji="1" lang="ja-JP" altLang="en-US" sz="1300">
              <a:latin typeface="ＭＳ Ｐゴシック"/>
            </a:rPr>
            <a:t>　今後も事業内容を精査し、類似事業の統合整理を積極的に行い、優先順位をもって取り組む必要がある。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61685</xdr:rowOff>
    </xdr:from>
    <xdr:to>
      <xdr:col>7</xdr:col>
      <xdr:colOff>15875</xdr:colOff>
      <xdr:row>59</xdr:row>
      <xdr:rowOff>107950</xdr:rowOff>
    </xdr:to>
    <xdr:cxnSp macro="">
      <xdr:nvCxnSpPr>
        <xdr:cNvPr id="188" name="直線コネクタ 187"/>
        <xdr:cNvCxnSpPr/>
      </xdr:nvCxnSpPr>
      <xdr:spPr>
        <a:xfrm>
          <a:off x="3987800" y="10005785"/>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61685</xdr:rowOff>
    </xdr:from>
    <xdr:to>
      <xdr:col>5</xdr:col>
      <xdr:colOff>549275</xdr:colOff>
      <xdr:row>58</xdr:row>
      <xdr:rowOff>94343</xdr:rowOff>
    </xdr:to>
    <xdr:cxnSp macro="">
      <xdr:nvCxnSpPr>
        <xdr:cNvPr id="191" name="直線コネクタ 190"/>
        <xdr:cNvCxnSpPr/>
      </xdr:nvCxnSpPr>
      <xdr:spPr>
        <a:xfrm flipV="1">
          <a:off x="3098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18143</xdr:rowOff>
    </xdr:from>
    <xdr:to>
      <xdr:col>4</xdr:col>
      <xdr:colOff>346075</xdr:colOff>
      <xdr:row>58</xdr:row>
      <xdr:rowOff>94343</xdr:rowOff>
    </xdr:to>
    <xdr:cxnSp macro="">
      <xdr:nvCxnSpPr>
        <xdr:cNvPr id="194" name="直線コネクタ 193"/>
        <xdr:cNvCxnSpPr/>
      </xdr:nvCxnSpPr>
      <xdr:spPr>
        <a:xfrm>
          <a:off x="2209800" y="996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18143</xdr:rowOff>
    </xdr:from>
    <xdr:to>
      <xdr:col>3</xdr:col>
      <xdr:colOff>142875</xdr:colOff>
      <xdr:row>58</xdr:row>
      <xdr:rowOff>83457</xdr:rowOff>
    </xdr:to>
    <xdr:cxnSp macro="">
      <xdr:nvCxnSpPr>
        <xdr:cNvPr id="197" name="直線コネクタ 196"/>
        <xdr:cNvCxnSpPr/>
      </xdr:nvCxnSpPr>
      <xdr:spPr>
        <a:xfrm flipV="1">
          <a:off x="1320800" y="9962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95449</xdr:rowOff>
    </xdr:from>
    <xdr:ext cx="762000" cy="259045"/>
    <xdr:sp macro="" textlink="">
      <xdr:nvSpPr>
        <xdr:cNvPr id="201" name="テキスト ボックス 200"/>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57150</xdr:rowOff>
    </xdr:from>
    <xdr:to>
      <xdr:col>7</xdr:col>
      <xdr:colOff>66675</xdr:colOff>
      <xdr:row>59</xdr:row>
      <xdr:rowOff>158750</xdr:rowOff>
    </xdr:to>
    <xdr:sp macro="" textlink="">
      <xdr:nvSpPr>
        <xdr:cNvPr id="207" name="円/楕円 206"/>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29227</xdr:rowOff>
    </xdr:from>
    <xdr:ext cx="762000" cy="259045"/>
    <xdr:sp macro="" textlink="">
      <xdr:nvSpPr>
        <xdr:cNvPr id="208"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10885</xdr:rowOff>
    </xdr:from>
    <xdr:to>
      <xdr:col>5</xdr:col>
      <xdr:colOff>600075</xdr:colOff>
      <xdr:row>58</xdr:row>
      <xdr:rowOff>112485</xdr:rowOff>
    </xdr:to>
    <xdr:sp macro="" textlink="">
      <xdr:nvSpPr>
        <xdr:cNvPr id="209" name="円/楕円 208"/>
        <xdr:cNvSpPr/>
      </xdr:nvSpPr>
      <xdr:spPr>
        <a:xfrm>
          <a:off x="3937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97262</xdr:rowOff>
    </xdr:from>
    <xdr:ext cx="736600" cy="259045"/>
    <xdr:sp macro="" textlink="">
      <xdr:nvSpPr>
        <xdr:cNvPr id="210" name="テキスト ボックス 209"/>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43543</xdr:rowOff>
    </xdr:from>
    <xdr:to>
      <xdr:col>4</xdr:col>
      <xdr:colOff>396875</xdr:colOff>
      <xdr:row>58</xdr:row>
      <xdr:rowOff>145143</xdr:rowOff>
    </xdr:to>
    <xdr:sp macro="" textlink="">
      <xdr:nvSpPr>
        <xdr:cNvPr id="211" name="円/楕円 210"/>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129920</xdr:rowOff>
    </xdr:from>
    <xdr:ext cx="762000" cy="259045"/>
    <xdr:sp macro="" textlink="">
      <xdr:nvSpPr>
        <xdr:cNvPr id="212" name="テキスト ボックス 211"/>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138793</xdr:rowOff>
    </xdr:from>
    <xdr:to>
      <xdr:col>3</xdr:col>
      <xdr:colOff>193675</xdr:colOff>
      <xdr:row>58</xdr:row>
      <xdr:rowOff>68943</xdr:rowOff>
    </xdr:to>
    <xdr:sp macro="" textlink="">
      <xdr:nvSpPr>
        <xdr:cNvPr id="213" name="円/楕円 212"/>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53720</xdr:rowOff>
    </xdr:from>
    <xdr:ext cx="762000" cy="259045"/>
    <xdr:sp macro="" textlink="">
      <xdr:nvSpPr>
        <xdr:cNvPr id="214" name="テキスト ボックス 213"/>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32657</xdr:rowOff>
    </xdr:from>
    <xdr:to>
      <xdr:col>1</xdr:col>
      <xdr:colOff>676275</xdr:colOff>
      <xdr:row>58</xdr:row>
      <xdr:rowOff>134257</xdr:rowOff>
    </xdr:to>
    <xdr:sp macro="" textlink="">
      <xdr:nvSpPr>
        <xdr:cNvPr id="215" name="円/楕円 214"/>
        <xdr:cNvSpPr/>
      </xdr:nvSpPr>
      <xdr:spPr>
        <a:xfrm>
          <a:off x="1270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119034</xdr:rowOff>
    </xdr:from>
    <xdr:ext cx="762000" cy="259045"/>
    <xdr:sp macro="" textlink="">
      <xdr:nvSpPr>
        <xdr:cNvPr id="216" name="テキスト ボックス 215"/>
        <xdr:cNvSpPr txBox="1"/>
      </xdr:nvSpPr>
      <xdr:spPr>
        <a:xfrm>
          <a:off x="939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年度と比較すると</a:t>
          </a:r>
          <a:r>
            <a:rPr kumimoji="1" lang="en-US" altLang="ja-JP" sz="1300">
              <a:latin typeface="ＭＳ Ｐゴシック"/>
            </a:rPr>
            <a:t>0.</a:t>
          </a:r>
          <a:r>
            <a:rPr kumimoji="1" lang="ja-JP" altLang="en-US" sz="1300">
              <a:latin typeface="ＭＳ Ｐゴシック"/>
            </a:rPr>
            <a:t>２ポイント増加している。</a:t>
          </a:r>
        </a:p>
        <a:p>
          <a:r>
            <a:rPr kumimoji="1" lang="ja-JP" altLang="en-US" sz="1300">
              <a:latin typeface="ＭＳ Ｐゴシック"/>
            </a:rPr>
            <a:t>　国保・介護・後期高齢者医療保険事業に係る繰出、及びモノレール延伸に伴う土地区画整理事業に係る繰出は、今後も増加が見込まれることから、更なる歳出内容の精査を行うことが重要である。維持補修費についても、公共施設の老朽化に伴う修繕が必要となってくる時期であることから、修繕事業が計画的・安定的に実施できるよう財源の確保に努める必要が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55</xdr:row>
      <xdr:rowOff>19050</xdr:rowOff>
    </xdr:to>
    <xdr:cxnSp macro="">
      <xdr:nvCxnSpPr>
        <xdr:cNvPr id="249" name="直線コネクタ 248"/>
        <xdr:cNvCxnSpPr/>
      </xdr:nvCxnSpPr>
      <xdr:spPr>
        <a:xfrm>
          <a:off x="15671800" y="9423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165100</xdr:rowOff>
    </xdr:from>
    <xdr:to>
      <xdr:col>22</xdr:col>
      <xdr:colOff>565150</xdr:colOff>
      <xdr:row>55</xdr:row>
      <xdr:rowOff>57150</xdr:rowOff>
    </xdr:to>
    <xdr:cxnSp macro="">
      <xdr:nvCxnSpPr>
        <xdr:cNvPr id="252" name="直線コネクタ 251"/>
        <xdr:cNvCxnSpPr/>
      </xdr:nvCxnSpPr>
      <xdr:spPr>
        <a:xfrm flipV="1">
          <a:off x="14782800" y="942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57150</xdr:rowOff>
    </xdr:to>
    <xdr:cxnSp macro="">
      <xdr:nvCxnSpPr>
        <xdr:cNvPr id="255" name="直線コネクタ 254"/>
        <xdr:cNvCxnSpPr/>
      </xdr:nvCxnSpPr>
      <xdr:spPr>
        <a:xfrm>
          <a:off x="13893800" y="942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82550</xdr:rowOff>
    </xdr:to>
    <xdr:cxnSp macro="">
      <xdr:nvCxnSpPr>
        <xdr:cNvPr id="258" name="直線コネクタ 257"/>
        <xdr:cNvCxnSpPr/>
      </xdr:nvCxnSpPr>
      <xdr:spPr>
        <a:xfrm flipV="1">
          <a:off x="13004800" y="9423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1" name="フローチャート : 判断 260"/>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2" name="テキスト ボックス 261"/>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139700</xdr:rowOff>
    </xdr:from>
    <xdr:to>
      <xdr:col>24</xdr:col>
      <xdr:colOff>82550</xdr:colOff>
      <xdr:row>55</xdr:row>
      <xdr:rowOff>69850</xdr:rowOff>
    </xdr:to>
    <xdr:sp macro="" textlink="">
      <xdr:nvSpPr>
        <xdr:cNvPr id="268" name="円/楕円 267"/>
        <xdr:cNvSpPr/>
      </xdr:nvSpPr>
      <xdr:spPr>
        <a:xfrm>
          <a:off x="16459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69"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0" name="円/楕円 269"/>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1" name="テキスト ボックス 270"/>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6350</xdr:rowOff>
    </xdr:from>
    <xdr:to>
      <xdr:col>21</xdr:col>
      <xdr:colOff>412750</xdr:colOff>
      <xdr:row>55</xdr:row>
      <xdr:rowOff>107950</xdr:rowOff>
    </xdr:to>
    <xdr:sp macro="" textlink="">
      <xdr:nvSpPr>
        <xdr:cNvPr id="272" name="円/楕円 271"/>
        <xdr:cNvSpPr/>
      </xdr:nvSpPr>
      <xdr:spPr>
        <a:xfrm>
          <a:off x="14732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118127</xdr:rowOff>
    </xdr:from>
    <xdr:ext cx="762000" cy="259045"/>
    <xdr:sp macro="" textlink="">
      <xdr:nvSpPr>
        <xdr:cNvPr id="273" name="テキスト ボックス 272"/>
        <xdr:cNvSpPr txBox="1"/>
      </xdr:nvSpPr>
      <xdr:spPr>
        <a:xfrm>
          <a:off x="14401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4" name="円/楕円 273"/>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5" name="テキスト ボックス 274"/>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31750</xdr:rowOff>
    </xdr:from>
    <xdr:to>
      <xdr:col>19</xdr:col>
      <xdr:colOff>6350</xdr:colOff>
      <xdr:row>55</xdr:row>
      <xdr:rowOff>133350</xdr:rowOff>
    </xdr:to>
    <xdr:sp macro="" textlink="">
      <xdr:nvSpPr>
        <xdr:cNvPr id="276" name="円/楕円 275"/>
        <xdr:cNvSpPr/>
      </xdr:nvSpPr>
      <xdr:spPr>
        <a:xfrm>
          <a:off x="12954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118127</xdr:rowOff>
    </xdr:from>
    <xdr:ext cx="762000" cy="259045"/>
    <xdr:sp macro="" textlink="">
      <xdr:nvSpPr>
        <xdr:cNvPr id="277" name="テキスト ボックス 276"/>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これまでの法人等各種団体への補助金を精査し、見直しや廃止を実施してきた結果により、他の市町村と比較して、低い値である。</a:t>
          </a:r>
          <a:endParaRPr kumimoji="1" lang="en-US" altLang="ja-JP" sz="1300">
            <a:latin typeface="ＭＳ Ｐゴシック"/>
          </a:endParaRPr>
        </a:p>
        <a:p>
          <a:r>
            <a:rPr kumimoji="1" lang="ja-JP" altLang="en-US" sz="1300">
              <a:latin typeface="ＭＳ Ｐゴシック"/>
            </a:rPr>
            <a:t>　今後も、各種補助団体への更なる精査等を行っていく予定である。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119380</xdr:rowOff>
    </xdr:from>
    <xdr:to>
      <xdr:col>24</xdr:col>
      <xdr:colOff>31750</xdr:colOff>
      <xdr:row>34</xdr:row>
      <xdr:rowOff>134620</xdr:rowOff>
    </xdr:to>
    <xdr:cxnSp macro="">
      <xdr:nvCxnSpPr>
        <xdr:cNvPr id="309" name="直線コネクタ 308"/>
        <xdr:cNvCxnSpPr/>
      </xdr:nvCxnSpPr>
      <xdr:spPr>
        <a:xfrm flipV="1">
          <a:off x="15671800" y="5948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34</xdr:row>
      <xdr:rowOff>134620</xdr:rowOff>
    </xdr:to>
    <xdr:cxnSp macro="">
      <xdr:nvCxnSpPr>
        <xdr:cNvPr id="312" name="直線コネクタ 311"/>
        <xdr:cNvCxnSpPr/>
      </xdr:nvCxnSpPr>
      <xdr:spPr>
        <a:xfrm>
          <a:off x="14782800" y="595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127000</xdr:rowOff>
    </xdr:to>
    <xdr:cxnSp macro="">
      <xdr:nvCxnSpPr>
        <xdr:cNvPr id="315" name="直線コネクタ 314"/>
        <xdr:cNvCxnSpPr/>
      </xdr:nvCxnSpPr>
      <xdr:spPr>
        <a:xfrm>
          <a:off x="13893800" y="593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xdr:rowOff>
    </xdr:from>
    <xdr:to>
      <xdr:col>20</xdr:col>
      <xdr:colOff>158750</xdr:colOff>
      <xdr:row>34</xdr:row>
      <xdr:rowOff>104140</xdr:rowOff>
    </xdr:to>
    <xdr:cxnSp macro="">
      <xdr:nvCxnSpPr>
        <xdr:cNvPr id="318" name="直線コネクタ 317"/>
        <xdr:cNvCxnSpPr/>
      </xdr:nvCxnSpPr>
      <xdr:spPr>
        <a:xfrm>
          <a:off x="13004800" y="5834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1" name="フローチャート : 判断 320"/>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2" name="テキスト ボックス 321"/>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68580</xdr:rowOff>
    </xdr:from>
    <xdr:to>
      <xdr:col>24</xdr:col>
      <xdr:colOff>82550</xdr:colOff>
      <xdr:row>34</xdr:row>
      <xdr:rowOff>170180</xdr:rowOff>
    </xdr:to>
    <xdr:sp macro="" textlink="">
      <xdr:nvSpPr>
        <xdr:cNvPr id="328" name="円/楕円 327"/>
        <xdr:cNvSpPr/>
      </xdr:nvSpPr>
      <xdr:spPr>
        <a:xfrm>
          <a:off x="16459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85107</xdr:rowOff>
    </xdr:from>
    <xdr:ext cx="762000" cy="259045"/>
    <xdr:sp macro="" textlink="">
      <xdr:nvSpPr>
        <xdr:cNvPr id="329" name="補助費等該当値テキスト"/>
        <xdr:cNvSpPr txBox="1"/>
      </xdr:nvSpPr>
      <xdr:spPr>
        <a:xfrm>
          <a:off x="16598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83820</xdr:rowOff>
    </xdr:from>
    <xdr:to>
      <xdr:col>22</xdr:col>
      <xdr:colOff>615950</xdr:colOff>
      <xdr:row>35</xdr:row>
      <xdr:rowOff>13970</xdr:rowOff>
    </xdr:to>
    <xdr:sp macro="" textlink="">
      <xdr:nvSpPr>
        <xdr:cNvPr id="330" name="円/楕円 329"/>
        <xdr:cNvSpPr/>
      </xdr:nvSpPr>
      <xdr:spPr>
        <a:xfrm>
          <a:off x="15621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24147</xdr:rowOff>
    </xdr:from>
    <xdr:ext cx="736600" cy="259045"/>
    <xdr:sp macro="" textlink="">
      <xdr:nvSpPr>
        <xdr:cNvPr id="331" name="テキスト ボックス 330"/>
        <xdr:cNvSpPr txBox="1"/>
      </xdr:nvSpPr>
      <xdr:spPr>
        <a:xfrm>
          <a:off x="15290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32" name="円/楕円 331"/>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3" name="テキスト ボックス 332"/>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4" name="円/楕円 333"/>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5" name="テキスト ボックス 334"/>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125730</xdr:rowOff>
    </xdr:from>
    <xdr:to>
      <xdr:col>19</xdr:col>
      <xdr:colOff>6350</xdr:colOff>
      <xdr:row>34</xdr:row>
      <xdr:rowOff>55880</xdr:rowOff>
    </xdr:to>
    <xdr:sp macro="" textlink="">
      <xdr:nvSpPr>
        <xdr:cNvPr id="336" name="円/楕円 335"/>
        <xdr:cNvSpPr/>
      </xdr:nvSpPr>
      <xdr:spPr>
        <a:xfrm>
          <a:off x="12954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66057</xdr:rowOff>
    </xdr:from>
    <xdr:ext cx="762000" cy="259045"/>
    <xdr:sp macro="" textlink="">
      <xdr:nvSpPr>
        <xdr:cNvPr id="337" name="テキスト ボックス 336"/>
        <xdr:cNvSpPr txBox="1"/>
      </xdr:nvSpPr>
      <xdr:spPr>
        <a:xfrm>
          <a:off x="12623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経常収支比率に占める公債費分は、ほぼ横ばいで推移しているが、平成</a:t>
          </a:r>
          <a:r>
            <a:rPr kumimoji="1" lang="en-US" altLang="ja-JP" sz="1300">
              <a:latin typeface="ＭＳ Ｐゴシック"/>
            </a:rPr>
            <a:t>31</a:t>
          </a:r>
          <a:r>
            <a:rPr kumimoji="1" lang="ja-JP" altLang="en-US" sz="1300">
              <a:latin typeface="ＭＳ Ｐゴシック"/>
            </a:rPr>
            <a:t>年春に開通する沖縄都市モノレール延伸事業に伴う、起債事業などの増加が見込まれることから、　財政健全化に留意しながら、一層の事業の取捨選択を行い、当該年度の元金償還額の額をできるだけ超えないよう努めていく必要がある。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110998</xdr:rowOff>
    </xdr:to>
    <xdr:cxnSp macro="">
      <xdr:nvCxnSpPr>
        <xdr:cNvPr id="367" name="直線コネクタ 366"/>
        <xdr:cNvCxnSpPr/>
      </xdr:nvCxnSpPr>
      <xdr:spPr>
        <a:xfrm flipV="1">
          <a:off x="3987800" y="132897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77</xdr:row>
      <xdr:rowOff>138430</xdr:rowOff>
    </xdr:to>
    <xdr:cxnSp macro="">
      <xdr:nvCxnSpPr>
        <xdr:cNvPr id="370" name="直線コネクタ 369"/>
        <xdr:cNvCxnSpPr/>
      </xdr:nvCxnSpPr>
      <xdr:spPr>
        <a:xfrm flipV="1">
          <a:off x="3098800" y="13312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77</xdr:row>
      <xdr:rowOff>138430</xdr:rowOff>
    </xdr:to>
    <xdr:cxnSp macro="">
      <xdr:nvCxnSpPr>
        <xdr:cNvPr id="373" name="直線コネクタ 372"/>
        <xdr:cNvCxnSpPr/>
      </xdr:nvCxnSpPr>
      <xdr:spPr>
        <a:xfrm>
          <a:off x="2209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138430</xdr:rowOff>
    </xdr:to>
    <xdr:cxnSp macro="">
      <xdr:nvCxnSpPr>
        <xdr:cNvPr id="376" name="直線コネクタ 375"/>
        <xdr:cNvCxnSpPr/>
      </xdr:nvCxnSpPr>
      <xdr:spPr>
        <a:xfrm>
          <a:off x="1320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0" name="テキスト ボックス 37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86" name="円/楕円 385"/>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53864</xdr:rowOff>
    </xdr:from>
    <xdr:ext cx="762000" cy="259045"/>
    <xdr:sp macro="" textlink="">
      <xdr:nvSpPr>
        <xdr:cNvPr id="387"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88" name="円/楕円 387"/>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525</xdr:rowOff>
    </xdr:from>
    <xdr:ext cx="736600" cy="259045"/>
    <xdr:sp macro="" textlink="">
      <xdr:nvSpPr>
        <xdr:cNvPr id="389" name="テキスト ボックス 388"/>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90" name="円/楕円 389"/>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91" name="テキスト ボックス 390"/>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92" name="円/楕円 391"/>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93" name="テキスト ボックス 392"/>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94" name="円/楕円 393"/>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169435</xdr:rowOff>
    </xdr:from>
    <xdr:ext cx="762000" cy="259045"/>
    <xdr:sp macro="" textlink="">
      <xdr:nvSpPr>
        <xdr:cNvPr id="395" name="テキスト ボックス 394"/>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年度、及び平成</a:t>
          </a:r>
          <a:r>
            <a:rPr kumimoji="1" lang="en-US" altLang="ja-JP" sz="1300">
              <a:latin typeface="ＭＳ Ｐゴシック"/>
            </a:rPr>
            <a:t>26</a:t>
          </a:r>
          <a:r>
            <a:rPr kumimoji="1" lang="ja-JP" altLang="en-US" sz="1300">
              <a:latin typeface="ＭＳ Ｐゴシック"/>
            </a:rPr>
            <a:t>年度いずれも対前年度に対して、それぞれ</a:t>
          </a:r>
          <a:r>
            <a:rPr kumimoji="1" lang="en-US" altLang="ja-JP" sz="1300">
              <a:latin typeface="ＭＳ Ｐゴシック"/>
            </a:rPr>
            <a:t>2.1</a:t>
          </a:r>
          <a:r>
            <a:rPr kumimoji="1" lang="ja-JP" altLang="en-US" sz="1300">
              <a:latin typeface="ＭＳ Ｐゴシック"/>
            </a:rPr>
            <a:t>ポイント、</a:t>
          </a:r>
          <a:r>
            <a:rPr kumimoji="1" lang="en-US" altLang="ja-JP" sz="1300">
              <a:latin typeface="ＭＳ Ｐゴシック"/>
            </a:rPr>
            <a:t>1.4</a:t>
          </a:r>
          <a:r>
            <a:rPr kumimoji="1" lang="ja-JP" altLang="en-US" sz="1300">
              <a:latin typeface="ＭＳ Ｐゴシック"/>
            </a:rPr>
            <a:t>ポイント減少している。</a:t>
          </a:r>
        </a:p>
        <a:p>
          <a:r>
            <a:rPr kumimoji="1" lang="ja-JP" altLang="en-US" sz="1300">
              <a:latin typeface="ＭＳ Ｐゴシック"/>
            </a:rPr>
            <a:t>　この傾向は人件費の減によることが主な要因となっているが、今後は福祉ニーズの高揚に伴い扶養費が年々増加している状況であり、公債費以外の比率が増加する可能性がある。</a:t>
          </a:r>
        </a:p>
        <a:p>
          <a:r>
            <a:rPr kumimoji="1" lang="ja-JP" altLang="en-US" sz="1300">
              <a:latin typeface="ＭＳ Ｐゴシック"/>
            </a:rPr>
            <a:t>　今後も事業の取捨選択はもとより、なお一層の経費節減に努める必要がある。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94996</xdr:rowOff>
    </xdr:from>
    <xdr:to>
      <xdr:col>24</xdr:col>
      <xdr:colOff>31750</xdr:colOff>
      <xdr:row>76</xdr:row>
      <xdr:rowOff>159004</xdr:rowOff>
    </xdr:to>
    <xdr:cxnSp macro="">
      <xdr:nvCxnSpPr>
        <xdr:cNvPr id="426" name="直線コネクタ 425"/>
        <xdr:cNvCxnSpPr/>
      </xdr:nvCxnSpPr>
      <xdr:spPr>
        <a:xfrm flipV="1">
          <a:off x="15671800" y="131251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159004</xdr:rowOff>
    </xdr:from>
    <xdr:to>
      <xdr:col>22</xdr:col>
      <xdr:colOff>565150</xdr:colOff>
      <xdr:row>77</xdr:row>
      <xdr:rowOff>83565</xdr:rowOff>
    </xdr:to>
    <xdr:cxnSp macro="">
      <xdr:nvCxnSpPr>
        <xdr:cNvPr id="429" name="直線コネクタ 428"/>
        <xdr:cNvCxnSpPr/>
      </xdr:nvCxnSpPr>
      <xdr:spPr>
        <a:xfrm flipV="1">
          <a:off x="14782800" y="131892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83565</xdr:rowOff>
    </xdr:to>
    <xdr:cxnSp macro="">
      <xdr:nvCxnSpPr>
        <xdr:cNvPr id="432" name="直線コネクタ 431"/>
        <xdr:cNvCxnSpPr/>
      </xdr:nvCxnSpPr>
      <xdr:spPr>
        <a:xfrm>
          <a:off x="13893800" y="131800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76</xdr:row>
      <xdr:rowOff>149861</xdr:rowOff>
    </xdr:to>
    <xdr:cxnSp macro="">
      <xdr:nvCxnSpPr>
        <xdr:cNvPr id="435" name="直線コネクタ 434"/>
        <xdr:cNvCxnSpPr/>
      </xdr:nvCxnSpPr>
      <xdr:spPr>
        <a:xfrm>
          <a:off x="13004800" y="131480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38" name="フローチャート : 判断 437"/>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39" name="テキスト ボックス 438"/>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45" name="円/楕円 444"/>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60723</xdr:rowOff>
    </xdr:from>
    <xdr:ext cx="762000" cy="259045"/>
    <xdr:sp macro="" textlink="">
      <xdr:nvSpPr>
        <xdr:cNvPr id="446"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108204</xdr:rowOff>
    </xdr:from>
    <xdr:to>
      <xdr:col>22</xdr:col>
      <xdr:colOff>615950</xdr:colOff>
      <xdr:row>77</xdr:row>
      <xdr:rowOff>38354</xdr:rowOff>
    </xdr:to>
    <xdr:sp macro="" textlink="">
      <xdr:nvSpPr>
        <xdr:cNvPr id="447" name="円/楕円 446"/>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23131</xdr:rowOff>
    </xdr:from>
    <xdr:ext cx="736600" cy="259045"/>
    <xdr:sp macro="" textlink="">
      <xdr:nvSpPr>
        <xdr:cNvPr id="448" name="テキスト ボックス 447"/>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32765</xdr:rowOff>
    </xdr:from>
    <xdr:to>
      <xdr:col>21</xdr:col>
      <xdr:colOff>412750</xdr:colOff>
      <xdr:row>77</xdr:row>
      <xdr:rowOff>134365</xdr:rowOff>
    </xdr:to>
    <xdr:sp macro="" textlink="">
      <xdr:nvSpPr>
        <xdr:cNvPr id="449" name="円/楕円 448"/>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119142</xdr:rowOff>
    </xdr:from>
    <xdr:ext cx="762000" cy="259045"/>
    <xdr:sp macro="" textlink="">
      <xdr:nvSpPr>
        <xdr:cNvPr id="450" name="テキスト ボックス 449"/>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1" name="円/楕円 450"/>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52" name="テキスト ボックス 451"/>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53" name="円/楕円 452"/>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7383</xdr:rowOff>
    </xdr:from>
    <xdr:ext cx="762000" cy="259045"/>
    <xdr:sp macro="" textlink="">
      <xdr:nvSpPr>
        <xdr:cNvPr id="454" name="テキスト ボックス 453"/>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沖縄県浦添市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154149</xdr:rowOff>
    </xdr:from>
    <xdr:to>
      <xdr:col>4</xdr:col>
      <xdr:colOff>1117600</xdr:colOff>
      <xdr:row>18</xdr:row>
      <xdr:rowOff>23618</xdr:rowOff>
    </xdr:to>
    <xdr:cxnSp macro="">
      <xdr:nvCxnSpPr>
        <xdr:cNvPr id="52" name="直線コネクタ 51"/>
        <xdr:cNvCxnSpPr/>
      </xdr:nvCxnSpPr>
      <xdr:spPr bwMode="auto">
        <a:xfrm flipV="1">
          <a:off x="5003800" y="3116424"/>
          <a:ext cx="6477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128187</xdr:rowOff>
    </xdr:from>
    <xdr:to>
      <xdr:col>4</xdr:col>
      <xdr:colOff>469900</xdr:colOff>
      <xdr:row>18</xdr:row>
      <xdr:rowOff>23618</xdr:rowOff>
    </xdr:to>
    <xdr:cxnSp macro="">
      <xdr:nvCxnSpPr>
        <xdr:cNvPr id="55" name="直線コネクタ 54"/>
        <xdr:cNvCxnSpPr/>
      </xdr:nvCxnSpPr>
      <xdr:spPr bwMode="auto">
        <a:xfrm>
          <a:off x="4305300" y="3090462"/>
          <a:ext cx="698500" cy="66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53434</xdr:rowOff>
    </xdr:from>
    <xdr:to>
      <xdr:col>3</xdr:col>
      <xdr:colOff>904875</xdr:colOff>
      <xdr:row>17</xdr:row>
      <xdr:rowOff>128187</xdr:rowOff>
    </xdr:to>
    <xdr:cxnSp macro="">
      <xdr:nvCxnSpPr>
        <xdr:cNvPr id="58" name="直線コネクタ 57"/>
        <xdr:cNvCxnSpPr/>
      </xdr:nvCxnSpPr>
      <xdr:spPr bwMode="auto">
        <a:xfrm>
          <a:off x="3606800" y="3015709"/>
          <a:ext cx="698500" cy="74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31260</xdr:rowOff>
    </xdr:from>
    <xdr:to>
      <xdr:col>3</xdr:col>
      <xdr:colOff>206375</xdr:colOff>
      <xdr:row>17</xdr:row>
      <xdr:rowOff>53434</xdr:rowOff>
    </xdr:to>
    <xdr:cxnSp macro="">
      <xdr:nvCxnSpPr>
        <xdr:cNvPr id="61" name="直線コネクタ 60"/>
        <xdr:cNvCxnSpPr/>
      </xdr:nvCxnSpPr>
      <xdr:spPr bwMode="auto">
        <a:xfrm>
          <a:off x="2908300" y="2993535"/>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96907</xdr:rowOff>
    </xdr:from>
    <xdr:ext cx="762000" cy="259045"/>
    <xdr:sp macro="" textlink="">
      <xdr:nvSpPr>
        <xdr:cNvPr id="65" name="テキスト ボックス 64"/>
        <xdr:cNvSpPr txBox="1"/>
      </xdr:nvSpPr>
      <xdr:spPr>
        <a:xfrm>
          <a:off x="25273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103349</xdr:rowOff>
    </xdr:from>
    <xdr:to>
      <xdr:col>5</xdr:col>
      <xdr:colOff>34925</xdr:colOff>
      <xdr:row>18</xdr:row>
      <xdr:rowOff>33499</xdr:rowOff>
    </xdr:to>
    <xdr:sp macro="" textlink="">
      <xdr:nvSpPr>
        <xdr:cNvPr id="71" name="円/楕円 70"/>
        <xdr:cNvSpPr/>
      </xdr:nvSpPr>
      <xdr:spPr bwMode="auto">
        <a:xfrm>
          <a:off x="5600700" y="306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75426</xdr:rowOff>
    </xdr:from>
    <xdr:ext cx="762000" cy="259045"/>
    <xdr:sp macro="" textlink="">
      <xdr:nvSpPr>
        <xdr:cNvPr id="72" name="人口1人当たり決算額の推移該当値テキスト130"/>
        <xdr:cNvSpPr txBox="1"/>
      </xdr:nvSpPr>
      <xdr:spPr>
        <a:xfrm>
          <a:off x="5740400" y="30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55,127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144268</xdr:rowOff>
    </xdr:from>
    <xdr:to>
      <xdr:col>4</xdr:col>
      <xdr:colOff>520700</xdr:colOff>
      <xdr:row>18</xdr:row>
      <xdr:rowOff>74418</xdr:rowOff>
    </xdr:to>
    <xdr:sp macro="" textlink="">
      <xdr:nvSpPr>
        <xdr:cNvPr id="73" name="円/楕円 72"/>
        <xdr:cNvSpPr/>
      </xdr:nvSpPr>
      <xdr:spPr bwMode="auto">
        <a:xfrm>
          <a:off x="4953000" y="3106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59195</xdr:rowOff>
    </xdr:from>
    <xdr:ext cx="736600" cy="259045"/>
    <xdr:sp macro="" textlink="">
      <xdr:nvSpPr>
        <xdr:cNvPr id="74" name="テキスト ボックス 73"/>
        <xdr:cNvSpPr txBox="1"/>
      </xdr:nvSpPr>
      <xdr:spPr>
        <a:xfrm>
          <a:off x="4622800" y="319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53,874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77387</xdr:rowOff>
    </xdr:from>
    <xdr:to>
      <xdr:col>3</xdr:col>
      <xdr:colOff>955675</xdr:colOff>
      <xdr:row>18</xdr:row>
      <xdr:rowOff>7537</xdr:rowOff>
    </xdr:to>
    <xdr:sp macro="" textlink="">
      <xdr:nvSpPr>
        <xdr:cNvPr id="75" name="円/楕円 74"/>
        <xdr:cNvSpPr/>
      </xdr:nvSpPr>
      <xdr:spPr bwMode="auto">
        <a:xfrm>
          <a:off x="4254500" y="3039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163764</xdr:rowOff>
    </xdr:from>
    <xdr:ext cx="762000" cy="259045"/>
    <xdr:sp macro="" textlink="">
      <xdr:nvSpPr>
        <xdr:cNvPr id="76" name="テキスト ボックス 75"/>
        <xdr:cNvSpPr txBox="1"/>
      </xdr:nvSpPr>
      <xdr:spPr>
        <a:xfrm>
          <a:off x="3924300" y="312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55,922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2634</xdr:rowOff>
    </xdr:from>
    <xdr:to>
      <xdr:col>3</xdr:col>
      <xdr:colOff>257175</xdr:colOff>
      <xdr:row>17</xdr:row>
      <xdr:rowOff>104234</xdr:rowOff>
    </xdr:to>
    <xdr:sp macro="" textlink="">
      <xdr:nvSpPr>
        <xdr:cNvPr id="77" name="円/楕円 76"/>
        <xdr:cNvSpPr/>
      </xdr:nvSpPr>
      <xdr:spPr bwMode="auto">
        <a:xfrm>
          <a:off x="3556000" y="2964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89011</xdr:rowOff>
    </xdr:from>
    <xdr:ext cx="762000" cy="259045"/>
    <xdr:sp macro="" textlink="">
      <xdr:nvSpPr>
        <xdr:cNvPr id="78" name="テキスト ボックス 77"/>
        <xdr:cNvSpPr txBox="1"/>
      </xdr:nvSpPr>
      <xdr:spPr>
        <a:xfrm>
          <a:off x="3225800" y="30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58,211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151910</xdr:rowOff>
    </xdr:from>
    <xdr:to>
      <xdr:col>2</xdr:col>
      <xdr:colOff>692150</xdr:colOff>
      <xdr:row>17</xdr:row>
      <xdr:rowOff>82060</xdr:rowOff>
    </xdr:to>
    <xdr:sp macro="" textlink="">
      <xdr:nvSpPr>
        <xdr:cNvPr id="79" name="円/楕円 78"/>
        <xdr:cNvSpPr/>
      </xdr:nvSpPr>
      <xdr:spPr bwMode="auto">
        <a:xfrm>
          <a:off x="2857500" y="294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66837</xdr:rowOff>
    </xdr:from>
    <xdr:ext cx="762000" cy="259045"/>
    <xdr:sp macro="" textlink="">
      <xdr:nvSpPr>
        <xdr:cNvPr id="80" name="テキスト ボックス 79"/>
        <xdr:cNvSpPr txBox="1"/>
      </xdr:nvSpPr>
      <xdr:spPr>
        <a:xfrm>
          <a:off x="2527300" y="302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164785</xdr:rowOff>
    </xdr:from>
    <xdr:to>
      <xdr:col>4</xdr:col>
      <xdr:colOff>1117600</xdr:colOff>
      <xdr:row>35</xdr:row>
      <xdr:rowOff>198029</xdr:rowOff>
    </xdr:to>
    <xdr:cxnSp macro="">
      <xdr:nvCxnSpPr>
        <xdr:cNvPr id="115" name="直線コネクタ 114"/>
        <xdr:cNvCxnSpPr/>
      </xdr:nvCxnSpPr>
      <xdr:spPr bwMode="auto">
        <a:xfrm>
          <a:off x="5003800" y="6775135"/>
          <a:ext cx="647700" cy="33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135785</xdr:rowOff>
    </xdr:from>
    <xdr:to>
      <xdr:col>4</xdr:col>
      <xdr:colOff>469900</xdr:colOff>
      <xdr:row>35</xdr:row>
      <xdr:rowOff>164785</xdr:rowOff>
    </xdr:to>
    <xdr:cxnSp macro="">
      <xdr:nvCxnSpPr>
        <xdr:cNvPr id="118" name="直線コネクタ 117"/>
        <xdr:cNvCxnSpPr/>
      </xdr:nvCxnSpPr>
      <xdr:spPr bwMode="auto">
        <a:xfrm>
          <a:off x="4305300" y="6746135"/>
          <a:ext cx="698500" cy="29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125269</xdr:rowOff>
    </xdr:from>
    <xdr:to>
      <xdr:col>3</xdr:col>
      <xdr:colOff>904875</xdr:colOff>
      <xdr:row>35</xdr:row>
      <xdr:rowOff>135785</xdr:rowOff>
    </xdr:to>
    <xdr:cxnSp macro="">
      <xdr:nvCxnSpPr>
        <xdr:cNvPr id="121" name="直線コネクタ 120"/>
        <xdr:cNvCxnSpPr/>
      </xdr:nvCxnSpPr>
      <xdr:spPr bwMode="auto">
        <a:xfrm>
          <a:off x="3606800" y="6735619"/>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125269</xdr:rowOff>
    </xdr:from>
    <xdr:to>
      <xdr:col>3</xdr:col>
      <xdr:colOff>206375</xdr:colOff>
      <xdr:row>35</xdr:row>
      <xdr:rowOff>127522</xdr:rowOff>
    </xdr:to>
    <xdr:cxnSp macro="">
      <xdr:nvCxnSpPr>
        <xdr:cNvPr id="124" name="直線コネクタ 123"/>
        <xdr:cNvCxnSpPr/>
      </xdr:nvCxnSpPr>
      <xdr:spPr bwMode="auto">
        <a:xfrm flipV="1">
          <a:off x="2908300" y="6735619"/>
          <a:ext cx="6985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24502</xdr:rowOff>
    </xdr:from>
    <xdr:ext cx="762000" cy="259045"/>
    <xdr:sp macro="" textlink="">
      <xdr:nvSpPr>
        <xdr:cNvPr id="128" name="テキスト ボックス 127"/>
        <xdr:cNvSpPr txBox="1"/>
      </xdr:nvSpPr>
      <xdr:spPr>
        <a:xfrm>
          <a:off x="2527300" y="69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147229</xdr:rowOff>
    </xdr:from>
    <xdr:to>
      <xdr:col>5</xdr:col>
      <xdr:colOff>34925</xdr:colOff>
      <xdr:row>35</xdr:row>
      <xdr:rowOff>248829</xdr:rowOff>
    </xdr:to>
    <xdr:sp macro="" textlink="">
      <xdr:nvSpPr>
        <xdr:cNvPr id="134" name="円/楕円 133"/>
        <xdr:cNvSpPr/>
      </xdr:nvSpPr>
      <xdr:spPr bwMode="auto">
        <a:xfrm>
          <a:off x="5600700" y="675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335206</xdr:rowOff>
    </xdr:from>
    <xdr:ext cx="762000" cy="259045"/>
    <xdr:sp macro="" textlink="">
      <xdr:nvSpPr>
        <xdr:cNvPr id="135" name="人口1人当たり決算額の推移該当値テキスト445"/>
        <xdr:cNvSpPr txBox="1"/>
      </xdr:nvSpPr>
      <xdr:spPr>
        <a:xfrm>
          <a:off x="5740400" y="660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113985</xdr:rowOff>
    </xdr:from>
    <xdr:to>
      <xdr:col>4</xdr:col>
      <xdr:colOff>520700</xdr:colOff>
      <xdr:row>35</xdr:row>
      <xdr:rowOff>215585</xdr:rowOff>
    </xdr:to>
    <xdr:sp macro="" textlink="">
      <xdr:nvSpPr>
        <xdr:cNvPr id="136" name="円/楕円 135"/>
        <xdr:cNvSpPr/>
      </xdr:nvSpPr>
      <xdr:spPr bwMode="auto">
        <a:xfrm>
          <a:off x="4953000" y="6724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225762</xdr:rowOff>
    </xdr:from>
    <xdr:ext cx="736600" cy="259045"/>
    <xdr:sp macro="" textlink="">
      <xdr:nvSpPr>
        <xdr:cNvPr id="137" name="テキスト ボックス 136"/>
        <xdr:cNvSpPr txBox="1"/>
      </xdr:nvSpPr>
      <xdr:spPr>
        <a:xfrm>
          <a:off x="4622800" y="6493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84985</xdr:rowOff>
    </xdr:from>
    <xdr:to>
      <xdr:col>3</xdr:col>
      <xdr:colOff>955675</xdr:colOff>
      <xdr:row>35</xdr:row>
      <xdr:rowOff>186585</xdr:rowOff>
    </xdr:to>
    <xdr:sp macro="" textlink="">
      <xdr:nvSpPr>
        <xdr:cNvPr id="138" name="円/楕円 137"/>
        <xdr:cNvSpPr/>
      </xdr:nvSpPr>
      <xdr:spPr bwMode="auto">
        <a:xfrm>
          <a:off x="4254500" y="669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196762</xdr:rowOff>
    </xdr:from>
    <xdr:ext cx="762000" cy="259045"/>
    <xdr:sp macro="" textlink="">
      <xdr:nvSpPr>
        <xdr:cNvPr id="139" name="テキスト ボックス 138"/>
        <xdr:cNvSpPr txBox="1"/>
      </xdr:nvSpPr>
      <xdr:spPr>
        <a:xfrm>
          <a:off x="3924300" y="646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74469</xdr:rowOff>
    </xdr:from>
    <xdr:to>
      <xdr:col>3</xdr:col>
      <xdr:colOff>257175</xdr:colOff>
      <xdr:row>35</xdr:row>
      <xdr:rowOff>176069</xdr:rowOff>
    </xdr:to>
    <xdr:sp macro="" textlink="">
      <xdr:nvSpPr>
        <xdr:cNvPr id="140" name="円/楕円 139"/>
        <xdr:cNvSpPr/>
      </xdr:nvSpPr>
      <xdr:spPr bwMode="auto">
        <a:xfrm>
          <a:off x="3556000" y="6684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186246</xdr:rowOff>
    </xdr:from>
    <xdr:ext cx="762000" cy="259045"/>
    <xdr:sp macro="" textlink="">
      <xdr:nvSpPr>
        <xdr:cNvPr id="141" name="テキスト ボックス 140"/>
        <xdr:cNvSpPr txBox="1"/>
      </xdr:nvSpPr>
      <xdr:spPr>
        <a:xfrm>
          <a:off x="3225800" y="645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76722</xdr:rowOff>
    </xdr:from>
    <xdr:to>
      <xdr:col>2</xdr:col>
      <xdr:colOff>692150</xdr:colOff>
      <xdr:row>35</xdr:row>
      <xdr:rowOff>178322</xdr:rowOff>
    </xdr:to>
    <xdr:sp macro="" textlink="">
      <xdr:nvSpPr>
        <xdr:cNvPr id="142" name="円/楕円 141"/>
        <xdr:cNvSpPr/>
      </xdr:nvSpPr>
      <xdr:spPr bwMode="auto">
        <a:xfrm>
          <a:off x="2857500" y="6687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188499</xdr:rowOff>
    </xdr:from>
    <xdr:ext cx="762000" cy="259045"/>
    <xdr:sp macro="" textlink="">
      <xdr:nvSpPr>
        <xdr:cNvPr id="143" name="テキスト ボックス 142"/>
        <xdr:cNvSpPr txBox="1"/>
      </xdr:nvSpPr>
      <xdr:spPr>
        <a:xfrm>
          <a:off x="2527300" y="645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財政調整基金残高の比率は、平成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年度から毎年改善され、本年度は</a:t>
          </a:r>
          <a:r>
            <a:rPr kumimoji="1" lang="en-US" altLang="ja-JP" sz="1400">
              <a:latin typeface="ＭＳ ゴシック" pitchFamily="49" charset="-128"/>
              <a:ea typeface="ＭＳ ゴシック" pitchFamily="49" charset="-128"/>
            </a:rPr>
            <a:t>17.04</a:t>
          </a:r>
          <a:r>
            <a:rPr kumimoji="1" lang="ja-JP" altLang="en-US" sz="1400">
              <a:latin typeface="ＭＳ ゴシック" pitchFamily="49" charset="-128"/>
              <a:ea typeface="ＭＳ ゴシック" pitchFamily="49" charset="-128"/>
            </a:rPr>
            <a:t>％もあり、目標とする</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％を大幅に上回った。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また、実質収支比率については、平成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3.55</a:t>
          </a:r>
          <a:r>
            <a:rPr kumimoji="1" lang="ja-JP" altLang="en-US" sz="1400">
              <a:latin typeface="ＭＳ ゴシック" pitchFamily="49" charset="-128"/>
              <a:ea typeface="ＭＳ ゴシック" pitchFamily="49" charset="-128"/>
            </a:rPr>
            <a:t>％で、概ね良好とされる「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の範囲内にあるが、財政運営が好ましいとは言えない。今後もこれを維持、改善するために、経費の適正化による歳出削減、施設の使用料や事務手数料の見直し等による財源確保に引き続き取り組む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年度に引き続き、平成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年度も赤字となった。その要因は、後期高齢者支援金や介護納付金等の負担に見合う税収の確保が出来ていないためである。　</a:t>
          </a:r>
        </a:p>
        <a:p>
          <a:r>
            <a:rPr kumimoji="1" lang="ja-JP" altLang="en-US" sz="1400">
              <a:latin typeface="ＭＳ ゴシック" pitchFamily="49" charset="-128"/>
              <a:ea typeface="ＭＳ ゴシック" pitchFamily="49" charset="-128"/>
            </a:rPr>
            <a:t>　今後は、国民健康保険税の見直しを行うとともに、繰出し額については普通会計の収入支出の状況を勘案しながら決定したい。</a:t>
          </a:r>
        </a:p>
        <a:p>
          <a:r>
            <a:rPr kumimoji="1" lang="ja-JP" altLang="en-US" sz="1400">
              <a:latin typeface="ＭＳ ゴシック" pitchFamily="49" charset="-128"/>
              <a:ea typeface="ＭＳ ゴシック" pitchFamily="49" charset="-128"/>
            </a:rPr>
            <a:t>　各会計の実質収支は以下のとおりとなっている。</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　　　  　 △</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307</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水道事業会計                    </a:t>
          </a:r>
          <a:r>
            <a:rPr kumimoji="1" lang="en-US" altLang="ja-JP" sz="1400">
              <a:latin typeface="ＭＳ ゴシック" pitchFamily="49" charset="-128"/>
              <a:ea typeface="ＭＳ ゴシック" pitchFamily="49" charset="-128"/>
            </a:rPr>
            <a:t>2,730,642</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一般会計　　　　　　　　　　　　　</a:t>
          </a:r>
          <a:r>
            <a:rPr kumimoji="1" lang="en-US" altLang="ja-JP" sz="1400">
              <a:latin typeface="ＭＳ ゴシック" pitchFamily="49" charset="-128"/>
              <a:ea typeface="ＭＳ ゴシック" pitchFamily="49" charset="-128"/>
            </a:rPr>
            <a:t>748,162</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公共下水道事業特別会計　　　 　   </a:t>
          </a:r>
          <a:r>
            <a:rPr kumimoji="1" lang="en-US" altLang="ja-JP" sz="1400">
              <a:latin typeface="ＭＳ ゴシック" pitchFamily="49" charset="-128"/>
              <a:ea typeface="ＭＳ ゴシック" pitchFamily="49" charset="-128"/>
            </a:rPr>
            <a:t>177.771</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介護保険特別会計　                 </a:t>
          </a:r>
          <a:r>
            <a:rPr kumimoji="1" lang="en-US" altLang="ja-JP" sz="1400">
              <a:latin typeface="ＭＳ ゴシック" pitchFamily="49" charset="-128"/>
              <a:ea typeface="ＭＳ ゴシック" pitchFamily="49" charset="-128"/>
            </a:rPr>
            <a:t>77,381</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後期高齢者医療特別会計         　  </a:t>
          </a:r>
          <a:r>
            <a:rPr kumimoji="1" lang="en-US" altLang="ja-JP" sz="1400">
              <a:latin typeface="ＭＳ ゴシック" pitchFamily="49" charset="-128"/>
              <a:ea typeface="ＭＳ ゴシック" pitchFamily="49" charset="-128"/>
            </a:rPr>
            <a:t>35,615</a:t>
          </a:r>
          <a:r>
            <a:rPr kumimoji="1" lang="ja-JP" altLang="en-US" sz="1400">
              <a:latin typeface="ＭＳ ゴシック" pitchFamily="49" charset="-128"/>
              <a:ea typeface="ＭＳ ゴシック" pitchFamily="49" charset="-128"/>
            </a:rPr>
            <a:t>千円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土地区画整理事業特別会計　　　      </a:t>
          </a:r>
          <a:r>
            <a:rPr kumimoji="1" lang="en-US" altLang="ja-JP" sz="1400">
              <a:latin typeface="ＭＳ ゴシック" pitchFamily="49" charset="-128"/>
              <a:ea typeface="ＭＳ ゴシック" pitchFamily="49" charset="-128"/>
            </a:rPr>
            <a:t>5,001</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今後も各事業の取捨選択を図るとともに事業の見直しを実施し、財政の健全化に努める。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ける実質公債費の分子の割合は、前年度と比較し、元利償還金２３百万円減少を主たる要因として、元利償還金等が２６百万円減少しております。また、臨時財政対策債償還費の基準財政需要額が１１６百万円増を主たる要因として、算入公債費等が８６百万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結果として平成２６年度の分子の額が</a:t>
          </a:r>
          <a:r>
            <a:rPr kumimoji="1" lang="en-US" altLang="ja-JP" sz="1400">
              <a:latin typeface="ＭＳ ゴシック" pitchFamily="49" charset="-128"/>
              <a:ea typeface="ＭＳ ゴシック" pitchFamily="49" charset="-128"/>
            </a:rPr>
            <a:t>1,663</a:t>
          </a:r>
          <a:r>
            <a:rPr kumimoji="1" lang="ja-JP" altLang="en-US" sz="1400">
              <a:latin typeface="ＭＳ ゴシック" pitchFamily="49" charset="-128"/>
              <a:ea typeface="ＭＳ ゴシック" pitchFamily="49" charset="-128"/>
            </a:rPr>
            <a:t>百万円となり、対前年度と比較し</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百万円の改善となった。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構造は前年度と比較して、地方債の現在髙、及び公営企業債等繰入見込額が増となったが、退職手当負担見込額、並びに組合等負担等見込額が減となったことから、将来負担額が全体で約</a:t>
          </a:r>
          <a:r>
            <a:rPr kumimoji="1" lang="en-US" altLang="ja-JP" sz="1400">
              <a:latin typeface="ＭＳ ゴシック" pitchFamily="49" charset="-128"/>
              <a:ea typeface="ＭＳ ゴシック" pitchFamily="49" charset="-128"/>
            </a:rPr>
            <a:t>647</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加えて、充当可能財源等の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つの分子の構造全てにおいて、前年度と比較し増となってことから、総額で</a:t>
          </a:r>
          <a:r>
            <a:rPr kumimoji="1" lang="en-US" altLang="ja-JP" sz="1400">
              <a:latin typeface="ＭＳ ゴシック" pitchFamily="49" charset="-128"/>
              <a:ea typeface="ＭＳ ゴシック" pitchFamily="49" charset="-128"/>
            </a:rPr>
            <a:t>1,590</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そのことから、将来負担比率の分子が</a:t>
          </a:r>
          <a:r>
            <a:rPr kumimoji="1" lang="en-US" altLang="ja-JP" sz="1400">
              <a:latin typeface="ＭＳ ゴシック" pitchFamily="49" charset="-128"/>
              <a:ea typeface="ＭＳ ゴシック" pitchFamily="49" charset="-128"/>
            </a:rPr>
            <a:t>2,241</a:t>
          </a:r>
          <a:r>
            <a:rPr kumimoji="1" lang="ja-JP" altLang="en-US" sz="1400">
              <a:latin typeface="ＭＳ ゴシック" pitchFamily="49" charset="-128"/>
              <a:ea typeface="ＭＳ ゴシック" pitchFamily="49" charset="-128"/>
            </a:rPr>
            <a:t>百万円減となり、</a:t>
          </a:r>
          <a:r>
            <a:rPr kumimoji="1" lang="en-US" altLang="ja-JP" sz="1400">
              <a:latin typeface="ＭＳ ゴシック" pitchFamily="49" charset="-128"/>
              <a:ea typeface="ＭＳ ゴシック" pitchFamily="49" charset="-128"/>
            </a:rPr>
            <a:t>10,000</a:t>
          </a:r>
          <a:r>
            <a:rPr kumimoji="1" lang="ja-JP" altLang="en-US" sz="1400">
              <a:latin typeface="ＭＳ ゴシック" pitchFamily="49" charset="-128"/>
              <a:ea typeface="ＭＳ ゴシック" pitchFamily="49" charset="-128"/>
            </a:rPr>
            <a:t>百万円を割り込む</a:t>
          </a:r>
          <a:r>
            <a:rPr kumimoji="1" lang="en-US" altLang="ja-JP" sz="1400">
              <a:latin typeface="ＭＳ ゴシック" pitchFamily="49" charset="-128"/>
              <a:ea typeface="ＭＳ ゴシック" pitchFamily="49" charset="-128"/>
            </a:rPr>
            <a:t>9,277</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しかしながら、モノレール延伸に伴う地方債現在高の増加なども見込まれることから、今後も各事業の取捨選択を図り将来負担の軽減に努める。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45819573</v>
      </c>
      <c r="BO4" s="379"/>
      <c r="BP4" s="379"/>
      <c r="BQ4" s="379"/>
      <c r="BR4" s="379"/>
      <c r="BS4" s="379"/>
      <c r="BT4" s="379"/>
      <c r="BU4" s="380"/>
      <c r="BV4" s="378">
        <v>44052709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3.5</v>
      </c>
      <c r="CU4" s="556"/>
      <c r="CV4" s="556"/>
      <c r="CW4" s="556"/>
      <c r="CX4" s="556"/>
      <c r="CY4" s="556"/>
      <c r="CZ4" s="556"/>
      <c r="DA4" s="557"/>
      <c r="DB4" s="555">
        <v>4.3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44748396</v>
      </c>
      <c r="BO5" s="384"/>
      <c r="BP5" s="384"/>
      <c r="BQ5" s="384"/>
      <c r="BR5" s="384"/>
      <c r="BS5" s="384"/>
      <c r="BT5" s="384"/>
      <c r="BU5" s="385"/>
      <c r="BV5" s="383">
        <v>42831887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87.2</v>
      </c>
      <c r="CU5" s="354"/>
      <c r="CV5" s="354"/>
      <c r="CW5" s="354"/>
      <c r="CX5" s="354"/>
      <c r="CY5" s="354"/>
      <c r="CZ5" s="354"/>
      <c r="DA5" s="355"/>
      <c r="DB5" s="353">
        <v>89.1</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1071177</v>
      </c>
      <c r="BO6" s="384"/>
      <c r="BP6" s="384"/>
      <c r="BQ6" s="384"/>
      <c r="BR6" s="384"/>
      <c r="BS6" s="384"/>
      <c r="BT6" s="384"/>
      <c r="BU6" s="385"/>
      <c r="BV6" s="383">
        <v>1220822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95.5</v>
      </c>
      <c r="CU6" s="530"/>
      <c r="CV6" s="530"/>
      <c r="CW6" s="530"/>
      <c r="CX6" s="530"/>
      <c r="CY6" s="530"/>
      <c r="CZ6" s="530"/>
      <c r="DA6" s="531"/>
      <c r="DB6" s="529">
        <v>98.2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318014</v>
      </c>
      <c r="BO7" s="384"/>
      <c r="BP7" s="384"/>
      <c r="BQ7" s="384"/>
      <c r="BR7" s="384"/>
      <c r="BS7" s="384"/>
      <c r="BT7" s="384"/>
      <c r="BU7" s="385"/>
      <c r="BV7" s="383">
        <v>308068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21225594</v>
      </c>
      <c r="CU7" s="384"/>
      <c r="CV7" s="384"/>
      <c r="CW7" s="384"/>
      <c r="CX7" s="384"/>
      <c r="CY7" s="384"/>
      <c r="CZ7" s="384"/>
      <c r="DA7" s="385"/>
      <c r="DB7" s="383">
        <v>21223267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753163</v>
      </c>
      <c r="BO8" s="384"/>
      <c r="BP8" s="384"/>
      <c r="BQ8" s="384"/>
      <c r="BR8" s="384"/>
      <c r="BS8" s="384"/>
      <c r="BT8" s="384"/>
      <c r="BU8" s="385"/>
      <c r="BV8" s="383">
        <v>912754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0.72</v>
      </c>
      <c r="CU8" s="493"/>
      <c r="CV8" s="493"/>
      <c r="CW8" s="493"/>
      <c r="CX8" s="493"/>
      <c r="CY8" s="493"/>
      <c r="CZ8" s="493"/>
      <c r="DA8" s="494"/>
      <c r="DB8" s="492">
        <v>0.72</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110351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-159591</v>
      </c>
      <c r="BO9" s="384"/>
      <c r="BP9" s="384"/>
      <c r="BQ9" s="384"/>
      <c r="BR9" s="384"/>
      <c r="BS9" s="384"/>
      <c r="BT9" s="384"/>
      <c r="BU9" s="385"/>
      <c r="BV9" s="383">
        <v>55213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v>
      </c>
      <c r="CU9" s="354"/>
      <c r="CV9" s="354"/>
      <c r="CW9" s="354"/>
      <c r="CX9" s="354"/>
      <c r="CY9" s="354"/>
      <c r="CZ9" s="354"/>
      <c r="DA9" s="355"/>
      <c r="DB9" s="353">
        <v>14.5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106049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457000</v>
      </c>
      <c r="BO10" s="384"/>
      <c r="BP10" s="384"/>
      <c r="BQ10" s="384"/>
      <c r="BR10" s="384"/>
      <c r="BS10" s="384"/>
      <c r="BT10" s="384"/>
      <c r="BU10" s="385"/>
      <c r="BV10" s="383">
        <v>1299398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114245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70000</v>
      </c>
      <c r="BO12" s="384"/>
      <c r="BP12" s="384"/>
      <c r="BQ12" s="384"/>
      <c r="BR12" s="384"/>
      <c r="BS12" s="384"/>
      <c r="BT12" s="384"/>
      <c r="BU12" s="385"/>
      <c r="BV12" s="383">
        <v>150000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113441</v>
      </c>
      <c r="S13" s="485"/>
      <c r="T13" s="485"/>
      <c r="U13" s="485"/>
      <c r="V13" s="486"/>
      <c r="W13" s="472" t="s">
        <v>124</v>
      </c>
      <c r="X13" s="396"/>
      <c r="Y13" s="396"/>
      <c r="Z13" s="396"/>
      <c r="AA13" s="396"/>
      <c r="AB13" s="397"/>
      <c r="AC13" s="359">
        <v>212</v>
      </c>
      <c r="AD13" s="360"/>
      <c r="AE13" s="360"/>
      <c r="AF13" s="360"/>
      <c r="AG13" s="361"/>
      <c r="AH13" s="359">
        <v>205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227409</v>
      </c>
      <c r="BO13" s="384"/>
      <c r="BP13" s="384"/>
      <c r="BQ13" s="384"/>
      <c r="BR13" s="384"/>
      <c r="BS13" s="384"/>
      <c r="BT13" s="384"/>
      <c r="BU13" s="385"/>
      <c r="BV13" s="383">
        <v>1204611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114217</v>
      </c>
      <c r="S14" s="485"/>
      <c r="T14" s="485"/>
      <c r="U14" s="485"/>
      <c r="V14" s="486"/>
      <c r="W14" s="487"/>
      <c r="X14" s="399"/>
      <c r="Y14" s="399"/>
      <c r="Z14" s="399"/>
      <c r="AA14" s="399"/>
      <c r="AB14" s="400"/>
      <c r="AC14" s="477">
        <v>0.5</v>
      </c>
      <c r="AD14" s="478"/>
      <c r="AE14" s="478"/>
      <c r="AF14" s="478"/>
      <c r="AG14" s="479"/>
      <c r="AH14" s="477">
        <v>0.5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48.8</v>
      </c>
      <c r="CU14" s="456"/>
      <c r="CV14" s="456"/>
      <c r="CW14" s="456"/>
      <c r="CX14" s="456"/>
      <c r="CY14" s="456"/>
      <c r="CZ14" s="456"/>
      <c r="DA14" s="457"/>
      <c r="DB14" s="488">
        <v>60.3</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113453</v>
      </c>
      <c r="S15" s="485"/>
      <c r="T15" s="485"/>
      <c r="U15" s="485"/>
      <c r="V15" s="486"/>
      <c r="W15" s="472" t="s">
        <v>131</v>
      </c>
      <c r="X15" s="396"/>
      <c r="Y15" s="396"/>
      <c r="Z15" s="396"/>
      <c r="AA15" s="396"/>
      <c r="AB15" s="397"/>
      <c r="AC15" s="359">
        <v>6321</v>
      </c>
      <c r="AD15" s="360"/>
      <c r="AE15" s="360"/>
      <c r="AF15" s="360"/>
      <c r="AG15" s="361"/>
      <c r="AH15" s="359">
        <v>7250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11409216</v>
      </c>
      <c r="BO15" s="379"/>
      <c r="BP15" s="379"/>
      <c r="BQ15" s="379"/>
      <c r="BR15" s="379"/>
      <c r="BS15" s="379"/>
      <c r="BT15" s="379"/>
      <c r="BU15" s="380"/>
      <c r="BV15" s="378">
        <v>11334942</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15</v>
      </c>
      <c r="AD16" s="478"/>
      <c r="AE16" s="478"/>
      <c r="AF16" s="478"/>
      <c r="AG16" s="479"/>
      <c r="AH16" s="477">
        <v>16.2</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15800744</v>
      </c>
      <c r="BO16" s="384"/>
      <c r="BP16" s="384"/>
      <c r="BQ16" s="384"/>
      <c r="BR16" s="384"/>
      <c r="BS16" s="384"/>
      <c r="BT16" s="384"/>
      <c r="BU16" s="385"/>
      <c r="BV16" s="383">
        <v>15651361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35687</v>
      </c>
      <c r="AD17" s="360"/>
      <c r="AE17" s="360"/>
      <c r="AF17" s="360"/>
      <c r="AG17" s="361"/>
      <c r="AH17" s="359">
        <v>36898</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14858985</v>
      </c>
      <c r="BO17" s="384"/>
      <c r="BP17" s="384"/>
      <c r="BQ17" s="384"/>
      <c r="BR17" s="384"/>
      <c r="BS17" s="384"/>
      <c r="BT17" s="384"/>
      <c r="BU17" s="385"/>
      <c r="BV17" s="383">
        <v>14853899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19.48</v>
      </c>
      <c r="M18" s="448"/>
      <c r="N18" s="448"/>
      <c r="O18" s="448"/>
      <c r="P18" s="448"/>
      <c r="Q18" s="448"/>
      <c r="R18" s="449"/>
      <c r="S18" s="449"/>
      <c r="T18" s="449"/>
      <c r="U18" s="449"/>
      <c r="V18" s="450"/>
      <c r="W18" s="464"/>
      <c r="X18" s="465"/>
      <c r="Y18" s="465"/>
      <c r="Z18" s="465"/>
      <c r="AA18" s="465"/>
      <c r="AB18" s="473"/>
      <c r="AC18" s="347">
        <v>84.5</v>
      </c>
      <c r="AD18" s="348"/>
      <c r="AE18" s="348"/>
      <c r="AF18" s="348"/>
      <c r="AG18" s="451"/>
      <c r="AH18" s="347">
        <v>82.4</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19773987</v>
      </c>
      <c r="BO18" s="384"/>
      <c r="BP18" s="384"/>
      <c r="BQ18" s="384"/>
      <c r="BR18" s="384"/>
      <c r="BS18" s="384"/>
      <c r="BT18" s="384"/>
      <c r="BU18" s="385"/>
      <c r="BV18" s="383">
        <v>19760302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5665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24933226</v>
      </c>
      <c r="BO19" s="384"/>
      <c r="BP19" s="384"/>
      <c r="BQ19" s="384"/>
      <c r="BR19" s="384"/>
      <c r="BS19" s="384"/>
      <c r="BT19" s="384"/>
      <c r="BU19" s="385"/>
      <c r="BV19" s="383">
        <v>24331446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40927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36453545</v>
      </c>
      <c r="BO23" s="384"/>
      <c r="BP23" s="384"/>
      <c r="BQ23" s="384"/>
      <c r="BR23" s="384"/>
      <c r="BS23" s="384"/>
      <c r="BT23" s="384"/>
      <c r="BU23" s="385"/>
      <c r="BV23" s="383">
        <v>36263702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9040</v>
      </c>
      <c r="R24" s="360"/>
      <c r="S24" s="360"/>
      <c r="T24" s="360"/>
      <c r="U24" s="360"/>
      <c r="V24" s="361"/>
      <c r="W24" s="425"/>
      <c r="X24" s="416"/>
      <c r="Y24" s="417"/>
      <c r="Z24" s="356" t="s">
        <v>155</v>
      </c>
      <c r="AA24" s="357"/>
      <c r="AB24" s="357"/>
      <c r="AC24" s="357"/>
      <c r="AD24" s="357"/>
      <c r="AE24" s="357"/>
      <c r="AF24" s="357"/>
      <c r="AG24" s="358"/>
      <c r="AH24" s="359">
        <v>652</v>
      </c>
      <c r="AI24" s="360"/>
      <c r="AJ24" s="360"/>
      <c r="AK24" s="360"/>
      <c r="AL24" s="361"/>
      <c r="AM24" s="359">
        <v>1894712</v>
      </c>
      <c r="AN24" s="360"/>
      <c r="AO24" s="360"/>
      <c r="AP24" s="360"/>
      <c r="AQ24" s="360"/>
      <c r="AR24" s="361"/>
      <c r="AS24" s="359">
        <v>2906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32939560</v>
      </c>
      <c r="BO24" s="384"/>
      <c r="BP24" s="384"/>
      <c r="BQ24" s="384"/>
      <c r="BR24" s="384"/>
      <c r="BS24" s="384"/>
      <c r="BT24" s="384"/>
      <c r="BU24" s="385"/>
      <c r="BV24" s="383">
        <v>32392825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7490</v>
      </c>
      <c r="R25" s="360"/>
      <c r="S25" s="360"/>
      <c r="T25" s="360"/>
      <c r="U25" s="360"/>
      <c r="V25" s="361"/>
      <c r="W25" s="425"/>
      <c r="X25" s="416"/>
      <c r="Y25" s="417"/>
      <c r="Z25" s="356" t="s">
        <v>158</v>
      </c>
      <c r="AA25" s="357"/>
      <c r="AB25" s="357"/>
      <c r="AC25" s="357"/>
      <c r="AD25" s="357"/>
      <c r="AE25" s="357"/>
      <c r="AF25" s="357"/>
      <c r="AG25" s="358"/>
      <c r="AH25" s="359">
        <v>95</v>
      </c>
      <c r="AI25" s="360"/>
      <c r="AJ25" s="360"/>
      <c r="AK25" s="360"/>
      <c r="AL25" s="361"/>
      <c r="AM25" s="359">
        <v>279775</v>
      </c>
      <c r="AN25" s="360"/>
      <c r="AO25" s="360"/>
      <c r="AP25" s="360"/>
      <c r="AQ25" s="360"/>
      <c r="AR25" s="361"/>
      <c r="AS25" s="359">
        <v>2945</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1976395</v>
      </c>
      <c r="BO25" s="379"/>
      <c r="BP25" s="379"/>
      <c r="BQ25" s="379"/>
      <c r="BR25" s="379"/>
      <c r="BS25" s="379"/>
      <c r="BT25" s="379"/>
      <c r="BU25" s="380"/>
      <c r="BV25" s="378">
        <v>2277208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6750</v>
      </c>
      <c r="R26" s="360"/>
      <c r="S26" s="360"/>
      <c r="T26" s="360"/>
      <c r="U26" s="360"/>
      <c r="V26" s="361"/>
      <c r="W26" s="425"/>
      <c r="X26" s="416"/>
      <c r="Y26" s="417"/>
      <c r="Z26" s="356" t="s">
        <v>161</v>
      </c>
      <c r="AA26" s="438"/>
      <c r="AB26" s="438"/>
      <c r="AC26" s="438"/>
      <c r="AD26" s="438"/>
      <c r="AE26" s="438"/>
      <c r="AF26" s="438"/>
      <c r="AG26" s="439"/>
      <c r="AH26" s="359" t="s">
        <v>122</v>
      </c>
      <c r="AI26" s="360"/>
      <c r="AJ26" s="360"/>
      <c r="AK26" s="360"/>
      <c r="AL26" s="361"/>
      <c r="AM26" s="359" t="s">
        <v>122</v>
      </c>
      <c r="AN26" s="360"/>
      <c r="AO26" s="360"/>
      <c r="AP26" s="360"/>
      <c r="AQ26" s="360"/>
      <c r="AR26" s="361"/>
      <c r="AS26" s="359" t="s">
        <v>122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5360</v>
      </c>
      <c r="R27" s="360"/>
      <c r="S27" s="360"/>
      <c r="T27" s="360"/>
      <c r="U27" s="360"/>
      <c r="V27" s="361"/>
      <c r="W27" s="425"/>
      <c r="X27" s="416"/>
      <c r="Y27" s="417"/>
      <c r="Z27" s="356" t="s">
        <v>164</v>
      </c>
      <c r="AA27" s="357"/>
      <c r="AB27" s="357"/>
      <c r="AC27" s="357"/>
      <c r="AD27" s="357"/>
      <c r="AE27" s="357"/>
      <c r="AF27" s="357"/>
      <c r="AG27" s="358"/>
      <c r="AH27" s="359">
        <v>49</v>
      </c>
      <c r="AI27" s="360"/>
      <c r="AJ27" s="360"/>
      <c r="AK27" s="360"/>
      <c r="AL27" s="361"/>
      <c r="AM27" s="359">
        <v>153347</v>
      </c>
      <c r="AN27" s="360"/>
      <c r="AO27" s="360"/>
      <c r="AP27" s="360"/>
      <c r="AQ27" s="360"/>
      <c r="AR27" s="361"/>
      <c r="AS27" s="359">
        <v>3130</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381395</v>
      </c>
      <c r="BO27" s="387"/>
      <c r="BP27" s="387"/>
      <c r="BQ27" s="387"/>
      <c r="BR27" s="387"/>
      <c r="BS27" s="387"/>
      <c r="BT27" s="387"/>
      <c r="BU27" s="388"/>
      <c r="BV27" s="386">
        <v>381361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4790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3617204</v>
      </c>
      <c r="BO28" s="379"/>
      <c r="BP28" s="379"/>
      <c r="BQ28" s="379"/>
      <c r="BR28" s="379"/>
      <c r="BS28" s="379"/>
      <c r="BT28" s="379"/>
      <c r="BU28" s="380"/>
      <c r="BV28" s="378">
        <v>3230204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25</v>
      </c>
      <c r="M29" s="360"/>
      <c r="N29" s="360"/>
      <c r="O29" s="360"/>
      <c r="P29" s="361"/>
      <c r="Q29" s="359">
        <v>4520</v>
      </c>
      <c r="R29" s="360"/>
      <c r="S29" s="360"/>
      <c r="T29" s="360"/>
      <c r="U29" s="360"/>
      <c r="V29" s="361"/>
      <c r="W29" s="426"/>
      <c r="X29" s="427"/>
      <c r="Y29" s="428"/>
      <c r="Z29" s="356" t="s">
        <v>171</v>
      </c>
      <c r="AA29" s="357"/>
      <c r="AB29" s="357"/>
      <c r="AC29" s="357"/>
      <c r="AD29" s="357"/>
      <c r="AE29" s="357"/>
      <c r="AF29" s="357"/>
      <c r="AG29" s="358"/>
      <c r="AH29" s="359">
        <v>701</v>
      </c>
      <c r="AI29" s="360"/>
      <c r="AJ29" s="360"/>
      <c r="AK29" s="360"/>
      <c r="AL29" s="361"/>
      <c r="AM29" s="359">
        <v>2048059</v>
      </c>
      <c r="AN29" s="360"/>
      <c r="AO29" s="360"/>
      <c r="AP29" s="360"/>
      <c r="AQ29" s="360"/>
      <c r="AR29" s="361"/>
      <c r="AS29" s="359">
        <v>2922</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125000</v>
      </c>
      <c r="BO29" s="384"/>
      <c r="BP29" s="384"/>
      <c r="BQ29" s="384"/>
      <c r="BR29" s="384"/>
      <c r="BS29" s="384"/>
      <c r="BT29" s="384"/>
      <c r="BU29" s="385"/>
      <c r="BV29" s="383">
        <v>124000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96.9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5590203</v>
      </c>
      <c r="BO30" s="387"/>
      <c r="BP30" s="387"/>
      <c r="BQ30" s="387"/>
      <c r="BR30" s="387"/>
      <c r="BS30" s="387"/>
      <c r="BT30" s="387"/>
      <c r="BU30" s="388"/>
      <c r="BV30" s="386">
        <v>4163235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沖縄県市町村総合事務組合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浦添市土地開発公社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那覇港管理組合一般会計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那覇港管理組合特別会計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沖縄県後期高齢者医療広域連合一般会計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沖縄県後期高齢者医療広域連合特別会計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沖縄県市町村自治会館管理組合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沖縄県都市交通災害共済組合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南部広域市町村圏事務組合一般会計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南部広域市町村圏事務組合ふるさと市町村圏基金特別会計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南部広域市町村圏事務組合いなんせ斎苑特別会計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4" t="s">
        <v>24</v>
      </c>
      <c r="C41" s="1185"/>
      <c r="D41" s="81"/>
      <c r="E41" s="1186" t="s">
        <v>25</v>
      </c>
      <c r="F41" s="1186"/>
      <c r="G41" s="1186"/>
      <c r="H41" s="1187"/>
      <c r="I41" s="82">
        <v>35395</v>
      </c>
      <c r="J41" s="83">
        <v>35437</v>
      </c>
      <c r="K41" s="83">
        <v>35962</v>
      </c>
      <c r="L41" s="83">
        <v>36264</v>
      </c>
      <c r="M41" s="84">
        <v>36454</v>
      </c>
    </row>
    <row r="42" spans="2:13" ht="27.75" customHeight="1" x14ac:dyDescent="0.15">
      <c r="B42" s="1174"/>
      <c r="C42" s="1175"/>
      <c r="D42" s="85"/>
      <c r="E42" s="1178" t="s">
        <v>26</v>
      </c>
      <c r="F42" s="1178"/>
      <c r="G42" s="1178"/>
      <c r="H42" s="1179"/>
      <c r="I42" s="86">
        <v>237</v>
      </c>
      <c r="J42" s="87">
        <v>278</v>
      </c>
      <c r="K42" s="87">
        <v>192</v>
      </c>
      <c r="L42" s="87">
        <v>103</v>
      </c>
      <c r="M42" s="88" t="s">
        <v>477</v>
      </c>
    </row>
    <row r="43" spans="2:13" ht="27.75" customHeight="1" x14ac:dyDescent="0.15">
      <c r="B43" s="1174"/>
      <c r="C43" s="1175"/>
      <c r="D43" s="85"/>
      <c r="E43" s="1178" t="s">
        <v>27</v>
      </c>
      <c r="F43" s="1178"/>
      <c r="G43" s="1178"/>
      <c r="H43" s="1179"/>
      <c r="I43" s="86">
        <v>2947</v>
      </c>
      <c r="J43" s="87">
        <v>2794</v>
      </c>
      <c r="K43" s="87">
        <v>2845</v>
      </c>
      <c r="L43" s="87">
        <v>2784</v>
      </c>
      <c r="M43" s="88">
        <v>2803</v>
      </c>
    </row>
    <row r="44" spans="2:13" ht="27.75" customHeight="1" x14ac:dyDescent="0.15">
      <c r="B44" s="1174"/>
      <c r="C44" s="1175"/>
      <c r="D44" s="85"/>
      <c r="E44" s="1178" t="s">
        <v>28</v>
      </c>
      <c r="F44" s="1178"/>
      <c r="G44" s="1178"/>
      <c r="H44" s="1179"/>
      <c r="I44" s="86">
        <v>519</v>
      </c>
      <c r="J44" s="87">
        <v>610</v>
      </c>
      <c r="K44" s="87">
        <v>829</v>
      </c>
      <c r="L44" s="87">
        <v>843</v>
      </c>
      <c r="M44" s="88">
        <v>797</v>
      </c>
    </row>
    <row r="45" spans="2:13" ht="27.75" customHeight="1" x14ac:dyDescent="0.15">
      <c r="B45" s="1174"/>
      <c r="C45" s="1175"/>
      <c r="D45" s="85"/>
      <c r="E45" s="1178" t="s">
        <v>29</v>
      </c>
      <c r="F45" s="1178"/>
      <c r="G45" s="1178"/>
      <c r="H45" s="1179"/>
      <c r="I45" s="86">
        <v>4362</v>
      </c>
      <c r="J45" s="87">
        <v>4031</v>
      </c>
      <c r="K45" s="87">
        <v>3612</v>
      </c>
      <c r="L45" s="87">
        <v>2898</v>
      </c>
      <c r="M45" s="88">
        <v>2189</v>
      </c>
    </row>
    <row r="46" spans="2:13" ht="27.75" customHeight="1" x14ac:dyDescent="0.15">
      <c r="B46" s="1174"/>
      <c r="C46" s="1175"/>
      <c r="D46" s="85"/>
      <c r="E46" s="1178" t="s">
        <v>30</v>
      </c>
      <c r="F46" s="1178"/>
      <c r="G46" s="1178"/>
      <c r="H46" s="1179"/>
      <c r="I46" s="86">
        <v>1296</v>
      </c>
      <c r="J46" s="87">
        <v>1269</v>
      </c>
      <c r="K46" s="87">
        <v>7</v>
      </c>
      <c r="L46" s="87">
        <v>4</v>
      </c>
      <c r="M46" s="88">
        <v>2</v>
      </c>
    </row>
    <row r="47" spans="2:13" ht="27.75" customHeight="1" x14ac:dyDescent="0.15">
      <c r="B47" s="1174"/>
      <c r="C47" s="1175"/>
      <c r="D47" s="85"/>
      <c r="E47" s="1178" t="s">
        <v>31</v>
      </c>
      <c r="F47" s="1178"/>
      <c r="G47" s="1178"/>
      <c r="H47" s="1179"/>
      <c r="I47" s="86" t="s">
        <v>477</v>
      </c>
      <c r="J47" s="87" t="s">
        <v>477</v>
      </c>
      <c r="K47" s="87" t="s">
        <v>477</v>
      </c>
      <c r="L47" s="87" t="s">
        <v>477</v>
      </c>
      <c r="M47" s="88" t="s">
        <v>477</v>
      </c>
    </row>
    <row r="48" spans="2:13" ht="27.75" customHeight="1" x14ac:dyDescent="0.15">
      <c r="B48" s="1176"/>
      <c r="C48" s="1177"/>
      <c r="D48" s="85"/>
      <c r="E48" s="1178" t="s">
        <v>32</v>
      </c>
      <c r="F48" s="1178"/>
      <c r="G48" s="1178"/>
      <c r="H48" s="1179"/>
      <c r="I48" s="86" t="s">
        <v>477</v>
      </c>
      <c r="J48" s="87" t="s">
        <v>477</v>
      </c>
      <c r="K48" s="87" t="s">
        <v>477</v>
      </c>
      <c r="L48" s="87" t="s">
        <v>477</v>
      </c>
      <c r="M48" s="88" t="s">
        <v>477</v>
      </c>
    </row>
    <row r="49" spans="2:13" ht="27.75" customHeight="1" x14ac:dyDescent="0.15">
      <c r="B49" s="1172" t="s">
        <v>33</v>
      </c>
      <c r="C49" s="1173"/>
      <c r="D49" s="89"/>
      <c r="E49" s="1178" t="s">
        <v>34</v>
      </c>
      <c r="F49" s="1178"/>
      <c r="G49" s="1178"/>
      <c r="H49" s="1179"/>
      <c r="I49" s="86">
        <v>3273</v>
      </c>
      <c r="J49" s="87">
        <v>3517</v>
      </c>
      <c r="K49" s="87">
        <v>3959</v>
      </c>
      <c r="L49" s="87">
        <v>5610</v>
      </c>
      <c r="M49" s="88">
        <v>6580</v>
      </c>
    </row>
    <row r="50" spans="2:13" ht="27.75" customHeight="1" x14ac:dyDescent="0.15">
      <c r="B50" s="1174"/>
      <c r="C50" s="1175"/>
      <c r="D50" s="85"/>
      <c r="E50" s="1178" t="s">
        <v>35</v>
      </c>
      <c r="F50" s="1178"/>
      <c r="G50" s="1178"/>
      <c r="H50" s="1179"/>
      <c r="I50" s="86">
        <v>508</v>
      </c>
      <c r="J50" s="87">
        <v>416</v>
      </c>
      <c r="K50" s="87">
        <v>326</v>
      </c>
      <c r="L50" s="87">
        <v>238</v>
      </c>
      <c r="M50" s="88">
        <v>270</v>
      </c>
    </row>
    <row r="51" spans="2:13" ht="27.75" customHeight="1" x14ac:dyDescent="0.15">
      <c r="B51" s="1176"/>
      <c r="C51" s="1177"/>
      <c r="D51" s="85"/>
      <c r="E51" s="1178" t="s">
        <v>36</v>
      </c>
      <c r="F51" s="1178"/>
      <c r="G51" s="1178"/>
      <c r="H51" s="1179"/>
      <c r="I51" s="86">
        <v>23243</v>
      </c>
      <c r="J51" s="87">
        <v>23930</v>
      </c>
      <c r="K51" s="87">
        <v>24846</v>
      </c>
      <c r="L51" s="87">
        <v>25530</v>
      </c>
      <c r="M51" s="88">
        <v>26118</v>
      </c>
    </row>
    <row r="52" spans="2:13" ht="27.75" customHeight="1" thickBot="1" x14ac:dyDescent="0.2">
      <c r="B52" s="1180" t="s">
        <v>37</v>
      </c>
      <c r="C52" s="1181"/>
      <c r="D52" s="90"/>
      <c r="E52" s="1182" t="s">
        <v>38</v>
      </c>
      <c r="F52" s="1182"/>
      <c r="G52" s="1182"/>
      <c r="H52" s="1183"/>
      <c r="I52" s="91">
        <v>17732</v>
      </c>
      <c r="J52" s="92">
        <v>16557</v>
      </c>
      <c r="K52" s="92">
        <v>14315</v>
      </c>
      <c r="L52" s="92">
        <v>11518</v>
      </c>
      <c r="M52" s="93">
        <v>9277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54571</v>
      </c>
      <c r="E3" s="116"/>
      <c r="F3" s="117">
        <v>35965</v>
      </c>
      <c r="G3" s="118"/>
      <c r="H3" s="119"/>
    </row>
    <row r="4" spans="1:8" x14ac:dyDescent="0.15">
      <c r="A4" s="120"/>
      <c r="B4" s="121"/>
      <c r="C4" s="122"/>
      <c r="D4" s="123">
        <v>18316</v>
      </c>
      <c r="E4" s="124"/>
      <c r="F4" s="125">
        <v>20136</v>
      </c>
      <c r="G4" s="126"/>
      <c r="H4" s="127"/>
    </row>
    <row r="5" spans="1:8" x14ac:dyDescent="0.15">
      <c r="A5" s="108" t="s">
        <v>510</v>
      </c>
      <c r="B5" s="113"/>
      <c r="C5" s="114"/>
      <c r="D5" s="115">
        <v>38299</v>
      </c>
      <c r="E5" s="116"/>
      <c r="F5" s="117">
        <v>41433</v>
      </c>
      <c r="G5" s="118"/>
      <c r="H5" s="119"/>
    </row>
    <row r="6" spans="1:8" x14ac:dyDescent="0.15">
      <c r="A6" s="120"/>
      <c r="B6" s="121"/>
      <c r="C6" s="122"/>
      <c r="D6" s="123">
        <v>6761</v>
      </c>
      <c r="E6" s="124"/>
      <c r="F6" s="125">
        <v>22351</v>
      </c>
      <c r="G6" s="126"/>
      <c r="H6" s="127"/>
    </row>
    <row r="7" spans="1:8" x14ac:dyDescent="0.15">
      <c r="A7" s="108" t="s">
        <v>511</v>
      </c>
      <c r="B7" s="113"/>
      <c r="C7" s="114"/>
      <c r="D7" s="115">
        <v>52132</v>
      </c>
      <c r="E7" s="116"/>
      <c r="F7" s="117">
        <v>43493</v>
      </c>
      <c r="G7" s="118"/>
      <c r="H7" s="119"/>
    </row>
    <row r="8" spans="1:8" x14ac:dyDescent="0.15">
      <c r="A8" s="120"/>
      <c r="B8" s="121"/>
      <c r="C8" s="122"/>
      <c r="D8" s="123">
        <v>13397</v>
      </c>
      <c r="E8" s="124"/>
      <c r="F8" s="125">
        <v>23254</v>
      </c>
      <c r="G8" s="126"/>
      <c r="H8" s="127"/>
    </row>
    <row r="9" spans="1:8" x14ac:dyDescent="0.15">
      <c r="A9" s="108" t="s">
        <v>512</v>
      </c>
      <c r="B9" s="113"/>
      <c r="C9" s="114"/>
      <c r="D9" s="115">
        <v>52987</v>
      </c>
      <c r="E9" s="116"/>
      <c r="F9" s="117">
        <v>50840</v>
      </c>
      <c r="G9" s="118"/>
      <c r="H9" s="119"/>
    </row>
    <row r="10" spans="1:8" x14ac:dyDescent="0.15">
      <c r="A10" s="120"/>
      <c r="B10" s="121"/>
      <c r="C10" s="122"/>
      <c r="D10" s="123">
        <v>8899</v>
      </c>
      <c r="E10" s="124"/>
      <c r="F10" s="125">
        <v>25367</v>
      </c>
      <c r="G10" s="126"/>
      <c r="H10" s="127"/>
    </row>
    <row r="11" spans="1:8" x14ac:dyDescent="0.15">
      <c r="A11" s="108" t="s">
        <v>513</v>
      </c>
      <c r="B11" s="113"/>
      <c r="C11" s="114"/>
      <c r="D11" s="115">
        <v>62831</v>
      </c>
      <c r="E11" s="116"/>
      <c r="F11" s="117">
        <v>53605</v>
      </c>
      <c r="G11" s="118"/>
      <c r="H11" s="119"/>
    </row>
    <row r="12" spans="1:8" x14ac:dyDescent="0.15">
      <c r="A12" s="120"/>
      <c r="B12" s="121"/>
      <c r="C12" s="128"/>
      <c r="D12" s="123">
        <v>9300</v>
      </c>
      <c r="E12" s="124"/>
      <c r="F12" s="125">
        <v>28343</v>
      </c>
      <c r="G12" s="126"/>
      <c r="H12" s="127"/>
    </row>
    <row r="13" spans="1:8" x14ac:dyDescent="0.15">
      <c r="A13" s="108"/>
      <c r="B13" s="113"/>
      <c r="C13" s="129"/>
      <c r="D13" s="130">
        <v>52164</v>
      </c>
      <c r="E13" s="131"/>
      <c r="F13" s="132">
        <v>45067</v>
      </c>
      <c r="G13" s="133"/>
      <c r="H13" s="119"/>
    </row>
    <row r="14" spans="1:8" x14ac:dyDescent="0.15">
      <c r="A14" s="120"/>
      <c r="B14" s="121"/>
      <c r="C14" s="122"/>
      <c r="D14" s="123">
        <v>11335</v>
      </c>
      <c r="E14" s="124"/>
      <c r="F14" s="125">
        <v>23890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3.68</v>
      </c>
      <c r="C19" s="134">
        <f>ROUND(VALUE(SUBSTITUTE(実質収支比率等に係る経年分析!G$48,"▲","-")),2)</f>
        <v>4.32</v>
      </c>
      <c r="D19" s="134">
        <f>ROUND(VALUE(SUBSTITUTE(実質収支比率等に係る経年分析!H$48,"▲","-")),2)</f>
        <v>4.1100000000000003</v>
      </c>
      <c r="E19" s="134">
        <f>ROUND(VALUE(SUBSTITUTE(実質収支比率等に係る経年分析!I$48,"▲","-")),2)</f>
        <v>4.3</v>
      </c>
      <c r="F19" s="134">
        <f>ROUND(VALUE(SUBSTITUTE(実質収支比率等に係る経年分析!J$48,"▲","-")),2)</f>
        <v>3.55</v>
      </c>
    </row>
    <row r="20" spans="1:11" x14ac:dyDescent="0.15">
      <c r="A20" s="134" t="s">
        <v>43</v>
      </c>
      <c r="B20" s="134">
        <f>ROUND(VALUE(SUBSTITUTE(実質収支比率等に係る経年分析!F$47,"▲","-")),2)</f>
        <v>7.45</v>
      </c>
      <c r="C20" s="134">
        <f>ROUND(VALUE(SUBSTITUTE(実質収支比率等に係る経年分析!G$47,"▲","-")),2)</f>
        <v>8.6199999999999992</v>
      </c>
      <c r="D20" s="134">
        <f>ROUND(VALUE(SUBSTITUTE(実質収支比率等に係る経年分析!H$47,"▲","-")),2)</f>
        <v>9.98</v>
      </c>
      <c r="E20" s="134">
        <f>ROUND(VALUE(SUBSTITUTE(実質収支比率等に係る経年分析!I$47,"▲","-")),2)</f>
        <v>15.22</v>
      </c>
      <c r="F20" s="134">
        <f>ROUND(VALUE(SUBSTITUTE(実質収支比率等に係る経年分析!J$47,"▲","-")),2)</f>
        <v>17.04</v>
      </c>
    </row>
    <row r="21" spans="1:11" x14ac:dyDescent="0.15">
      <c r="A21" s="134" t="s">
        <v>44</v>
      </c>
      <c r="B21" s="134">
        <f>IF(ISNUMBER(VALUE(SUBSTITUTE(実質収支比率等に係る経年分析!F$49,"▲","-"))),ROUND(VALUE(SUBSTITUTE(実質収支比率等に係る経年分析!F$49,"▲","-")),2),NA())</f>
        <v>2.62</v>
      </c>
      <c r="C21" s="134">
        <f>IF(ISNUMBER(VALUE(SUBSTITUTE(実質収支比率等に係る経年分析!G$49,"▲","-"))),ROUND(VALUE(SUBSTITUTE(実質収支比率等に係る経年分析!G$49,"▲","-")),2),NA())</f>
        <v>2.17</v>
      </c>
      <c r="D21" s="134">
        <f>IF(ISNUMBER(VALUE(SUBSTITUTE(実質収支比率等に係る経年分析!H$49,"▲","-"))),ROUND(VALUE(SUBSTITUTE(実質収支比率等に係る経年分析!H$49,"▲","-")),2),NA())</f>
        <v>1.07</v>
      </c>
      <c r="E21" s="134">
        <f>IF(ISNUMBER(VALUE(SUBSTITUTE(実質収支比率等に係る経年分析!I$49,"▲","-"))),ROUND(VALUE(SUBSTITUTE(実質収支比率等に係る経年分析!I$49,"▲","-")),2),NA())</f>
        <v>5.68</v>
      </c>
      <c r="F21" s="134">
        <f>IF(ISNUMBER(VALUE(SUBSTITUTE(実質収支比率等に係る経年分析!J$49,"▲","-"))),ROUND(VALUE(SUBSTITUTE(実質収支比率等に係る経年分析!J$49,"▲","-")),2),NA())</f>
        <v>1.07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4.1100000000000003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11.92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12.86</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0.91</v>
      </c>
      <c r="H36" s="135">
        <f>IF(ROUND(VALUE(SUBSTITUTE(連結実質赤字比率に係る赤字・黒字の構成分析!I$34,"▲", "-")), 2) &lt; 0, ABS(ROUND(VALUE(SUBSTITUTE(連結実質赤字比率に係る赤字・黒字の構成分析!I$34,"▲", "-")), 2)), NA())</f>
        <v>0.75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0.57999999999999996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2053</v>
      </c>
      <c r="E42" s="136"/>
      <c r="F42" s="136"/>
      <c r="G42" s="136">
        <f>'実質公債費比率（分子）の構造'!L$52</f>
        <v>2139</v>
      </c>
      <c r="H42" s="136"/>
      <c r="I42" s="136"/>
      <c r="J42" s="136">
        <f>'実質公債費比率（分子）の構造'!M$52</f>
        <v>2195</v>
      </c>
      <c r="K42" s="136"/>
      <c r="L42" s="136"/>
      <c r="M42" s="136">
        <f>'実質公債費比率（分子）の構造'!N$52</f>
        <v>2212</v>
      </c>
      <c r="N42" s="136"/>
      <c r="O42" s="136"/>
      <c r="P42" s="136">
        <f>'実質公債費比率（分子）の構造'!O$52</f>
        <v>2304</v>
      </c>
    </row>
    <row r="43" spans="1:16" x14ac:dyDescent="0.15">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71</v>
      </c>
      <c r="F44" s="136"/>
      <c r="G44" s="136"/>
      <c r="H44" s="136">
        <f>'実質公債費比率（分子）の構造'!M$50</f>
        <v>72</v>
      </c>
      <c r="I44" s="136"/>
      <c r="J44" s="136"/>
      <c r="K44" s="136">
        <f>'実質公債費比率（分子）の構造'!N$50</f>
        <v>70</v>
      </c>
      <c r="L44" s="136"/>
      <c r="M44" s="136"/>
      <c r="N44" s="136">
        <f>'実質公債費比率（分子）の構造'!O$50</f>
        <v>70</v>
      </c>
      <c r="O44" s="136"/>
      <c r="P44" s="136"/>
    </row>
    <row r="45" spans="1:16" x14ac:dyDescent="0.15">
      <c r="A45" s="136" t="s">
        <v>54</v>
      </c>
      <c r="B45" s="136">
        <f>'実質公債費比率（分子）の構造'!K$49</f>
        <v>98</v>
      </c>
      <c r="C45" s="136"/>
      <c r="D45" s="136"/>
      <c r="E45" s="136">
        <f>'実質公債費比率（分子）の構造'!L$49</f>
        <v>91</v>
      </c>
      <c r="F45" s="136"/>
      <c r="G45" s="136"/>
      <c r="H45" s="136">
        <f>'実質公債費比率（分子）の構造'!M$49</f>
        <v>93</v>
      </c>
      <c r="I45" s="136"/>
      <c r="J45" s="136"/>
      <c r="K45" s="136">
        <f>'実質公債費比率（分子）の構造'!N$49</f>
        <v>89</v>
      </c>
      <c r="L45" s="136"/>
      <c r="M45" s="136"/>
      <c r="N45" s="136">
        <f>'実質公債費比率（分子）の構造'!O$49</f>
        <v>85</v>
      </c>
      <c r="O45" s="136"/>
      <c r="P45" s="136"/>
    </row>
    <row r="46" spans="1:16" x14ac:dyDescent="0.15">
      <c r="A46" s="136" t="s">
        <v>55</v>
      </c>
      <c r="B46" s="136">
        <f>'実質公債費比率（分子）の構造'!K$48</f>
        <v>293</v>
      </c>
      <c r="C46" s="136"/>
      <c r="D46" s="136"/>
      <c r="E46" s="136">
        <f>'実質公債費比率（分子）の構造'!L$48</f>
        <v>277</v>
      </c>
      <c r="F46" s="136"/>
      <c r="G46" s="136"/>
      <c r="H46" s="136">
        <f>'実質公債費比率（分子）の構造'!M$48</f>
        <v>277</v>
      </c>
      <c r="I46" s="136"/>
      <c r="J46" s="136"/>
      <c r="K46" s="136">
        <f>'実質公債費比率（分子）の構造'!N$48</f>
        <v>255</v>
      </c>
      <c r="L46" s="136"/>
      <c r="M46" s="136"/>
      <c r="N46" s="136">
        <f>'実質公債費比率（分子）の構造'!O$48</f>
        <v>256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3525</v>
      </c>
      <c r="C49" s="136"/>
      <c r="D49" s="136"/>
      <c r="E49" s="136">
        <f>'実質公債費比率（分子）の構造'!L$45</f>
        <v>3588</v>
      </c>
      <c r="F49" s="136"/>
      <c r="G49" s="136"/>
      <c r="H49" s="136">
        <f>'実質公債費比率（分子）の構造'!M$45</f>
        <v>3629</v>
      </c>
      <c r="I49" s="136"/>
      <c r="J49" s="136"/>
      <c r="K49" s="136">
        <f>'実質公債費比率（分子）の構造'!N$45</f>
        <v>3579</v>
      </c>
      <c r="L49" s="136"/>
      <c r="M49" s="136"/>
      <c r="N49" s="136">
        <f>'実質公債費比率（分子）の構造'!O$45</f>
        <v>3556</v>
      </c>
      <c r="O49" s="136"/>
      <c r="P49" s="136"/>
    </row>
    <row r="50" spans="1:16" x14ac:dyDescent="0.15">
      <c r="A50" s="136" t="s">
        <v>59</v>
      </c>
      <c r="B50" s="136" t="e">
        <f>NA()</f>
        <v>#N/A</v>
      </c>
      <c r="C50" s="136">
        <f>IF(ISNUMBER('実質公債費比率（分子）の構造'!K$53),'実質公債費比率（分子）の構造'!K$53,NA())</f>
        <v>1864</v>
      </c>
      <c r="D50" s="136" t="e">
        <f>NA()</f>
        <v>#N/A</v>
      </c>
      <c r="E50" s="136" t="e">
        <f>NA()</f>
        <v>#N/A</v>
      </c>
      <c r="F50" s="136">
        <f>IF(ISNUMBER('実質公債費比率（分子）の構造'!L$53),'実質公債費比率（分子）の構造'!L$53,NA())</f>
        <v>1888</v>
      </c>
      <c r="G50" s="136" t="e">
        <f>NA()</f>
        <v>#N/A</v>
      </c>
      <c r="H50" s="136" t="e">
        <f>NA()</f>
        <v>#N/A</v>
      </c>
      <c r="I50" s="136">
        <f>IF(ISNUMBER('実質公債費比率（分子）の構造'!M$53),'実質公債費比率（分子）の構造'!M$53,NA())</f>
        <v>1876</v>
      </c>
      <c r="J50" s="136" t="e">
        <f>NA()</f>
        <v>#N/A</v>
      </c>
      <c r="K50" s="136" t="e">
        <f>NA()</f>
        <v>#N/A</v>
      </c>
      <c r="L50" s="136">
        <f>IF(ISNUMBER('実質公債費比率（分子）の構造'!N$53),'実質公債費比率（分子）の構造'!N$53,NA())</f>
        <v>1781</v>
      </c>
      <c r="M50" s="136" t="e">
        <f>NA()</f>
        <v>#N/A</v>
      </c>
      <c r="N50" s="136" t="e">
        <f>NA()</f>
        <v>#N/A</v>
      </c>
      <c r="O50" s="136">
        <f>IF(ISNUMBER('実質公債費比率（分子）の構造'!O$53),'実質公債費比率（分子）の構造'!O$53,NA())</f>
        <v>1663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23243</v>
      </c>
      <c r="E56" s="135"/>
      <c r="F56" s="135"/>
      <c r="G56" s="135">
        <f>'将来負担比率（分子）の構造'!J$51</f>
        <v>23930</v>
      </c>
      <c r="H56" s="135"/>
      <c r="I56" s="135"/>
      <c r="J56" s="135">
        <f>'将来負担比率（分子）の構造'!K$51</f>
        <v>24846</v>
      </c>
      <c r="K56" s="135"/>
      <c r="L56" s="135"/>
      <c r="M56" s="135">
        <f>'将来負担比率（分子）の構造'!L$51</f>
        <v>25530</v>
      </c>
      <c r="N56" s="135"/>
      <c r="O56" s="135"/>
      <c r="P56" s="135">
        <f>'将来負担比率（分子）の構造'!M$51</f>
        <v>26118</v>
      </c>
    </row>
    <row r="57" spans="1:16" x14ac:dyDescent="0.15">
      <c r="A57" s="135" t="s">
        <v>35</v>
      </c>
      <c r="B57" s="135"/>
      <c r="C57" s="135"/>
      <c r="D57" s="135">
        <f>'将来負担比率（分子）の構造'!I$50</f>
        <v>508</v>
      </c>
      <c r="E57" s="135"/>
      <c r="F57" s="135"/>
      <c r="G57" s="135">
        <f>'将来負担比率（分子）の構造'!J$50</f>
        <v>416</v>
      </c>
      <c r="H57" s="135"/>
      <c r="I57" s="135"/>
      <c r="J57" s="135">
        <f>'将来負担比率（分子）の構造'!K$50</f>
        <v>326</v>
      </c>
      <c r="K57" s="135"/>
      <c r="L57" s="135"/>
      <c r="M57" s="135">
        <f>'将来負担比率（分子）の構造'!L$50</f>
        <v>238</v>
      </c>
      <c r="N57" s="135"/>
      <c r="O57" s="135"/>
      <c r="P57" s="135">
        <f>'将来負担比率（分子）の構造'!M$50</f>
        <v>270</v>
      </c>
    </row>
    <row r="58" spans="1:16" x14ac:dyDescent="0.15">
      <c r="A58" s="135" t="s">
        <v>34</v>
      </c>
      <c r="B58" s="135"/>
      <c r="C58" s="135"/>
      <c r="D58" s="135">
        <f>'将来負担比率（分子）の構造'!I$49</f>
        <v>3273</v>
      </c>
      <c r="E58" s="135"/>
      <c r="F58" s="135"/>
      <c r="G58" s="135">
        <f>'将来負担比率（分子）の構造'!J$49</f>
        <v>3517</v>
      </c>
      <c r="H58" s="135"/>
      <c r="I58" s="135"/>
      <c r="J58" s="135">
        <f>'将来負担比率（分子）の構造'!K$49</f>
        <v>3959</v>
      </c>
      <c r="K58" s="135"/>
      <c r="L58" s="135"/>
      <c r="M58" s="135">
        <f>'将来負担比率（分子）の構造'!L$49</f>
        <v>5610</v>
      </c>
      <c r="N58" s="135"/>
      <c r="O58" s="135"/>
      <c r="P58" s="135">
        <f>'将来負担比率（分子）の構造'!M$49</f>
        <v>6580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1296</v>
      </c>
      <c r="C61" s="135"/>
      <c r="D61" s="135"/>
      <c r="E61" s="135">
        <f>'将来負担比率（分子）の構造'!J$46</f>
        <v>1269</v>
      </c>
      <c r="F61" s="135"/>
      <c r="G61" s="135"/>
      <c r="H61" s="135">
        <f>'将来負担比率（分子）の構造'!K$46</f>
        <v>7</v>
      </c>
      <c r="I61" s="135"/>
      <c r="J61" s="135"/>
      <c r="K61" s="135">
        <f>'将来負担比率（分子）の構造'!L$46</f>
        <v>4</v>
      </c>
      <c r="L61" s="135"/>
      <c r="M61" s="135"/>
      <c r="N61" s="135">
        <f>'将来負担比率（分子）の構造'!M$46</f>
        <v>2</v>
      </c>
      <c r="O61" s="135"/>
      <c r="P61" s="135"/>
    </row>
    <row r="62" spans="1:16" x14ac:dyDescent="0.15">
      <c r="A62" s="135" t="s">
        <v>29</v>
      </c>
      <c r="B62" s="135">
        <f>'将来負担比率（分子）の構造'!I$45</f>
        <v>4362</v>
      </c>
      <c r="C62" s="135"/>
      <c r="D62" s="135"/>
      <c r="E62" s="135">
        <f>'将来負担比率（分子）の構造'!J$45</f>
        <v>4031</v>
      </c>
      <c r="F62" s="135"/>
      <c r="G62" s="135"/>
      <c r="H62" s="135">
        <f>'将来負担比率（分子）の構造'!K$45</f>
        <v>3612</v>
      </c>
      <c r="I62" s="135"/>
      <c r="J62" s="135"/>
      <c r="K62" s="135">
        <f>'将来負担比率（分子）の構造'!L$45</f>
        <v>2898</v>
      </c>
      <c r="L62" s="135"/>
      <c r="M62" s="135"/>
      <c r="N62" s="135">
        <f>'将来負担比率（分子）の構造'!M$45</f>
        <v>2189</v>
      </c>
      <c r="O62" s="135"/>
      <c r="P62" s="135"/>
    </row>
    <row r="63" spans="1:16" x14ac:dyDescent="0.15">
      <c r="A63" s="135" t="s">
        <v>28</v>
      </c>
      <c r="B63" s="135">
        <f>'将来負担比率（分子）の構造'!I$44</f>
        <v>519</v>
      </c>
      <c r="C63" s="135"/>
      <c r="D63" s="135"/>
      <c r="E63" s="135">
        <f>'将来負担比率（分子）の構造'!J$44</f>
        <v>610</v>
      </c>
      <c r="F63" s="135"/>
      <c r="G63" s="135"/>
      <c r="H63" s="135">
        <f>'将来負担比率（分子）の構造'!K$44</f>
        <v>829</v>
      </c>
      <c r="I63" s="135"/>
      <c r="J63" s="135"/>
      <c r="K63" s="135">
        <f>'将来負担比率（分子）の構造'!L$44</f>
        <v>843</v>
      </c>
      <c r="L63" s="135"/>
      <c r="M63" s="135"/>
      <c r="N63" s="135">
        <f>'将来負担比率（分子）の構造'!M$44</f>
        <v>797</v>
      </c>
      <c r="O63" s="135"/>
      <c r="P63" s="135"/>
    </row>
    <row r="64" spans="1:16" x14ac:dyDescent="0.15">
      <c r="A64" s="135" t="s">
        <v>27</v>
      </c>
      <c r="B64" s="135">
        <f>'将来負担比率（分子）の構造'!I$43</f>
        <v>2947</v>
      </c>
      <c r="C64" s="135"/>
      <c r="D64" s="135"/>
      <c r="E64" s="135">
        <f>'将来負担比率（分子）の構造'!J$43</f>
        <v>2794</v>
      </c>
      <c r="F64" s="135"/>
      <c r="G64" s="135"/>
      <c r="H64" s="135">
        <f>'将来負担比率（分子）の構造'!K$43</f>
        <v>2845</v>
      </c>
      <c r="I64" s="135"/>
      <c r="J64" s="135"/>
      <c r="K64" s="135">
        <f>'将来負担比率（分子）の構造'!L$43</f>
        <v>2784</v>
      </c>
      <c r="L64" s="135"/>
      <c r="M64" s="135"/>
      <c r="N64" s="135">
        <f>'将来負担比率（分子）の構造'!M$43</f>
        <v>2803</v>
      </c>
      <c r="O64" s="135"/>
      <c r="P64" s="135"/>
    </row>
    <row r="65" spans="1:16" x14ac:dyDescent="0.15">
      <c r="A65" s="135" t="s">
        <v>26</v>
      </c>
      <c r="B65" s="135">
        <f>'将来負担比率（分子）の構造'!I$42</f>
        <v>237</v>
      </c>
      <c r="C65" s="135"/>
      <c r="D65" s="135"/>
      <c r="E65" s="135">
        <f>'将来負担比率（分子）の構造'!J$42</f>
        <v>278</v>
      </c>
      <c r="F65" s="135"/>
      <c r="G65" s="135"/>
      <c r="H65" s="135">
        <f>'将来負担比率（分子）の構造'!K$42</f>
        <v>192</v>
      </c>
      <c r="I65" s="135"/>
      <c r="J65" s="135"/>
      <c r="K65" s="135">
        <f>'将来負担比率（分子）の構造'!L$42</f>
        <v>103</v>
      </c>
      <c r="L65" s="135"/>
      <c r="M65" s="135"/>
      <c r="N65" s="135" t="str">
        <f>'将来負担比率（分子）の構造'!M$42</f>
        <v>-</v>
      </c>
      <c r="O65" s="135"/>
      <c r="P65" s="135"/>
    </row>
    <row r="66" spans="1:16" x14ac:dyDescent="0.15">
      <c r="A66" s="135" t="s">
        <v>25</v>
      </c>
      <c r="B66" s="135">
        <f>'将来負担比率（分子）の構造'!I$41</f>
        <v>35395</v>
      </c>
      <c r="C66" s="135"/>
      <c r="D66" s="135"/>
      <c r="E66" s="135">
        <f>'将来負担比率（分子）の構造'!J$41</f>
        <v>35437</v>
      </c>
      <c r="F66" s="135"/>
      <c r="G66" s="135"/>
      <c r="H66" s="135">
        <f>'将来負担比率（分子）の構造'!K$41</f>
        <v>35962</v>
      </c>
      <c r="I66" s="135"/>
      <c r="J66" s="135"/>
      <c r="K66" s="135">
        <f>'将来負担比率（分子）の構造'!L$41</f>
        <v>36264</v>
      </c>
      <c r="L66" s="135"/>
      <c r="M66" s="135"/>
      <c r="N66" s="135">
        <f>'将来負担比率（分子）の構造'!M$41</f>
        <v>36454</v>
      </c>
      <c r="O66" s="135"/>
      <c r="P66" s="135"/>
    </row>
    <row r="67" spans="1:16" x14ac:dyDescent="0.15">
      <c r="A67" s="135" t="s">
        <v>63</v>
      </c>
      <c r="B67" s="135" t="e">
        <f>NA()</f>
        <v>#N/A</v>
      </c>
      <c r="C67" s="135">
        <f>IF(ISNUMBER('将来負担比率（分子）の構造'!I$52), IF('将来負担比率（分子）の構造'!I$52 &lt; 0, 0, '将来負担比率（分子）の構造'!I$52), NA())</f>
        <v>17732</v>
      </c>
      <c r="D67" s="135" t="e">
        <f>NA()</f>
        <v>#N/A</v>
      </c>
      <c r="E67" s="135" t="e">
        <f>NA()</f>
        <v>#N/A</v>
      </c>
      <c r="F67" s="135">
        <f>IF(ISNUMBER('将来負担比率（分子）の構造'!J$52), IF('将来負担比率（分子）の構造'!J$52 &lt; 0, 0, '将来負担比率（分子）の構造'!J$52), NA())</f>
        <v>16557</v>
      </c>
      <c r="G67" s="135" t="e">
        <f>NA()</f>
        <v>#N/A</v>
      </c>
      <c r="H67" s="135" t="e">
        <f>NA()</f>
        <v>#N/A</v>
      </c>
      <c r="I67" s="135">
        <f>IF(ISNUMBER('将来負担比率（分子）の構造'!K$52), IF('将来負担比率（分子）の構造'!K$52 &lt; 0, 0, '将来負担比率（分子）の構造'!K$52), NA())</f>
        <v>14315</v>
      </c>
      <c r="J67" s="135" t="e">
        <f>NA()</f>
        <v>#N/A</v>
      </c>
      <c r="K67" s="135" t="e">
        <f>NA()</f>
        <v>#N/A</v>
      </c>
      <c r="L67" s="135">
        <f>IF(ISNUMBER('将来負担比率（分子）の構造'!L$52), IF('将来負担比率（分子）の構造'!L$52 &lt; 0, 0, '将来負担比率（分子）の構造'!L$52), NA())</f>
        <v>11518</v>
      </c>
      <c r="M67" s="135" t="e">
        <f>NA()</f>
        <v>#N/A</v>
      </c>
      <c r="N67" s="135" t="e">
        <f>NA()</f>
        <v>#N/A</v>
      </c>
      <c r="O67" s="135">
        <f>IF(ISNUMBER('将来負担比率（分子）の構造'!M$52), IF('将来負担比率（分子）の構造'!M$52 &lt; 0, 0, '将来負担比率（分子）の構造'!M$52), NA())</f>
        <v>9277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14333664</v>
      </c>
      <c r="S5" s="639"/>
      <c r="T5" s="639"/>
      <c r="U5" s="639"/>
      <c r="V5" s="639"/>
      <c r="W5" s="639"/>
      <c r="X5" s="639"/>
      <c r="Y5" s="686"/>
      <c r="Z5" s="699">
        <v>31.3</v>
      </c>
      <c r="AA5" s="699"/>
      <c r="AB5" s="699"/>
      <c r="AC5" s="699"/>
      <c r="AD5" s="700">
        <v>14333664</v>
      </c>
      <c r="AE5" s="700"/>
      <c r="AF5" s="700"/>
      <c r="AG5" s="700"/>
      <c r="AH5" s="700"/>
      <c r="AI5" s="700"/>
      <c r="AJ5" s="700"/>
      <c r="AK5" s="700"/>
      <c r="AL5" s="687">
        <v>69.2</v>
      </c>
      <c r="AM5" s="656"/>
      <c r="AN5" s="656"/>
      <c r="AO5" s="688"/>
      <c r="AP5" s="675" t="s">
        <v>209</v>
      </c>
      <c r="AQ5" s="676"/>
      <c r="AR5" s="676"/>
      <c r="AS5" s="676"/>
      <c r="AT5" s="676"/>
      <c r="AU5" s="676"/>
      <c r="AV5" s="676"/>
      <c r="AW5" s="676"/>
      <c r="AX5" s="676"/>
      <c r="AY5" s="676"/>
      <c r="AZ5" s="676"/>
      <c r="BA5" s="676"/>
      <c r="BB5" s="676"/>
      <c r="BC5" s="676"/>
      <c r="BD5" s="676"/>
      <c r="BE5" s="676"/>
      <c r="BF5" s="677"/>
      <c r="BG5" s="588">
        <v>14325423</v>
      </c>
      <c r="BH5" s="589"/>
      <c r="BI5" s="589"/>
      <c r="BJ5" s="589"/>
      <c r="BK5" s="589"/>
      <c r="BL5" s="589"/>
      <c r="BM5" s="589"/>
      <c r="BN5" s="590"/>
      <c r="BO5" s="641">
        <v>99.9</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164562</v>
      </c>
      <c r="S6" s="589"/>
      <c r="T6" s="589"/>
      <c r="U6" s="589"/>
      <c r="V6" s="589"/>
      <c r="W6" s="589"/>
      <c r="X6" s="589"/>
      <c r="Y6" s="590"/>
      <c r="Z6" s="641">
        <v>0.4</v>
      </c>
      <c r="AA6" s="641"/>
      <c r="AB6" s="641"/>
      <c r="AC6" s="641"/>
      <c r="AD6" s="642">
        <v>164562</v>
      </c>
      <c r="AE6" s="642"/>
      <c r="AF6" s="642"/>
      <c r="AG6" s="642"/>
      <c r="AH6" s="642"/>
      <c r="AI6" s="642"/>
      <c r="AJ6" s="642"/>
      <c r="AK6" s="642"/>
      <c r="AL6" s="611">
        <v>0.8</v>
      </c>
      <c r="AM6" s="643"/>
      <c r="AN6" s="643"/>
      <c r="AO6" s="644"/>
      <c r="AP6" s="585" t="s">
        <v>215</v>
      </c>
      <c r="AQ6" s="586"/>
      <c r="AR6" s="586"/>
      <c r="AS6" s="586"/>
      <c r="AT6" s="586"/>
      <c r="AU6" s="586"/>
      <c r="AV6" s="586"/>
      <c r="AW6" s="586"/>
      <c r="AX6" s="586"/>
      <c r="AY6" s="586"/>
      <c r="AZ6" s="586"/>
      <c r="BA6" s="586"/>
      <c r="BB6" s="586"/>
      <c r="BC6" s="586"/>
      <c r="BD6" s="586"/>
      <c r="BE6" s="586"/>
      <c r="BF6" s="587"/>
      <c r="BG6" s="588">
        <v>14325423</v>
      </c>
      <c r="BH6" s="589"/>
      <c r="BI6" s="589"/>
      <c r="BJ6" s="589"/>
      <c r="BK6" s="589"/>
      <c r="BL6" s="589"/>
      <c r="BM6" s="589"/>
      <c r="BN6" s="590"/>
      <c r="BO6" s="641">
        <v>99.9</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352737</v>
      </c>
      <c r="CS6" s="589"/>
      <c r="CT6" s="589"/>
      <c r="CU6" s="589"/>
      <c r="CV6" s="589"/>
      <c r="CW6" s="589"/>
      <c r="CX6" s="589"/>
      <c r="CY6" s="590"/>
      <c r="CZ6" s="641">
        <v>0.8</v>
      </c>
      <c r="DA6" s="641"/>
      <c r="DB6" s="641"/>
      <c r="DC6" s="641"/>
      <c r="DD6" s="594" t="s">
        <v>216</v>
      </c>
      <c r="DE6" s="589"/>
      <c r="DF6" s="589"/>
      <c r="DG6" s="589"/>
      <c r="DH6" s="589"/>
      <c r="DI6" s="589"/>
      <c r="DJ6" s="589"/>
      <c r="DK6" s="589"/>
      <c r="DL6" s="589"/>
      <c r="DM6" s="589"/>
      <c r="DN6" s="589"/>
      <c r="DO6" s="589"/>
      <c r="DP6" s="590"/>
      <c r="DQ6" s="594">
        <v>352737</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21334</v>
      </c>
      <c r="S7" s="589"/>
      <c r="T7" s="589"/>
      <c r="U7" s="589"/>
      <c r="V7" s="589"/>
      <c r="W7" s="589"/>
      <c r="X7" s="589"/>
      <c r="Y7" s="590"/>
      <c r="Z7" s="641">
        <v>0</v>
      </c>
      <c r="AA7" s="641"/>
      <c r="AB7" s="641"/>
      <c r="AC7" s="641"/>
      <c r="AD7" s="642">
        <v>21334</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5621442</v>
      </c>
      <c r="BH7" s="589"/>
      <c r="BI7" s="589"/>
      <c r="BJ7" s="589"/>
      <c r="BK7" s="589"/>
      <c r="BL7" s="589"/>
      <c r="BM7" s="589"/>
      <c r="BN7" s="590"/>
      <c r="BO7" s="641">
        <v>39.200000000000003</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5879732</v>
      </c>
      <c r="CS7" s="589"/>
      <c r="CT7" s="589"/>
      <c r="CU7" s="589"/>
      <c r="CV7" s="589"/>
      <c r="CW7" s="589"/>
      <c r="CX7" s="589"/>
      <c r="CY7" s="590"/>
      <c r="CZ7" s="641">
        <v>13.1</v>
      </c>
      <c r="DA7" s="641"/>
      <c r="DB7" s="641"/>
      <c r="DC7" s="641"/>
      <c r="DD7" s="594">
        <v>29371</v>
      </c>
      <c r="DE7" s="589"/>
      <c r="DF7" s="589"/>
      <c r="DG7" s="589"/>
      <c r="DH7" s="589"/>
      <c r="DI7" s="589"/>
      <c r="DJ7" s="589"/>
      <c r="DK7" s="589"/>
      <c r="DL7" s="589"/>
      <c r="DM7" s="589"/>
      <c r="DN7" s="589"/>
      <c r="DO7" s="589"/>
      <c r="DP7" s="590"/>
      <c r="DQ7" s="594">
        <v>4075026</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31761</v>
      </c>
      <c r="S8" s="589"/>
      <c r="T8" s="589"/>
      <c r="U8" s="589"/>
      <c r="V8" s="589"/>
      <c r="W8" s="589"/>
      <c r="X8" s="589"/>
      <c r="Y8" s="590"/>
      <c r="Z8" s="641">
        <v>0.1</v>
      </c>
      <c r="AA8" s="641"/>
      <c r="AB8" s="641"/>
      <c r="AC8" s="641"/>
      <c r="AD8" s="642">
        <v>31761</v>
      </c>
      <c r="AE8" s="642"/>
      <c r="AF8" s="642"/>
      <c r="AG8" s="642"/>
      <c r="AH8" s="642"/>
      <c r="AI8" s="642"/>
      <c r="AJ8" s="642"/>
      <c r="AK8" s="642"/>
      <c r="AL8" s="611">
        <v>0.2</v>
      </c>
      <c r="AM8" s="643"/>
      <c r="AN8" s="643"/>
      <c r="AO8" s="644"/>
      <c r="AP8" s="585" t="s">
        <v>222</v>
      </c>
      <c r="AQ8" s="586"/>
      <c r="AR8" s="586"/>
      <c r="AS8" s="586"/>
      <c r="AT8" s="586"/>
      <c r="AU8" s="586"/>
      <c r="AV8" s="586"/>
      <c r="AW8" s="586"/>
      <c r="AX8" s="586"/>
      <c r="AY8" s="586"/>
      <c r="AZ8" s="586"/>
      <c r="BA8" s="586"/>
      <c r="BB8" s="586"/>
      <c r="BC8" s="586"/>
      <c r="BD8" s="586"/>
      <c r="BE8" s="586"/>
      <c r="BF8" s="587"/>
      <c r="BG8" s="588">
        <v>164232</v>
      </c>
      <c r="BH8" s="589"/>
      <c r="BI8" s="589"/>
      <c r="BJ8" s="589"/>
      <c r="BK8" s="589"/>
      <c r="BL8" s="589"/>
      <c r="BM8" s="589"/>
      <c r="BN8" s="590"/>
      <c r="BO8" s="641">
        <v>1.1000000000000001</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19985416</v>
      </c>
      <c r="CS8" s="589"/>
      <c r="CT8" s="589"/>
      <c r="CU8" s="589"/>
      <c r="CV8" s="589"/>
      <c r="CW8" s="589"/>
      <c r="CX8" s="589"/>
      <c r="CY8" s="590"/>
      <c r="CZ8" s="641">
        <v>44.7</v>
      </c>
      <c r="DA8" s="641"/>
      <c r="DB8" s="641"/>
      <c r="DC8" s="641"/>
      <c r="DD8" s="594">
        <v>522488</v>
      </c>
      <c r="DE8" s="589"/>
      <c r="DF8" s="589"/>
      <c r="DG8" s="589"/>
      <c r="DH8" s="589"/>
      <c r="DI8" s="589"/>
      <c r="DJ8" s="589"/>
      <c r="DK8" s="589"/>
      <c r="DL8" s="589"/>
      <c r="DM8" s="589"/>
      <c r="DN8" s="589"/>
      <c r="DO8" s="589"/>
      <c r="DP8" s="590"/>
      <c r="DQ8" s="594">
        <v>8092607</v>
      </c>
      <c r="DR8" s="589"/>
      <c r="DS8" s="589"/>
      <c r="DT8" s="589"/>
      <c r="DU8" s="589"/>
      <c r="DV8" s="589"/>
      <c r="DW8" s="589"/>
      <c r="DX8" s="589"/>
      <c r="DY8" s="589"/>
      <c r="DZ8" s="589"/>
      <c r="EA8" s="589"/>
      <c r="EB8" s="589"/>
      <c r="EC8" s="624"/>
    </row>
    <row r="9" spans="2:143" ht="11.25" customHeight="1" x14ac:dyDescent="0.15">
      <c r="B9" s="585" t="s">
        <v>225</v>
      </c>
      <c r="C9" s="586"/>
      <c r="D9" s="586"/>
      <c r="E9" s="586"/>
      <c r="F9" s="586"/>
      <c r="G9" s="586"/>
      <c r="H9" s="586"/>
      <c r="I9" s="586"/>
      <c r="J9" s="586"/>
      <c r="K9" s="586"/>
      <c r="L9" s="586"/>
      <c r="M9" s="586"/>
      <c r="N9" s="586"/>
      <c r="O9" s="586"/>
      <c r="P9" s="586"/>
      <c r="Q9" s="587"/>
      <c r="R9" s="588">
        <v>23884</v>
      </c>
      <c r="S9" s="589"/>
      <c r="T9" s="589"/>
      <c r="U9" s="589"/>
      <c r="V9" s="589"/>
      <c r="W9" s="589"/>
      <c r="X9" s="589"/>
      <c r="Y9" s="590"/>
      <c r="Z9" s="641">
        <v>0.1</v>
      </c>
      <c r="AA9" s="641"/>
      <c r="AB9" s="641"/>
      <c r="AC9" s="641"/>
      <c r="AD9" s="642">
        <v>23884</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4119689</v>
      </c>
      <c r="BH9" s="589"/>
      <c r="BI9" s="589"/>
      <c r="BJ9" s="589"/>
      <c r="BK9" s="589"/>
      <c r="BL9" s="589"/>
      <c r="BM9" s="589"/>
      <c r="BN9" s="590"/>
      <c r="BO9" s="641">
        <v>28.7</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2085813</v>
      </c>
      <c r="CS9" s="589"/>
      <c r="CT9" s="589"/>
      <c r="CU9" s="589"/>
      <c r="CV9" s="589"/>
      <c r="CW9" s="589"/>
      <c r="CX9" s="589"/>
      <c r="CY9" s="590"/>
      <c r="CZ9" s="641">
        <v>4.7</v>
      </c>
      <c r="DA9" s="641"/>
      <c r="DB9" s="641"/>
      <c r="DC9" s="641"/>
      <c r="DD9" s="594">
        <v>24507</v>
      </c>
      <c r="DE9" s="589"/>
      <c r="DF9" s="589"/>
      <c r="DG9" s="589"/>
      <c r="DH9" s="589"/>
      <c r="DI9" s="589"/>
      <c r="DJ9" s="589"/>
      <c r="DK9" s="589"/>
      <c r="DL9" s="589"/>
      <c r="DM9" s="589"/>
      <c r="DN9" s="589"/>
      <c r="DO9" s="589"/>
      <c r="DP9" s="590"/>
      <c r="DQ9" s="594">
        <v>1749949</v>
      </c>
      <c r="DR9" s="589"/>
      <c r="DS9" s="589"/>
      <c r="DT9" s="589"/>
      <c r="DU9" s="589"/>
      <c r="DV9" s="589"/>
      <c r="DW9" s="589"/>
      <c r="DX9" s="589"/>
      <c r="DY9" s="589"/>
      <c r="DZ9" s="589"/>
      <c r="EA9" s="589"/>
      <c r="EB9" s="589"/>
      <c r="EC9" s="624"/>
    </row>
    <row r="10" spans="2:143" ht="11.25" customHeight="1" x14ac:dyDescent="0.15">
      <c r="B10" s="585" t="s">
        <v>228</v>
      </c>
      <c r="C10" s="586"/>
      <c r="D10" s="586"/>
      <c r="E10" s="586"/>
      <c r="F10" s="586"/>
      <c r="G10" s="586"/>
      <c r="H10" s="586"/>
      <c r="I10" s="586"/>
      <c r="J10" s="586"/>
      <c r="K10" s="586"/>
      <c r="L10" s="586"/>
      <c r="M10" s="586"/>
      <c r="N10" s="586"/>
      <c r="O10" s="586"/>
      <c r="P10" s="586"/>
      <c r="Q10" s="587"/>
      <c r="R10" s="588">
        <v>1122142</v>
      </c>
      <c r="S10" s="589"/>
      <c r="T10" s="589"/>
      <c r="U10" s="589"/>
      <c r="V10" s="589"/>
      <c r="W10" s="589"/>
      <c r="X10" s="589"/>
      <c r="Y10" s="590"/>
      <c r="Z10" s="641">
        <v>2.4</v>
      </c>
      <c r="AA10" s="641"/>
      <c r="AB10" s="641"/>
      <c r="AC10" s="641"/>
      <c r="AD10" s="642">
        <v>1122142</v>
      </c>
      <c r="AE10" s="642"/>
      <c r="AF10" s="642"/>
      <c r="AG10" s="642"/>
      <c r="AH10" s="642"/>
      <c r="AI10" s="642"/>
      <c r="AJ10" s="642"/>
      <c r="AK10" s="642"/>
      <c r="AL10" s="611">
        <v>5.4</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297950</v>
      </c>
      <c r="BH10" s="589"/>
      <c r="BI10" s="589"/>
      <c r="BJ10" s="589"/>
      <c r="BK10" s="589"/>
      <c r="BL10" s="589"/>
      <c r="BM10" s="589"/>
      <c r="BN10" s="590"/>
      <c r="BO10" s="641">
        <v>2.1</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61743</v>
      </c>
      <c r="CS10" s="589"/>
      <c r="CT10" s="589"/>
      <c r="CU10" s="589"/>
      <c r="CV10" s="589"/>
      <c r="CW10" s="589"/>
      <c r="CX10" s="589"/>
      <c r="CY10" s="590"/>
      <c r="CZ10" s="641">
        <v>0.1</v>
      </c>
      <c r="DA10" s="641"/>
      <c r="DB10" s="641"/>
      <c r="DC10" s="641"/>
      <c r="DD10" s="594" t="s">
        <v>223</v>
      </c>
      <c r="DE10" s="589"/>
      <c r="DF10" s="589"/>
      <c r="DG10" s="589"/>
      <c r="DH10" s="589"/>
      <c r="DI10" s="589"/>
      <c r="DJ10" s="589"/>
      <c r="DK10" s="589"/>
      <c r="DL10" s="589"/>
      <c r="DM10" s="589"/>
      <c r="DN10" s="589"/>
      <c r="DO10" s="589"/>
      <c r="DP10" s="590"/>
      <c r="DQ10" s="594">
        <v>33168</v>
      </c>
      <c r="DR10" s="589"/>
      <c r="DS10" s="589"/>
      <c r="DT10" s="589"/>
      <c r="DU10" s="589"/>
      <c r="DV10" s="589"/>
      <c r="DW10" s="589"/>
      <c r="DX10" s="589"/>
      <c r="DY10" s="589"/>
      <c r="DZ10" s="589"/>
      <c r="EA10" s="589"/>
      <c r="EB10" s="589"/>
      <c r="EC10" s="624"/>
    </row>
    <row r="11" spans="2:143" ht="11.25" customHeight="1" x14ac:dyDescent="0.15">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1039571</v>
      </c>
      <c r="BH11" s="589"/>
      <c r="BI11" s="589"/>
      <c r="BJ11" s="589"/>
      <c r="BK11" s="589"/>
      <c r="BL11" s="589"/>
      <c r="BM11" s="589"/>
      <c r="BN11" s="590"/>
      <c r="BO11" s="641">
        <v>7.3</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80422</v>
      </c>
      <c r="CS11" s="589"/>
      <c r="CT11" s="589"/>
      <c r="CU11" s="589"/>
      <c r="CV11" s="589"/>
      <c r="CW11" s="589"/>
      <c r="CX11" s="589"/>
      <c r="CY11" s="590"/>
      <c r="CZ11" s="641">
        <v>0.2</v>
      </c>
      <c r="DA11" s="641"/>
      <c r="DB11" s="641"/>
      <c r="DC11" s="641"/>
      <c r="DD11" s="594" t="s">
        <v>223</v>
      </c>
      <c r="DE11" s="589"/>
      <c r="DF11" s="589"/>
      <c r="DG11" s="589"/>
      <c r="DH11" s="589"/>
      <c r="DI11" s="589"/>
      <c r="DJ11" s="589"/>
      <c r="DK11" s="589"/>
      <c r="DL11" s="589"/>
      <c r="DM11" s="589"/>
      <c r="DN11" s="589"/>
      <c r="DO11" s="589"/>
      <c r="DP11" s="590"/>
      <c r="DQ11" s="594">
        <v>47070</v>
      </c>
      <c r="DR11" s="589"/>
      <c r="DS11" s="589"/>
      <c r="DT11" s="589"/>
      <c r="DU11" s="589"/>
      <c r="DV11" s="589"/>
      <c r="DW11" s="589"/>
      <c r="DX11" s="589"/>
      <c r="DY11" s="589"/>
      <c r="DZ11" s="589"/>
      <c r="EA11" s="589"/>
      <c r="EB11" s="589"/>
      <c r="EC11" s="624"/>
    </row>
    <row r="12" spans="2:143" ht="11.25" customHeight="1" x14ac:dyDescent="0.15">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6495821</v>
      </c>
      <c r="BH12" s="589"/>
      <c r="BI12" s="589"/>
      <c r="BJ12" s="589"/>
      <c r="BK12" s="589"/>
      <c r="BL12" s="589"/>
      <c r="BM12" s="589"/>
      <c r="BN12" s="590"/>
      <c r="BO12" s="641">
        <v>45.3</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399354</v>
      </c>
      <c r="CS12" s="589"/>
      <c r="CT12" s="589"/>
      <c r="CU12" s="589"/>
      <c r="CV12" s="589"/>
      <c r="CW12" s="589"/>
      <c r="CX12" s="589"/>
      <c r="CY12" s="590"/>
      <c r="CZ12" s="641">
        <v>0.9</v>
      </c>
      <c r="DA12" s="641"/>
      <c r="DB12" s="641"/>
      <c r="DC12" s="641"/>
      <c r="DD12" s="594">
        <v>164997</v>
      </c>
      <c r="DE12" s="589"/>
      <c r="DF12" s="589"/>
      <c r="DG12" s="589"/>
      <c r="DH12" s="589"/>
      <c r="DI12" s="589"/>
      <c r="DJ12" s="589"/>
      <c r="DK12" s="589"/>
      <c r="DL12" s="589"/>
      <c r="DM12" s="589"/>
      <c r="DN12" s="589"/>
      <c r="DO12" s="589"/>
      <c r="DP12" s="590"/>
      <c r="DQ12" s="594">
        <v>134911</v>
      </c>
      <c r="DR12" s="589"/>
      <c r="DS12" s="589"/>
      <c r="DT12" s="589"/>
      <c r="DU12" s="589"/>
      <c r="DV12" s="589"/>
      <c r="DW12" s="589"/>
      <c r="DX12" s="589"/>
      <c r="DY12" s="589"/>
      <c r="DZ12" s="589"/>
      <c r="EA12" s="589"/>
      <c r="EB12" s="589"/>
      <c r="EC12" s="624"/>
    </row>
    <row r="13" spans="2:143" ht="11.25" customHeight="1" x14ac:dyDescent="0.15">
      <c r="B13" s="585" t="s">
        <v>237</v>
      </c>
      <c r="C13" s="586"/>
      <c r="D13" s="586"/>
      <c r="E13" s="586"/>
      <c r="F13" s="586"/>
      <c r="G13" s="586"/>
      <c r="H13" s="586"/>
      <c r="I13" s="586"/>
      <c r="J13" s="586"/>
      <c r="K13" s="586"/>
      <c r="L13" s="586"/>
      <c r="M13" s="586"/>
      <c r="N13" s="586"/>
      <c r="O13" s="586"/>
      <c r="P13" s="586"/>
      <c r="Q13" s="587"/>
      <c r="R13" s="588">
        <v>15792</v>
      </c>
      <c r="S13" s="589"/>
      <c r="T13" s="589"/>
      <c r="U13" s="589"/>
      <c r="V13" s="589"/>
      <c r="W13" s="589"/>
      <c r="X13" s="589"/>
      <c r="Y13" s="590"/>
      <c r="Z13" s="641">
        <v>0</v>
      </c>
      <c r="AA13" s="641"/>
      <c r="AB13" s="641"/>
      <c r="AC13" s="641"/>
      <c r="AD13" s="642">
        <v>15792</v>
      </c>
      <c r="AE13" s="642"/>
      <c r="AF13" s="642"/>
      <c r="AG13" s="642"/>
      <c r="AH13" s="642"/>
      <c r="AI13" s="642"/>
      <c r="AJ13" s="642"/>
      <c r="AK13" s="642"/>
      <c r="AL13" s="611">
        <v>0.1</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6415471</v>
      </c>
      <c r="BH13" s="589"/>
      <c r="BI13" s="589"/>
      <c r="BJ13" s="589"/>
      <c r="BK13" s="589"/>
      <c r="BL13" s="589"/>
      <c r="BM13" s="589"/>
      <c r="BN13" s="590"/>
      <c r="BO13" s="641">
        <v>44.8</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6120343</v>
      </c>
      <c r="CS13" s="589"/>
      <c r="CT13" s="589"/>
      <c r="CU13" s="589"/>
      <c r="CV13" s="589"/>
      <c r="CW13" s="589"/>
      <c r="CX13" s="589"/>
      <c r="CY13" s="590"/>
      <c r="CZ13" s="641">
        <v>13.7</v>
      </c>
      <c r="DA13" s="641"/>
      <c r="DB13" s="641"/>
      <c r="DC13" s="641"/>
      <c r="DD13" s="594">
        <v>4584665</v>
      </c>
      <c r="DE13" s="589"/>
      <c r="DF13" s="589"/>
      <c r="DG13" s="589"/>
      <c r="DH13" s="589"/>
      <c r="DI13" s="589"/>
      <c r="DJ13" s="589"/>
      <c r="DK13" s="589"/>
      <c r="DL13" s="589"/>
      <c r="DM13" s="589"/>
      <c r="DN13" s="589"/>
      <c r="DO13" s="589"/>
      <c r="DP13" s="590"/>
      <c r="DQ13" s="594">
        <v>1647321</v>
      </c>
      <c r="DR13" s="589"/>
      <c r="DS13" s="589"/>
      <c r="DT13" s="589"/>
      <c r="DU13" s="589"/>
      <c r="DV13" s="589"/>
      <c r="DW13" s="589"/>
      <c r="DX13" s="589"/>
      <c r="DY13" s="589"/>
      <c r="DZ13" s="589"/>
      <c r="EA13" s="589"/>
      <c r="EB13" s="589"/>
      <c r="EC13" s="624"/>
    </row>
    <row r="14" spans="2:143" ht="11.25" customHeight="1" x14ac:dyDescent="0.15">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289729</v>
      </c>
      <c r="BH14" s="589"/>
      <c r="BI14" s="589"/>
      <c r="BJ14" s="589"/>
      <c r="BK14" s="589"/>
      <c r="BL14" s="589"/>
      <c r="BM14" s="589"/>
      <c r="BN14" s="590"/>
      <c r="BO14" s="641">
        <v>2</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908831</v>
      </c>
      <c r="CS14" s="589"/>
      <c r="CT14" s="589"/>
      <c r="CU14" s="589"/>
      <c r="CV14" s="589"/>
      <c r="CW14" s="589"/>
      <c r="CX14" s="589"/>
      <c r="CY14" s="590"/>
      <c r="CZ14" s="641">
        <v>2</v>
      </c>
      <c r="DA14" s="641"/>
      <c r="DB14" s="641"/>
      <c r="DC14" s="641"/>
      <c r="DD14" s="594">
        <v>127791</v>
      </c>
      <c r="DE14" s="589"/>
      <c r="DF14" s="589"/>
      <c r="DG14" s="589"/>
      <c r="DH14" s="589"/>
      <c r="DI14" s="589"/>
      <c r="DJ14" s="589"/>
      <c r="DK14" s="589"/>
      <c r="DL14" s="589"/>
      <c r="DM14" s="589"/>
      <c r="DN14" s="589"/>
      <c r="DO14" s="589"/>
      <c r="DP14" s="590"/>
      <c r="DQ14" s="594">
        <v>797231</v>
      </c>
      <c r="DR14" s="589"/>
      <c r="DS14" s="589"/>
      <c r="DT14" s="589"/>
      <c r="DU14" s="589"/>
      <c r="DV14" s="589"/>
      <c r="DW14" s="589"/>
      <c r="DX14" s="589"/>
      <c r="DY14" s="589"/>
      <c r="DZ14" s="589"/>
      <c r="EA14" s="589"/>
      <c r="EB14" s="589"/>
      <c r="EC14" s="624"/>
    </row>
    <row r="15" spans="2:143" ht="11.25" customHeight="1" x14ac:dyDescent="0.15">
      <c r="B15" s="585" t="s">
        <v>243</v>
      </c>
      <c r="C15" s="586"/>
      <c r="D15" s="586"/>
      <c r="E15" s="586"/>
      <c r="F15" s="586"/>
      <c r="G15" s="586"/>
      <c r="H15" s="586"/>
      <c r="I15" s="586"/>
      <c r="J15" s="586"/>
      <c r="K15" s="586"/>
      <c r="L15" s="586"/>
      <c r="M15" s="586"/>
      <c r="N15" s="586"/>
      <c r="O15" s="586"/>
      <c r="P15" s="586"/>
      <c r="Q15" s="587"/>
      <c r="R15" s="588">
        <v>26228</v>
      </c>
      <c r="S15" s="589"/>
      <c r="T15" s="589"/>
      <c r="U15" s="589"/>
      <c r="V15" s="589"/>
      <c r="W15" s="589"/>
      <c r="X15" s="589"/>
      <c r="Y15" s="590"/>
      <c r="Z15" s="641">
        <v>0.1</v>
      </c>
      <c r="AA15" s="641"/>
      <c r="AB15" s="641"/>
      <c r="AC15" s="641"/>
      <c r="AD15" s="642">
        <v>26228</v>
      </c>
      <c r="AE15" s="642"/>
      <c r="AF15" s="642"/>
      <c r="AG15" s="642"/>
      <c r="AH15" s="642"/>
      <c r="AI15" s="642"/>
      <c r="AJ15" s="642"/>
      <c r="AK15" s="642"/>
      <c r="AL15" s="611">
        <v>0.1</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1918431</v>
      </c>
      <c r="BH15" s="589"/>
      <c r="BI15" s="589"/>
      <c r="BJ15" s="589"/>
      <c r="BK15" s="589"/>
      <c r="BL15" s="589"/>
      <c r="BM15" s="589"/>
      <c r="BN15" s="590"/>
      <c r="BO15" s="641">
        <v>13.4</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5047278</v>
      </c>
      <c r="CS15" s="589"/>
      <c r="CT15" s="589"/>
      <c r="CU15" s="589"/>
      <c r="CV15" s="589"/>
      <c r="CW15" s="589"/>
      <c r="CX15" s="589"/>
      <c r="CY15" s="590"/>
      <c r="CZ15" s="641">
        <v>11.3</v>
      </c>
      <c r="DA15" s="641"/>
      <c r="DB15" s="641"/>
      <c r="DC15" s="641"/>
      <c r="DD15" s="594">
        <v>1724341</v>
      </c>
      <c r="DE15" s="589"/>
      <c r="DF15" s="589"/>
      <c r="DG15" s="589"/>
      <c r="DH15" s="589"/>
      <c r="DI15" s="589"/>
      <c r="DJ15" s="589"/>
      <c r="DK15" s="589"/>
      <c r="DL15" s="589"/>
      <c r="DM15" s="589"/>
      <c r="DN15" s="589"/>
      <c r="DO15" s="589"/>
      <c r="DP15" s="590"/>
      <c r="DQ15" s="594">
        <v>3348855</v>
      </c>
      <c r="DR15" s="589"/>
      <c r="DS15" s="589"/>
      <c r="DT15" s="589"/>
      <c r="DU15" s="589"/>
      <c r="DV15" s="589"/>
      <c r="DW15" s="589"/>
      <c r="DX15" s="589"/>
      <c r="DY15" s="589"/>
      <c r="DZ15" s="589"/>
      <c r="EA15" s="589"/>
      <c r="EB15" s="589"/>
      <c r="EC15" s="624"/>
    </row>
    <row r="16" spans="2:143" ht="11.25" customHeight="1" x14ac:dyDescent="0.15">
      <c r="B16" s="585" t="s">
        <v>246</v>
      </c>
      <c r="C16" s="586"/>
      <c r="D16" s="586"/>
      <c r="E16" s="586"/>
      <c r="F16" s="586"/>
      <c r="G16" s="586"/>
      <c r="H16" s="586"/>
      <c r="I16" s="586"/>
      <c r="J16" s="586"/>
      <c r="K16" s="586"/>
      <c r="L16" s="586"/>
      <c r="M16" s="586"/>
      <c r="N16" s="586"/>
      <c r="O16" s="586"/>
      <c r="P16" s="586"/>
      <c r="Q16" s="587"/>
      <c r="R16" s="588">
        <v>4966120</v>
      </c>
      <c r="S16" s="589"/>
      <c r="T16" s="589"/>
      <c r="U16" s="589"/>
      <c r="V16" s="589"/>
      <c r="W16" s="589"/>
      <c r="X16" s="589"/>
      <c r="Y16" s="590"/>
      <c r="Z16" s="641">
        <v>10.8</v>
      </c>
      <c r="AA16" s="641"/>
      <c r="AB16" s="641"/>
      <c r="AC16" s="641"/>
      <c r="AD16" s="642">
        <v>4391528</v>
      </c>
      <c r="AE16" s="642"/>
      <c r="AF16" s="642"/>
      <c r="AG16" s="642"/>
      <c r="AH16" s="642"/>
      <c r="AI16" s="642"/>
      <c r="AJ16" s="642"/>
      <c r="AK16" s="642"/>
      <c r="AL16" s="611">
        <v>21.2</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t="s">
        <v>223</v>
      </c>
      <c r="CS16" s="589"/>
      <c r="CT16" s="589"/>
      <c r="CU16" s="589"/>
      <c r="CV16" s="589"/>
      <c r="CW16" s="589"/>
      <c r="CX16" s="589"/>
      <c r="CY16" s="590"/>
      <c r="CZ16" s="641" t="s">
        <v>223</v>
      </c>
      <c r="DA16" s="641"/>
      <c r="DB16" s="641"/>
      <c r="DC16" s="641"/>
      <c r="DD16" s="594" t="s">
        <v>223</v>
      </c>
      <c r="DE16" s="589"/>
      <c r="DF16" s="589"/>
      <c r="DG16" s="589"/>
      <c r="DH16" s="589"/>
      <c r="DI16" s="589"/>
      <c r="DJ16" s="589"/>
      <c r="DK16" s="589"/>
      <c r="DL16" s="589"/>
      <c r="DM16" s="589"/>
      <c r="DN16" s="589"/>
      <c r="DO16" s="589"/>
      <c r="DP16" s="590"/>
      <c r="DQ16" s="594" t="s">
        <v>223</v>
      </c>
      <c r="DR16" s="589"/>
      <c r="DS16" s="589"/>
      <c r="DT16" s="589"/>
      <c r="DU16" s="589"/>
      <c r="DV16" s="589"/>
      <c r="DW16" s="589"/>
      <c r="DX16" s="589"/>
      <c r="DY16" s="589"/>
      <c r="DZ16" s="589"/>
      <c r="EA16" s="589"/>
      <c r="EB16" s="589"/>
      <c r="EC16" s="624"/>
    </row>
    <row r="17" spans="2:133" ht="11.25" customHeight="1" x14ac:dyDescent="0.15">
      <c r="B17" s="585" t="s">
        <v>249</v>
      </c>
      <c r="C17" s="586"/>
      <c r="D17" s="586"/>
      <c r="E17" s="586"/>
      <c r="F17" s="586"/>
      <c r="G17" s="586"/>
      <c r="H17" s="586"/>
      <c r="I17" s="586"/>
      <c r="J17" s="586"/>
      <c r="K17" s="586"/>
      <c r="L17" s="586"/>
      <c r="M17" s="586"/>
      <c r="N17" s="586"/>
      <c r="O17" s="586"/>
      <c r="P17" s="586"/>
      <c r="Q17" s="587"/>
      <c r="R17" s="588">
        <v>4391528</v>
      </c>
      <c r="S17" s="589"/>
      <c r="T17" s="589"/>
      <c r="U17" s="589"/>
      <c r="V17" s="589"/>
      <c r="W17" s="589"/>
      <c r="X17" s="589"/>
      <c r="Y17" s="590"/>
      <c r="Z17" s="641">
        <v>9.6</v>
      </c>
      <c r="AA17" s="641"/>
      <c r="AB17" s="641"/>
      <c r="AC17" s="641"/>
      <c r="AD17" s="642">
        <v>4391528</v>
      </c>
      <c r="AE17" s="642"/>
      <c r="AF17" s="642"/>
      <c r="AG17" s="642"/>
      <c r="AH17" s="642"/>
      <c r="AI17" s="642"/>
      <c r="AJ17" s="642"/>
      <c r="AK17" s="642"/>
      <c r="AL17" s="611">
        <v>21.2</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3556213</v>
      </c>
      <c r="CS17" s="589"/>
      <c r="CT17" s="589"/>
      <c r="CU17" s="589"/>
      <c r="CV17" s="589"/>
      <c r="CW17" s="589"/>
      <c r="CX17" s="589"/>
      <c r="CY17" s="590"/>
      <c r="CZ17" s="641">
        <v>7.9</v>
      </c>
      <c r="DA17" s="641"/>
      <c r="DB17" s="641"/>
      <c r="DC17" s="641"/>
      <c r="DD17" s="594" t="s">
        <v>223</v>
      </c>
      <c r="DE17" s="589"/>
      <c r="DF17" s="589"/>
      <c r="DG17" s="589"/>
      <c r="DH17" s="589"/>
      <c r="DI17" s="589"/>
      <c r="DJ17" s="589"/>
      <c r="DK17" s="589"/>
      <c r="DL17" s="589"/>
      <c r="DM17" s="589"/>
      <c r="DN17" s="589"/>
      <c r="DO17" s="589"/>
      <c r="DP17" s="590"/>
      <c r="DQ17" s="594">
        <v>3502385</v>
      </c>
      <c r="DR17" s="589"/>
      <c r="DS17" s="589"/>
      <c r="DT17" s="589"/>
      <c r="DU17" s="589"/>
      <c r="DV17" s="589"/>
      <c r="DW17" s="589"/>
      <c r="DX17" s="589"/>
      <c r="DY17" s="589"/>
      <c r="DZ17" s="589"/>
      <c r="EA17" s="589"/>
      <c r="EB17" s="589"/>
      <c r="EC17" s="624"/>
    </row>
    <row r="18" spans="2:133" ht="11.25" customHeight="1" x14ac:dyDescent="0.15">
      <c r="B18" s="585" t="s">
        <v>252</v>
      </c>
      <c r="C18" s="586"/>
      <c r="D18" s="586"/>
      <c r="E18" s="586"/>
      <c r="F18" s="586"/>
      <c r="G18" s="586"/>
      <c r="H18" s="586"/>
      <c r="I18" s="586"/>
      <c r="J18" s="586"/>
      <c r="K18" s="586"/>
      <c r="L18" s="586"/>
      <c r="M18" s="586"/>
      <c r="N18" s="586"/>
      <c r="O18" s="586"/>
      <c r="P18" s="586"/>
      <c r="Q18" s="587"/>
      <c r="R18" s="588">
        <v>574592</v>
      </c>
      <c r="S18" s="589"/>
      <c r="T18" s="589"/>
      <c r="U18" s="589"/>
      <c r="V18" s="589"/>
      <c r="W18" s="589"/>
      <c r="X18" s="589"/>
      <c r="Y18" s="590"/>
      <c r="Z18" s="641">
        <v>1.3</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v>270514</v>
      </c>
      <c r="CS18" s="589"/>
      <c r="CT18" s="589"/>
      <c r="CU18" s="589"/>
      <c r="CV18" s="589"/>
      <c r="CW18" s="589"/>
      <c r="CX18" s="589"/>
      <c r="CY18" s="590"/>
      <c r="CZ18" s="641">
        <v>0.6</v>
      </c>
      <c r="DA18" s="641"/>
      <c r="DB18" s="641"/>
      <c r="DC18" s="641"/>
      <c r="DD18" s="594" t="s">
        <v>223</v>
      </c>
      <c r="DE18" s="589"/>
      <c r="DF18" s="589"/>
      <c r="DG18" s="589"/>
      <c r="DH18" s="589"/>
      <c r="DI18" s="589"/>
      <c r="DJ18" s="589"/>
      <c r="DK18" s="589"/>
      <c r="DL18" s="589"/>
      <c r="DM18" s="589"/>
      <c r="DN18" s="589"/>
      <c r="DO18" s="589"/>
      <c r="DP18" s="590"/>
      <c r="DQ18" s="594">
        <v>270514</v>
      </c>
      <c r="DR18" s="589"/>
      <c r="DS18" s="589"/>
      <c r="DT18" s="589"/>
      <c r="DU18" s="589"/>
      <c r="DV18" s="589"/>
      <c r="DW18" s="589"/>
      <c r="DX18" s="589"/>
      <c r="DY18" s="589"/>
      <c r="DZ18" s="589"/>
      <c r="EA18" s="589"/>
      <c r="EB18" s="589"/>
      <c r="EC18" s="624"/>
    </row>
    <row r="19" spans="2:133" ht="11.25" customHeight="1" x14ac:dyDescent="0.15">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8241</v>
      </c>
      <c r="BH19" s="589"/>
      <c r="BI19" s="589"/>
      <c r="BJ19" s="589"/>
      <c r="BK19" s="589"/>
      <c r="BL19" s="589"/>
      <c r="BM19" s="589"/>
      <c r="BN19" s="590"/>
      <c r="BO19" s="641">
        <v>0.1</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x14ac:dyDescent="0.15">
      <c r="B20" s="585" t="s">
        <v>258</v>
      </c>
      <c r="C20" s="586"/>
      <c r="D20" s="586"/>
      <c r="E20" s="586"/>
      <c r="F20" s="586"/>
      <c r="G20" s="586"/>
      <c r="H20" s="586"/>
      <c r="I20" s="586"/>
      <c r="J20" s="586"/>
      <c r="K20" s="586"/>
      <c r="L20" s="586"/>
      <c r="M20" s="586"/>
      <c r="N20" s="586"/>
      <c r="O20" s="586"/>
      <c r="P20" s="586"/>
      <c r="Q20" s="587"/>
      <c r="R20" s="588">
        <v>20705487</v>
      </c>
      <c r="S20" s="589"/>
      <c r="T20" s="589"/>
      <c r="U20" s="589"/>
      <c r="V20" s="589"/>
      <c r="W20" s="589"/>
      <c r="X20" s="589"/>
      <c r="Y20" s="590"/>
      <c r="Z20" s="641">
        <v>45.2</v>
      </c>
      <c r="AA20" s="641"/>
      <c r="AB20" s="641"/>
      <c r="AC20" s="641"/>
      <c r="AD20" s="642">
        <v>20130895</v>
      </c>
      <c r="AE20" s="642"/>
      <c r="AF20" s="642"/>
      <c r="AG20" s="642"/>
      <c r="AH20" s="642"/>
      <c r="AI20" s="642"/>
      <c r="AJ20" s="642"/>
      <c r="AK20" s="642"/>
      <c r="AL20" s="611">
        <v>97.2</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8241</v>
      </c>
      <c r="BH20" s="589"/>
      <c r="BI20" s="589"/>
      <c r="BJ20" s="589"/>
      <c r="BK20" s="589"/>
      <c r="BL20" s="589"/>
      <c r="BM20" s="589"/>
      <c r="BN20" s="590"/>
      <c r="BO20" s="641">
        <v>0.1</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44748396</v>
      </c>
      <c r="CS20" s="589"/>
      <c r="CT20" s="589"/>
      <c r="CU20" s="589"/>
      <c r="CV20" s="589"/>
      <c r="CW20" s="589"/>
      <c r="CX20" s="589"/>
      <c r="CY20" s="590"/>
      <c r="CZ20" s="641">
        <v>100</v>
      </c>
      <c r="DA20" s="641"/>
      <c r="DB20" s="641"/>
      <c r="DC20" s="641"/>
      <c r="DD20" s="594">
        <v>7178160</v>
      </c>
      <c r="DE20" s="589"/>
      <c r="DF20" s="589"/>
      <c r="DG20" s="589"/>
      <c r="DH20" s="589"/>
      <c r="DI20" s="589"/>
      <c r="DJ20" s="589"/>
      <c r="DK20" s="589"/>
      <c r="DL20" s="589"/>
      <c r="DM20" s="589"/>
      <c r="DN20" s="589"/>
      <c r="DO20" s="589"/>
      <c r="DP20" s="590"/>
      <c r="DQ20" s="594">
        <v>24051774</v>
      </c>
      <c r="DR20" s="589"/>
      <c r="DS20" s="589"/>
      <c r="DT20" s="589"/>
      <c r="DU20" s="589"/>
      <c r="DV20" s="589"/>
      <c r="DW20" s="589"/>
      <c r="DX20" s="589"/>
      <c r="DY20" s="589"/>
      <c r="DZ20" s="589"/>
      <c r="EA20" s="589"/>
      <c r="EB20" s="589"/>
      <c r="EC20" s="624"/>
    </row>
    <row r="21" spans="2:133" ht="11.25" customHeight="1" x14ac:dyDescent="0.15">
      <c r="B21" s="585" t="s">
        <v>261</v>
      </c>
      <c r="C21" s="586"/>
      <c r="D21" s="586"/>
      <c r="E21" s="586"/>
      <c r="F21" s="586"/>
      <c r="G21" s="586"/>
      <c r="H21" s="586"/>
      <c r="I21" s="586"/>
      <c r="J21" s="586"/>
      <c r="K21" s="586"/>
      <c r="L21" s="586"/>
      <c r="M21" s="586"/>
      <c r="N21" s="586"/>
      <c r="O21" s="586"/>
      <c r="P21" s="586"/>
      <c r="Q21" s="587"/>
      <c r="R21" s="588">
        <v>16566</v>
      </c>
      <c r="S21" s="589"/>
      <c r="T21" s="589"/>
      <c r="U21" s="589"/>
      <c r="V21" s="589"/>
      <c r="W21" s="589"/>
      <c r="X21" s="589"/>
      <c r="Y21" s="590"/>
      <c r="Z21" s="641">
        <v>0</v>
      </c>
      <c r="AA21" s="641"/>
      <c r="AB21" s="641"/>
      <c r="AC21" s="641"/>
      <c r="AD21" s="642">
        <v>16566</v>
      </c>
      <c r="AE21" s="642"/>
      <c r="AF21" s="642"/>
      <c r="AG21" s="642"/>
      <c r="AH21" s="642"/>
      <c r="AI21" s="642"/>
      <c r="AJ21" s="642"/>
      <c r="AK21" s="642"/>
      <c r="AL21" s="611">
        <v>0.1</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v>8241</v>
      </c>
      <c r="BH21" s="589"/>
      <c r="BI21" s="589"/>
      <c r="BJ21" s="589"/>
      <c r="BK21" s="589"/>
      <c r="BL21" s="589"/>
      <c r="BM21" s="589"/>
      <c r="BN21" s="590"/>
      <c r="BO21" s="641">
        <v>0.1</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263</v>
      </c>
      <c r="C22" s="586"/>
      <c r="D22" s="586"/>
      <c r="E22" s="586"/>
      <c r="F22" s="586"/>
      <c r="G22" s="586"/>
      <c r="H22" s="586"/>
      <c r="I22" s="586"/>
      <c r="J22" s="586"/>
      <c r="K22" s="586"/>
      <c r="L22" s="586"/>
      <c r="M22" s="586"/>
      <c r="N22" s="586"/>
      <c r="O22" s="586"/>
      <c r="P22" s="586"/>
      <c r="Q22" s="587"/>
      <c r="R22" s="588">
        <v>588949</v>
      </c>
      <c r="S22" s="589"/>
      <c r="T22" s="589"/>
      <c r="U22" s="589"/>
      <c r="V22" s="589"/>
      <c r="W22" s="589"/>
      <c r="X22" s="589"/>
      <c r="Y22" s="590"/>
      <c r="Z22" s="641">
        <v>1.3</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266</v>
      </c>
      <c r="C23" s="586"/>
      <c r="D23" s="586"/>
      <c r="E23" s="586"/>
      <c r="F23" s="586"/>
      <c r="G23" s="586"/>
      <c r="H23" s="586"/>
      <c r="I23" s="586"/>
      <c r="J23" s="586"/>
      <c r="K23" s="586"/>
      <c r="L23" s="586"/>
      <c r="M23" s="586"/>
      <c r="N23" s="586"/>
      <c r="O23" s="586"/>
      <c r="P23" s="586"/>
      <c r="Q23" s="587"/>
      <c r="R23" s="588">
        <v>338833</v>
      </c>
      <c r="S23" s="589"/>
      <c r="T23" s="589"/>
      <c r="U23" s="589"/>
      <c r="V23" s="589"/>
      <c r="W23" s="589"/>
      <c r="X23" s="589"/>
      <c r="Y23" s="590"/>
      <c r="Z23" s="641">
        <v>0.7</v>
      </c>
      <c r="AA23" s="641"/>
      <c r="AB23" s="641"/>
      <c r="AC23" s="641"/>
      <c r="AD23" s="642">
        <v>25815</v>
      </c>
      <c r="AE23" s="642"/>
      <c r="AF23" s="642"/>
      <c r="AG23" s="642"/>
      <c r="AH23" s="642"/>
      <c r="AI23" s="642"/>
      <c r="AJ23" s="642"/>
      <c r="AK23" s="642"/>
      <c r="AL23" s="611">
        <v>0.1</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15">
      <c r="B24" s="585" t="s">
        <v>273</v>
      </c>
      <c r="C24" s="586"/>
      <c r="D24" s="586"/>
      <c r="E24" s="586"/>
      <c r="F24" s="586"/>
      <c r="G24" s="586"/>
      <c r="H24" s="586"/>
      <c r="I24" s="586"/>
      <c r="J24" s="586"/>
      <c r="K24" s="586"/>
      <c r="L24" s="586"/>
      <c r="M24" s="586"/>
      <c r="N24" s="586"/>
      <c r="O24" s="586"/>
      <c r="P24" s="586"/>
      <c r="Q24" s="587"/>
      <c r="R24" s="588">
        <v>262176</v>
      </c>
      <c r="S24" s="589"/>
      <c r="T24" s="589"/>
      <c r="U24" s="589"/>
      <c r="V24" s="589"/>
      <c r="W24" s="589"/>
      <c r="X24" s="589"/>
      <c r="Y24" s="590"/>
      <c r="Z24" s="641">
        <v>0.6</v>
      </c>
      <c r="AA24" s="641"/>
      <c r="AB24" s="641"/>
      <c r="AC24" s="641"/>
      <c r="AD24" s="642">
        <v>8162</v>
      </c>
      <c r="AE24" s="642"/>
      <c r="AF24" s="642"/>
      <c r="AG24" s="642"/>
      <c r="AH24" s="642"/>
      <c r="AI24" s="642"/>
      <c r="AJ24" s="642"/>
      <c r="AK24" s="642"/>
      <c r="AL24" s="611">
        <v>0</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23595743</v>
      </c>
      <c r="CS24" s="639"/>
      <c r="CT24" s="639"/>
      <c r="CU24" s="639"/>
      <c r="CV24" s="639"/>
      <c r="CW24" s="639"/>
      <c r="CX24" s="639"/>
      <c r="CY24" s="686"/>
      <c r="CZ24" s="690">
        <v>52.7</v>
      </c>
      <c r="DA24" s="691"/>
      <c r="DB24" s="691"/>
      <c r="DC24" s="692"/>
      <c r="DD24" s="685">
        <v>12643977</v>
      </c>
      <c r="DE24" s="639"/>
      <c r="DF24" s="639"/>
      <c r="DG24" s="639"/>
      <c r="DH24" s="639"/>
      <c r="DI24" s="639"/>
      <c r="DJ24" s="639"/>
      <c r="DK24" s="686"/>
      <c r="DL24" s="685">
        <v>12593572</v>
      </c>
      <c r="DM24" s="639"/>
      <c r="DN24" s="639"/>
      <c r="DO24" s="639"/>
      <c r="DP24" s="639"/>
      <c r="DQ24" s="639"/>
      <c r="DR24" s="639"/>
      <c r="DS24" s="639"/>
      <c r="DT24" s="639"/>
      <c r="DU24" s="639"/>
      <c r="DV24" s="686"/>
      <c r="DW24" s="687">
        <v>55.5</v>
      </c>
      <c r="DX24" s="656"/>
      <c r="DY24" s="656"/>
      <c r="DZ24" s="656"/>
      <c r="EA24" s="656"/>
      <c r="EB24" s="656"/>
      <c r="EC24" s="688"/>
    </row>
    <row r="25" spans="2:133" ht="11.25" customHeight="1" x14ac:dyDescent="0.15">
      <c r="B25" s="585" t="s">
        <v>276</v>
      </c>
      <c r="C25" s="586"/>
      <c r="D25" s="586"/>
      <c r="E25" s="586"/>
      <c r="F25" s="586"/>
      <c r="G25" s="586"/>
      <c r="H25" s="586"/>
      <c r="I25" s="586"/>
      <c r="J25" s="586"/>
      <c r="K25" s="586"/>
      <c r="L25" s="586"/>
      <c r="M25" s="586"/>
      <c r="N25" s="586"/>
      <c r="O25" s="586"/>
      <c r="P25" s="586"/>
      <c r="Q25" s="587"/>
      <c r="R25" s="588">
        <v>10463192</v>
      </c>
      <c r="S25" s="589"/>
      <c r="T25" s="589"/>
      <c r="U25" s="589"/>
      <c r="V25" s="589"/>
      <c r="W25" s="589"/>
      <c r="X25" s="589"/>
      <c r="Y25" s="590"/>
      <c r="Z25" s="641">
        <v>22.8</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5999656</v>
      </c>
      <c r="CS25" s="607"/>
      <c r="CT25" s="607"/>
      <c r="CU25" s="607"/>
      <c r="CV25" s="607"/>
      <c r="CW25" s="607"/>
      <c r="CX25" s="607"/>
      <c r="CY25" s="608"/>
      <c r="CZ25" s="591">
        <v>13.4</v>
      </c>
      <c r="DA25" s="609"/>
      <c r="DB25" s="609"/>
      <c r="DC25" s="610"/>
      <c r="DD25" s="594">
        <v>5250290</v>
      </c>
      <c r="DE25" s="607"/>
      <c r="DF25" s="607"/>
      <c r="DG25" s="607"/>
      <c r="DH25" s="607"/>
      <c r="DI25" s="607"/>
      <c r="DJ25" s="607"/>
      <c r="DK25" s="608"/>
      <c r="DL25" s="594">
        <v>5227724</v>
      </c>
      <c r="DM25" s="607"/>
      <c r="DN25" s="607"/>
      <c r="DO25" s="607"/>
      <c r="DP25" s="607"/>
      <c r="DQ25" s="607"/>
      <c r="DR25" s="607"/>
      <c r="DS25" s="607"/>
      <c r="DT25" s="607"/>
      <c r="DU25" s="607"/>
      <c r="DV25" s="608"/>
      <c r="DW25" s="611">
        <v>23</v>
      </c>
      <c r="DX25" s="612"/>
      <c r="DY25" s="612"/>
      <c r="DZ25" s="612"/>
      <c r="EA25" s="612"/>
      <c r="EB25" s="612"/>
      <c r="EC25" s="613"/>
    </row>
    <row r="26" spans="2:133" ht="11.25" customHeight="1" x14ac:dyDescent="0.15">
      <c r="B26" s="682" t="s">
        <v>279</v>
      </c>
      <c r="C26" s="683"/>
      <c r="D26" s="683"/>
      <c r="E26" s="683"/>
      <c r="F26" s="683"/>
      <c r="G26" s="683"/>
      <c r="H26" s="683"/>
      <c r="I26" s="683"/>
      <c r="J26" s="683"/>
      <c r="K26" s="683"/>
      <c r="L26" s="683"/>
      <c r="M26" s="683"/>
      <c r="N26" s="683"/>
      <c r="O26" s="683"/>
      <c r="P26" s="683"/>
      <c r="Q26" s="684"/>
      <c r="R26" s="588">
        <v>492532</v>
      </c>
      <c r="S26" s="589"/>
      <c r="T26" s="589"/>
      <c r="U26" s="589"/>
      <c r="V26" s="589"/>
      <c r="W26" s="589"/>
      <c r="X26" s="589"/>
      <c r="Y26" s="590"/>
      <c r="Z26" s="641">
        <v>1.1000000000000001</v>
      </c>
      <c r="AA26" s="641"/>
      <c r="AB26" s="641"/>
      <c r="AC26" s="641"/>
      <c r="AD26" s="642">
        <v>492532</v>
      </c>
      <c r="AE26" s="642"/>
      <c r="AF26" s="642"/>
      <c r="AG26" s="642"/>
      <c r="AH26" s="642"/>
      <c r="AI26" s="642"/>
      <c r="AJ26" s="642"/>
      <c r="AK26" s="642"/>
      <c r="AL26" s="611">
        <v>2.4</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3467216</v>
      </c>
      <c r="CS26" s="589"/>
      <c r="CT26" s="589"/>
      <c r="CU26" s="589"/>
      <c r="CV26" s="589"/>
      <c r="CW26" s="589"/>
      <c r="CX26" s="589"/>
      <c r="CY26" s="590"/>
      <c r="CZ26" s="591">
        <v>7.7</v>
      </c>
      <c r="DA26" s="609"/>
      <c r="DB26" s="609"/>
      <c r="DC26" s="610"/>
      <c r="DD26" s="594">
        <v>2965357</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282</v>
      </c>
      <c r="C27" s="586"/>
      <c r="D27" s="586"/>
      <c r="E27" s="586"/>
      <c r="F27" s="586"/>
      <c r="G27" s="586"/>
      <c r="H27" s="586"/>
      <c r="I27" s="586"/>
      <c r="J27" s="586"/>
      <c r="K27" s="586"/>
      <c r="L27" s="586"/>
      <c r="M27" s="586"/>
      <c r="N27" s="586"/>
      <c r="O27" s="586"/>
      <c r="P27" s="586"/>
      <c r="Q27" s="587"/>
      <c r="R27" s="588">
        <v>7331342</v>
      </c>
      <c r="S27" s="589"/>
      <c r="T27" s="589"/>
      <c r="U27" s="589"/>
      <c r="V27" s="589"/>
      <c r="W27" s="589"/>
      <c r="X27" s="589"/>
      <c r="Y27" s="590"/>
      <c r="Z27" s="641">
        <v>16</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14333664</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14039874</v>
      </c>
      <c r="CS27" s="607"/>
      <c r="CT27" s="607"/>
      <c r="CU27" s="607"/>
      <c r="CV27" s="607"/>
      <c r="CW27" s="607"/>
      <c r="CX27" s="607"/>
      <c r="CY27" s="608"/>
      <c r="CZ27" s="591">
        <v>31.4</v>
      </c>
      <c r="DA27" s="609"/>
      <c r="DB27" s="609"/>
      <c r="DC27" s="610"/>
      <c r="DD27" s="594">
        <v>3891302</v>
      </c>
      <c r="DE27" s="607"/>
      <c r="DF27" s="607"/>
      <c r="DG27" s="607"/>
      <c r="DH27" s="607"/>
      <c r="DI27" s="607"/>
      <c r="DJ27" s="607"/>
      <c r="DK27" s="608"/>
      <c r="DL27" s="594">
        <v>3863463</v>
      </c>
      <c r="DM27" s="607"/>
      <c r="DN27" s="607"/>
      <c r="DO27" s="607"/>
      <c r="DP27" s="607"/>
      <c r="DQ27" s="607"/>
      <c r="DR27" s="607"/>
      <c r="DS27" s="607"/>
      <c r="DT27" s="607"/>
      <c r="DU27" s="607"/>
      <c r="DV27" s="608"/>
      <c r="DW27" s="611">
        <v>17</v>
      </c>
      <c r="DX27" s="612"/>
      <c r="DY27" s="612"/>
      <c r="DZ27" s="612"/>
      <c r="EA27" s="612"/>
      <c r="EB27" s="612"/>
      <c r="EC27" s="613"/>
    </row>
    <row r="28" spans="2:133" ht="11.25" customHeight="1" x14ac:dyDescent="0.15">
      <c r="B28" s="585" t="s">
        <v>285</v>
      </c>
      <c r="C28" s="586"/>
      <c r="D28" s="586"/>
      <c r="E28" s="586"/>
      <c r="F28" s="586"/>
      <c r="G28" s="586"/>
      <c r="H28" s="586"/>
      <c r="I28" s="586"/>
      <c r="J28" s="586"/>
      <c r="K28" s="586"/>
      <c r="L28" s="586"/>
      <c r="M28" s="586"/>
      <c r="N28" s="586"/>
      <c r="O28" s="586"/>
      <c r="P28" s="586"/>
      <c r="Q28" s="587"/>
      <c r="R28" s="588">
        <v>243101</v>
      </c>
      <c r="S28" s="589"/>
      <c r="T28" s="589"/>
      <c r="U28" s="589"/>
      <c r="V28" s="589"/>
      <c r="W28" s="589"/>
      <c r="X28" s="589"/>
      <c r="Y28" s="590"/>
      <c r="Z28" s="641">
        <v>0.5</v>
      </c>
      <c r="AA28" s="641"/>
      <c r="AB28" s="641"/>
      <c r="AC28" s="641"/>
      <c r="AD28" s="642" t="s">
        <v>223</v>
      </c>
      <c r="AE28" s="642"/>
      <c r="AF28" s="642"/>
      <c r="AG28" s="642"/>
      <c r="AH28" s="642"/>
      <c r="AI28" s="642"/>
      <c r="AJ28" s="642"/>
      <c r="AK28" s="642"/>
      <c r="AL28" s="611" t="s">
        <v>223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3556213</v>
      </c>
      <c r="CS28" s="589"/>
      <c r="CT28" s="589"/>
      <c r="CU28" s="589"/>
      <c r="CV28" s="589"/>
      <c r="CW28" s="589"/>
      <c r="CX28" s="589"/>
      <c r="CY28" s="590"/>
      <c r="CZ28" s="591">
        <v>7.9</v>
      </c>
      <c r="DA28" s="609"/>
      <c r="DB28" s="609"/>
      <c r="DC28" s="610"/>
      <c r="DD28" s="594">
        <v>3502385</v>
      </c>
      <c r="DE28" s="589"/>
      <c r="DF28" s="589"/>
      <c r="DG28" s="589"/>
      <c r="DH28" s="589"/>
      <c r="DI28" s="589"/>
      <c r="DJ28" s="589"/>
      <c r="DK28" s="590"/>
      <c r="DL28" s="594">
        <v>3502385</v>
      </c>
      <c r="DM28" s="589"/>
      <c r="DN28" s="589"/>
      <c r="DO28" s="589"/>
      <c r="DP28" s="589"/>
      <c r="DQ28" s="589"/>
      <c r="DR28" s="589"/>
      <c r="DS28" s="589"/>
      <c r="DT28" s="589"/>
      <c r="DU28" s="589"/>
      <c r="DV28" s="590"/>
      <c r="DW28" s="611">
        <v>15.4</v>
      </c>
      <c r="DX28" s="612"/>
      <c r="DY28" s="612"/>
      <c r="DZ28" s="612"/>
      <c r="EA28" s="612"/>
      <c r="EB28" s="612"/>
      <c r="EC28" s="613"/>
    </row>
    <row r="29" spans="2:133" ht="11.25" customHeight="1" x14ac:dyDescent="0.15">
      <c r="B29" s="585" t="s">
        <v>287</v>
      </c>
      <c r="C29" s="586"/>
      <c r="D29" s="586"/>
      <c r="E29" s="586"/>
      <c r="F29" s="586"/>
      <c r="G29" s="586"/>
      <c r="H29" s="586"/>
      <c r="I29" s="586"/>
      <c r="J29" s="586"/>
      <c r="K29" s="586"/>
      <c r="L29" s="586"/>
      <c r="M29" s="586"/>
      <c r="N29" s="586"/>
      <c r="O29" s="586"/>
      <c r="P29" s="586"/>
      <c r="Q29" s="587"/>
      <c r="R29" s="588">
        <v>10903</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3556210</v>
      </c>
      <c r="CS29" s="607"/>
      <c r="CT29" s="607"/>
      <c r="CU29" s="607"/>
      <c r="CV29" s="607"/>
      <c r="CW29" s="607"/>
      <c r="CX29" s="607"/>
      <c r="CY29" s="608"/>
      <c r="CZ29" s="591">
        <v>7.9</v>
      </c>
      <c r="DA29" s="609"/>
      <c r="DB29" s="609"/>
      <c r="DC29" s="610"/>
      <c r="DD29" s="594">
        <v>3502382</v>
      </c>
      <c r="DE29" s="607"/>
      <c r="DF29" s="607"/>
      <c r="DG29" s="607"/>
      <c r="DH29" s="607"/>
      <c r="DI29" s="607"/>
      <c r="DJ29" s="607"/>
      <c r="DK29" s="608"/>
      <c r="DL29" s="594">
        <v>3502382</v>
      </c>
      <c r="DM29" s="607"/>
      <c r="DN29" s="607"/>
      <c r="DO29" s="607"/>
      <c r="DP29" s="607"/>
      <c r="DQ29" s="607"/>
      <c r="DR29" s="607"/>
      <c r="DS29" s="607"/>
      <c r="DT29" s="607"/>
      <c r="DU29" s="607"/>
      <c r="DV29" s="608"/>
      <c r="DW29" s="611">
        <v>15.4</v>
      </c>
      <c r="DX29" s="612"/>
      <c r="DY29" s="612"/>
      <c r="DZ29" s="612"/>
      <c r="EA29" s="612"/>
      <c r="EB29" s="612"/>
      <c r="EC29" s="613"/>
    </row>
    <row r="30" spans="2:133" ht="11.25" customHeight="1" x14ac:dyDescent="0.15">
      <c r="B30" s="585" t="s">
        <v>292</v>
      </c>
      <c r="C30" s="586"/>
      <c r="D30" s="586"/>
      <c r="E30" s="586"/>
      <c r="F30" s="586"/>
      <c r="G30" s="586"/>
      <c r="H30" s="586"/>
      <c r="I30" s="586"/>
      <c r="J30" s="586"/>
      <c r="K30" s="586"/>
      <c r="L30" s="586"/>
      <c r="M30" s="586"/>
      <c r="N30" s="586"/>
      <c r="O30" s="586"/>
      <c r="P30" s="586"/>
      <c r="Q30" s="587"/>
      <c r="R30" s="588">
        <v>570559</v>
      </c>
      <c r="S30" s="589"/>
      <c r="T30" s="589"/>
      <c r="U30" s="589"/>
      <c r="V30" s="589"/>
      <c r="W30" s="589"/>
      <c r="X30" s="589"/>
      <c r="Y30" s="590"/>
      <c r="Z30" s="641">
        <v>1.2</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171</v>
      </c>
      <c r="AY30" s="676"/>
      <c r="AZ30" s="676"/>
      <c r="BA30" s="676"/>
      <c r="BB30" s="676"/>
      <c r="BC30" s="676"/>
      <c r="BD30" s="676"/>
      <c r="BE30" s="676"/>
      <c r="BF30" s="677"/>
      <c r="BG30" s="654">
        <v>98.8</v>
      </c>
      <c r="BH30" s="655"/>
      <c r="BI30" s="655"/>
      <c r="BJ30" s="655"/>
      <c r="BK30" s="655"/>
      <c r="BL30" s="655"/>
      <c r="BM30" s="656">
        <v>96.8</v>
      </c>
      <c r="BN30" s="655"/>
      <c r="BO30" s="655"/>
      <c r="BP30" s="655"/>
      <c r="BQ30" s="657"/>
      <c r="BR30" s="654">
        <v>98.8</v>
      </c>
      <c r="BS30" s="655"/>
      <c r="BT30" s="655"/>
      <c r="BU30" s="655"/>
      <c r="BV30" s="655"/>
      <c r="BW30" s="655"/>
      <c r="BX30" s="656">
        <v>96.5</v>
      </c>
      <c r="BY30" s="655"/>
      <c r="BZ30" s="655"/>
      <c r="CA30" s="655"/>
      <c r="CB30" s="657"/>
      <c r="CD30" s="660"/>
      <c r="CE30" s="661"/>
      <c r="CF30" s="625" t="s">
        <v>295</v>
      </c>
      <c r="CG30" s="622"/>
      <c r="CH30" s="622"/>
      <c r="CI30" s="622"/>
      <c r="CJ30" s="622"/>
      <c r="CK30" s="622"/>
      <c r="CL30" s="622"/>
      <c r="CM30" s="622"/>
      <c r="CN30" s="622"/>
      <c r="CO30" s="622"/>
      <c r="CP30" s="622"/>
      <c r="CQ30" s="623"/>
      <c r="CR30" s="588">
        <v>3035938</v>
      </c>
      <c r="CS30" s="589"/>
      <c r="CT30" s="589"/>
      <c r="CU30" s="589"/>
      <c r="CV30" s="589"/>
      <c r="CW30" s="589"/>
      <c r="CX30" s="589"/>
      <c r="CY30" s="590"/>
      <c r="CZ30" s="591">
        <v>6.8</v>
      </c>
      <c r="DA30" s="609"/>
      <c r="DB30" s="609"/>
      <c r="DC30" s="610"/>
      <c r="DD30" s="594">
        <v>2982110</v>
      </c>
      <c r="DE30" s="589"/>
      <c r="DF30" s="589"/>
      <c r="DG30" s="589"/>
      <c r="DH30" s="589"/>
      <c r="DI30" s="589"/>
      <c r="DJ30" s="589"/>
      <c r="DK30" s="590"/>
      <c r="DL30" s="594">
        <v>2982110</v>
      </c>
      <c r="DM30" s="589"/>
      <c r="DN30" s="589"/>
      <c r="DO30" s="589"/>
      <c r="DP30" s="589"/>
      <c r="DQ30" s="589"/>
      <c r="DR30" s="589"/>
      <c r="DS30" s="589"/>
      <c r="DT30" s="589"/>
      <c r="DU30" s="589"/>
      <c r="DV30" s="590"/>
      <c r="DW30" s="611">
        <v>13.1</v>
      </c>
      <c r="DX30" s="612"/>
      <c r="DY30" s="612"/>
      <c r="DZ30" s="612"/>
      <c r="EA30" s="612"/>
      <c r="EB30" s="612"/>
      <c r="EC30" s="613"/>
    </row>
    <row r="31" spans="2:133" ht="11.25" customHeight="1" x14ac:dyDescent="0.15">
      <c r="B31" s="585" t="s">
        <v>296</v>
      </c>
      <c r="C31" s="586"/>
      <c r="D31" s="586"/>
      <c r="E31" s="586"/>
      <c r="F31" s="586"/>
      <c r="G31" s="586"/>
      <c r="H31" s="586"/>
      <c r="I31" s="586"/>
      <c r="J31" s="586"/>
      <c r="K31" s="586"/>
      <c r="L31" s="586"/>
      <c r="M31" s="586"/>
      <c r="N31" s="586"/>
      <c r="O31" s="586"/>
      <c r="P31" s="586"/>
      <c r="Q31" s="587"/>
      <c r="R31" s="588">
        <v>1220822</v>
      </c>
      <c r="S31" s="589"/>
      <c r="T31" s="589"/>
      <c r="U31" s="589"/>
      <c r="V31" s="589"/>
      <c r="W31" s="589"/>
      <c r="X31" s="589"/>
      <c r="Y31" s="590"/>
      <c r="Z31" s="641">
        <v>2.7</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98.6</v>
      </c>
      <c r="BH31" s="607"/>
      <c r="BI31" s="607"/>
      <c r="BJ31" s="607"/>
      <c r="BK31" s="607"/>
      <c r="BL31" s="607"/>
      <c r="BM31" s="643">
        <v>96.1</v>
      </c>
      <c r="BN31" s="653"/>
      <c r="BO31" s="653"/>
      <c r="BP31" s="653"/>
      <c r="BQ31" s="617"/>
      <c r="BR31" s="652">
        <v>98.8</v>
      </c>
      <c r="BS31" s="607"/>
      <c r="BT31" s="607"/>
      <c r="BU31" s="607"/>
      <c r="BV31" s="607"/>
      <c r="BW31" s="607"/>
      <c r="BX31" s="643">
        <v>95.9</v>
      </c>
      <c r="BY31" s="653"/>
      <c r="BZ31" s="653"/>
      <c r="CA31" s="653"/>
      <c r="CB31" s="617"/>
      <c r="CD31" s="660"/>
      <c r="CE31" s="661"/>
      <c r="CF31" s="625" t="s">
        <v>299</v>
      </c>
      <c r="CG31" s="622"/>
      <c r="CH31" s="622"/>
      <c r="CI31" s="622"/>
      <c r="CJ31" s="622"/>
      <c r="CK31" s="622"/>
      <c r="CL31" s="622"/>
      <c r="CM31" s="622"/>
      <c r="CN31" s="622"/>
      <c r="CO31" s="622"/>
      <c r="CP31" s="622"/>
      <c r="CQ31" s="623"/>
      <c r="CR31" s="588">
        <v>520272</v>
      </c>
      <c r="CS31" s="607"/>
      <c r="CT31" s="607"/>
      <c r="CU31" s="607"/>
      <c r="CV31" s="607"/>
      <c r="CW31" s="607"/>
      <c r="CX31" s="607"/>
      <c r="CY31" s="608"/>
      <c r="CZ31" s="591">
        <v>1.2</v>
      </c>
      <c r="DA31" s="609"/>
      <c r="DB31" s="609"/>
      <c r="DC31" s="610"/>
      <c r="DD31" s="594">
        <v>520272</v>
      </c>
      <c r="DE31" s="607"/>
      <c r="DF31" s="607"/>
      <c r="DG31" s="607"/>
      <c r="DH31" s="607"/>
      <c r="DI31" s="607"/>
      <c r="DJ31" s="607"/>
      <c r="DK31" s="608"/>
      <c r="DL31" s="594">
        <v>520272</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x14ac:dyDescent="0.15">
      <c r="B32" s="585" t="s">
        <v>300</v>
      </c>
      <c r="C32" s="586"/>
      <c r="D32" s="586"/>
      <c r="E32" s="586"/>
      <c r="F32" s="586"/>
      <c r="G32" s="586"/>
      <c r="H32" s="586"/>
      <c r="I32" s="586"/>
      <c r="J32" s="586"/>
      <c r="K32" s="586"/>
      <c r="L32" s="586"/>
      <c r="M32" s="586"/>
      <c r="N32" s="586"/>
      <c r="O32" s="586"/>
      <c r="P32" s="586"/>
      <c r="Q32" s="587"/>
      <c r="R32" s="588">
        <v>349330</v>
      </c>
      <c r="S32" s="589"/>
      <c r="T32" s="589"/>
      <c r="U32" s="589"/>
      <c r="V32" s="589"/>
      <c r="W32" s="589"/>
      <c r="X32" s="589"/>
      <c r="Y32" s="590"/>
      <c r="Z32" s="641">
        <v>0.8</v>
      </c>
      <c r="AA32" s="641"/>
      <c r="AB32" s="641"/>
      <c r="AC32" s="641"/>
      <c r="AD32" s="642">
        <v>37789</v>
      </c>
      <c r="AE32" s="642"/>
      <c r="AF32" s="642"/>
      <c r="AG32" s="642"/>
      <c r="AH32" s="642"/>
      <c r="AI32" s="642"/>
      <c r="AJ32" s="642"/>
      <c r="AK32" s="642"/>
      <c r="AL32" s="611">
        <v>0.2</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98.6</v>
      </c>
      <c r="BH32" s="573"/>
      <c r="BI32" s="573"/>
      <c r="BJ32" s="573"/>
      <c r="BK32" s="573"/>
      <c r="BL32" s="573"/>
      <c r="BM32" s="636">
        <v>96.7</v>
      </c>
      <c r="BN32" s="573"/>
      <c r="BO32" s="573"/>
      <c r="BP32" s="573"/>
      <c r="BQ32" s="630"/>
      <c r="BR32" s="651">
        <v>98.4</v>
      </c>
      <c r="BS32" s="573"/>
      <c r="BT32" s="573"/>
      <c r="BU32" s="573"/>
      <c r="BV32" s="573"/>
      <c r="BW32" s="573"/>
      <c r="BX32" s="636">
        <v>96.1</v>
      </c>
      <c r="BY32" s="573"/>
      <c r="BZ32" s="573"/>
      <c r="CA32" s="573"/>
      <c r="CB32" s="630"/>
      <c r="CD32" s="662"/>
      <c r="CE32" s="663"/>
      <c r="CF32" s="625" t="s">
        <v>302</v>
      </c>
      <c r="CG32" s="622"/>
      <c r="CH32" s="622"/>
      <c r="CI32" s="622"/>
      <c r="CJ32" s="622"/>
      <c r="CK32" s="622"/>
      <c r="CL32" s="622"/>
      <c r="CM32" s="622"/>
      <c r="CN32" s="622"/>
      <c r="CO32" s="622"/>
      <c r="CP32" s="622"/>
      <c r="CQ32" s="623"/>
      <c r="CR32" s="588">
        <v>3</v>
      </c>
      <c r="CS32" s="589"/>
      <c r="CT32" s="589"/>
      <c r="CU32" s="589"/>
      <c r="CV32" s="589"/>
      <c r="CW32" s="589"/>
      <c r="CX32" s="589"/>
      <c r="CY32" s="590"/>
      <c r="CZ32" s="591">
        <v>0</v>
      </c>
      <c r="DA32" s="609"/>
      <c r="DB32" s="609"/>
      <c r="DC32" s="610"/>
      <c r="DD32" s="594">
        <v>3</v>
      </c>
      <c r="DE32" s="589"/>
      <c r="DF32" s="589"/>
      <c r="DG32" s="589"/>
      <c r="DH32" s="589"/>
      <c r="DI32" s="589"/>
      <c r="DJ32" s="589"/>
      <c r="DK32" s="590"/>
      <c r="DL32" s="594">
        <v>3</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303</v>
      </c>
      <c r="C33" s="586"/>
      <c r="D33" s="586"/>
      <c r="E33" s="586"/>
      <c r="F33" s="586"/>
      <c r="G33" s="586"/>
      <c r="H33" s="586"/>
      <c r="I33" s="586"/>
      <c r="J33" s="586"/>
      <c r="K33" s="586"/>
      <c r="L33" s="586"/>
      <c r="M33" s="586"/>
      <c r="N33" s="586"/>
      <c r="O33" s="586"/>
      <c r="P33" s="586"/>
      <c r="Q33" s="587"/>
      <c r="R33" s="588">
        <v>3225781</v>
      </c>
      <c r="S33" s="589"/>
      <c r="T33" s="589"/>
      <c r="U33" s="589"/>
      <c r="V33" s="589"/>
      <c r="W33" s="589"/>
      <c r="X33" s="589"/>
      <c r="Y33" s="590"/>
      <c r="Z33" s="641">
        <v>7</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13974493</v>
      </c>
      <c r="CS33" s="607"/>
      <c r="CT33" s="607"/>
      <c r="CU33" s="607"/>
      <c r="CV33" s="607"/>
      <c r="CW33" s="607"/>
      <c r="CX33" s="607"/>
      <c r="CY33" s="608"/>
      <c r="CZ33" s="591">
        <v>31.2</v>
      </c>
      <c r="DA33" s="609"/>
      <c r="DB33" s="609"/>
      <c r="DC33" s="610"/>
      <c r="DD33" s="594">
        <v>10278483</v>
      </c>
      <c r="DE33" s="607"/>
      <c r="DF33" s="607"/>
      <c r="DG33" s="607"/>
      <c r="DH33" s="607"/>
      <c r="DI33" s="607"/>
      <c r="DJ33" s="607"/>
      <c r="DK33" s="608"/>
      <c r="DL33" s="594">
        <v>7180415</v>
      </c>
      <c r="DM33" s="607"/>
      <c r="DN33" s="607"/>
      <c r="DO33" s="607"/>
      <c r="DP33" s="607"/>
      <c r="DQ33" s="607"/>
      <c r="DR33" s="607"/>
      <c r="DS33" s="607"/>
      <c r="DT33" s="607"/>
      <c r="DU33" s="607"/>
      <c r="DV33" s="608"/>
      <c r="DW33" s="611">
        <v>31.7</v>
      </c>
      <c r="DX33" s="612"/>
      <c r="DY33" s="612"/>
      <c r="DZ33" s="612"/>
      <c r="EA33" s="612"/>
      <c r="EB33" s="612"/>
      <c r="EC33" s="613"/>
    </row>
    <row r="34" spans="2:133" ht="11.25" customHeight="1" x14ac:dyDescent="0.15">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5508918</v>
      </c>
      <c r="CS34" s="589"/>
      <c r="CT34" s="589"/>
      <c r="CU34" s="589"/>
      <c r="CV34" s="589"/>
      <c r="CW34" s="589"/>
      <c r="CX34" s="589"/>
      <c r="CY34" s="590"/>
      <c r="CZ34" s="591">
        <v>12.3</v>
      </c>
      <c r="DA34" s="609"/>
      <c r="DB34" s="609"/>
      <c r="DC34" s="610"/>
      <c r="DD34" s="594">
        <v>4282777</v>
      </c>
      <c r="DE34" s="589"/>
      <c r="DF34" s="589"/>
      <c r="DG34" s="589"/>
      <c r="DH34" s="589"/>
      <c r="DI34" s="589"/>
      <c r="DJ34" s="589"/>
      <c r="DK34" s="590"/>
      <c r="DL34" s="594">
        <v>3619870</v>
      </c>
      <c r="DM34" s="589"/>
      <c r="DN34" s="589"/>
      <c r="DO34" s="589"/>
      <c r="DP34" s="589"/>
      <c r="DQ34" s="589"/>
      <c r="DR34" s="589"/>
      <c r="DS34" s="589"/>
      <c r="DT34" s="589"/>
      <c r="DU34" s="589"/>
      <c r="DV34" s="590"/>
      <c r="DW34" s="611">
        <v>16</v>
      </c>
      <c r="DX34" s="612"/>
      <c r="DY34" s="612"/>
      <c r="DZ34" s="612"/>
      <c r="EA34" s="612"/>
      <c r="EB34" s="612"/>
      <c r="EC34" s="613"/>
    </row>
    <row r="35" spans="2:133" ht="11.25" customHeight="1" x14ac:dyDescent="0.15">
      <c r="B35" s="585" t="s">
        <v>309</v>
      </c>
      <c r="C35" s="586"/>
      <c r="D35" s="586"/>
      <c r="E35" s="586"/>
      <c r="F35" s="586"/>
      <c r="G35" s="586"/>
      <c r="H35" s="586"/>
      <c r="I35" s="586"/>
      <c r="J35" s="586"/>
      <c r="K35" s="586"/>
      <c r="L35" s="586"/>
      <c r="M35" s="586"/>
      <c r="N35" s="586"/>
      <c r="O35" s="586"/>
      <c r="P35" s="586"/>
      <c r="Q35" s="587"/>
      <c r="R35" s="588">
        <v>1975081</v>
      </c>
      <c r="S35" s="589"/>
      <c r="T35" s="589"/>
      <c r="U35" s="589"/>
      <c r="V35" s="589"/>
      <c r="W35" s="589"/>
      <c r="X35" s="589"/>
      <c r="Y35" s="590"/>
      <c r="Z35" s="641">
        <v>4.3</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3919741</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-123307</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278296</v>
      </c>
      <c r="CS35" s="607"/>
      <c r="CT35" s="607"/>
      <c r="CU35" s="607"/>
      <c r="CV35" s="607"/>
      <c r="CW35" s="607"/>
      <c r="CX35" s="607"/>
      <c r="CY35" s="608"/>
      <c r="CZ35" s="591">
        <v>0.6</v>
      </c>
      <c r="DA35" s="609"/>
      <c r="DB35" s="609"/>
      <c r="DC35" s="610"/>
      <c r="DD35" s="594">
        <v>256014</v>
      </c>
      <c r="DE35" s="607"/>
      <c r="DF35" s="607"/>
      <c r="DG35" s="607"/>
      <c r="DH35" s="607"/>
      <c r="DI35" s="607"/>
      <c r="DJ35" s="607"/>
      <c r="DK35" s="608"/>
      <c r="DL35" s="594">
        <v>248218</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x14ac:dyDescent="0.15">
      <c r="B36" s="569" t="s">
        <v>313</v>
      </c>
      <c r="C36" s="570"/>
      <c r="D36" s="570"/>
      <c r="E36" s="570"/>
      <c r="F36" s="570"/>
      <c r="G36" s="570"/>
      <c r="H36" s="570"/>
      <c r="I36" s="570"/>
      <c r="J36" s="570"/>
      <c r="K36" s="570"/>
      <c r="L36" s="570"/>
      <c r="M36" s="570"/>
      <c r="N36" s="570"/>
      <c r="O36" s="570"/>
      <c r="P36" s="570"/>
      <c r="Q36" s="571"/>
      <c r="R36" s="572">
        <v>45819573</v>
      </c>
      <c r="S36" s="629"/>
      <c r="T36" s="629"/>
      <c r="U36" s="629"/>
      <c r="V36" s="629"/>
      <c r="W36" s="629"/>
      <c r="X36" s="629"/>
      <c r="Y36" s="632"/>
      <c r="Z36" s="633">
        <v>100</v>
      </c>
      <c r="AA36" s="633"/>
      <c r="AB36" s="633"/>
      <c r="AC36" s="633"/>
      <c r="AD36" s="634">
        <v>20711759</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417044</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-1026959</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1832630</v>
      </c>
      <c r="CS36" s="589"/>
      <c r="CT36" s="589"/>
      <c r="CU36" s="589"/>
      <c r="CV36" s="589"/>
      <c r="CW36" s="589"/>
      <c r="CX36" s="589"/>
      <c r="CY36" s="590"/>
      <c r="CZ36" s="591">
        <v>4.0999999999999996</v>
      </c>
      <c r="DA36" s="609"/>
      <c r="DB36" s="609"/>
      <c r="DC36" s="610"/>
      <c r="DD36" s="594">
        <v>1248421</v>
      </c>
      <c r="DE36" s="589"/>
      <c r="DF36" s="589"/>
      <c r="DG36" s="589"/>
      <c r="DH36" s="589"/>
      <c r="DI36" s="589"/>
      <c r="DJ36" s="589"/>
      <c r="DK36" s="590"/>
      <c r="DL36" s="594">
        <v>883371</v>
      </c>
      <c r="DM36" s="589"/>
      <c r="DN36" s="589"/>
      <c r="DO36" s="589"/>
      <c r="DP36" s="589"/>
      <c r="DQ36" s="589"/>
      <c r="DR36" s="589"/>
      <c r="DS36" s="589"/>
      <c r="DT36" s="589"/>
      <c r="DU36" s="589"/>
      <c r="DV36" s="590"/>
      <c r="DW36" s="611">
        <v>3.9</v>
      </c>
      <c r="DX36" s="612"/>
      <c r="DY36" s="612"/>
      <c r="DZ36" s="612"/>
      <c r="EA36" s="612"/>
      <c r="EB36" s="612"/>
      <c r="EC36" s="613"/>
    </row>
    <row r="37" spans="2:133" ht="11.25" customHeight="1" x14ac:dyDescent="0.15">
      <c r="AQ37" s="614" t="s">
        <v>317</v>
      </c>
      <c r="AR37" s="615"/>
      <c r="AS37" s="615"/>
      <c r="AT37" s="615"/>
      <c r="AU37" s="615"/>
      <c r="AV37" s="615"/>
      <c r="AW37" s="615"/>
      <c r="AX37" s="615"/>
      <c r="AY37" s="616"/>
      <c r="AZ37" s="588">
        <v>9269</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17798</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315011</v>
      </c>
      <c r="CS37" s="607"/>
      <c r="CT37" s="607"/>
      <c r="CU37" s="607"/>
      <c r="CV37" s="607"/>
      <c r="CW37" s="607"/>
      <c r="CX37" s="607"/>
      <c r="CY37" s="608"/>
      <c r="CZ37" s="591">
        <v>0.7</v>
      </c>
      <c r="DA37" s="609"/>
      <c r="DB37" s="609"/>
      <c r="DC37" s="610"/>
      <c r="DD37" s="594">
        <v>207902</v>
      </c>
      <c r="DE37" s="607"/>
      <c r="DF37" s="607"/>
      <c r="DG37" s="607"/>
      <c r="DH37" s="607"/>
      <c r="DI37" s="607"/>
      <c r="DJ37" s="607"/>
      <c r="DK37" s="608"/>
      <c r="DL37" s="594">
        <v>206569</v>
      </c>
      <c r="DM37" s="607"/>
      <c r="DN37" s="607"/>
      <c r="DO37" s="607"/>
      <c r="DP37" s="607"/>
      <c r="DQ37" s="607"/>
      <c r="DR37" s="607"/>
      <c r="DS37" s="607"/>
      <c r="DT37" s="607"/>
      <c r="DU37" s="607"/>
      <c r="DV37" s="608"/>
      <c r="DW37" s="611">
        <v>0.9</v>
      </c>
      <c r="DX37" s="612"/>
      <c r="DY37" s="612"/>
      <c r="DZ37" s="612"/>
      <c r="EA37" s="612"/>
      <c r="EB37" s="612"/>
      <c r="EC37" s="613"/>
    </row>
    <row r="38" spans="2:133" ht="11.25" customHeight="1" x14ac:dyDescent="0.15">
      <c r="AQ38" s="614" t="s">
        <v>320</v>
      </c>
      <c r="AR38" s="615"/>
      <c r="AS38" s="615"/>
      <c r="AT38" s="615"/>
      <c r="AU38" s="615"/>
      <c r="AV38" s="615"/>
      <c r="AW38" s="615"/>
      <c r="AX38" s="615"/>
      <c r="AY38" s="616"/>
      <c r="AZ38" s="588" t="s">
        <v>321</v>
      </c>
      <c r="BA38" s="589"/>
      <c r="BB38" s="589"/>
      <c r="BC38" s="589"/>
      <c r="BD38" s="607"/>
      <c r="BE38" s="607"/>
      <c r="BF38" s="617"/>
      <c r="BG38" s="625" t="s">
        <v>322</v>
      </c>
      <c r="BH38" s="622"/>
      <c r="BI38" s="622"/>
      <c r="BJ38" s="622"/>
      <c r="BK38" s="622"/>
      <c r="BL38" s="622"/>
      <c r="BM38" s="622"/>
      <c r="BN38" s="622"/>
      <c r="BO38" s="622"/>
      <c r="BP38" s="622"/>
      <c r="BQ38" s="622"/>
      <c r="BR38" s="622"/>
      <c r="BS38" s="622"/>
      <c r="BT38" s="622"/>
      <c r="BU38" s="623"/>
      <c r="BV38" s="588">
        <v>33050</v>
      </c>
      <c r="BW38" s="589"/>
      <c r="BX38" s="589"/>
      <c r="BY38" s="589"/>
      <c r="BZ38" s="589"/>
      <c r="CA38" s="589"/>
      <c r="CB38" s="624"/>
      <c r="CD38" s="625" t="s">
        <v>323</v>
      </c>
      <c r="CE38" s="622"/>
      <c r="CF38" s="622"/>
      <c r="CG38" s="622"/>
      <c r="CH38" s="622"/>
      <c r="CI38" s="622"/>
      <c r="CJ38" s="622"/>
      <c r="CK38" s="622"/>
      <c r="CL38" s="622"/>
      <c r="CM38" s="622"/>
      <c r="CN38" s="622"/>
      <c r="CO38" s="622"/>
      <c r="CP38" s="622"/>
      <c r="CQ38" s="623"/>
      <c r="CR38" s="588">
        <v>3910472</v>
      </c>
      <c r="CS38" s="589"/>
      <c r="CT38" s="589"/>
      <c r="CU38" s="589"/>
      <c r="CV38" s="589"/>
      <c r="CW38" s="589"/>
      <c r="CX38" s="589"/>
      <c r="CY38" s="590"/>
      <c r="CZ38" s="591">
        <v>8.6999999999999993</v>
      </c>
      <c r="DA38" s="609"/>
      <c r="DB38" s="609"/>
      <c r="DC38" s="610"/>
      <c r="DD38" s="594">
        <v>3375112</v>
      </c>
      <c r="DE38" s="589"/>
      <c r="DF38" s="589"/>
      <c r="DG38" s="589"/>
      <c r="DH38" s="589"/>
      <c r="DI38" s="589"/>
      <c r="DJ38" s="589"/>
      <c r="DK38" s="590"/>
      <c r="DL38" s="594">
        <v>2428956</v>
      </c>
      <c r="DM38" s="589"/>
      <c r="DN38" s="589"/>
      <c r="DO38" s="589"/>
      <c r="DP38" s="589"/>
      <c r="DQ38" s="589"/>
      <c r="DR38" s="589"/>
      <c r="DS38" s="589"/>
      <c r="DT38" s="589"/>
      <c r="DU38" s="589"/>
      <c r="DV38" s="590"/>
      <c r="DW38" s="611">
        <v>10.7</v>
      </c>
      <c r="DX38" s="612"/>
      <c r="DY38" s="612"/>
      <c r="DZ38" s="612"/>
      <c r="EA38" s="612"/>
      <c r="EB38" s="612"/>
      <c r="EC38" s="613"/>
    </row>
    <row r="39" spans="2:133" ht="11.25" customHeight="1" x14ac:dyDescent="0.15">
      <c r="AQ39" s="614" t="s">
        <v>324</v>
      </c>
      <c r="AR39" s="615"/>
      <c r="AS39" s="615"/>
      <c r="AT39" s="615"/>
      <c r="AU39" s="615"/>
      <c r="AV39" s="615"/>
      <c r="AW39" s="615"/>
      <c r="AX39" s="615"/>
      <c r="AY39" s="616"/>
      <c r="AZ39" s="588" t="s">
        <v>321</v>
      </c>
      <c r="BA39" s="589"/>
      <c r="BB39" s="589"/>
      <c r="BC39" s="589"/>
      <c r="BD39" s="607"/>
      <c r="BE39" s="607"/>
      <c r="BF39" s="617"/>
      <c r="BG39" s="618" t="s">
        <v>325</v>
      </c>
      <c r="BH39" s="619"/>
      <c r="BI39" s="619"/>
      <c r="BJ39" s="619"/>
      <c r="BK39" s="619"/>
      <c r="BL39" s="187"/>
      <c r="BM39" s="622" t="s">
        <v>326</v>
      </c>
      <c r="BN39" s="622"/>
      <c r="BO39" s="622"/>
      <c r="BP39" s="622"/>
      <c r="BQ39" s="622"/>
      <c r="BR39" s="622"/>
      <c r="BS39" s="622"/>
      <c r="BT39" s="622"/>
      <c r="BU39" s="623"/>
      <c r="BV39" s="588">
        <v>65</v>
      </c>
      <c r="BW39" s="589"/>
      <c r="BX39" s="589"/>
      <c r="BY39" s="589"/>
      <c r="BZ39" s="589"/>
      <c r="CA39" s="589"/>
      <c r="CB39" s="624"/>
      <c r="CD39" s="625" t="s">
        <v>327</v>
      </c>
      <c r="CE39" s="622"/>
      <c r="CF39" s="622"/>
      <c r="CG39" s="622"/>
      <c r="CH39" s="622"/>
      <c r="CI39" s="622"/>
      <c r="CJ39" s="622"/>
      <c r="CK39" s="622"/>
      <c r="CL39" s="622"/>
      <c r="CM39" s="622"/>
      <c r="CN39" s="622"/>
      <c r="CO39" s="622"/>
      <c r="CP39" s="622"/>
      <c r="CQ39" s="623"/>
      <c r="CR39" s="588">
        <v>2385527</v>
      </c>
      <c r="CS39" s="607"/>
      <c r="CT39" s="607"/>
      <c r="CU39" s="607"/>
      <c r="CV39" s="607"/>
      <c r="CW39" s="607"/>
      <c r="CX39" s="607"/>
      <c r="CY39" s="608"/>
      <c r="CZ39" s="591">
        <v>5.3</v>
      </c>
      <c r="DA39" s="609"/>
      <c r="DB39" s="609"/>
      <c r="DC39" s="610"/>
      <c r="DD39" s="594">
        <v>1066509</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1731078</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177</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58650</v>
      </c>
      <c r="CS40" s="589"/>
      <c r="CT40" s="589"/>
      <c r="CU40" s="589"/>
      <c r="CV40" s="589"/>
      <c r="CW40" s="589"/>
      <c r="CX40" s="589"/>
      <c r="CY40" s="590"/>
      <c r="CZ40" s="591">
        <v>0.1</v>
      </c>
      <c r="DA40" s="609"/>
      <c r="DB40" s="609"/>
      <c r="DC40" s="610"/>
      <c r="DD40" s="594">
        <v>49650</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1762350</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256</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7178160</v>
      </c>
      <c r="CS42" s="589"/>
      <c r="CT42" s="589"/>
      <c r="CU42" s="589"/>
      <c r="CV42" s="589"/>
      <c r="CW42" s="589"/>
      <c r="CX42" s="589"/>
      <c r="CY42" s="590"/>
      <c r="CZ42" s="591">
        <v>16</v>
      </c>
      <c r="DA42" s="592"/>
      <c r="DB42" s="592"/>
      <c r="DC42" s="593"/>
      <c r="DD42" s="594">
        <v>1129314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241812</v>
      </c>
      <c r="CS43" s="607"/>
      <c r="CT43" s="607"/>
      <c r="CU43" s="607"/>
      <c r="CV43" s="607"/>
      <c r="CW43" s="607"/>
      <c r="CX43" s="607"/>
      <c r="CY43" s="608"/>
      <c r="CZ43" s="591">
        <v>0.5</v>
      </c>
      <c r="DA43" s="609"/>
      <c r="DB43" s="609"/>
      <c r="DC43" s="610"/>
      <c r="DD43" s="594">
        <v>241812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290</v>
      </c>
      <c r="CE44" s="602"/>
      <c r="CF44" s="585" t="s">
        <v>339</v>
      </c>
      <c r="CG44" s="586"/>
      <c r="CH44" s="586"/>
      <c r="CI44" s="586"/>
      <c r="CJ44" s="586"/>
      <c r="CK44" s="586"/>
      <c r="CL44" s="586"/>
      <c r="CM44" s="586"/>
      <c r="CN44" s="586"/>
      <c r="CO44" s="586"/>
      <c r="CP44" s="586"/>
      <c r="CQ44" s="587"/>
      <c r="CR44" s="588">
        <v>7178160</v>
      </c>
      <c r="CS44" s="589"/>
      <c r="CT44" s="589"/>
      <c r="CU44" s="589"/>
      <c r="CV44" s="589"/>
      <c r="CW44" s="589"/>
      <c r="CX44" s="589"/>
      <c r="CY44" s="590"/>
      <c r="CZ44" s="591">
        <v>16</v>
      </c>
      <c r="DA44" s="592"/>
      <c r="DB44" s="592"/>
      <c r="DC44" s="593"/>
      <c r="DD44" s="594">
        <v>1129314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6115632</v>
      </c>
      <c r="CS45" s="607"/>
      <c r="CT45" s="607"/>
      <c r="CU45" s="607"/>
      <c r="CV45" s="607"/>
      <c r="CW45" s="607"/>
      <c r="CX45" s="607"/>
      <c r="CY45" s="608"/>
      <c r="CZ45" s="591">
        <v>13.7</v>
      </c>
      <c r="DA45" s="609"/>
      <c r="DB45" s="609"/>
      <c r="DC45" s="610"/>
      <c r="DD45" s="594">
        <v>465661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1062528</v>
      </c>
      <c r="CS46" s="589"/>
      <c r="CT46" s="589"/>
      <c r="CU46" s="589"/>
      <c r="CV46" s="589"/>
      <c r="CW46" s="589"/>
      <c r="CX46" s="589"/>
      <c r="CY46" s="590"/>
      <c r="CZ46" s="591">
        <v>2.4</v>
      </c>
      <c r="DA46" s="592"/>
      <c r="DB46" s="592"/>
      <c r="DC46" s="593"/>
      <c r="DD46" s="594">
        <v>663653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t="s">
        <v>321</v>
      </c>
      <c r="CS47" s="607"/>
      <c r="CT47" s="607"/>
      <c r="CU47" s="607"/>
      <c r="CV47" s="607"/>
      <c r="CW47" s="607"/>
      <c r="CX47" s="607"/>
      <c r="CY47" s="608"/>
      <c r="CZ47" s="591" t="s">
        <v>321</v>
      </c>
      <c r="DA47" s="609"/>
      <c r="DB47" s="609"/>
      <c r="DC47" s="610"/>
      <c r="DD47" s="594" t="s">
        <v>321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343</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44748396</v>
      </c>
      <c r="CS49" s="573"/>
      <c r="CT49" s="573"/>
      <c r="CU49" s="573"/>
      <c r="CV49" s="573"/>
      <c r="CW49" s="573"/>
      <c r="CX49" s="573"/>
      <c r="CY49" s="574"/>
      <c r="CZ49" s="575">
        <v>100</v>
      </c>
      <c r="DA49" s="576"/>
      <c r="DB49" s="576"/>
      <c r="DC49" s="577"/>
      <c r="DD49" s="578">
        <v>24051774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346</v>
      </c>
      <c r="DK2" s="1110"/>
      <c r="DL2" s="1110"/>
      <c r="DM2" s="1110"/>
      <c r="DN2" s="1110"/>
      <c r="DO2" s="1111"/>
      <c r="DP2" s="200"/>
      <c r="DQ2" s="1109" t="s">
        <v>347</v>
      </c>
      <c r="DR2" s="1110"/>
      <c r="DS2" s="1110"/>
      <c r="DT2" s="1110"/>
      <c r="DU2" s="1110"/>
      <c r="DV2" s="1110"/>
      <c r="DW2" s="1110"/>
      <c r="DX2" s="1110"/>
      <c r="DY2" s="1110"/>
      <c r="DZ2" s="111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2" t="s">
        <v>348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12"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7"/>
      <c r="BA5" s="207"/>
      <c r="BB5" s="207"/>
      <c r="BC5" s="207"/>
      <c r="BD5" s="207"/>
      <c r="BE5" s="208"/>
      <c r="BF5" s="208"/>
      <c r="BG5" s="208"/>
      <c r="BH5" s="208"/>
      <c r="BI5" s="208"/>
      <c r="BJ5" s="208"/>
      <c r="BK5" s="208"/>
      <c r="BL5" s="208"/>
      <c r="BM5" s="208"/>
      <c r="BN5" s="208"/>
      <c r="BO5" s="208"/>
      <c r="BP5" s="208"/>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097" t="s">
        <v>364</v>
      </c>
      <c r="DH5" s="1098"/>
      <c r="DI5" s="1098"/>
      <c r="DJ5" s="1098"/>
      <c r="DK5" s="1099"/>
      <c r="DL5" s="1097" t="s">
        <v>365</v>
      </c>
      <c r="DM5" s="1098"/>
      <c r="DN5" s="1098"/>
      <c r="DO5" s="1098"/>
      <c r="DP5" s="1099"/>
      <c r="DQ5" s="1000" t="s">
        <v>366</v>
      </c>
      <c r="DR5" s="1001"/>
      <c r="DS5" s="1001"/>
      <c r="DT5" s="1001"/>
      <c r="DU5" s="1002"/>
      <c r="DV5" s="1000" t="s">
        <v>357</v>
      </c>
      <c r="DW5" s="1001"/>
      <c r="DX5" s="1001"/>
      <c r="DY5" s="1001"/>
      <c r="DZ5" s="1016"/>
      <c r="EA5" s="205"/>
    </row>
    <row r="6" spans="1:131" s="206"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x14ac:dyDescent="0.15">
      <c r="A7" s="209">
        <v>1</v>
      </c>
      <c r="B7" s="1049" t="s">
        <v>367</v>
      </c>
      <c r="C7" s="1050"/>
      <c r="D7" s="1050"/>
      <c r="E7" s="1050"/>
      <c r="F7" s="1050"/>
      <c r="G7" s="1050"/>
      <c r="H7" s="1050"/>
      <c r="I7" s="1050"/>
      <c r="J7" s="1050"/>
      <c r="K7" s="1050"/>
      <c r="L7" s="1050"/>
      <c r="M7" s="1050"/>
      <c r="N7" s="1050"/>
      <c r="O7" s="1050"/>
      <c r="P7" s="1051"/>
      <c r="Q7" s="1103">
        <v>44681</v>
      </c>
      <c r="R7" s="1104"/>
      <c r="S7" s="1104"/>
      <c r="T7" s="1104"/>
      <c r="U7" s="1104"/>
      <c r="V7" s="1104">
        <v>43624</v>
      </c>
      <c r="W7" s="1104"/>
      <c r="X7" s="1104"/>
      <c r="Y7" s="1104"/>
      <c r="Z7" s="1104"/>
      <c r="AA7" s="1104">
        <v>1057</v>
      </c>
      <c r="AB7" s="1104"/>
      <c r="AC7" s="1104"/>
      <c r="AD7" s="1104"/>
      <c r="AE7" s="1105"/>
      <c r="AF7" s="1106">
        <v>748</v>
      </c>
      <c r="AG7" s="1107"/>
      <c r="AH7" s="1107"/>
      <c r="AI7" s="1107"/>
      <c r="AJ7" s="1108"/>
      <c r="AK7" s="1090" t="s">
        <v>546</v>
      </c>
      <c r="AL7" s="1091"/>
      <c r="AM7" s="1091"/>
      <c r="AN7" s="1091"/>
      <c r="AO7" s="1091"/>
      <c r="AP7" s="1091">
        <v>32973</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533</v>
      </c>
      <c r="BT7" s="1095"/>
      <c r="BU7" s="1095"/>
      <c r="BV7" s="1095"/>
      <c r="BW7" s="1095"/>
      <c r="BX7" s="1095"/>
      <c r="BY7" s="1095"/>
      <c r="BZ7" s="1095"/>
      <c r="CA7" s="1095"/>
      <c r="CB7" s="1095"/>
      <c r="CC7" s="1095"/>
      <c r="CD7" s="1095"/>
      <c r="CE7" s="1095"/>
      <c r="CF7" s="1095"/>
      <c r="CG7" s="1096"/>
      <c r="CH7" s="1087">
        <v>135</v>
      </c>
      <c r="CI7" s="1088"/>
      <c r="CJ7" s="1088"/>
      <c r="CK7" s="1088"/>
      <c r="CL7" s="1089"/>
      <c r="CM7" s="1087">
        <v>1735</v>
      </c>
      <c r="CN7" s="1088"/>
      <c r="CO7" s="1088"/>
      <c r="CP7" s="1088"/>
      <c r="CQ7" s="1089"/>
      <c r="CR7" s="1087">
        <v>10</v>
      </c>
      <c r="CS7" s="1088"/>
      <c r="CT7" s="1088"/>
      <c r="CU7" s="1088"/>
      <c r="CV7" s="1089"/>
      <c r="CW7" s="1087">
        <v>70</v>
      </c>
      <c r="CX7" s="1088"/>
      <c r="CY7" s="1088"/>
      <c r="CZ7" s="1088"/>
      <c r="DA7" s="1089"/>
      <c r="DB7" s="1087">
        <v>0</v>
      </c>
      <c r="DC7" s="1088"/>
      <c r="DD7" s="1088"/>
      <c r="DE7" s="1088"/>
      <c r="DF7" s="1089"/>
      <c r="DG7" s="1087" t="s">
        <v>536</v>
      </c>
      <c r="DH7" s="1088"/>
      <c r="DI7" s="1088"/>
      <c r="DJ7" s="1088"/>
      <c r="DK7" s="1089"/>
      <c r="DL7" s="1087">
        <v>0</v>
      </c>
      <c r="DM7" s="1088"/>
      <c r="DN7" s="1088"/>
      <c r="DO7" s="1088"/>
      <c r="DP7" s="1089"/>
      <c r="DQ7" s="1087" t="s">
        <v>536</v>
      </c>
      <c r="DR7" s="1088"/>
      <c r="DS7" s="1088"/>
      <c r="DT7" s="1088"/>
      <c r="DU7" s="1089"/>
      <c r="DV7" s="1114"/>
      <c r="DW7" s="1115"/>
      <c r="DX7" s="1115"/>
      <c r="DY7" s="1115"/>
      <c r="DZ7" s="1116"/>
      <c r="EA7" s="205"/>
    </row>
    <row r="8" spans="1:131" s="206" customFormat="1" ht="26.25" customHeight="1" x14ac:dyDescent="0.15">
      <c r="A8" s="212">
        <v>2</v>
      </c>
      <c r="B8" s="1036" t="s">
        <v>368</v>
      </c>
      <c r="C8" s="1037"/>
      <c r="D8" s="1037"/>
      <c r="E8" s="1037"/>
      <c r="F8" s="1037"/>
      <c r="G8" s="1037"/>
      <c r="H8" s="1037"/>
      <c r="I8" s="1037"/>
      <c r="J8" s="1037"/>
      <c r="K8" s="1037"/>
      <c r="L8" s="1037"/>
      <c r="M8" s="1037"/>
      <c r="N8" s="1037"/>
      <c r="O8" s="1037"/>
      <c r="P8" s="1038"/>
      <c r="Q8" s="1042">
        <v>1927</v>
      </c>
      <c r="R8" s="1043"/>
      <c r="S8" s="1043"/>
      <c r="T8" s="1043"/>
      <c r="U8" s="1043"/>
      <c r="V8" s="1043">
        <v>1891</v>
      </c>
      <c r="W8" s="1043"/>
      <c r="X8" s="1043"/>
      <c r="Y8" s="1043"/>
      <c r="Z8" s="1043"/>
      <c r="AA8" s="1043">
        <v>36</v>
      </c>
      <c r="AB8" s="1043"/>
      <c r="AC8" s="1043"/>
      <c r="AD8" s="1043"/>
      <c r="AE8" s="1044"/>
      <c r="AF8" s="1018">
        <v>5</v>
      </c>
      <c r="AG8" s="1019"/>
      <c r="AH8" s="1019"/>
      <c r="AI8" s="1019"/>
      <c r="AJ8" s="1020"/>
      <c r="AK8" s="1085">
        <v>423</v>
      </c>
      <c r="AL8" s="1086"/>
      <c r="AM8" s="1086"/>
      <c r="AN8" s="1086"/>
      <c r="AO8" s="1086"/>
      <c r="AP8" s="1086">
        <v>3481</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5"/>
    </row>
    <row r="9" spans="1:131" s="206" customFormat="1" ht="26.25" customHeight="1" x14ac:dyDescent="0.15">
      <c r="A9" s="212">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x14ac:dyDescent="0.15">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x14ac:dyDescent="0.15">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x14ac:dyDescent="0.15">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x14ac:dyDescent="0.15">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x14ac:dyDescent="0.15">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x14ac:dyDescent="0.15">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x14ac:dyDescent="0.15">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x14ac:dyDescent="0.15">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x14ac:dyDescent="0.15">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x14ac:dyDescent="0.15">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x14ac:dyDescent="0.15">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x14ac:dyDescent="0.2">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x14ac:dyDescent="0.15">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369</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7">
        <v>45820</v>
      </c>
      <c r="R23" s="1068"/>
      <c r="S23" s="1068"/>
      <c r="T23" s="1068"/>
      <c r="U23" s="1068"/>
      <c r="V23" s="1068">
        <v>44748</v>
      </c>
      <c r="W23" s="1068"/>
      <c r="X23" s="1068"/>
      <c r="Y23" s="1068"/>
      <c r="Z23" s="1068"/>
      <c r="AA23" s="1068">
        <v>1071</v>
      </c>
      <c r="AB23" s="1068"/>
      <c r="AC23" s="1068"/>
      <c r="AD23" s="1068"/>
      <c r="AE23" s="1069"/>
      <c r="AF23" s="1070">
        <v>753</v>
      </c>
      <c r="AG23" s="1068"/>
      <c r="AH23" s="1068"/>
      <c r="AI23" s="1068"/>
      <c r="AJ23" s="1071"/>
      <c r="AK23" s="1072"/>
      <c r="AL23" s="1073"/>
      <c r="AM23" s="1073"/>
      <c r="AN23" s="1073"/>
      <c r="AO23" s="1073"/>
      <c r="AP23" s="1068">
        <v>36454</v>
      </c>
      <c r="AQ23" s="1068"/>
      <c r="AR23" s="1068"/>
      <c r="AS23" s="1068"/>
      <c r="AT23" s="1068"/>
      <c r="AU23" s="1074"/>
      <c r="AV23" s="1074"/>
      <c r="AW23" s="1074"/>
      <c r="AX23" s="1074"/>
      <c r="AY23" s="1075"/>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x14ac:dyDescent="0.15">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x14ac:dyDescent="0.2">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x14ac:dyDescent="0.15">
      <c r="A26" s="994" t="s">
        <v>350</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8" t="s">
        <v>377</v>
      </c>
      <c r="AG26" s="1007"/>
      <c r="AH26" s="1007"/>
      <c r="AI26" s="1007"/>
      <c r="AJ26" s="1059"/>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357</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x14ac:dyDescent="0.15">
      <c r="A28" s="217">
        <v>1</v>
      </c>
      <c r="B28" s="1049" t="s">
        <v>382</v>
      </c>
      <c r="C28" s="1050"/>
      <c r="D28" s="1050"/>
      <c r="E28" s="1050"/>
      <c r="F28" s="1050"/>
      <c r="G28" s="1050"/>
      <c r="H28" s="1050"/>
      <c r="I28" s="1050"/>
      <c r="J28" s="1050"/>
      <c r="K28" s="1050"/>
      <c r="L28" s="1050"/>
      <c r="M28" s="1050"/>
      <c r="N28" s="1050"/>
      <c r="O28" s="1050"/>
      <c r="P28" s="1051"/>
      <c r="Q28" s="1052">
        <v>14142</v>
      </c>
      <c r="R28" s="1053"/>
      <c r="S28" s="1053"/>
      <c r="T28" s="1053"/>
      <c r="U28" s="1053"/>
      <c r="V28" s="1053">
        <v>14266</v>
      </c>
      <c r="W28" s="1053"/>
      <c r="X28" s="1053"/>
      <c r="Y28" s="1053"/>
      <c r="Z28" s="1053"/>
      <c r="AA28" s="1053">
        <v>-123</v>
      </c>
      <c r="AB28" s="1053"/>
      <c r="AC28" s="1053"/>
      <c r="AD28" s="1053"/>
      <c r="AE28" s="1054"/>
      <c r="AF28" s="1055">
        <v>-123</v>
      </c>
      <c r="AG28" s="1053"/>
      <c r="AH28" s="1053"/>
      <c r="AI28" s="1053"/>
      <c r="AJ28" s="1056"/>
      <c r="AK28" s="1057">
        <v>1731</v>
      </c>
      <c r="AL28" s="1045"/>
      <c r="AM28" s="1045"/>
      <c r="AN28" s="1045"/>
      <c r="AO28" s="1045"/>
      <c r="AP28" s="1045" t="s">
        <v>546</v>
      </c>
      <c r="AQ28" s="1045"/>
      <c r="AR28" s="1045"/>
      <c r="AS28" s="1045"/>
      <c r="AT28" s="1045"/>
      <c r="AU28" s="1045" t="s">
        <v>546</v>
      </c>
      <c r="AV28" s="1045"/>
      <c r="AW28" s="1045"/>
      <c r="AX28" s="1045"/>
      <c r="AY28" s="1045"/>
      <c r="AZ28" s="1046"/>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x14ac:dyDescent="0.15">
      <c r="A29" s="217">
        <v>2</v>
      </c>
      <c r="B29" s="1036" t="s">
        <v>383</v>
      </c>
      <c r="C29" s="1037"/>
      <c r="D29" s="1037"/>
      <c r="E29" s="1037"/>
      <c r="F29" s="1037"/>
      <c r="G29" s="1037"/>
      <c r="H29" s="1037"/>
      <c r="I29" s="1037"/>
      <c r="J29" s="1037"/>
      <c r="K29" s="1037"/>
      <c r="L29" s="1037"/>
      <c r="M29" s="1037"/>
      <c r="N29" s="1037"/>
      <c r="O29" s="1037"/>
      <c r="P29" s="1038"/>
      <c r="Q29" s="1042">
        <v>6072</v>
      </c>
      <c r="R29" s="1043"/>
      <c r="S29" s="1043"/>
      <c r="T29" s="1043"/>
      <c r="U29" s="1043"/>
      <c r="V29" s="1043">
        <v>5995</v>
      </c>
      <c r="W29" s="1043"/>
      <c r="X29" s="1043"/>
      <c r="Y29" s="1043"/>
      <c r="Z29" s="1043"/>
      <c r="AA29" s="1043">
        <v>77</v>
      </c>
      <c r="AB29" s="1043"/>
      <c r="AC29" s="1043"/>
      <c r="AD29" s="1043"/>
      <c r="AE29" s="1044"/>
      <c r="AF29" s="1018">
        <v>77</v>
      </c>
      <c r="AG29" s="1019"/>
      <c r="AH29" s="1019"/>
      <c r="AI29" s="1019"/>
      <c r="AJ29" s="1020"/>
      <c r="AK29" s="976">
        <v>945</v>
      </c>
      <c r="AL29" s="967"/>
      <c r="AM29" s="967"/>
      <c r="AN29" s="967"/>
      <c r="AO29" s="967"/>
      <c r="AP29" s="967" t="s">
        <v>546</v>
      </c>
      <c r="AQ29" s="967"/>
      <c r="AR29" s="967"/>
      <c r="AS29" s="967"/>
      <c r="AT29" s="967"/>
      <c r="AU29" s="967" t="s">
        <v>546</v>
      </c>
      <c r="AV29" s="967"/>
      <c r="AW29" s="967"/>
      <c r="AX29" s="967"/>
      <c r="AY29" s="967"/>
      <c r="AZ29" s="1041"/>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x14ac:dyDescent="0.15">
      <c r="A30" s="217">
        <v>3</v>
      </c>
      <c r="B30" s="1036" t="s">
        <v>384</v>
      </c>
      <c r="C30" s="1037"/>
      <c r="D30" s="1037"/>
      <c r="E30" s="1037"/>
      <c r="F30" s="1037"/>
      <c r="G30" s="1037"/>
      <c r="H30" s="1037"/>
      <c r="I30" s="1037"/>
      <c r="J30" s="1037"/>
      <c r="K30" s="1037"/>
      <c r="L30" s="1037"/>
      <c r="M30" s="1037"/>
      <c r="N30" s="1037"/>
      <c r="O30" s="1037"/>
      <c r="P30" s="1038"/>
      <c r="Q30" s="1042">
        <v>860</v>
      </c>
      <c r="R30" s="1043"/>
      <c r="S30" s="1043"/>
      <c r="T30" s="1043"/>
      <c r="U30" s="1043"/>
      <c r="V30" s="1043">
        <v>825</v>
      </c>
      <c r="W30" s="1043"/>
      <c r="X30" s="1043"/>
      <c r="Y30" s="1043"/>
      <c r="Z30" s="1043"/>
      <c r="AA30" s="1043">
        <v>36</v>
      </c>
      <c r="AB30" s="1043"/>
      <c r="AC30" s="1043"/>
      <c r="AD30" s="1043"/>
      <c r="AE30" s="1044"/>
      <c r="AF30" s="1018">
        <v>36</v>
      </c>
      <c r="AG30" s="1019"/>
      <c r="AH30" s="1019"/>
      <c r="AI30" s="1019"/>
      <c r="AJ30" s="1020"/>
      <c r="AK30" s="976">
        <v>201</v>
      </c>
      <c r="AL30" s="967"/>
      <c r="AM30" s="967"/>
      <c r="AN30" s="967"/>
      <c r="AO30" s="967"/>
      <c r="AP30" s="967" t="s">
        <v>546</v>
      </c>
      <c r="AQ30" s="967"/>
      <c r="AR30" s="967"/>
      <c r="AS30" s="967"/>
      <c r="AT30" s="967"/>
      <c r="AU30" s="967" t="s">
        <v>546</v>
      </c>
      <c r="AV30" s="967"/>
      <c r="AW30" s="967"/>
      <c r="AX30" s="967"/>
      <c r="AY30" s="967"/>
      <c r="AZ30" s="1041"/>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x14ac:dyDescent="0.15">
      <c r="A31" s="217">
        <v>4</v>
      </c>
      <c r="B31" s="1036" t="s">
        <v>385</v>
      </c>
      <c r="C31" s="1037"/>
      <c r="D31" s="1037"/>
      <c r="E31" s="1037"/>
      <c r="F31" s="1037"/>
      <c r="G31" s="1037"/>
      <c r="H31" s="1037"/>
      <c r="I31" s="1037"/>
      <c r="J31" s="1037"/>
      <c r="K31" s="1037"/>
      <c r="L31" s="1037"/>
      <c r="M31" s="1037"/>
      <c r="N31" s="1037"/>
      <c r="O31" s="1037"/>
      <c r="P31" s="1038"/>
      <c r="Q31" s="1042">
        <v>2456</v>
      </c>
      <c r="R31" s="1043"/>
      <c r="S31" s="1043"/>
      <c r="T31" s="1043"/>
      <c r="U31" s="1043"/>
      <c r="V31" s="1043">
        <v>2302</v>
      </c>
      <c r="W31" s="1043"/>
      <c r="X31" s="1043"/>
      <c r="Y31" s="1043"/>
      <c r="Z31" s="1043"/>
      <c r="AA31" s="1043">
        <v>154</v>
      </c>
      <c r="AB31" s="1043"/>
      <c r="AC31" s="1043"/>
      <c r="AD31" s="1043"/>
      <c r="AE31" s="1044"/>
      <c r="AF31" s="1018">
        <v>2731</v>
      </c>
      <c r="AG31" s="1019"/>
      <c r="AH31" s="1019"/>
      <c r="AI31" s="1019"/>
      <c r="AJ31" s="1020"/>
      <c r="AK31" s="976" t="s">
        <v>547</v>
      </c>
      <c r="AL31" s="967"/>
      <c r="AM31" s="967"/>
      <c r="AN31" s="967"/>
      <c r="AO31" s="967"/>
      <c r="AP31" s="967">
        <v>347</v>
      </c>
      <c r="AQ31" s="967"/>
      <c r="AR31" s="967"/>
      <c r="AS31" s="967"/>
      <c r="AT31" s="967"/>
      <c r="AU31" s="967">
        <v>0</v>
      </c>
      <c r="AV31" s="967"/>
      <c r="AW31" s="967"/>
      <c r="AX31" s="967"/>
      <c r="AY31" s="967"/>
      <c r="AZ31" s="1041"/>
      <c r="BA31" s="1041"/>
      <c r="BB31" s="1041"/>
      <c r="BC31" s="1041"/>
      <c r="BD31" s="1041"/>
      <c r="BE31" s="1031" t="s">
        <v>386</v>
      </c>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x14ac:dyDescent="0.15">
      <c r="A32" s="217">
        <v>5</v>
      </c>
      <c r="B32" s="1036" t="s">
        <v>387</v>
      </c>
      <c r="C32" s="1037"/>
      <c r="D32" s="1037"/>
      <c r="E32" s="1037"/>
      <c r="F32" s="1037"/>
      <c r="G32" s="1037"/>
      <c r="H32" s="1037"/>
      <c r="I32" s="1037"/>
      <c r="J32" s="1037"/>
      <c r="K32" s="1037"/>
      <c r="L32" s="1037"/>
      <c r="M32" s="1037"/>
      <c r="N32" s="1037"/>
      <c r="O32" s="1037"/>
      <c r="P32" s="1038"/>
      <c r="Q32" s="1042">
        <v>1876</v>
      </c>
      <c r="R32" s="1043"/>
      <c r="S32" s="1043"/>
      <c r="T32" s="1043"/>
      <c r="U32" s="1043"/>
      <c r="V32" s="1043">
        <v>1831</v>
      </c>
      <c r="W32" s="1043"/>
      <c r="X32" s="1043"/>
      <c r="Y32" s="1043"/>
      <c r="Z32" s="1043"/>
      <c r="AA32" s="1043">
        <v>45</v>
      </c>
      <c r="AB32" s="1043"/>
      <c r="AC32" s="1043"/>
      <c r="AD32" s="1043"/>
      <c r="AE32" s="1044"/>
      <c r="AF32" s="1018">
        <v>178</v>
      </c>
      <c r="AG32" s="1019"/>
      <c r="AH32" s="1019"/>
      <c r="AI32" s="1019"/>
      <c r="AJ32" s="1020"/>
      <c r="AK32" s="976">
        <v>417</v>
      </c>
      <c r="AL32" s="967"/>
      <c r="AM32" s="967"/>
      <c r="AN32" s="967"/>
      <c r="AO32" s="967"/>
      <c r="AP32" s="967">
        <v>5163</v>
      </c>
      <c r="AQ32" s="967"/>
      <c r="AR32" s="967"/>
      <c r="AS32" s="967"/>
      <c r="AT32" s="967"/>
      <c r="AU32" s="967">
        <v>2803</v>
      </c>
      <c r="AV32" s="967"/>
      <c r="AW32" s="967"/>
      <c r="AX32" s="967"/>
      <c r="AY32" s="967"/>
      <c r="AZ32" s="1041"/>
      <c r="BA32" s="1041"/>
      <c r="BB32" s="1041"/>
      <c r="BC32" s="1041"/>
      <c r="BD32" s="1041"/>
      <c r="BE32" s="1031" t="s">
        <v>388</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x14ac:dyDescent="0.15">
      <c r="A33" s="217">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6"/>
      <c r="AL33" s="967"/>
      <c r="AM33" s="967"/>
      <c r="AN33" s="967"/>
      <c r="AO33" s="967"/>
      <c r="AP33" s="967"/>
      <c r="AQ33" s="967"/>
      <c r="AR33" s="967"/>
      <c r="AS33" s="967"/>
      <c r="AT33" s="967"/>
      <c r="AU33" s="967"/>
      <c r="AV33" s="967"/>
      <c r="AW33" s="967"/>
      <c r="AX33" s="967"/>
      <c r="AY33" s="967"/>
      <c r="AZ33" s="1041"/>
      <c r="BA33" s="1041"/>
      <c r="BB33" s="1041"/>
      <c r="BC33" s="1041"/>
      <c r="BD33" s="1041"/>
      <c r="BE33" s="1031"/>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x14ac:dyDescent="0.15">
      <c r="A34" s="217">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6"/>
      <c r="AL34" s="967"/>
      <c r="AM34" s="967"/>
      <c r="AN34" s="967"/>
      <c r="AO34" s="967"/>
      <c r="AP34" s="967"/>
      <c r="AQ34" s="967"/>
      <c r="AR34" s="967"/>
      <c r="AS34" s="967"/>
      <c r="AT34" s="967"/>
      <c r="AU34" s="967"/>
      <c r="AV34" s="967"/>
      <c r="AW34" s="967"/>
      <c r="AX34" s="967"/>
      <c r="AY34" s="967"/>
      <c r="AZ34" s="1041"/>
      <c r="BA34" s="1041"/>
      <c r="BB34" s="1041"/>
      <c r="BC34" s="1041"/>
      <c r="BD34" s="1041"/>
      <c r="BE34" s="1031"/>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x14ac:dyDescent="0.15">
      <c r="A35" s="217">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6"/>
      <c r="AL35" s="967"/>
      <c r="AM35" s="967"/>
      <c r="AN35" s="967"/>
      <c r="AO35" s="967"/>
      <c r="AP35" s="967"/>
      <c r="AQ35" s="967"/>
      <c r="AR35" s="967"/>
      <c r="AS35" s="967"/>
      <c r="AT35" s="967"/>
      <c r="AU35" s="967"/>
      <c r="AV35" s="967"/>
      <c r="AW35" s="967"/>
      <c r="AX35" s="967"/>
      <c r="AY35" s="967"/>
      <c r="AZ35" s="1041"/>
      <c r="BA35" s="1041"/>
      <c r="BB35" s="1041"/>
      <c r="BC35" s="1041"/>
      <c r="BD35" s="1041"/>
      <c r="BE35" s="1031"/>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x14ac:dyDescent="0.15">
      <c r="A36" s="217">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6"/>
      <c r="AL36" s="967"/>
      <c r="AM36" s="967"/>
      <c r="AN36" s="967"/>
      <c r="AO36" s="967"/>
      <c r="AP36" s="967"/>
      <c r="AQ36" s="967"/>
      <c r="AR36" s="967"/>
      <c r="AS36" s="967"/>
      <c r="AT36" s="967"/>
      <c r="AU36" s="967"/>
      <c r="AV36" s="967"/>
      <c r="AW36" s="967"/>
      <c r="AX36" s="967"/>
      <c r="AY36" s="967"/>
      <c r="AZ36" s="1041"/>
      <c r="BA36" s="1041"/>
      <c r="BB36" s="1041"/>
      <c r="BC36" s="1041"/>
      <c r="BD36" s="1041"/>
      <c r="BE36" s="1031"/>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x14ac:dyDescent="0.15">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6"/>
      <c r="AL37" s="967"/>
      <c r="AM37" s="967"/>
      <c r="AN37" s="967"/>
      <c r="AO37" s="967"/>
      <c r="AP37" s="967"/>
      <c r="AQ37" s="967"/>
      <c r="AR37" s="967"/>
      <c r="AS37" s="967"/>
      <c r="AT37" s="967"/>
      <c r="AU37" s="967"/>
      <c r="AV37" s="967"/>
      <c r="AW37" s="967"/>
      <c r="AX37" s="967"/>
      <c r="AY37" s="967"/>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x14ac:dyDescent="0.15">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6"/>
      <c r="AL38" s="967"/>
      <c r="AM38" s="967"/>
      <c r="AN38" s="967"/>
      <c r="AO38" s="967"/>
      <c r="AP38" s="967"/>
      <c r="AQ38" s="967"/>
      <c r="AR38" s="967"/>
      <c r="AS38" s="967"/>
      <c r="AT38" s="967"/>
      <c r="AU38" s="967"/>
      <c r="AV38" s="967"/>
      <c r="AW38" s="967"/>
      <c r="AX38" s="967"/>
      <c r="AY38" s="967"/>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x14ac:dyDescent="0.15">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6"/>
      <c r="AL39" s="967"/>
      <c r="AM39" s="967"/>
      <c r="AN39" s="967"/>
      <c r="AO39" s="967"/>
      <c r="AP39" s="967"/>
      <c r="AQ39" s="967"/>
      <c r="AR39" s="967"/>
      <c r="AS39" s="967"/>
      <c r="AT39" s="967"/>
      <c r="AU39" s="967"/>
      <c r="AV39" s="967"/>
      <c r="AW39" s="967"/>
      <c r="AX39" s="967"/>
      <c r="AY39" s="967"/>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x14ac:dyDescent="0.15">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6"/>
      <c r="AL40" s="967"/>
      <c r="AM40" s="967"/>
      <c r="AN40" s="967"/>
      <c r="AO40" s="967"/>
      <c r="AP40" s="967"/>
      <c r="AQ40" s="967"/>
      <c r="AR40" s="967"/>
      <c r="AS40" s="967"/>
      <c r="AT40" s="967"/>
      <c r="AU40" s="967"/>
      <c r="AV40" s="967"/>
      <c r="AW40" s="967"/>
      <c r="AX40" s="967"/>
      <c r="AY40" s="967"/>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x14ac:dyDescent="0.15">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6"/>
      <c r="AL41" s="967"/>
      <c r="AM41" s="967"/>
      <c r="AN41" s="967"/>
      <c r="AO41" s="967"/>
      <c r="AP41" s="967"/>
      <c r="AQ41" s="967"/>
      <c r="AR41" s="967"/>
      <c r="AS41" s="967"/>
      <c r="AT41" s="967"/>
      <c r="AU41" s="967"/>
      <c r="AV41" s="967"/>
      <c r="AW41" s="967"/>
      <c r="AX41" s="967"/>
      <c r="AY41" s="967"/>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x14ac:dyDescent="0.15">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6"/>
      <c r="AL42" s="967"/>
      <c r="AM42" s="967"/>
      <c r="AN42" s="967"/>
      <c r="AO42" s="967"/>
      <c r="AP42" s="967"/>
      <c r="AQ42" s="967"/>
      <c r="AR42" s="967"/>
      <c r="AS42" s="967"/>
      <c r="AT42" s="967"/>
      <c r="AU42" s="967"/>
      <c r="AV42" s="967"/>
      <c r="AW42" s="967"/>
      <c r="AX42" s="967"/>
      <c r="AY42" s="967"/>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x14ac:dyDescent="0.15">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6"/>
      <c r="AL43" s="967"/>
      <c r="AM43" s="967"/>
      <c r="AN43" s="967"/>
      <c r="AO43" s="967"/>
      <c r="AP43" s="967"/>
      <c r="AQ43" s="967"/>
      <c r="AR43" s="967"/>
      <c r="AS43" s="967"/>
      <c r="AT43" s="967"/>
      <c r="AU43" s="967"/>
      <c r="AV43" s="967"/>
      <c r="AW43" s="967"/>
      <c r="AX43" s="967"/>
      <c r="AY43" s="967"/>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x14ac:dyDescent="0.15">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6"/>
      <c r="AL44" s="967"/>
      <c r="AM44" s="967"/>
      <c r="AN44" s="967"/>
      <c r="AO44" s="967"/>
      <c r="AP44" s="967"/>
      <c r="AQ44" s="967"/>
      <c r="AR44" s="967"/>
      <c r="AS44" s="967"/>
      <c r="AT44" s="967"/>
      <c r="AU44" s="967"/>
      <c r="AV44" s="967"/>
      <c r="AW44" s="967"/>
      <c r="AX44" s="967"/>
      <c r="AY44" s="967"/>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x14ac:dyDescent="0.15">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6"/>
      <c r="AL45" s="967"/>
      <c r="AM45" s="967"/>
      <c r="AN45" s="967"/>
      <c r="AO45" s="967"/>
      <c r="AP45" s="967"/>
      <c r="AQ45" s="967"/>
      <c r="AR45" s="967"/>
      <c r="AS45" s="967"/>
      <c r="AT45" s="967"/>
      <c r="AU45" s="967"/>
      <c r="AV45" s="967"/>
      <c r="AW45" s="967"/>
      <c r="AX45" s="967"/>
      <c r="AY45" s="967"/>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x14ac:dyDescent="0.15">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6"/>
      <c r="AL46" s="967"/>
      <c r="AM46" s="967"/>
      <c r="AN46" s="967"/>
      <c r="AO46" s="967"/>
      <c r="AP46" s="967"/>
      <c r="AQ46" s="967"/>
      <c r="AR46" s="967"/>
      <c r="AS46" s="967"/>
      <c r="AT46" s="967"/>
      <c r="AU46" s="967"/>
      <c r="AV46" s="967"/>
      <c r="AW46" s="967"/>
      <c r="AX46" s="967"/>
      <c r="AY46" s="967"/>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x14ac:dyDescent="0.15">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6"/>
      <c r="AL47" s="967"/>
      <c r="AM47" s="967"/>
      <c r="AN47" s="967"/>
      <c r="AO47" s="967"/>
      <c r="AP47" s="967"/>
      <c r="AQ47" s="967"/>
      <c r="AR47" s="967"/>
      <c r="AS47" s="967"/>
      <c r="AT47" s="967"/>
      <c r="AU47" s="967"/>
      <c r="AV47" s="967"/>
      <c r="AW47" s="967"/>
      <c r="AX47" s="967"/>
      <c r="AY47" s="967"/>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x14ac:dyDescent="0.15">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6"/>
      <c r="AL48" s="967"/>
      <c r="AM48" s="967"/>
      <c r="AN48" s="967"/>
      <c r="AO48" s="967"/>
      <c r="AP48" s="967"/>
      <c r="AQ48" s="967"/>
      <c r="AR48" s="967"/>
      <c r="AS48" s="967"/>
      <c r="AT48" s="967"/>
      <c r="AU48" s="967"/>
      <c r="AV48" s="967"/>
      <c r="AW48" s="967"/>
      <c r="AX48" s="967"/>
      <c r="AY48" s="967"/>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x14ac:dyDescent="0.15">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6"/>
      <c r="AL49" s="967"/>
      <c r="AM49" s="967"/>
      <c r="AN49" s="967"/>
      <c r="AO49" s="967"/>
      <c r="AP49" s="967"/>
      <c r="AQ49" s="967"/>
      <c r="AR49" s="967"/>
      <c r="AS49" s="967"/>
      <c r="AT49" s="967"/>
      <c r="AU49" s="967"/>
      <c r="AV49" s="967"/>
      <c r="AW49" s="967"/>
      <c r="AX49" s="967"/>
      <c r="AY49" s="967"/>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x14ac:dyDescent="0.15">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x14ac:dyDescent="0.15">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x14ac:dyDescent="0.15">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x14ac:dyDescent="0.15">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x14ac:dyDescent="0.15">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x14ac:dyDescent="0.15">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x14ac:dyDescent="0.15">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x14ac:dyDescent="0.15">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x14ac:dyDescent="0.15">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x14ac:dyDescent="0.15">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x14ac:dyDescent="0.15">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x14ac:dyDescent="0.2">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x14ac:dyDescent="0.15">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389</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x14ac:dyDescent="0.2">
      <c r="A63" s="215" t="s">
        <v>370</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7"/>
      <c r="AF63" s="1028">
        <v>2898</v>
      </c>
      <c r="AG63" s="955"/>
      <c r="AH63" s="955"/>
      <c r="AI63" s="955"/>
      <c r="AJ63" s="1029"/>
      <c r="AK63" s="1030"/>
      <c r="AL63" s="959"/>
      <c r="AM63" s="959"/>
      <c r="AN63" s="959"/>
      <c r="AO63" s="959"/>
      <c r="AP63" s="955">
        <v>5510</v>
      </c>
      <c r="AQ63" s="955"/>
      <c r="AR63" s="955"/>
      <c r="AS63" s="955"/>
      <c r="AT63" s="955"/>
      <c r="AU63" s="955">
        <v>2803</v>
      </c>
      <c r="AV63" s="955"/>
      <c r="AW63" s="955"/>
      <c r="AX63" s="955"/>
      <c r="AY63" s="955"/>
      <c r="AZ63" s="1024"/>
      <c r="BA63" s="1024"/>
      <c r="BB63" s="1024"/>
      <c r="BC63" s="1024"/>
      <c r="BD63" s="1024"/>
      <c r="BE63" s="956"/>
      <c r="BF63" s="956"/>
      <c r="BG63" s="956"/>
      <c r="BH63" s="956"/>
      <c r="BI63" s="957"/>
      <c r="BJ63" s="1025" t="s">
        <v>112</v>
      </c>
      <c r="BK63" s="947"/>
      <c r="BL63" s="947"/>
      <c r="BM63" s="947"/>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x14ac:dyDescent="0.15">
      <c r="A66" s="994" t="s">
        <v>392</v>
      </c>
      <c r="B66" s="995"/>
      <c r="C66" s="995"/>
      <c r="D66" s="995"/>
      <c r="E66" s="995"/>
      <c r="F66" s="995"/>
      <c r="G66" s="995"/>
      <c r="H66" s="995"/>
      <c r="I66" s="995"/>
      <c r="J66" s="995"/>
      <c r="K66" s="995"/>
      <c r="L66" s="995"/>
      <c r="M66" s="995"/>
      <c r="N66" s="995"/>
      <c r="O66" s="995"/>
      <c r="P66" s="996"/>
      <c r="Q66" s="1000" t="s">
        <v>374</v>
      </c>
      <c r="R66" s="1001"/>
      <c r="S66" s="1001"/>
      <c r="T66" s="1001"/>
      <c r="U66" s="1002"/>
      <c r="V66" s="1000" t="s">
        <v>375</v>
      </c>
      <c r="W66" s="1001"/>
      <c r="X66" s="1001"/>
      <c r="Y66" s="1001"/>
      <c r="Z66" s="1002"/>
      <c r="AA66" s="1000" t="s">
        <v>376</v>
      </c>
      <c r="AB66" s="1001"/>
      <c r="AC66" s="1001"/>
      <c r="AD66" s="1001"/>
      <c r="AE66" s="1002"/>
      <c r="AF66" s="1006" t="s">
        <v>377</v>
      </c>
      <c r="AG66" s="1007"/>
      <c r="AH66" s="1007"/>
      <c r="AI66" s="1007"/>
      <c r="AJ66" s="1008"/>
      <c r="AK66" s="1000" t="s">
        <v>378</v>
      </c>
      <c r="AL66" s="995"/>
      <c r="AM66" s="995"/>
      <c r="AN66" s="995"/>
      <c r="AO66" s="996"/>
      <c r="AP66" s="1000" t="s">
        <v>379</v>
      </c>
      <c r="AQ66" s="1001"/>
      <c r="AR66" s="1001"/>
      <c r="AS66" s="1001"/>
      <c r="AT66" s="1002"/>
      <c r="AU66" s="1000" t="s">
        <v>393</v>
      </c>
      <c r="AV66" s="1001"/>
      <c r="AW66" s="1001"/>
      <c r="AX66" s="1001"/>
      <c r="AY66" s="1002"/>
      <c r="AZ66" s="1000" t="s">
        <v>357</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4" t="s">
        <v>532</v>
      </c>
      <c r="C68" s="985"/>
      <c r="D68" s="985"/>
      <c r="E68" s="985"/>
      <c r="F68" s="985"/>
      <c r="G68" s="985"/>
      <c r="H68" s="985"/>
      <c r="I68" s="985"/>
      <c r="J68" s="985"/>
      <c r="K68" s="985"/>
      <c r="L68" s="985"/>
      <c r="M68" s="985"/>
      <c r="N68" s="985"/>
      <c r="O68" s="985"/>
      <c r="P68" s="986"/>
      <c r="Q68" s="987">
        <v>13848</v>
      </c>
      <c r="R68" s="981"/>
      <c r="S68" s="981"/>
      <c r="T68" s="981"/>
      <c r="U68" s="981"/>
      <c r="V68" s="981">
        <v>13741</v>
      </c>
      <c r="W68" s="981"/>
      <c r="X68" s="981"/>
      <c r="Y68" s="981"/>
      <c r="Z68" s="981"/>
      <c r="AA68" s="981">
        <v>107</v>
      </c>
      <c r="AB68" s="981"/>
      <c r="AC68" s="981"/>
      <c r="AD68" s="981"/>
      <c r="AE68" s="981"/>
      <c r="AF68" s="981">
        <v>107</v>
      </c>
      <c r="AG68" s="981"/>
      <c r="AH68" s="981"/>
      <c r="AI68" s="981"/>
      <c r="AJ68" s="981"/>
      <c r="AK68" s="981">
        <v>7</v>
      </c>
      <c r="AL68" s="981"/>
      <c r="AM68" s="981"/>
      <c r="AN68" s="981"/>
      <c r="AO68" s="981"/>
      <c r="AP68" s="981">
        <v>0</v>
      </c>
      <c r="AQ68" s="981"/>
      <c r="AR68" s="981"/>
      <c r="AS68" s="981"/>
      <c r="AT68" s="981"/>
      <c r="AU68" s="981">
        <v>0</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538</v>
      </c>
      <c r="C69" s="971"/>
      <c r="D69" s="971"/>
      <c r="E69" s="971"/>
      <c r="F69" s="971"/>
      <c r="G69" s="971"/>
      <c r="H69" s="971"/>
      <c r="I69" s="971"/>
      <c r="J69" s="971"/>
      <c r="K69" s="971"/>
      <c r="L69" s="971"/>
      <c r="M69" s="971"/>
      <c r="N69" s="971"/>
      <c r="O69" s="971"/>
      <c r="P69" s="972"/>
      <c r="Q69" s="973">
        <v>4036</v>
      </c>
      <c r="R69" s="967"/>
      <c r="S69" s="967"/>
      <c r="T69" s="967"/>
      <c r="U69" s="967"/>
      <c r="V69" s="967">
        <v>3859</v>
      </c>
      <c r="W69" s="967"/>
      <c r="X69" s="967"/>
      <c r="Y69" s="967"/>
      <c r="Z69" s="967"/>
      <c r="AA69" s="967">
        <v>177</v>
      </c>
      <c r="AB69" s="967"/>
      <c r="AC69" s="967"/>
      <c r="AD69" s="967"/>
      <c r="AE69" s="967"/>
      <c r="AF69" s="967">
        <v>67</v>
      </c>
      <c r="AG69" s="967"/>
      <c r="AH69" s="967"/>
      <c r="AI69" s="967"/>
      <c r="AJ69" s="967"/>
      <c r="AK69" s="967">
        <v>89</v>
      </c>
      <c r="AL69" s="967"/>
      <c r="AM69" s="967"/>
      <c r="AN69" s="967"/>
      <c r="AO69" s="967"/>
      <c r="AP69" s="967">
        <v>8807</v>
      </c>
      <c r="AQ69" s="967"/>
      <c r="AR69" s="967"/>
      <c r="AS69" s="967"/>
      <c r="AT69" s="967"/>
      <c r="AU69" s="967">
        <v>779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c r="B70" s="970" t="s">
        <v>539</v>
      </c>
      <c r="C70" s="971"/>
      <c r="D70" s="971"/>
      <c r="E70" s="971"/>
      <c r="F70" s="971"/>
      <c r="G70" s="971"/>
      <c r="H70" s="971"/>
      <c r="I70" s="971"/>
      <c r="J70" s="971"/>
      <c r="K70" s="971"/>
      <c r="L70" s="971"/>
      <c r="M70" s="971"/>
      <c r="N70" s="971"/>
      <c r="O70" s="971"/>
      <c r="P70" s="972"/>
      <c r="Q70" s="973">
        <v>2138</v>
      </c>
      <c r="R70" s="967"/>
      <c r="S70" s="967"/>
      <c r="T70" s="967"/>
      <c r="U70" s="967"/>
      <c r="V70" s="967">
        <v>1924</v>
      </c>
      <c r="W70" s="967"/>
      <c r="X70" s="967"/>
      <c r="Y70" s="967"/>
      <c r="Z70" s="967"/>
      <c r="AA70" s="967">
        <v>214</v>
      </c>
      <c r="AB70" s="967"/>
      <c r="AC70" s="967"/>
      <c r="AD70" s="967"/>
      <c r="AE70" s="967"/>
      <c r="AF70" s="967">
        <v>108</v>
      </c>
      <c r="AG70" s="967"/>
      <c r="AH70" s="967"/>
      <c r="AI70" s="967"/>
      <c r="AJ70" s="967"/>
      <c r="AK70" s="967">
        <v>0</v>
      </c>
      <c r="AL70" s="967"/>
      <c r="AM70" s="967"/>
      <c r="AN70" s="967"/>
      <c r="AO70" s="967"/>
      <c r="AP70" s="967">
        <v>8371</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3</v>
      </c>
      <c r="B71" s="970" t="s">
        <v>540</v>
      </c>
      <c r="C71" s="971"/>
      <c r="D71" s="971"/>
      <c r="E71" s="971"/>
      <c r="F71" s="971"/>
      <c r="G71" s="971"/>
      <c r="H71" s="971"/>
      <c r="I71" s="971"/>
      <c r="J71" s="971"/>
      <c r="K71" s="971"/>
      <c r="L71" s="971"/>
      <c r="M71" s="971"/>
      <c r="N71" s="971"/>
      <c r="O71" s="971"/>
      <c r="P71" s="972"/>
      <c r="Q71" s="973">
        <v>1181</v>
      </c>
      <c r="R71" s="967"/>
      <c r="S71" s="967"/>
      <c r="T71" s="967"/>
      <c r="U71" s="967"/>
      <c r="V71" s="967">
        <v>1153</v>
      </c>
      <c r="W71" s="967"/>
      <c r="X71" s="967"/>
      <c r="Y71" s="967"/>
      <c r="Z71" s="967"/>
      <c r="AA71" s="967">
        <v>27</v>
      </c>
      <c r="AB71" s="967"/>
      <c r="AC71" s="967"/>
      <c r="AD71" s="967"/>
      <c r="AE71" s="967"/>
      <c r="AF71" s="967">
        <v>27</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c r="B72" s="970" t="s">
        <v>541</v>
      </c>
      <c r="C72" s="971"/>
      <c r="D72" s="971"/>
      <c r="E72" s="971"/>
      <c r="F72" s="971"/>
      <c r="G72" s="971"/>
      <c r="H72" s="971"/>
      <c r="I72" s="971"/>
      <c r="J72" s="971"/>
      <c r="K72" s="971"/>
      <c r="L72" s="971"/>
      <c r="M72" s="971"/>
      <c r="N72" s="971"/>
      <c r="O72" s="971"/>
      <c r="P72" s="972"/>
      <c r="Q72" s="973">
        <v>136669</v>
      </c>
      <c r="R72" s="967"/>
      <c r="S72" s="967"/>
      <c r="T72" s="967"/>
      <c r="U72" s="967"/>
      <c r="V72" s="967">
        <v>129997</v>
      </c>
      <c r="W72" s="967"/>
      <c r="X72" s="967"/>
      <c r="Y72" s="967"/>
      <c r="Z72" s="967"/>
      <c r="AA72" s="967">
        <v>6671</v>
      </c>
      <c r="AB72" s="967"/>
      <c r="AC72" s="967"/>
      <c r="AD72" s="967"/>
      <c r="AE72" s="967"/>
      <c r="AF72" s="967">
        <v>6671</v>
      </c>
      <c r="AG72" s="967"/>
      <c r="AH72" s="967"/>
      <c r="AI72" s="967"/>
      <c r="AJ72" s="967"/>
      <c r="AK72" s="967">
        <v>1851</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4</v>
      </c>
      <c r="B73" s="970" t="s">
        <v>535</v>
      </c>
      <c r="C73" s="971"/>
      <c r="D73" s="971"/>
      <c r="E73" s="971"/>
      <c r="F73" s="971"/>
      <c r="G73" s="971"/>
      <c r="H73" s="971"/>
      <c r="I73" s="971"/>
      <c r="J73" s="971"/>
      <c r="K73" s="971"/>
      <c r="L73" s="971"/>
      <c r="M73" s="971"/>
      <c r="N73" s="971"/>
      <c r="O73" s="971"/>
      <c r="P73" s="972"/>
      <c r="Q73" s="973">
        <v>664</v>
      </c>
      <c r="R73" s="967"/>
      <c r="S73" s="967"/>
      <c r="T73" s="967"/>
      <c r="U73" s="967"/>
      <c r="V73" s="967">
        <v>655</v>
      </c>
      <c r="W73" s="967"/>
      <c r="X73" s="967"/>
      <c r="Y73" s="967"/>
      <c r="Z73" s="967"/>
      <c r="AA73" s="967">
        <v>9</v>
      </c>
      <c r="AB73" s="967"/>
      <c r="AC73" s="967"/>
      <c r="AD73" s="967"/>
      <c r="AE73" s="967"/>
      <c r="AF73" s="967">
        <v>9</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5</v>
      </c>
      <c r="B74" s="970" t="s">
        <v>534</v>
      </c>
      <c r="C74" s="971"/>
      <c r="D74" s="971"/>
      <c r="E74" s="971"/>
      <c r="F74" s="971"/>
      <c r="G74" s="971"/>
      <c r="H74" s="971"/>
      <c r="I74" s="971"/>
      <c r="J74" s="971"/>
      <c r="K74" s="971"/>
      <c r="L74" s="971"/>
      <c r="M74" s="971"/>
      <c r="N74" s="971"/>
      <c r="O74" s="971"/>
      <c r="P74" s="972"/>
      <c r="Q74" s="974">
        <v>2</v>
      </c>
      <c r="R74" s="975"/>
      <c r="S74" s="975"/>
      <c r="T74" s="975"/>
      <c r="U74" s="976"/>
      <c r="V74" s="977">
        <v>2</v>
      </c>
      <c r="W74" s="975"/>
      <c r="X74" s="975"/>
      <c r="Y74" s="975"/>
      <c r="Z74" s="976"/>
      <c r="AA74" s="977">
        <v>0</v>
      </c>
      <c r="AB74" s="975"/>
      <c r="AC74" s="975"/>
      <c r="AD74" s="975"/>
      <c r="AE74" s="976"/>
      <c r="AF74" s="977">
        <v>0</v>
      </c>
      <c r="AG74" s="975"/>
      <c r="AH74" s="975"/>
      <c r="AI74" s="975"/>
      <c r="AJ74" s="976"/>
      <c r="AK74" s="977">
        <v>0</v>
      </c>
      <c r="AL74" s="975"/>
      <c r="AM74" s="975"/>
      <c r="AN74" s="975"/>
      <c r="AO74" s="976"/>
      <c r="AP74" s="977">
        <v>0</v>
      </c>
      <c r="AQ74" s="975"/>
      <c r="AR74" s="975"/>
      <c r="AS74" s="975"/>
      <c r="AT74" s="976"/>
      <c r="AU74" s="977">
        <v>0</v>
      </c>
      <c r="AV74" s="975"/>
      <c r="AW74" s="975"/>
      <c r="AX74" s="975"/>
      <c r="AY74" s="976"/>
      <c r="AZ74" s="978" t="s">
        <v>537</v>
      </c>
      <c r="BA74" s="979"/>
      <c r="BB74" s="979"/>
      <c r="BC74" s="979"/>
      <c r="BD74" s="980"/>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6</v>
      </c>
      <c r="B75" s="970" t="s">
        <v>542</v>
      </c>
      <c r="C75" s="971"/>
      <c r="D75" s="971"/>
      <c r="E75" s="971"/>
      <c r="F75" s="971"/>
      <c r="G75" s="971"/>
      <c r="H75" s="971"/>
      <c r="I75" s="971"/>
      <c r="J75" s="971"/>
      <c r="K75" s="971"/>
      <c r="L75" s="971"/>
      <c r="M75" s="971"/>
      <c r="N75" s="971"/>
      <c r="O75" s="971"/>
      <c r="P75" s="972"/>
      <c r="Q75" s="974">
        <v>685</v>
      </c>
      <c r="R75" s="975"/>
      <c r="S75" s="975"/>
      <c r="T75" s="975"/>
      <c r="U75" s="976"/>
      <c r="V75" s="977">
        <v>683</v>
      </c>
      <c r="W75" s="975"/>
      <c r="X75" s="975"/>
      <c r="Y75" s="975"/>
      <c r="Z75" s="976"/>
      <c r="AA75" s="977">
        <v>2</v>
      </c>
      <c r="AB75" s="975"/>
      <c r="AC75" s="975"/>
      <c r="AD75" s="975"/>
      <c r="AE75" s="976"/>
      <c r="AF75" s="977">
        <v>2</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c r="B76" s="970" t="s">
        <v>543</v>
      </c>
      <c r="C76" s="971"/>
      <c r="D76" s="971"/>
      <c r="E76" s="971"/>
      <c r="F76" s="971"/>
      <c r="G76" s="971"/>
      <c r="H76" s="971"/>
      <c r="I76" s="971"/>
      <c r="J76" s="971"/>
      <c r="K76" s="971"/>
      <c r="L76" s="971"/>
      <c r="M76" s="971"/>
      <c r="N76" s="971"/>
      <c r="O76" s="971"/>
      <c r="P76" s="972"/>
      <c r="Q76" s="974">
        <v>16</v>
      </c>
      <c r="R76" s="975"/>
      <c r="S76" s="975"/>
      <c r="T76" s="975"/>
      <c r="U76" s="976"/>
      <c r="V76" s="977">
        <v>13</v>
      </c>
      <c r="W76" s="975"/>
      <c r="X76" s="975"/>
      <c r="Y76" s="975"/>
      <c r="Z76" s="976"/>
      <c r="AA76" s="977">
        <v>3</v>
      </c>
      <c r="AB76" s="975"/>
      <c r="AC76" s="975"/>
      <c r="AD76" s="975"/>
      <c r="AE76" s="976"/>
      <c r="AF76" s="977">
        <v>3</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c r="B77" s="970" t="s">
        <v>544</v>
      </c>
      <c r="C77" s="971"/>
      <c r="D77" s="971"/>
      <c r="E77" s="971"/>
      <c r="F77" s="971"/>
      <c r="G77" s="971"/>
      <c r="H77" s="971"/>
      <c r="I77" s="971"/>
      <c r="J77" s="971"/>
      <c r="K77" s="971"/>
      <c r="L77" s="971"/>
      <c r="M77" s="971"/>
      <c r="N77" s="971"/>
      <c r="O77" s="971"/>
      <c r="P77" s="972"/>
      <c r="Q77" s="974">
        <v>206</v>
      </c>
      <c r="R77" s="975"/>
      <c r="S77" s="975"/>
      <c r="T77" s="975"/>
      <c r="U77" s="976"/>
      <c r="V77" s="977">
        <v>197</v>
      </c>
      <c r="W77" s="975"/>
      <c r="X77" s="975"/>
      <c r="Y77" s="975"/>
      <c r="Z77" s="976"/>
      <c r="AA77" s="977">
        <v>9</v>
      </c>
      <c r="AB77" s="975"/>
      <c r="AC77" s="975"/>
      <c r="AD77" s="975"/>
      <c r="AE77" s="976"/>
      <c r="AF77" s="977">
        <v>9</v>
      </c>
      <c r="AG77" s="975"/>
      <c r="AH77" s="975"/>
      <c r="AI77" s="975"/>
      <c r="AJ77" s="976"/>
      <c r="AK77" s="977">
        <v>0</v>
      </c>
      <c r="AL77" s="975"/>
      <c r="AM77" s="975"/>
      <c r="AN77" s="975"/>
      <c r="AO77" s="976"/>
      <c r="AP77" s="977">
        <v>67</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c r="B78" s="970" t="s">
        <v>545</v>
      </c>
      <c r="C78" s="971"/>
      <c r="D78" s="971"/>
      <c r="E78" s="971"/>
      <c r="F78" s="971"/>
      <c r="G78" s="971"/>
      <c r="H78" s="971"/>
      <c r="I78" s="971"/>
      <c r="J78" s="971"/>
      <c r="K78" s="971"/>
      <c r="L78" s="971"/>
      <c r="M78" s="971"/>
      <c r="N78" s="971"/>
      <c r="O78" s="971"/>
      <c r="P78" s="972"/>
      <c r="Q78" s="973">
        <v>556</v>
      </c>
      <c r="R78" s="967"/>
      <c r="S78" s="967"/>
      <c r="T78" s="967"/>
      <c r="U78" s="967"/>
      <c r="V78" s="967">
        <v>551</v>
      </c>
      <c r="W78" s="967"/>
      <c r="X78" s="967"/>
      <c r="Y78" s="967"/>
      <c r="Z78" s="967"/>
      <c r="AA78" s="967">
        <v>5</v>
      </c>
      <c r="AB78" s="967"/>
      <c r="AC78" s="967"/>
      <c r="AD78" s="967"/>
      <c r="AE78" s="967"/>
      <c r="AF78" s="967">
        <v>5</v>
      </c>
      <c r="AG78" s="967"/>
      <c r="AH78" s="967"/>
      <c r="AI78" s="967"/>
      <c r="AJ78" s="967"/>
      <c r="AK78" s="967">
        <v>0</v>
      </c>
      <c r="AL78" s="967"/>
      <c r="AM78" s="967"/>
      <c r="AN78" s="967"/>
      <c r="AO78" s="967"/>
      <c r="AP78" s="967">
        <v>1346</v>
      </c>
      <c r="AQ78" s="967"/>
      <c r="AR78" s="967"/>
      <c r="AS78" s="967"/>
      <c r="AT78" s="967"/>
      <c r="AU78" s="967">
        <v>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7008</v>
      </c>
      <c r="AG88" s="955"/>
      <c r="AH88" s="955"/>
      <c r="AI88" s="955"/>
      <c r="AJ88" s="955"/>
      <c r="AK88" s="959"/>
      <c r="AL88" s="959"/>
      <c r="AM88" s="959"/>
      <c r="AN88" s="959"/>
      <c r="AO88" s="959"/>
      <c r="AP88" s="955">
        <v>18591</v>
      </c>
      <c r="AQ88" s="955"/>
      <c r="AR88" s="955"/>
      <c r="AS88" s="955"/>
      <c r="AT88" s="955"/>
      <c r="AU88" s="955">
        <v>779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v>
      </c>
      <c r="CS102" s="947"/>
      <c r="CT102" s="947"/>
      <c r="CU102" s="947"/>
      <c r="CV102" s="948"/>
      <c r="CW102" s="946">
        <v>70</v>
      </c>
      <c r="CX102" s="947"/>
      <c r="CY102" s="947"/>
      <c r="CZ102" s="947"/>
      <c r="DA102" s="948"/>
      <c r="DB102" s="946">
        <v>0</v>
      </c>
      <c r="DC102" s="947"/>
      <c r="DD102" s="947"/>
      <c r="DE102" s="947"/>
      <c r="DF102" s="948"/>
      <c r="DG102" s="946">
        <v>0</v>
      </c>
      <c r="DH102" s="947"/>
      <c r="DI102" s="947"/>
      <c r="DJ102" s="947"/>
      <c r="DK102" s="948"/>
      <c r="DL102" s="946">
        <v>0</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289</v>
      </c>
      <c r="AG109" s="888"/>
      <c r="AH109" s="888"/>
      <c r="AI109" s="888"/>
      <c r="AJ109" s="889"/>
      <c r="AK109" s="890" t="s">
        <v>288</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289</v>
      </c>
      <c r="BW109" s="888"/>
      <c r="BX109" s="888"/>
      <c r="BY109" s="888"/>
      <c r="BZ109" s="889"/>
      <c r="CA109" s="890" t="s">
        <v>288</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289</v>
      </c>
      <c r="DM109" s="888"/>
      <c r="DN109" s="888"/>
      <c r="DO109" s="888"/>
      <c r="DP109" s="889"/>
      <c r="DQ109" s="890" t="s">
        <v>288</v>
      </c>
      <c r="DR109" s="888"/>
      <c r="DS109" s="888"/>
      <c r="DT109" s="888"/>
      <c r="DU109" s="889"/>
      <c r="DV109" s="890" t="s">
        <v>404</v>
      </c>
      <c r="DW109" s="888"/>
      <c r="DX109" s="888"/>
      <c r="DY109" s="888"/>
      <c r="DZ109" s="919"/>
    </row>
    <row r="110" spans="1:131" s="197" customFormat="1" ht="26.25" customHeight="1" x14ac:dyDescent="0.15">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3628884</v>
      </c>
      <c r="AB110" s="873"/>
      <c r="AC110" s="873"/>
      <c r="AD110" s="873"/>
      <c r="AE110" s="874"/>
      <c r="AF110" s="875">
        <v>3578828</v>
      </c>
      <c r="AG110" s="873"/>
      <c r="AH110" s="873"/>
      <c r="AI110" s="873"/>
      <c r="AJ110" s="874"/>
      <c r="AK110" s="875">
        <v>3556210</v>
      </c>
      <c r="AL110" s="873"/>
      <c r="AM110" s="873"/>
      <c r="AN110" s="873"/>
      <c r="AO110" s="874"/>
      <c r="AP110" s="876">
        <v>18.7</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35961824</v>
      </c>
      <c r="BR110" s="800"/>
      <c r="BS110" s="800"/>
      <c r="BT110" s="800"/>
      <c r="BU110" s="800"/>
      <c r="BV110" s="800">
        <v>36263702</v>
      </c>
      <c r="BW110" s="800"/>
      <c r="BX110" s="800"/>
      <c r="BY110" s="800"/>
      <c r="BZ110" s="800"/>
      <c r="CA110" s="800">
        <v>36453545</v>
      </c>
      <c r="CB110" s="800"/>
      <c r="CC110" s="800"/>
      <c r="CD110" s="800"/>
      <c r="CE110" s="800"/>
      <c r="CF110" s="861">
        <v>192.1</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191845</v>
      </c>
      <c r="BR111" s="771"/>
      <c r="BS111" s="771"/>
      <c r="BT111" s="771"/>
      <c r="BU111" s="771"/>
      <c r="BV111" s="771">
        <v>103259</v>
      </c>
      <c r="BW111" s="771"/>
      <c r="BX111" s="771"/>
      <c r="BY111" s="771"/>
      <c r="BZ111" s="771"/>
      <c r="CA111" s="771" t="s">
        <v>112</v>
      </c>
      <c r="CB111" s="771"/>
      <c r="CC111" s="771"/>
      <c r="CD111" s="771"/>
      <c r="CE111" s="771"/>
      <c r="CF111" s="848" t="s">
        <v>112</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2845026</v>
      </c>
      <c r="BR112" s="771"/>
      <c r="BS112" s="771"/>
      <c r="BT112" s="771"/>
      <c r="BU112" s="771"/>
      <c r="BV112" s="771">
        <v>2783811</v>
      </c>
      <c r="BW112" s="771"/>
      <c r="BX112" s="771"/>
      <c r="BY112" s="771"/>
      <c r="BZ112" s="771"/>
      <c r="CA112" s="771">
        <v>2803345</v>
      </c>
      <c r="CB112" s="771"/>
      <c r="CC112" s="771"/>
      <c r="CD112" s="771"/>
      <c r="CE112" s="771"/>
      <c r="CF112" s="848">
        <v>14.8</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276609</v>
      </c>
      <c r="AB113" s="909"/>
      <c r="AC113" s="909"/>
      <c r="AD113" s="909"/>
      <c r="AE113" s="910"/>
      <c r="AF113" s="911">
        <v>254924</v>
      </c>
      <c r="AG113" s="909"/>
      <c r="AH113" s="909"/>
      <c r="AI113" s="909"/>
      <c r="AJ113" s="910"/>
      <c r="AK113" s="911">
        <v>256434</v>
      </c>
      <c r="AL113" s="909"/>
      <c r="AM113" s="909"/>
      <c r="AN113" s="909"/>
      <c r="AO113" s="910"/>
      <c r="AP113" s="912">
        <v>1.4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828708</v>
      </c>
      <c r="BR113" s="771"/>
      <c r="BS113" s="771"/>
      <c r="BT113" s="771"/>
      <c r="BU113" s="771"/>
      <c r="BV113" s="771">
        <v>842586</v>
      </c>
      <c r="BW113" s="771"/>
      <c r="BX113" s="771"/>
      <c r="BY113" s="771"/>
      <c r="BZ113" s="771"/>
      <c r="CA113" s="771">
        <v>796502</v>
      </c>
      <c r="CB113" s="771"/>
      <c r="CC113" s="771"/>
      <c r="CD113" s="771"/>
      <c r="CE113" s="771"/>
      <c r="CF113" s="848">
        <v>4.2</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92672</v>
      </c>
      <c r="AB114" s="784"/>
      <c r="AC114" s="784"/>
      <c r="AD114" s="784"/>
      <c r="AE114" s="785"/>
      <c r="AF114" s="786">
        <v>88616</v>
      </c>
      <c r="AG114" s="784"/>
      <c r="AH114" s="784"/>
      <c r="AI114" s="784"/>
      <c r="AJ114" s="785"/>
      <c r="AK114" s="786">
        <v>85043</v>
      </c>
      <c r="AL114" s="784"/>
      <c r="AM114" s="784"/>
      <c r="AN114" s="784"/>
      <c r="AO114" s="785"/>
      <c r="AP114" s="754">
        <v>0.4</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3611522</v>
      </c>
      <c r="BR114" s="771"/>
      <c r="BS114" s="771"/>
      <c r="BT114" s="771"/>
      <c r="BU114" s="771"/>
      <c r="BV114" s="771">
        <v>2898417</v>
      </c>
      <c r="BW114" s="771"/>
      <c r="BX114" s="771"/>
      <c r="BY114" s="771"/>
      <c r="BZ114" s="771"/>
      <c r="CA114" s="771">
        <v>2188917</v>
      </c>
      <c r="CB114" s="771"/>
      <c r="CC114" s="771"/>
      <c r="CD114" s="771"/>
      <c r="CE114" s="771"/>
      <c r="CF114" s="848">
        <v>11.5</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71822</v>
      </c>
      <c r="AB115" s="909"/>
      <c r="AC115" s="909"/>
      <c r="AD115" s="909"/>
      <c r="AE115" s="910"/>
      <c r="AF115" s="911">
        <v>70224</v>
      </c>
      <c r="AG115" s="909"/>
      <c r="AH115" s="909"/>
      <c r="AI115" s="909"/>
      <c r="AJ115" s="910"/>
      <c r="AK115" s="911">
        <v>70267</v>
      </c>
      <c r="AL115" s="909"/>
      <c r="AM115" s="909"/>
      <c r="AN115" s="909"/>
      <c r="AO115" s="910"/>
      <c r="AP115" s="912">
        <v>0.4</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6580</v>
      </c>
      <c r="BR115" s="771"/>
      <c r="BS115" s="771"/>
      <c r="BT115" s="771"/>
      <c r="BU115" s="771"/>
      <c r="BV115" s="771">
        <v>3895</v>
      </c>
      <c r="BW115" s="771"/>
      <c r="BX115" s="771"/>
      <c r="BY115" s="771"/>
      <c r="BZ115" s="771"/>
      <c r="CA115" s="771">
        <v>2258</v>
      </c>
      <c r="CB115" s="771"/>
      <c r="CC115" s="771"/>
      <c r="CD115" s="771"/>
      <c r="CE115" s="771"/>
      <c r="CF115" s="848">
        <v>0</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191845</v>
      </c>
      <c r="DH115" s="784"/>
      <c r="DI115" s="784"/>
      <c r="DJ115" s="784"/>
      <c r="DK115" s="785"/>
      <c r="DL115" s="786">
        <v>103259</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4069987</v>
      </c>
      <c r="AB117" s="895"/>
      <c r="AC117" s="895"/>
      <c r="AD117" s="895"/>
      <c r="AE117" s="896"/>
      <c r="AF117" s="898">
        <v>3992592</v>
      </c>
      <c r="AG117" s="895"/>
      <c r="AH117" s="895"/>
      <c r="AI117" s="895"/>
      <c r="AJ117" s="896"/>
      <c r="AK117" s="898">
        <v>3967954</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289</v>
      </c>
      <c r="AG118" s="888"/>
      <c r="AH118" s="888"/>
      <c r="AI118" s="888"/>
      <c r="AJ118" s="889"/>
      <c r="AK118" s="890" t="s">
        <v>288</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432</v>
      </c>
      <c r="BP118" s="838"/>
      <c r="BQ118" s="857">
        <v>43445505</v>
      </c>
      <c r="BR118" s="858"/>
      <c r="BS118" s="858"/>
      <c r="BT118" s="858"/>
      <c r="BU118" s="858"/>
      <c r="BV118" s="858">
        <v>42895670</v>
      </c>
      <c r="BW118" s="858"/>
      <c r="BX118" s="858"/>
      <c r="BY118" s="858"/>
      <c r="BZ118" s="858"/>
      <c r="CA118" s="858">
        <v>42244567</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3958998</v>
      </c>
      <c r="BR119" s="800"/>
      <c r="BS119" s="800"/>
      <c r="BT119" s="800"/>
      <c r="BU119" s="800"/>
      <c r="BV119" s="800">
        <v>5609708</v>
      </c>
      <c r="BW119" s="800"/>
      <c r="BX119" s="800"/>
      <c r="BY119" s="800"/>
      <c r="BZ119" s="800"/>
      <c r="CA119" s="800">
        <v>6579841</v>
      </c>
      <c r="CB119" s="800"/>
      <c r="CC119" s="800"/>
      <c r="CD119" s="800"/>
      <c r="CE119" s="800"/>
      <c r="CF119" s="861">
        <v>34.700000000000003</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325621</v>
      </c>
      <c r="BR120" s="771"/>
      <c r="BS120" s="771"/>
      <c r="BT120" s="771"/>
      <c r="BU120" s="771"/>
      <c r="BV120" s="771">
        <v>238161</v>
      </c>
      <c r="BW120" s="771"/>
      <c r="BX120" s="771"/>
      <c r="BY120" s="771"/>
      <c r="BZ120" s="771"/>
      <c r="CA120" s="771">
        <v>270188</v>
      </c>
      <c r="CB120" s="771"/>
      <c r="CC120" s="771"/>
      <c r="CD120" s="771"/>
      <c r="CE120" s="771"/>
      <c r="CF120" s="848">
        <v>1.4</v>
      </c>
      <c r="CG120" s="849"/>
      <c r="CH120" s="849"/>
      <c r="CI120" s="849"/>
      <c r="CJ120" s="849"/>
      <c r="CK120" s="850" t="s">
        <v>438</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2845026</v>
      </c>
      <c r="DH120" s="800"/>
      <c r="DI120" s="800"/>
      <c r="DJ120" s="800"/>
      <c r="DK120" s="800"/>
      <c r="DL120" s="800">
        <v>2783811</v>
      </c>
      <c r="DM120" s="800"/>
      <c r="DN120" s="800"/>
      <c r="DO120" s="800"/>
      <c r="DP120" s="800"/>
      <c r="DQ120" s="800">
        <v>2803345</v>
      </c>
      <c r="DR120" s="800"/>
      <c r="DS120" s="800"/>
      <c r="DT120" s="800"/>
      <c r="DU120" s="800"/>
      <c r="DV120" s="801">
        <v>14.8</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24846269</v>
      </c>
      <c r="BR121" s="858"/>
      <c r="BS121" s="858"/>
      <c r="BT121" s="858"/>
      <c r="BU121" s="858"/>
      <c r="BV121" s="858">
        <v>25529961</v>
      </c>
      <c r="BW121" s="858"/>
      <c r="BX121" s="858"/>
      <c r="BY121" s="858"/>
      <c r="BZ121" s="858"/>
      <c r="CA121" s="858">
        <v>26117812</v>
      </c>
      <c r="CB121" s="858"/>
      <c r="CC121" s="858"/>
      <c r="CD121" s="858"/>
      <c r="CE121" s="858"/>
      <c r="CF121" s="859">
        <v>137.6</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t="s">
        <v>112</v>
      </c>
      <c r="DH121" s="771"/>
      <c r="DI121" s="771"/>
      <c r="DJ121" s="771"/>
      <c r="DK121" s="771"/>
      <c r="DL121" s="771" t="s">
        <v>112</v>
      </c>
      <c r="DM121" s="771"/>
      <c r="DN121" s="771"/>
      <c r="DO121" s="771"/>
      <c r="DP121" s="771"/>
      <c r="DQ121" s="771" t="s">
        <v>112</v>
      </c>
      <c r="DR121" s="771"/>
      <c r="DS121" s="771"/>
      <c r="DT121" s="771"/>
      <c r="DU121" s="771"/>
      <c r="DV121" s="823" t="s">
        <v>112</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441</v>
      </c>
      <c r="BP122" s="838"/>
      <c r="BQ122" s="839">
        <v>29130888</v>
      </c>
      <c r="BR122" s="840"/>
      <c r="BS122" s="840"/>
      <c r="BT122" s="840"/>
      <c r="BU122" s="840"/>
      <c r="BV122" s="840">
        <v>31377830</v>
      </c>
      <c r="BW122" s="840"/>
      <c r="BX122" s="840"/>
      <c r="BY122" s="840"/>
      <c r="BZ122" s="840"/>
      <c r="CA122" s="840">
        <v>32967841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76.5</v>
      </c>
      <c r="BR123" s="832"/>
      <c r="BS123" s="832"/>
      <c r="BT123" s="832"/>
      <c r="BU123" s="832"/>
      <c r="BV123" s="832">
        <v>60.3</v>
      </c>
      <c r="BW123" s="832"/>
      <c r="BX123" s="832"/>
      <c r="BY123" s="832"/>
      <c r="BZ123" s="832"/>
      <c r="CA123" s="832">
        <v>48.8</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v>71822</v>
      </c>
      <c r="AB124" s="784"/>
      <c r="AC124" s="784"/>
      <c r="AD124" s="784"/>
      <c r="AE124" s="785"/>
      <c r="AF124" s="786">
        <v>70224</v>
      </c>
      <c r="AG124" s="784"/>
      <c r="AH124" s="784"/>
      <c r="AI124" s="784"/>
      <c r="AJ124" s="785"/>
      <c r="AK124" s="786">
        <v>70267</v>
      </c>
      <c r="AL124" s="784"/>
      <c r="AM124" s="784"/>
      <c r="AN124" s="784"/>
      <c r="AO124" s="785"/>
      <c r="AP124" s="754">
        <v>0.4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12.38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v>6580</v>
      </c>
      <c r="DH127" s="820"/>
      <c r="DI127" s="820"/>
      <c r="DJ127" s="820"/>
      <c r="DK127" s="820"/>
      <c r="DL127" s="820">
        <v>3895</v>
      </c>
      <c r="DM127" s="820"/>
      <c r="DN127" s="820"/>
      <c r="DO127" s="820"/>
      <c r="DP127" s="820"/>
      <c r="DQ127" s="820">
        <v>2258</v>
      </c>
      <c r="DR127" s="820"/>
      <c r="DS127" s="820"/>
      <c r="DT127" s="820"/>
      <c r="DU127" s="820"/>
      <c r="DV127" s="821">
        <v>0</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54435</v>
      </c>
      <c r="AB128" s="724"/>
      <c r="AC128" s="724"/>
      <c r="AD128" s="724"/>
      <c r="AE128" s="725"/>
      <c r="AF128" s="726">
        <v>58198</v>
      </c>
      <c r="AG128" s="724"/>
      <c r="AH128" s="724"/>
      <c r="AI128" s="724"/>
      <c r="AJ128" s="725"/>
      <c r="AK128" s="726">
        <v>53828</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321</v>
      </c>
      <c r="BG128" s="791"/>
      <c r="BH128" s="791"/>
      <c r="BI128" s="791"/>
      <c r="BJ128" s="791"/>
      <c r="BK128" s="791"/>
      <c r="BL128" s="792"/>
      <c r="BM128" s="790">
        <v>17.38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20848167</v>
      </c>
      <c r="AB129" s="784"/>
      <c r="AC129" s="784"/>
      <c r="AD129" s="784"/>
      <c r="AE129" s="785"/>
      <c r="AF129" s="786">
        <v>21223267</v>
      </c>
      <c r="AG129" s="784"/>
      <c r="AH129" s="784"/>
      <c r="AI129" s="784"/>
      <c r="AJ129" s="785"/>
      <c r="AK129" s="786">
        <v>21225594</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9.3000000000000007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2140814</v>
      </c>
      <c r="AB130" s="784"/>
      <c r="AC130" s="784"/>
      <c r="AD130" s="784"/>
      <c r="AE130" s="785"/>
      <c r="AF130" s="786">
        <v>2153444</v>
      </c>
      <c r="AG130" s="784"/>
      <c r="AH130" s="784"/>
      <c r="AI130" s="784"/>
      <c r="AJ130" s="785"/>
      <c r="AK130" s="786">
        <v>2249054</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48.8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18707353</v>
      </c>
      <c r="AB131" s="717"/>
      <c r="AC131" s="717"/>
      <c r="AD131" s="717"/>
      <c r="AE131" s="718"/>
      <c r="AF131" s="719">
        <v>19069823</v>
      </c>
      <c r="AG131" s="717"/>
      <c r="AH131" s="717"/>
      <c r="AI131" s="717"/>
      <c r="AJ131" s="718"/>
      <c r="AK131" s="719">
        <v>18976540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10.0213964</v>
      </c>
      <c r="AB132" s="740"/>
      <c r="AC132" s="740"/>
      <c r="AD132" s="740"/>
      <c r="AE132" s="741"/>
      <c r="AF132" s="742">
        <v>9.3391008400000004</v>
      </c>
      <c r="AG132" s="740"/>
      <c r="AH132" s="740"/>
      <c r="AI132" s="740"/>
      <c r="AJ132" s="741"/>
      <c r="AK132" s="742">
        <v>8.7743708809999994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10.199999999999999</v>
      </c>
      <c r="AB133" s="749"/>
      <c r="AC133" s="749"/>
      <c r="AD133" s="749"/>
      <c r="AE133" s="750"/>
      <c r="AF133" s="748">
        <v>9.8000000000000007</v>
      </c>
      <c r="AG133" s="749"/>
      <c r="AH133" s="749"/>
      <c r="AI133" s="749"/>
      <c r="AJ133" s="750"/>
      <c r="AK133" s="748">
        <v>9.3000000000000007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22" t="s">
        <v>468</v>
      </c>
      <c r="L7" s="254"/>
      <c r="M7" s="255" t="s">
        <v>469</v>
      </c>
      <c r="N7" s="256"/>
    </row>
    <row r="8" spans="1:16" x14ac:dyDescent="0.15">
      <c r="A8" s="248"/>
      <c r="B8" s="244"/>
      <c r="C8" s="244"/>
      <c r="D8" s="244"/>
      <c r="E8" s="244"/>
      <c r="F8" s="244"/>
      <c r="G8" s="257"/>
      <c r="H8" s="258"/>
      <c r="I8" s="258"/>
      <c r="J8" s="259"/>
      <c r="K8" s="1123"/>
      <c r="L8" s="260" t="s">
        <v>470</v>
      </c>
      <c r="M8" s="261" t="s">
        <v>471</v>
      </c>
      <c r="N8" s="262" t="s">
        <v>472</v>
      </c>
    </row>
    <row r="9" spans="1:16" x14ac:dyDescent="0.15">
      <c r="A9" s="248"/>
      <c r="B9" s="244"/>
      <c r="C9" s="244"/>
      <c r="D9" s="244"/>
      <c r="E9" s="244"/>
      <c r="F9" s="244"/>
      <c r="G9" s="1136" t="s">
        <v>473</v>
      </c>
      <c r="H9" s="1137"/>
      <c r="I9" s="1137"/>
      <c r="J9" s="1138"/>
      <c r="K9" s="263">
        <v>5999656</v>
      </c>
      <c r="L9" s="264">
        <v>52516</v>
      </c>
      <c r="M9" s="265">
        <v>58961</v>
      </c>
      <c r="N9" s="266">
        <v>-10.9</v>
      </c>
    </row>
    <row r="10" spans="1:16" x14ac:dyDescent="0.15">
      <c r="A10" s="248"/>
      <c r="B10" s="244"/>
      <c r="C10" s="244"/>
      <c r="D10" s="244"/>
      <c r="E10" s="244"/>
      <c r="F10" s="244"/>
      <c r="G10" s="1136" t="s">
        <v>474</v>
      </c>
      <c r="H10" s="1137"/>
      <c r="I10" s="1137"/>
      <c r="J10" s="1138"/>
      <c r="K10" s="267">
        <v>524432</v>
      </c>
      <c r="L10" s="268">
        <v>4590</v>
      </c>
      <c r="M10" s="269">
        <v>3996</v>
      </c>
      <c r="N10" s="270">
        <v>14.9</v>
      </c>
    </row>
    <row r="11" spans="1:16" ht="13.5" customHeight="1" x14ac:dyDescent="0.15">
      <c r="A11" s="248"/>
      <c r="B11" s="244"/>
      <c r="C11" s="244"/>
      <c r="D11" s="244"/>
      <c r="E11" s="244"/>
      <c r="F11" s="244"/>
      <c r="G11" s="1136" t="s">
        <v>475</v>
      </c>
      <c r="H11" s="1137"/>
      <c r="I11" s="1137"/>
      <c r="J11" s="1138"/>
      <c r="K11" s="267">
        <v>46975</v>
      </c>
      <c r="L11" s="268">
        <v>411</v>
      </c>
      <c r="M11" s="269">
        <v>3773</v>
      </c>
      <c r="N11" s="270">
        <v>-89.1</v>
      </c>
    </row>
    <row r="12" spans="1:16" ht="13.5" customHeight="1" x14ac:dyDescent="0.15">
      <c r="A12" s="248"/>
      <c r="B12" s="244"/>
      <c r="C12" s="244"/>
      <c r="D12" s="244"/>
      <c r="E12" s="244"/>
      <c r="F12" s="244"/>
      <c r="G12" s="1136" t="s">
        <v>476</v>
      </c>
      <c r="H12" s="1137"/>
      <c r="I12" s="1137"/>
      <c r="J12" s="1138"/>
      <c r="K12" s="267" t="s">
        <v>477</v>
      </c>
      <c r="L12" s="268" t="s">
        <v>477</v>
      </c>
      <c r="M12" s="269">
        <v>594</v>
      </c>
      <c r="N12" s="270" t="s">
        <v>477</v>
      </c>
    </row>
    <row r="13" spans="1:16" ht="13.5" customHeight="1" x14ac:dyDescent="0.15">
      <c r="A13" s="248"/>
      <c r="B13" s="244"/>
      <c r="C13" s="244"/>
      <c r="D13" s="244"/>
      <c r="E13" s="244"/>
      <c r="F13" s="244"/>
      <c r="G13" s="1136" t="s">
        <v>478</v>
      </c>
      <c r="H13" s="1137"/>
      <c r="I13" s="1137"/>
      <c r="J13" s="1138"/>
      <c r="K13" s="267" t="s">
        <v>477</v>
      </c>
      <c r="L13" s="268" t="s">
        <v>477</v>
      </c>
      <c r="M13" s="269">
        <v>1</v>
      </c>
      <c r="N13" s="270" t="s">
        <v>477</v>
      </c>
    </row>
    <row r="14" spans="1:16" ht="13.5" customHeight="1" x14ac:dyDescent="0.15">
      <c r="A14" s="248"/>
      <c r="B14" s="244"/>
      <c r="C14" s="244"/>
      <c r="D14" s="244"/>
      <c r="E14" s="244"/>
      <c r="F14" s="244"/>
      <c r="G14" s="1136" t="s">
        <v>479</v>
      </c>
      <c r="H14" s="1137"/>
      <c r="I14" s="1137"/>
      <c r="J14" s="1138"/>
      <c r="K14" s="267">
        <v>489907</v>
      </c>
      <c r="L14" s="268">
        <v>4288</v>
      </c>
      <c r="M14" s="269">
        <v>2438</v>
      </c>
      <c r="N14" s="270">
        <v>75.900000000000006</v>
      </c>
    </row>
    <row r="15" spans="1:16" ht="13.5" customHeight="1" x14ac:dyDescent="0.15">
      <c r="A15" s="248"/>
      <c r="B15" s="244"/>
      <c r="C15" s="244"/>
      <c r="D15" s="244"/>
      <c r="E15" s="244"/>
      <c r="F15" s="244"/>
      <c r="G15" s="1136" t="s">
        <v>480</v>
      </c>
      <c r="H15" s="1137"/>
      <c r="I15" s="1137"/>
      <c r="J15" s="1138"/>
      <c r="K15" s="267">
        <v>241812</v>
      </c>
      <c r="L15" s="268">
        <v>2117</v>
      </c>
      <c r="M15" s="269">
        <v>1435</v>
      </c>
      <c r="N15" s="270">
        <v>47.5</v>
      </c>
    </row>
    <row r="16" spans="1:16" x14ac:dyDescent="0.15">
      <c r="A16" s="248"/>
      <c r="B16" s="244"/>
      <c r="C16" s="244"/>
      <c r="D16" s="244"/>
      <c r="E16" s="244"/>
      <c r="F16" s="244"/>
      <c r="G16" s="1139" t="s">
        <v>481</v>
      </c>
      <c r="H16" s="1140"/>
      <c r="I16" s="1140"/>
      <c r="J16" s="1141"/>
      <c r="K16" s="268">
        <v>-1004831</v>
      </c>
      <c r="L16" s="268">
        <v>-8795</v>
      </c>
      <c r="M16" s="269">
        <v>-6041</v>
      </c>
      <c r="N16" s="270">
        <v>45.6</v>
      </c>
    </row>
    <row r="17" spans="1:16" x14ac:dyDescent="0.15">
      <c r="A17" s="248"/>
      <c r="B17" s="244"/>
      <c r="C17" s="244"/>
      <c r="D17" s="244"/>
      <c r="E17" s="244"/>
      <c r="F17" s="244"/>
      <c r="G17" s="1139" t="s">
        <v>171</v>
      </c>
      <c r="H17" s="1140"/>
      <c r="I17" s="1140"/>
      <c r="J17" s="1141"/>
      <c r="K17" s="268">
        <v>6297951</v>
      </c>
      <c r="L17" s="268">
        <v>55127</v>
      </c>
      <c r="M17" s="269">
        <v>65157</v>
      </c>
      <c r="N17" s="270">
        <v>-15.4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3" t="s">
        <v>486</v>
      </c>
      <c r="H21" s="1134"/>
      <c r="I21" s="1134"/>
      <c r="J21" s="1135"/>
      <c r="K21" s="280">
        <v>6.14</v>
      </c>
      <c r="L21" s="281">
        <v>6.38</v>
      </c>
      <c r="M21" s="282">
        <v>-0.24</v>
      </c>
      <c r="N21" s="249"/>
      <c r="O21" s="283"/>
      <c r="P21" s="279"/>
    </row>
    <row r="22" spans="1:16" s="284" customFormat="1" x14ac:dyDescent="0.15">
      <c r="A22" s="279"/>
      <c r="B22" s="249"/>
      <c r="C22" s="249"/>
      <c r="D22" s="249"/>
      <c r="E22" s="249"/>
      <c r="F22" s="249"/>
      <c r="G22" s="1133" t="s">
        <v>487</v>
      </c>
      <c r="H22" s="1134"/>
      <c r="I22" s="1134"/>
      <c r="J22" s="1135"/>
      <c r="K22" s="285">
        <v>96.9</v>
      </c>
      <c r="L22" s="286">
        <v>99.2</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22" t="s">
        <v>468</v>
      </c>
      <c r="L30" s="254"/>
      <c r="M30" s="255" t="s">
        <v>469</v>
      </c>
      <c r="N30" s="256"/>
    </row>
    <row r="31" spans="1:16" x14ac:dyDescent="0.15">
      <c r="A31" s="248"/>
      <c r="B31" s="244"/>
      <c r="C31" s="244"/>
      <c r="D31" s="244"/>
      <c r="E31" s="244"/>
      <c r="F31" s="244"/>
      <c r="G31" s="257"/>
      <c r="H31" s="258"/>
      <c r="I31" s="258"/>
      <c r="J31" s="259"/>
      <c r="K31" s="1123"/>
      <c r="L31" s="260" t="s">
        <v>470</v>
      </c>
      <c r="M31" s="261" t="s">
        <v>471</v>
      </c>
      <c r="N31" s="262" t="s">
        <v>472</v>
      </c>
    </row>
    <row r="32" spans="1:16" ht="27" customHeight="1" x14ac:dyDescent="0.15">
      <c r="A32" s="248"/>
      <c r="B32" s="244"/>
      <c r="C32" s="244"/>
      <c r="D32" s="244"/>
      <c r="E32" s="244"/>
      <c r="F32" s="244"/>
      <c r="G32" s="1124" t="s">
        <v>490</v>
      </c>
      <c r="H32" s="1125"/>
      <c r="I32" s="1125"/>
      <c r="J32" s="1126"/>
      <c r="K32" s="294">
        <v>3556210</v>
      </c>
      <c r="L32" s="294">
        <v>31128</v>
      </c>
      <c r="M32" s="295">
        <v>38103</v>
      </c>
      <c r="N32" s="296">
        <v>-18.3</v>
      </c>
    </row>
    <row r="33" spans="1:16" ht="13.5" customHeight="1" x14ac:dyDescent="0.15">
      <c r="A33" s="248"/>
      <c r="B33" s="244"/>
      <c r="C33" s="244"/>
      <c r="D33" s="244"/>
      <c r="E33" s="244"/>
      <c r="F33" s="244"/>
      <c r="G33" s="1124" t="s">
        <v>491</v>
      </c>
      <c r="H33" s="1125"/>
      <c r="I33" s="1125"/>
      <c r="J33" s="1126"/>
      <c r="K33" s="294" t="s">
        <v>477</v>
      </c>
      <c r="L33" s="294" t="s">
        <v>477</v>
      </c>
      <c r="M33" s="295" t="s">
        <v>477</v>
      </c>
      <c r="N33" s="296" t="s">
        <v>477</v>
      </c>
    </row>
    <row r="34" spans="1:16" ht="27" customHeight="1" x14ac:dyDescent="0.15">
      <c r="A34" s="248"/>
      <c r="B34" s="244"/>
      <c r="C34" s="244"/>
      <c r="D34" s="244"/>
      <c r="E34" s="244"/>
      <c r="F34" s="244"/>
      <c r="G34" s="1124" t="s">
        <v>492</v>
      </c>
      <c r="H34" s="1125"/>
      <c r="I34" s="1125"/>
      <c r="J34" s="1126"/>
      <c r="K34" s="294" t="s">
        <v>477</v>
      </c>
      <c r="L34" s="294" t="s">
        <v>477</v>
      </c>
      <c r="M34" s="295">
        <v>32</v>
      </c>
      <c r="N34" s="296" t="s">
        <v>477</v>
      </c>
    </row>
    <row r="35" spans="1:16" ht="27" customHeight="1" x14ac:dyDescent="0.15">
      <c r="A35" s="248"/>
      <c r="B35" s="244"/>
      <c r="C35" s="244"/>
      <c r="D35" s="244"/>
      <c r="E35" s="244"/>
      <c r="F35" s="244"/>
      <c r="G35" s="1124" t="s">
        <v>493</v>
      </c>
      <c r="H35" s="1125"/>
      <c r="I35" s="1125"/>
      <c r="J35" s="1126"/>
      <c r="K35" s="294">
        <v>256434</v>
      </c>
      <c r="L35" s="294">
        <v>2245</v>
      </c>
      <c r="M35" s="295">
        <v>9772</v>
      </c>
      <c r="N35" s="296">
        <v>-77</v>
      </c>
    </row>
    <row r="36" spans="1:16" ht="27" customHeight="1" x14ac:dyDescent="0.15">
      <c r="A36" s="248"/>
      <c r="B36" s="244"/>
      <c r="C36" s="244"/>
      <c r="D36" s="244"/>
      <c r="E36" s="244"/>
      <c r="F36" s="244"/>
      <c r="G36" s="1124" t="s">
        <v>494</v>
      </c>
      <c r="H36" s="1125"/>
      <c r="I36" s="1125"/>
      <c r="J36" s="1126"/>
      <c r="K36" s="294">
        <v>85043</v>
      </c>
      <c r="L36" s="294">
        <v>744</v>
      </c>
      <c r="M36" s="295">
        <v>1367</v>
      </c>
      <c r="N36" s="296">
        <v>-45.6</v>
      </c>
    </row>
    <row r="37" spans="1:16" ht="13.5" customHeight="1" x14ac:dyDescent="0.15">
      <c r="A37" s="248"/>
      <c r="B37" s="244"/>
      <c r="C37" s="244"/>
      <c r="D37" s="244"/>
      <c r="E37" s="244"/>
      <c r="F37" s="244"/>
      <c r="G37" s="1124" t="s">
        <v>495</v>
      </c>
      <c r="H37" s="1125"/>
      <c r="I37" s="1125"/>
      <c r="J37" s="1126"/>
      <c r="K37" s="294">
        <v>70267</v>
      </c>
      <c r="L37" s="294">
        <v>615</v>
      </c>
      <c r="M37" s="295">
        <v>888</v>
      </c>
      <c r="N37" s="296">
        <v>-30.7</v>
      </c>
    </row>
    <row r="38" spans="1:16" ht="27" customHeight="1" x14ac:dyDescent="0.15">
      <c r="A38" s="248"/>
      <c r="B38" s="244"/>
      <c r="C38" s="244"/>
      <c r="D38" s="244"/>
      <c r="E38" s="244"/>
      <c r="F38" s="244"/>
      <c r="G38" s="1127" t="s">
        <v>496</v>
      </c>
      <c r="H38" s="1128"/>
      <c r="I38" s="1128"/>
      <c r="J38" s="1129"/>
      <c r="K38" s="297" t="s">
        <v>477</v>
      </c>
      <c r="L38" s="297" t="s">
        <v>477</v>
      </c>
      <c r="M38" s="298">
        <v>2</v>
      </c>
      <c r="N38" s="299" t="s">
        <v>477</v>
      </c>
      <c r="O38" s="293"/>
    </row>
    <row r="39" spans="1:16" x14ac:dyDescent="0.15">
      <c r="A39" s="248"/>
      <c r="B39" s="244"/>
      <c r="C39" s="244"/>
      <c r="D39" s="244"/>
      <c r="E39" s="244"/>
      <c r="F39" s="244"/>
      <c r="G39" s="1127" t="s">
        <v>497</v>
      </c>
      <c r="H39" s="1128"/>
      <c r="I39" s="1128"/>
      <c r="J39" s="1129"/>
      <c r="K39" s="300">
        <v>-53828</v>
      </c>
      <c r="L39" s="300">
        <v>-471</v>
      </c>
      <c r="M39" s="301">
        <v>-6931</v>
      </c>
      <c r="N39" s="302">
        <v>-93.2</v>
      </c>
      <c r="O39" s="293"/>
    </row>
    <row r="40" spans="1:16" ht="27" customHeight="1" x14ac:dyDescent="0.15">
      <c r="A40" s="248"/>
      <c r="B40" s="244"/>
      <c r="C40" s="244"/>
      <c r="D40" s="244"/>
      <c r="E40" s="244"/>
      <c r="F40" s="244"/>
      <c r="G40" s="1124" t="s">
        <v>498</v>
      </c>
      <c r="H40" s="1125"/>
      <c r="I40" s="1125"/>
      <c r="J40" s="1126"/>
      <c r="K40" s="300">
        <v>-2249054</v>
      </c>
      <c r="L40" s="300">
        <v>-19686</v>
      </c>
      <c r="M40" s="301">
        <v>-31548</v>
      </c>
      <c r="N40" s="302">
        <v>-37.6</v>
      </c>
      <c r="O40" s="293"/>
    </row>
    <row r="41" spans="1:16" x14ac:dyDescent="0.15">
      <c r="A41" s="248"/>
      <c r="B41" s="244"/>
      <c r="C41" s="244"/>
      <c r="D41" s="244"/>
      <c r="E41" s="244"/>
      <c r="F41" s="244"/>
      <c r="G41" s="1130" t="s">
        <v>283</v>
      </c>
      <c r="H41" s="1131"/>
      <c r="I41" s="1131"/>
      <c r="J41" s="1132"/>
      <c r="K41" s="294">
        <v>1665072</v>
      </c>
      <c r="L41" s="300">
        <v>14575</v>
      </c>
      <c r="M41" s="301">
        <v>11686</v>
      </c>
      <c r="N41" s="302">
        <v>24.7</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7" t="s">
        <v>468</v>
      </c>
      <c r="J49" s="1119" t="s">
        <v>502</v>
      </c>
      <c r="K49" s="1120"/>
      <c r="L49" s="1120"/>
      <c r="M49" s="1120"/>
      <c r="N49" s="1121"/>
    </row>
    <row r="50" spans="1:14" x14ac:dyDescent="0.15">
      <c r="A50" s="248"/>
      <c r="B50" s="244"/>
      <c r="C50" s="244"/>
      <c r="D50" s="244"/>
      <c r="E50" s="244"/>
      <c r="F50" s="244"/>
      <c r="G50" s="312"/>
      <c r="H50" s="313"/>
      <c r="I50" s="1118"/>
      <c r="J50" s="314" t="s">
        <v>503</v>
      </c>
      <c r="K50" s="315" t="s">
        <v>504</v>
      </c>
      <c r="L50" s="316" t="s">
        <v>505</v>
      </c>
      <c r="M50" s="317" t="s">
        <v>506</v>
      </c>
      <c r="N50" s="318" t="s">
        <v>507</v>
      </c>
    </row>
    <row r="51" spans="1:14" x14ac:dyDescent="0.15">
      <c r="A51" s="248"/>
      <c r="B51" s="244"/>
      <c r="C51" s="244"/>
      <c r="D51" s="244"/>
      <c r="E51" s="244"/>
      <c r="F51" s="244"/>
      <c r="G51" s="310" t="s">
        <v>508</v>
      </c>
      <c r="H51" s="311"/>
      <c r="I51" s="319">
        <v>6082608</v>
      </c>
      <c r="J51" s="320">
        <v>54571</v>
      </c>
      <c r="K51" s="321">
        <v>-7.6</v>
      </c>
      <c r="L51" s="322">
        <v>35965</v>
      </c>
      <c r="M51" s="323">
        <v>4.7</v>
      </c>
      <c r="N51" s="324">
        <v>-12.3</v>
      </c>
    </row>
    <row r="52" spans="1:14" x14ac:dyDescent="0.15">
      <c r="A52" s="248"/>
      <c r="B52" s="244"/>
      <c r="C52" s="244"/>
      <c r="D52" s="244"/>
      <c r="E52" s="244"/>
      <c r="F52" s="244"/>
      <c r="G52" s="325"/>
      <c r="H52" s="326" t="s">
        <v>509</v>
      </c>
      <c r="I52" s="327">
        <v>2041597</v>
      </c>
      <c r="J52" s="328">
        <v>18316</v>
      </c>
      <c r="K52" s="329">
        <v>-11.1</v>
      </c>
      <c r="L52" s="330">
        <v>20136</v>
      </c>
      <c r="M52" s="331">
        <v>1.6</v>
      </c>
      <c r="N52" s="332">
        <v>-12.7</v>
      </c>
    </row>
    <row r="53" spans="1:14" x14ac:dyDescent="0.15">
      <c r="A53" s="248"/>
      <c r="B53" s="244"/>
      <c r="C53" s="244"/>
      <c r="D53" s="244"/>
      <c r="E53" s="244"/>
      <c r="F53" s="244"/>
      <c r="G53" s="310" t="s">
        <v>510</v>
      </c>
      <c r="H53" s="311"/>
      <c r="I53" s="319">
        <v>4305310</v>
      </c>
      <c r="J53" s="320">
        <v>38299</v>
      </c>
      <c r="K53" s="321">
        <v>-29.8</v>
      </c>
      <c r="L53" s="322">
        <v>41433</v>
      </c>
      <c r="M53" s="323">
        <v>15.2</v>
      </c>
      <c r="N53" s="324">
        <v>-45</v>
      </c>
    </row>
    <row r="54" spans="1:14" x14ac:dyDescent="0.15">
      <c r="A54" s="248"/>
      <c r="B54" s="244"/>
      <c r="C54" s="244"/>
      <c r="D54" s="244"/>
      <c r="E54" s="244"/>
      <c r="F54" s="244"/>
      <c r="G54" s="325"/>
      <c r="H54" s="326" t="s">
        <v>509</v>
      </c>
      <c r="I54" s="327">
        <v>760029</v>
      </c>
      <c r="J54" s="328">
        <v>6761</v>
      </c>
      <c r="K54" s="329">
        <v>-63.1</v>
      </c>
      <c r="L54" s="330">
        <v>22351</v>
      </c>
      <c r="M54" s="331">
        <v>11</v>
      </c>
      <c r="N54" s="332">
        <v>-74.099999999999994</v>
      </c>
    </row>
    <row r="55" spans="1:14" x14ac:dyDescent="0.15">
      <c r="A55" s="248"/>
      <c r="B55" s="244"/>
      <c r="C55" s="244"/>
      <c r="D55" s="244"/>
      <c r="E55" s="244"/>
      <c r="F55" s="244"/>
      <c r="G55" s="310" t="s">
        <v>511</v>
      </c>
      <c r="H55" s="311"/>
      <c r="I55" s="319">
        <v>5930157</v>
      </c>
      <c r="J55" s="320">
        <v>52132</v>
      </c>
      <c r="K55" s="321">
        <v>36.1</v>
      </c>
      <c r="L55" s="322">
        <v>43493</v>
      </c>
      <c r="M55" s="323">
        <v>5</v>
      </c>
      <c r="N55" s="324">
        <v>31.1</v>
      </c>
    </row>
    <row r="56" spans="1:14" x14ac:dyDescent="0.15">
      <c r="A56" s="248"/>
      <c r="B56" s="244"/>
      <c r="C56" s="244"/>
      <c r="D56" s="244"/>
      <c r="E56" s="244"/>
      <c r="F56" s="244"/>
      <c r="G56" s="325"/>
      <c r="H56" s="326" t="s">
        <v>509</v>
      </c>
      <c r="I56" s="327">
        <v>1523962</v>
      </c>
      <c r="J56" s="328">
        <v>13397</v>
      </c>
      <c r="K56" s="329">
        <v>98.2</v>
      </c>
      <c r="L56" s="330">
        <v>23254</v>
      </c>
      <c r="M56" s="331">
        <v>4</v>
      </c>
      <c r="N56" s="332">
        <v>94.2</v>
      </c>
    </row>
    <row r="57" spans="1:14" x14ac:dyDescent="0.15">
      <c r="A57" s="248"/>
      <c r="B57" s="244"/>
      <c r="C57" s="244"/>
      <c r="D57" s="244"/>
      <c r="E57" s="244"/>
      <c r="F57" s="244"/>
      <c r="G57" s="310" t="s">
        <v>512</v>
      </c>
      <c r="H57" s="311"/>
      <c r="I57" s="319">
        <v>6051998</v>
      </c>
      <c r="J57" s="320">
        <v>52987</v>
      </c>
      <c r="K57" s="321">
        <v>1.6</v>
      </c>
      <c r="L57" s="322">
        <v>50840</v>
      </c>
      <c r="M57" s="323">
        <v>16.899999999999999</v>
      </c>
      <c r="N57" s="324">
        <v>-15.3</v>
      </c>
    </row>
    <row r="58" spans="1:14" x14ac:dyDescent="0.15">
      <c r="A58" s="248"/>
      <c r="B58" s="244"/>
      <c r="C58" s="244"/>
      <c r="D58" s="244"/>
      <c r="E58" s="244"/>
      <c r="F58" s="244"/>
      <c r="G58" s="325"/>
      <c r="H58" s="326" t="s">
        <v>509</v>
      </c>
      <c r="I58" s="327">
        <v>1016368</v>
      </c>
      <c r="J58" s="328">
        <v>8899</v>
      </c>
      <c r="K58" s="329">
        <v>-33.6</v>
      </c>
      <c r="L58" s="330">
        <v>25367</v>
      </c>
      <c r="M58" s="331">
        <v>9.1</v>
      </c>
      <c r="N58" s="332">
        <v>-42.7</v>
      </c>
    </row>
    <row r="59" spans="1:14" x14ac:dyDescent="0.15">
      <c r="A59" s="248"/>
      <c r="B59" s="244"/>
      <c r="C59" s="244"/>
      <c r="D59" s="244"/>
      <c r="E59" s="244"/>
      <c r="F59" s="244"/>
      <c r="G59" s="310" t="s">
        <v>513</v>
      </c>
      <c r="H59" s="311"/>
      <c r="I59" s="319">
        <v>7178160</v>
      </c>
      <c r="J59" s="320">
        <v>62831</v>
      </c>
      <c r="K59" s="321">
        <v>18.600000000000001</v>
      </c>
      <c r="L59" s="322">
        <v>53605</v>
      </c>
      <c r="M59" s="323">
        <v>5.4</v>
      </c>
      <c r="N59" s="324">
        <v>13.2</v>
      </c>
    </row>
    <row r="60" spans="1:14" x14ac:dyDescent="0.15">
      <c r="A60" s="248"/>
      <c r="B60" s="244"/>
      <c r="C60" s="244"/>
      <c r="D60" s="244"/>
      <c r="E60" s="244"/>
      <c r="F60" s="244"/>
      <c r="G60" s="325"/>
      <c r="H60" s="326" t="s">
        <v>509</v>
      </c>
      <c r="I60" s="333">
        <v>1062528</v>
      </c>
      <c r="J60" s="328">
        <v>9300</v>
      </c>
      <c r="K60" s="329">
        <v>4.5</v>
      </c>
      <c r="L60" s="330">
        <v>28343</v>
      </c>
      <c r="M60" s="331">
        <v>11.7</v>
      </c>
      <c r="N60" s="332">
        <v>-7.2</v>
      </c>
    </row>
    <row r="61" spans="1:14" x14ac:dyDescent="0.15">
      <c r="A61" s="248"/>
      <c r="B61" s="244"/>
      <c r="C61" s="244"/>
      <c r="D61" s="244"/>
      <c r="E61" s="244"/>
      <c r="F61" s="244"/>
      <c r="G61" s="310" t="s">
        <v>514</v>
      </c>
      <c r="H61" s="334"/>
      <c r="I61" s="335">
        <v>5909647</v>
      </c>
      <c r="J61" s="336">
        <v>52164</v>
      </c>
      <c r="K61" s="337">
        <v>3.8</v>
      </c>
      <c r="L61" s="338">
        <v>45067</v>
      </c>
      <c r="M61" s="339">
        <v>9.4</v>
      </c>
      <c r="N61" s="324">
        <v>-5.6</v>
      </c>
    </row>
    <row r="62" spans="1:14" x14ac:dyDescent="0.15">
      <c r="A62" s="248"/>
      <c r="B62" s="244"/>
      <c r="C62" s="244"/>
      <c r="D62" s="244"/>
      <c r="E62" s="244"/>
      <c r="F62" s="244"/>
      <c r="G62" s="325"/>
      <c r="H62" s="326" t="s">
        <v>509</v>
      </c>
      <c r="I62" s="327">
        <v>1280897</v>
      </c>
      <c r="J62" s="328">
        <v>11335</v>
      </c>
      <c r="K62" s="329">
        <v>-1</v>
      </c>
      <c r="L62" s="330">
        <v>23890</v>
      </c>
      <c r="M62" s="331">
        <v>7.5</v>
      </c>
      <c r="N62" s="332">
        <v>-8.5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42" t="s">
        <v>3</v>
      </c>
      <c r="D47" s="1142"/>
      <c r="E47" s="1143"/>
      <c r="F47" s="11">
        <v>7.45</v>
      </c>
      <c r="G47" s="12">
        <v>8.6199999999999992</v>
      </c>
      <c r="H47" s="12">
        <v>9.98</v>
      </c>
      <c r="I47" s="12">
        <v>15.22</v>
      </c>
      <c r="J47" s="13">
        <v>17.04</v>
      </c>
    </row>
    <row r="48" spans="2:10" ht="57.75" customHeight="1" x14ac:dyDescent="0.15">
      <c r="B48" s="14"/>
      <c r="C48" s="1144" t="s">
        <v>4</v>
      </c>
      <c r="D48" s="1144"/>
      <c r="E48" s="1145"/>
      <c r="F48" s="15">
        <v>3.68</v>
      </c>
      <c r="G48" s="16">
        <v>4.32</v>
      </c>
      <c r="H48" s="16">
        <v>4.1100000000000003</v>
      </c>
      <c r="I48" s="16">
        <v>4.3</v>
      </c>
      <c r="J48" s="17">
        <v>3.55</v>
      </c>
    </row>
    <row r="49" spans="2:10" ht="57.75" customHeight="1" thickBot="1" x14ac:dyDescent="0.2">
      <c r="B49" s="18"/>
      <c r="C49" s="1146" t="s">
        <v>5</v>
      </c>
      <c r="D49" s="1146"/>
      <c r="E49" s="1147"/>
      <c r="F49" s="19">
        <v>2.62</v>
      </c>
      <c r="G49" s="20">
        <v>2.17</v>
      </c>
      <c r="H49" s="20">
        <v>1.07</v>
      </c>
      <c r="I49" s="20">
        <v>5.68</v>
      </c>
      <c r="J49" s="21">
        <v>1.07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4" t="s">
        <v>521</v>
      </c>
      <c r="D34" s="1154"/>
      <c r="E34" s="1155"/>
      <c r="F34" s="32">
        <v>0.47</v>
      </c>
      <c r="G34" s="33">
        <v>1.57</v>
      </c>
      <c r="H34" s="33">
        <v>0.91</v>
      </c>
      <c r="I34" s="33" t="s">
        <v>522</v>
      </c>
      <c r="J34" s="34" t="s">
        <v>523</v>
      </c>
      <c r="K34" s="22"/>
      <c r="L34" s="22"/>
      <c r="M34" s="22"/>
      <c r="N34" s="22"/>
      <c r="O34" s="22"/>
      <c r="P34" s="22"/>
    </row>
    <row r="35" spans="1:16" ht="39" customHeight="1" x14ac:dyDescent="0.15">
      <c r="A35" s="22"/>
      <c r="B35" s="35"/>
      <c r="C35" s="1148" t="s">
        <v>524</v>
      </c>
      <c r="D35" s="1149"/>
      <c r="E35" s="1150"/>
      <c r="F35" s="36">
        <v>11.92</v>
      </c>
      <c r="G35" s="37">
        <v>11.75</v>
      </c>
      <c r="H35" s="37">
        <v>11.62</v>
      </c>
      <c r="I35" s="37">
        <v>11.68</v>
      </c>
      <c r="J35" s="38">
        <v>12.86</v>
      </c>
      <c r="K35" s="22"/>
      <c r="L35" s="22"/>
      <c r="M35" s="22"/>
      <c r="N35" s="22"/>
      <c r="O35" s="22"/>
      <c r="P35" s="22"/>
    </row>
    <row r="36" spans="1:16" ht="39" customHeight="1" x14ac:dyDescent="0.15">
      <c r="A36" s="22"/>
      <c r="B36" s="35"/>
      <c r="C36" s="1148" t="s">
        <v>525</v>
      </c>
      <c r="D36" s="1149"/>
      <c r="E36" s="1150"/>
      <c r="F36" s="36">
        <v>3.76</v>
      </c>
      <c r="G36" s="37">
        <v>4.58</v>
      </c>
      <c r="H36" s="37">
        <v>4.1100000000000003</v>
      </c>
      <c r="I36" s="37">
        <v>4.3</v>
      </c>
      <c r="J36" s="38">
        <v>3.52</v>
      </c>
      <c r="K36" s="22"/>
      <c r="L36" s="22"/>
      <c r="M36" s="22"/>
      <c r="N36" s="22"/>
      <c r="O36" s="22"/>
      <c r="P36" s="22"/>
    </row>
    <row r="37" spans="1:16" ht="39" customHeight="1" x14ac:dyDescent="0.15">
      <c r="A37" s="22"/>
      <c r="B37" s="35"/>
      <c r="C37" s="1148" t="s">
        <v>526</v>
      </c>
      <c r="D37" s="1149"/>
      <c r="E37" s="1150"/>
      <c r="F37" s="36">
        <v>0.22</v>
      </c>
      <c r="G37" s="37">
        <v>0.1</v>
      </c>
      <c r="H37" s="37">
        <v>0.14000000000000001</v>
      </c>
      <c r="I37" s="37">
        <v>0.16</v>
      </c>
      <c r="J37" s="38">
        <v>0.83</v>
      </c>
      <c r="K37" s="22"/>
      <c r="L37" s="22"/>
      <c r="M37" s="22"/>
      <c r="N37" s="22"/>
      <c r="O37" s="22"/>
      <c r="P37" s="22"/>
    </row>
    <row r="38" spans="1:16" ht="39" customHeight="1" x14ac:dyDescent="0.15">
      <c r="A38" s="22"/>
      <c r="B38" s="35"/>
      <c r="C38" s="1148" t="s">
        <v>527</v>
      </c>
      <c r="D38" s="1149"/>
      <c r="E38" s="1150"/>
      <c r="F38" s="36">
        <v>7.0000000000000007E-2</v>
      </c>
      <c r="G38" s="37">
        <v>0.15</v>
      </c>
      <c r="H38" s="37">
        <v>0.17</v>
      </c>
      <c r="I38" s="37">
        <v>0.51</v>
      </c>
      <c r="J38" s="38">
        <v>0.36</v>
      </c>
      <c r="K38" s="22"/>
      <c r="L38" s="22"/>
      <c r="M38" s="22"/>
      <c r="N38" s="22"/>
      <c r="O38" s="22"/>
      <c r="P38" s="22"/>
    </row>
    <row r="39" spans="1:16" ht="39" customHeight="1" x14ac:dyDescent="0.15">
      <c r="A39" s="22"/>
      <c r="B39" s="35"/>
      <c r="C39" s="1148" t="s">
        <v>528</v>
      </c>
      <c r="D39" s="1149"/>
      <c r="E39" s="1150"/>
      <c r="F39" s="36">
        <v>0.04</v>
      </c>
      <c r="G39" s="37">
        <v>0.09</v>
      </c>
      <c r="H39" s="37">
        <v>0.21</v>
      </c>
      <c r="I39" s="37">
        <v>0.15</v>
      </c>
      <c r="J39" s="38">
        <v>0.16</v>
      </c>
      <c r="K39" s="22"/>
      <c r="L39" s="22"/>
      <c r="M39" s="22"/>
      <c r="N39" s="22"/>
      <c r="O39" s="22"/>
      <c r="P39" s="22"/>
    </row>
    <row r="40" spans="1:16" ht="39" customHeight="1" x14ac:dyDescent="0.15">
      <c r="A40" s="22"/>
      <c r="B40" s="35"/>
      <c r="C40" s="1148" t="s">
        <v>529</v>
      </c>
      <c r="D40" s="1149"/>
      <c r="E40" s="1150"/>
      <c r="F40" s="36">
        <v>0.23</v>
      </c>
      <c r="G40" s="37">
        <v>0.05</v>
      </c>
      <c r="H40" s="37">
        <v>0</v>
      </c>
      <c r="I40" s="37">
        <v>0</v>
      </c>
      <c r="J40" s="38">
        <v>0.02</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530</v>
      </c>
      <c r="D42" s="1149"/>
      <c r="E42" s="1150"/>
      <c r="F42" s="36" t="s">
        <v>477</v>
      </c>
      <c r="G42" s="37" t="s">
        <v>477</v>
      </c>
      <c r="H42" s="37" t="s">
        <v>477</v>
      </c>
      <c r="I42" s="37" t="s">
        <v>477</v>
      </c>
      <c r="J42" s="38" t="s">
        <v>477</v>
      </c>
      <c r="K42" s="22"/>
      <c r="L42" s="22"/>
      <c r="M42" s="22"/>
      <c r="N42" s="22"/>
      <c r="O42" s="22"/>
      <c r="P42" s="22"/>
    </row>
    <row r="43" spans="1:16" ht="39" customHeight="1" thickBot="1" x14ac:dyDescent="0.2">
      <c r="A43" s="22"/>
      <c r="B43" s="40"/>
      <c r="C43" s="1151" t="s">
        <v>531</v>
      </c>
      <c r="D43" s="1152"/>
      <c r="E43" s="1153"/>
      <c r="F43" s="41">
        <v>0</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3525</v>
      </c>
      <c r="L45" s="60">
        <v>3588</v>
      </c>
      <c r="M45" s="60">
        <v>3629</v>
      </c>
      <c r="N45" s="60">
        <v>3579</v>
      </c>
      <c r="O45" s="61">
        <v>3556</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x14ac:dyDescent="0.15">
      <c r="A48" s="48"/>
      <c r="B48" s="1166"/>
      <c r="C48" s="1167"/>
      <c r="D48" s="62"/>
      <c r="E48" s="1158" t="s">
        <v>15</v>
      </c>
      <c r="F48" s="1158"/>
      <c r="G48" s="1158"/>
      <c r="H48" s="1158"/>
      <c r="I48" s="1158"/>
      <c r="J48" s="1159"/>
      <c r="K48" s="63">
        <v>293</v>
      </c>
      <c r="L48" s="64">
        <v>277</v>
      </c>
      <c r="M48" s="64">
        <v>277</v>
      </c>
      <c r="N48" s="64">
        <v>255</v>
      </c>
      <c r="O48" s="65">
        <v>256</v>
      </c>
      <c r="P48" s="48"/>
      <c r="Q48" s="48"/>
      <c r="R48" s="48"/>
      <c r="S48" s="48"/>
      <c r="T48" s="48"/>
      <c r="U48" s="48"/>
    </row>
    <row r="49" spans="1:21" ht="30.75" customHeight="1" x14ac:dyDescent="0.15">
      <c r="A49" s="48"/>
      <c r="B49" s="1166"/>
      <c r="C49" s="1167"/>
      <c r="D49" s="62"/>
      <c r="E49" s="1158" t="s">
        <v>16</v>
      </c>
      <c r="F49" s="1158"/>
      <c r="G49" s="1158"/>
      <c r="H49" s="1158"/>
      <c r="I49" s="1158"/>
      <c r="J49" s="1159"/>
      <c r="K49" s="63">
        <v>98</v>
      </c>
      <c r="L49" s="64">
        <v>91</v>
      </c>
      <c r="M49" s="64">
        <v>93</v>
      </c>
      <c r="N49" s="64">
        <v>89</v>
      </c>
      <c r="O49" s="65">
        <v>85</v>
      </c>
      <c r="P49" s="48"/>
      <c r="Q49" s="48"/>
      <c r="R49" s="48"/>
      <c r="S49" s="48"/>
      <c r="T49" s="48"/>
      <c r="U49" s="48"/>
    </row>
    <row r="50" spans="1:21" ht="30.75" customHeight="1" x14ac:dyDescent="0.15">
      <c r="A50" s="48"/>
      <c r="B50" s="1166"/>
      <c r="C50" s="1167"/>
      <c r="D50" s="62"/>
      <c r="E50" s="1158" t="s">
        <v>17</v>
      </c>
      <c r="F50" s="1158"/>
      <c r="G50" s="1158"/>
      <c r="H50" s="1158"/>
      <c r="I50" s="1158"/>
      <c r="J50" s="1159"/>
      <c r="K50" s="63">
        <v>1</v>
      </c>
      <c r="L50" s="64">
        <v>71</v>
      </c>
      <c r="M50" s="64">
        <v>72</v>
      </c>
      <c r="N50" s="64">
        <v>70</v>
      </c>
      <c r="O50" s="65">
        <v>70</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t="s">
        <v>477</v>
      </c>
      <c r="N51" s="64" t="s">
        <v>477</v>
      </c>
      <c r="O51" s="65" t="s">
        <v>477</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2053</v>
      </c>
      <c r="L52" s="64">
        <v>2139</v>
      </c>
      <c r="M52" s="64">
        <v>2195</v>
      </c>
      <c r="N52" s="64">
        <v>2212</v>
      </c>
      <c r="O52" s="65">
        <v>2304</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1864</v>
      </c>
      <c r="L53" s="69">
        <v>1888</v>
      </c>
      <c r="M53" s="69">
        <v>1876</v>
      </c>
      <c r="N53" s="69">
        <v>1781</v>
      </c>
      <c r="O53" s="70">
        <v>1663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2016-04-26T02:14:57Z</cp:lastPrinted>
  <dcterms:created xsi:type="dcterms:W3CDTF">2016-02-15T02:30:12Z</dcterms:created>
  <dcterms:modified xsi:type="dcterms:W3CDTF">2016-04-28T08:23:03Z</dcterms:modified>
  <cp:category/>
</cp:coreProperties>
</file>