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CgIQbo2WM3qE8406Obg8+xdNEIiJyRmfNCq/3manoG1ERo5DNPv2vUKTWcDMlC9IbF80BBdPX+9aINc7CGVXg==" workbookSaltValue="q2nqCGxuai3LaZeboGYL3w=="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<sst xmlns="http://schemas.openxmlformats.org/spreadsheetml/2006/main" count="237" uniqueCount="125">
  <si>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</si>
  <si>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</si>
  <si>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</si>
  <si>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</si>
  <si>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</si>
  <si>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</si>
  <si>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</si>
  <si>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</si>
  <si>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</si>
  <si>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</si>
  <si>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</si>
  <si>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</si>
  <si>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</si>
  <si>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</si>
  <si>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</si>
  <si>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</si>
  <si>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</si>
  <si>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</si>
  <si>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</si>
  <si>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</si>
  <si>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</si>
  <si>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</si>
  <si>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</si>
  <si>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</si>
  <si>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</si>
  <si>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</si>
  <si>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</si>
  <si>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</si>
  <si>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</si>
  <si>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</si>
  <si>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</si>
  <si>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</si>
  <si>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</si>
  <si>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</si>
  <si>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</si>
  <si>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</si>
  <si>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</si>
  <si>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</si>
  <si>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</si>
  <si>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</si>
  <si>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</si>
  <si>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</si>
  <si>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</si>
  <si>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</si>
  <si>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</si>
  <si>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</si>
  <si>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</si>
  <si>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</si>
  <si>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</si>
  <si>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</si>
  <si>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</si>
  <si>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</si>
  <si>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</si>
  <si>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</si>
  <si>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</si>
  <si>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</si>
  <si>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</si>
  <si>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</si>
  <si>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</si>
  <si>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</si>
  <si>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</si>
  <si>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</si>
  <si>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</si>
  <si>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</si>
  <si>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</si>
  <si>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</si>
  <si>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</si>
  <si>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</si>
  <si>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</si>
  <si>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</si>
  <si>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</si>
  <si>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</si>
  <si>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</si>
  <si>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</si>
  <si>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</si>
  <si>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</si>
  <si>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</si>
  <si>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</si>
  <si>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</si>
  <si>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</si>
  <si>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</si>
  <si>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</si>
  <si>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</si>
  <si>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</si>
  <si>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</si>
  <si>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</si>
  <si>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</si>
  <si>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</si>
  <si>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</si>
  <si>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</si>
  <si>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</si>
  <si>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</si>
  <si>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</si>
  <si>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</si>
  <si>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</si>
  <si>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</si>
  <si>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</si>
  <si>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</si>
  <si>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</si>
  <si>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</si>
  <si>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</si>
  <si>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</si>
  <si>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</si>
  <si>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</si>
  <si>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</si>
  <si>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</si>
  <si>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</si>
  <si>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</si>
  <si>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</si>
  <si>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座間味村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</si>
  <si>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</si>
  <si>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</si>
  <si>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</si>
  <si>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</si>
  <si>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</si>
  <si>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</si>
  <si>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</si>
  <si>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</si>
  <si>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</si>
  <si>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</si>
  <si>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</si>
  <si>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</si>
  <si>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収益的収支比率について全国平均「75.76」類似団体平均「74.05」に対し本村は、「82.52」と経営状況が若干改善。（昨年比較）29年度において費用等（経費・償還等）の減小によるものと思われるが、使用料部分における対応が十分でないため今後も経費の抑制・有収水量の向上につとめ対応していく。　　　　　　　　　　　　　　　　　　　　　　　　④企業債残高対給水収益比率
企業債残高対給水収益比率について全国平均「1,141.75」類似団体「1,302.33」に対し本村は「1,138.24」となっており今回は比率が低くなっている。これまで施設整備に要した企業債が多くあり、近年終了した企業債もあるため減少。しかし今後、施設整備への対応がまた必要になるため今後上がる可能性がある。
⑤料金回収率
料金回収率については全国平均「54.93」、類似団体「40.89」に対し本村は平均「32.54」となっており料金による回収率が悪い。昨年よりも回収率が下がり、結果使用料以外における割合が高いと思われる。近年では最も低くなっており、特に今回渇水等における費用等がかさんだことも要因にあると分析される。
⑥給水原価
給水原価については全国平均「292.18」類似団体「383.20」に対し、本村は「805.74」と原価が高い状況である。昨年と比較し高くなっているが、今回、運営費用がかさんだことでコスト高になり現況の数値になったと分析。（渇水等の費用が想定）
⑦施設利用率
施設利用率について全国平均「56.91」類似団体「47.95」本村においては「38.09」と低い数値になっているが施設の利用率（設備・規模）について特に問題ないと判断する。
⑨有収率
有収率につき全国平均「74.25」類似団体「74.90」に対し、本村は「98.84」と上回っており、今後も有収率の維持に努める。</t>
    <rPh sb="64" eb="66">
      <t>ジャッカン</t>
    </rPh>
    <rPh sb="66" eb="68">
      <t>カイゼン</t>
    </rPh>
    <rPh sb="70" eb="72">
      <t>サクネン</t>
    </rPh>
    <rPh sb="72" eb="74">
      <t>ヒカク</t>
    </rPh>
    <rPh sb="77" eb="79">
      <t>ネンド</t>
    </rPh>
    <rPh sb="83" eb="85">
      <t>ヒヨウ</t>
    </rPh>
    <rPh sb="85" eb="86">
      <t>トウ</t>
    </rPh>
    <rPh sb="87" eb="89">
      <t>ケイヒ</t>
    </rPh>
    <rPh sb="90" eb="92">
      <t>ショウカン</t>
    </rPh>
    <rPh sb="92" eb="93">
      <t>トウ</t>
    </rPh>
    <rPh sb="95" eb="96">
      <t>ゲン</t>
    </rPh>
    <rPh sb="96" eb="97">
      <t>ショウ</t>
    </rPh>
    <rPh sb="103" eb="104">
      <t>オモ</t>
    </rPh>
    <rPh sb="109" eb="111">
      <t>シヨウ</t>
    </rPh>
    <rPh sb="111" eb="112">
      <t>リョウ</t>
    </rPh>
    <rPh sb="112" eb="114">
      <t>ブブン</t>
    </rPh>
    <rPh sb="118" eb="120">
      <t>タイオウ</t>
    </rPh>
    <rPh sb="121" eb="123">
      <t>ジュウブン</t>
    </rPh>
    <rPh sb="128" eb="130">
      <t>コンゴ</t>
    </rPh>
    <rPh sb="131" eb="133">
      <t>ケイヒ</t>
    </rPh>
    <rPh sb="134" eb="136">
      <t>ヨクセイ</t>
    </rPh>
    <rPh sb="137" eb="139">
      <t>ユウシュウ</t>
    </rPh>
    <rPh sb="139" eb="141">
      <t>スイリョウ</t>
    </rPh>
    <rPh sb="142" eb="144">
      <t>コウジョウ</t>
    </rPh>
    <rPh sb="148" eb="150">
      <t>タイオウ</t>
    </rPh>
    <rPh sb="259" eb="261">
      <t>コンカイ</t>
    </rPh>
    <rPh sb="265" eb="266">
      <t>ヒク</t>
    </rPh>
    <rPh sb="282" eb="283">
      <t>ヨウ</t>
    </rPh>
    <rPh sb="289" eb="290">
      <t>オオ</t>
    </rPh>
    <rPh sb="294" eb="296">
      <t>キンネン</t>
    </rPh>
    <rPh sb="296" eb="298">
      <t>シュウリョウ</t>
    </rPh>
    <rPh sb="300" eb="302">
      <t>キギョウ</t>
    </rPh>
    <rPh sb="302" eb="303">
      <t>サイ</t>
    </rPh>
    <rPh sb="308" eb="310">
      <t>ゲンショウ</t>
    </rPh>
    <rPh sb="323" eb="325">
      <t>タイオウ</t>
    </rPh>
    <rPh sb="335" eb="337">
      <t>コンゴ</t>
    </rPh>
    <rPh sb="337" eb="338">
      <t>ア</t>
    </rPh>
    <rPh sb="340" eb="343">
      <t>カノウセイ</t>
    </rPh>
    <rPh sb="409" eb="411">
      <t>リョウキン</t>
    </rPh>
    <rPh sb="414" eb="416">
      <t>カイシュウ</t>
    </rPh>
    <rPh sb="416" eb="417">
      <t>リツ</t>
    </rPh>
    <rPh sb="418" eb="419">
      <t>ワル</t>
    </rPh>
    <rPh sb="421" eb="423">
      <t>サクネン</t>
    </rPh>
    <rPh sb="426" eb="428">
      <t>カイシュウ</t>
    </rPh>
    <rPh sb="428" eb="429">
      <t>リツ</t>
    </rPh>
    <rPh sb="430" eb="431">
      <t>サ</t>
    </rPh>
    <rPh sb="434" eb="436">
      <t>ケッカ</t>
    </rPh>
    <rPh sb="436" eb="438">
      <t>シヨウ</t>
    </rPh>
    <rPh sb="438" eb="439">
      <t>リョウ</t>
    </rPh>
    <rPh sb="439" eb="441">
      <t>イガイ</t>
    </rPh>
    <rPh sb="445" eb="447">
      <t>ワリアイ</t>
    </rPh>
    <rPh sb="448" eb="449">
      <t>タカ</t>
    </rPh>
    <rPh sb="451" eb="452">
      <t>オモ</t>
    </rPh>
    <rPh sb="472" eb="474">
      <t>コンカイ</t>
    </rPh>
    <rPh sb="565" eb="567">
      <t>ジョウキョウ</t>
    </rPh>
    <rPh sb="571" eb="573">
      <t>サクネン</t>
    </rPh>
    <rPh sb="574" eb="576">
      <t>ヒカク</t>
    </rPh>
    <rPh sb="577" eb="578">
      <t>タカ</t>
    </rPh>
    <rPh sb="586" eb="588">
      <t>コンカイ</t>
    </rPh>
    <rPh sb="589" eb="591">
      <t>ウンエイ</t>
    </rPh>
    <rPh sb="591" eb="592">
      <t>ヒ</t>
    </rPh>
    <rPh sb="592" eb="593">
      <t>ヨウ</t>
    </rPh>
    <rPh sb="604" eb="605">
      <t>タカ</t>
    </rPh>
    <rPh sb="608" eb="610">
      <t>ゲンキョウ</t>
    </rPh>
    <rPh sb="611" eb="613">
      <t>スウチ</t>
    </rPh>
    <rPh sb="618" eb="620">
      <t>ブンセキ</t>
    </rPh>
    <rPh sb="622" eb="624">
      <t>カッスイ</t>
    </rPh>
    <rPh sb="624" eb="625">
      <t>トウ</t>
    </rPh>
    <rPh sb="626" eb="628">
      <t>ヒヨウ</t>
    </rPh>
    <rPh sb="629" eb="631">
      <t>ソウテイ</t>
    </rPh>
    <rPh sb="700" eb="703">
      <t>リヨウリツ</t>
    </rPh>
    <rPh sb="704" eb="706">
      <t>セツビ</t>
    </rPh>
    <rPh sb="707" eb="709">
      <t>キボ</t>
    </rPh>
    <rPh sb="714" eb="715">
      <t>トク</t>
    </rPh>
    <rPh sb="716" eb="718">
      <t>モンダイ</t>
    </rPh>
    <rPh sb="721" eb="723">
      <t>ハンダン</t>
    </rPh>
    <rPh sb="789" eb="791">
      <t>イジ</t>
    </rPh>
    <rPh sb="792" eb="793">
      <t>ツト</t>
    </rPh>
    <phoneticPr fontId="4"/>
  </si>
  <si>
    <t>③管路更新
長年利用してきた管路等において有収率等の向上を行うことを目的に更新計画を立て平成30年度以降全対象地区にて給水管路の更新を行う必要がある。（水道の広域化に関連した施設整備を実施。漏水などに対応した有終率の向上。）</t>
    <rPh sb="83" eb="85">
      <t>カンレン</t>
    </rPh>
    <rPh sb="87" eb="89">
      <t>シセツ</t>
    </rPh>
    <rPh sb="89" eb="91">
      <t>セイビ</t>
    </rPh>
    <rPh sb="95" eb="97">
      <t>ロウスイ</t>
    </rPh>
    <rPh sb="100" eb="102">
      <t>タイオウ</t>
    </rPh>
    <rPh sb="104" eb="106">
      <t>ユウシュウ</t>
    </rPh>
    <rPh sb="106" eb="107">
      <t>リツ</t>
    </rPh>
    <rPh sb="108" eb="110">
      <t>コウジョウ</t>
    </rPh>
    <phoneticPr fontId="4"/>
  </si>
  <si>
    <t>経営状況　　　　　　　　　　　　　　　　　　　　　　　　　　　　　　・分析の結果、給水原価が高く経費回収率の悪さがあり経営状況はかなり厳しいと判断。（使用料以外における収益依存度が高い。）　　　　　　　　　　　　　　　　　　　　　　　　　　　　　　　　　　　　　　　　・現在、村単独による施設の運営。2箇所における給水地区を有しそれぞれに運営コストがかかり、財政上厳しいものがある。また老朽化する施設への対応（故障）も今後の課題であり、計画的な整備への対応が望まれます。（広域化などによる施設の運営を早期に検討）　　　　　　　　　　　　　　　　　　　　　　　</t>
    <rPh sb="0" eb="2">
      <t>ケイエイ</t>
    </rPh>
    <rPh sb="2" eb="4">
      <t>ジョウキョウ</t>
    </rPh>
    <rPh sb="41" eb="43">
      <t>キュウスイ</t>
    </rPh>
    <rPh sb="43" eb="45">
      <t>ゲンカ</t>
    </rPh>
    <rPh sb="46" eb="47">
      <t>タカ</t>
    </rPh>
    <rPh sb="48" eb="50">
      <t>ケイヒ</t>
    </rPh>
    <rPh sb="50" eb="52">
      <t>カイシュウ</t>
    </rPh>
    <rPh sb="52" eb="53">
      <t>リツ</t>
    </rPh>
    <rPh sb="54" eb="55">
      <t>ワル</t>
    </rPh>
    <rPh sb="59" eb="61">
      <t>ケイエイ</t>
    </rPh>
    <rPh sb="61" eb="63">
      <t>ジョウキョウ</t>
    </rPh>
    <rPh sb="67" eb="68">
      <t>キビ</t>
    </rPh>
    <rPh sb="71" eb="73">
      <t>ハンダン</t>
    </rPh>
    <rPh sb="75" eb="77">
      <t>シヨウ</t>
    </rPh>
    <rPh sb="77" eb="78">
      <t>リョウ</t>
    </rPh>
    <rPh sb="78" eb="80">
      <t>イガイ</t>
    </rPh>
    <rPh sb="84" eb="86">
      <t>シュウエキ</t>
    </rPh>
    <rPh sb="86" eb="88">
      <t>イゾン</t>
    </rPh>
    <rPh sb="88" eb="89">
      <t>ド</t>
    </rPh>
    <rPh sb="90" eb="91">
      <t>タカ</t>
    </rPh>
    <rPh sb="135" eb="137">
      <t>ゲンザイ</t>
    </rPh>
    <rPh sb="139" eb="141">
      <t>タンドク</t>
    </rPh>
    <rPh sb="157" eb="159">
      <t>キュウスイ</t>
    </rPh>
    <rPh sb="159" eb="161">
      <t>チク</t>
    </rPh>
    <rPh sb="169" eb="171">
      <t>ウンエイ</t>
    </rPh>
    <rPh sb="205" eb="207">
      <t>コショウ</t>
    </rPh>
    <rPh sb="236" eb="238">
      <t>コウイキ</t>
    </rPh>
    <rPh sb="238" eb="239">
      <t>カ</t>
    </rPh>
    <rPh sb="244" eb="246">
      <t>シセツ</t>
    </rPh>
    <rPh sb="247" eb="249">
      <t>ウンエイ</t>
    </rPh>
    <rPh sb="250" eb="252">
      <t>ソウキ</t>
    </rPh>
    <rPh sb="253" eb="255">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</si>
</sst>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B0D-44E2-8CC2-440187FA41CA}"/>
            </c:ext>
          </c:extLst>
        </c:ser>
        <c:dLbls>
          <c:showLegendKey val="0"/>
          <c:showVal val="0"/>
          <c:showCatName val="0"/>
          <c:showSerName val="0"/>
          <c:showPercent val="0"/>
          <c:showBubbleSize val="0"/>
        </c:dLbls>
        <c:gapWidth val="150"/>
        <c:axId val="115096192"/>
        <c:axId val="11509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9B0D-44E2-8CC2-440187FA41CA}"/>
            </c:ext>
          </c:extLst>
        </c:ser>
        <c:dLbls>
          <c:showLegendKey val="0"/>
          <c:showVal val="0"/>
          <c:showCatName val="0"/>
          <c:showSerName val="0"/>
          <c:showPercent val="0"/>
          <c:showBubbleSize val="0"/>
        </c:dLbls>
        <c:marker val="1"/>
        <c:smooth val="0"/>
        <c:axId val="115096192"/>
        <c:axId val="115098368"/>
      </c:lineChart>
      <c:dateAx>
        <c:axId val="115096192"/>
        <c:scaling>
          <c:orientation val="minMax"/>
        </c:scaling>
        <c:delete val="1"/>
        <c:axPos val="b"/>
        <c:numFmt formatCode="ge" sourceLinked="1"/>
        <c:majorTickMark val="none"/>
        <c:minorTickMark val="none"/>
        <c:tickLblPos val="none"/>
        <c:crossAx val="115098368"/>
        <c:crosses val="autoZero"/>
        <c:auto val="1"/>
        <c:lblOffset val="100"/>
        <c:baseTimeUnit val="years"/>
      </c:dateAx>
      <c:valAx>
        <c:axId val="11509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9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44.99</c:v>
                </c:pt>
                <c:pt idx="1">
                  <c:v>41.33</c:v>
                </c:pt>
                <c:pt idx="2">
                  <c:v>41.74</c:v>
                </c:pt>
                <c:pt idx="3">
                  <c:v>38.92</c:v>
                </c:pt>
                <c:pt idx="4">
                  <c:v>38.090000000000003</c:v>
                </c:pt>
              </c:numCache>
            </c:numRef>
          </c:val>
          <c:extLst xmlns:c16r2="http://schemas.microsoft.com/office/drawing/2015/06/chart">
            <c:ext xmlns:c16="http://schemas.microsoft.com/office/drawing/2014/chart" uri="{C3380CC4-5D6E-409C-BE32-E72D297353CC}">
              <c16:uniqueId val="{00000000-861E-4F86-B37B-B64598B5F839}"/>
            </c:ext>
          </c:extLst>
        </c:ser>
        <c:dLbls>
          <c:showLegendKey val="0"/>
          <c:showVal val="0"/>
          <c:showCatName val="0"/>
          <c:showSerName val="0"/>
          <c:showPercent val="0"/>
          <c:showBubbleSize val="0"/>
        </c:dLbls>
        <c:gapWidth val="150"/>
        <c:axId val="116574464"/>
        <c:axId val="11657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861E-4F86-B37B-B64598B5F839}"/>
            </c:ext>
          </c:extLst>
        </c:ser>
        <c:dLbls>
          <c:showLegendKey val="0"/>
          <c:showVal val="0"/>
          <c:showCatName val="0"/>
          <c:showSerName val="0"/>
          <c:showPercent val="0"/>
          <c:showBubbleSize val="0"/>
        </c:dLbls>
        <c:marker val="1"/>
        <c:smooth val="0"/>
        <c:axId val="116574464"/>
        <c:axId val="116576640"/>
      </c:lineChart>
      <c:dateAx>
        <c:axId val="116574464"/>
        <c:scaling>
          <c:orientation val="minMax"/>
        </c:scaling>
        <c:delete val="1"/>
        <c:axPos val="b"/>
        <c:numFmt formatCode="ge" sourceLinked="1"/>
        <c:majorTickMark val="none"/>
        <c:minorTickMark val="none"/>
        <c:tickLblPos val="none"/>
        <c:crossAx val="116576640"/>
        <c:crosses val="autoZero"/>
        <c:auto val="1"/>
        <c:lblOffset val="100"/>
        <c:baseTimeUnit val="years"/>
      </c:dateAx>
      <c:valAx>
        <c:axId val="11657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7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75.08</c:v>
                </c:pt>
                <c:pt idx="1">
                  <c:v>92.77</c:v>
                </c:pt>
                <c:pt idx="2">
                  <c:v>90.82</c:v>
                </c:pt>
                <c:pt idx="3">
                  <c:v>94.35</c:v>
                </c:pt>
                <c:pt idx="4">
                  <c:v>98.84</c:v>
                </c:pt>
              </c:numCache>
            </c:numRef>
          </c:val>
          <c:extLst xmlns:c16r2="http://schemas.microsoft.com/office/drawing/2015/06/chart">
            <c:ext xmlns:c16="http://schemas.microsoft.com/office/drawing/2014/chart" uri="{C3380CC4-5D6E-409C-BE32-E72D297353CC}">
              <c16:uniqueId val="{00000000-D6AE-4793-86DE-A6379909E168}"/>
            </c:ext>
          </c:extLst>
        </c:ser>
        <c:dLbls>
          <c:showLegendKey val="0"/>
          <c:showVal val="0"/>
          <c:showCatName val="0"/>
          <c:showSerName val="0"/>
          <c:showPercent val="0"/>
          <c:showBubbleSize val="0"/>
        </c:dLbls>
        <c:gapWidth val="150"/>
        <c:axId val="116640384"/>
        <c:axId val="11664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D6AE-4793-86DE-A6379909E168}"/>
            </c:ext>
          </c:extLst>
        </c:ser>
        <c:dLbls>
          <c:showLegendKey val="0"/>
          <c:showVal val="0"/>
          <c:showCatName val="0"/>
          <c:showSerName val="0"/>
          <c:showPercent val="0"/>
          <c:showBubbleSize val="0"/>
        </c:dLbls>
        <c:marker val="1"/>
        <c:smooth val="0"/>
        <c:axId val="116640384"/>
        <c:axId val="116642560"/>
      </c:lineChart>
      <c:dateAx>
        <c:axId val="116640384"/>
        <c:scaling>
          <c:orientation val="minMax"/>
        </c:scaling>
        <c:delete val="1"/>
        <c:axPos val="b"/>
        <c:numFmt formatCode="ge" sourceLinked="1"/>
        <c:majorTickMark val="none"/>
        <c:minorTickMark val="none"/>
        <c:tickLblPos val="none"/>
        <c:crossAx val="116642560"/>
        <c:crosses val="autoZero"/>
        <c:auto val="1"/>
        <c:lblOffset val="100"/>
        <c:baseTimeUnit val="years"/>
      </c:dateAx>
      <c:valAx>
        <c:axId val="11664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64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63.42</c:v>
                </c:pt>
                <c:pt idx="1">
                  <c:v>73.89</c:v>
                </c:pt>
                <c:pt idx="2">
                  <c:v>71.040000000000006</c:v>
                </c:pt>
                <c:pt idx="3">
                  <c:v>65.67</c:v>
                </c:pt>
                <c:pt idx="4">
                  <c:v>82.52</c:v>
                </c:pt>
              </c:numCache>
            </c:numRef>
          </c:val>
          <c:extLst xmlns:c16r2="http://schemas.microsoft.com/office/drawing/2015/06/chart">
            <c:ext xmlns:c16="http://schemas.microsoft.com/office/drawing/2014/chart" uri="{C3380CC4-5D6E-409C-BE32-E72D297353CC}">
              <c16:uniqueId val="{00000000-5C43-4283-99E5-CED8C89EC068}"/>
            </c:ext>
          </c:extLst>
        </c:ser>
        <c:dLbls>
          <c:showLegendKey val="0"/>
          <c:showVal val="0"/>
          <c:showCatName val="0"/>
          <c:showSerName val="0"/>
          <c:showPercent val="0"/>
          <c:showBubbleSize val="0"/>
        </c:dLbls>
        <c:gapWidth val="150"/>
        <c:axId val="115133440"/>
        <c:axId val="11513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5C43-4283-99E5-CED8C89EC068}"/>
            </c:ext>
          </c:extLst>
        </c:ser>
        <c:dLbls>
          <c:showLegendKey val="0"/>
          <c:showVal val="0"/>
          <c:showCatName val="0"/>
          <c:showSerName val="0"/>
          <c:showPercent val="0"/>
          <c:showBubbleSize val="0"/>
        </c:dLbls>
        <c:marker val="1"/>
        <c:smooth val="0"/>
        <c:axId val="115133440"/>
        <c:axId val="115135616"/>
      </c:lineChart>
      <c:dateAx>
        <c:axId val="115133440"/>
        <c:scaling>
          <c:orientation val="minMax"/>
        </c:scaling>
        <c:delete val="1"/>
        <c:axPos val="b"/>
        <c:numFmt formatCode="ge" sourceLinked="1"/>
        <c:majorTickMark val="none"/>
        <c:minorTickMark val="none"/>
        <c:tickLblPos val="none"/>
        <c:crossAx val="115135616"/>
        <c:crosses val="autoZero"/>
        <c:auto val="1"/>
        <c:lblOffset val="100"/>
        <c:baseTimeUnit val="years"/>
      </c:dateAx>
      <c:valAx>
        <c:axId val="11513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AFB-4CFB-8174-3D70ABE302E3}"/>
            </c:ext>
          </c:extLst>
        </c:ser>
        <c:dLbls>
          <c:showLegendKey val="0"/>
          <c:showVal val="0"/>
          <c:showCatName val="0"/>
          <c:showSerName val="0"/>
          <c:showPercent val="0"/>
          <c:showBubbleSize val="0"/>
        </c:dLbls>
        <c:gapWidth val="150"/>
        <c:axId val="115199360"/>
        <c:axId val="11520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FB-4CFB-8174-3D70ABE302E3}"/>
            </c:ext>
          </c:extLst>
        </c:ser>
        <c:dLbls>
          <c:showLegendKey val="0"/>
          <c:showVal val="0"/>
          <c:showCatName val="0"/>
          <c:showSerName val="0"/>
          <c:showPercent val="0"/>
          <c:showBubbleSize val="0"/>
        </c:dLbls>
        <c:marker val="1"/>
        <c:smooth val="0"/>
        <c:axId val="115199360"/>
        <c:axId val="115201536"/>
      </c:lineChart>
      <c:dateAx>
        <c:axId val="115199360"/>
        <c:scaling>
          <c:orientation val="minMax"/>
        </c:scaling>
        <c:delete val="1"/>
        <c:axPos val="b"/>
        <c:numFmt formatCode="ge" sourceLinked="1"/>
        <c:majorTickMark val="none"/>
        <c:minorTickMark val="none"/>
        <c:tickLblPos val="none"/>
        <c:crossAx val="115201536"/>
        <c:crosses val="autoZero"/>
        <c:auto val="1"/>
        <c:lblOffset val="100"/>
        <c:baseTimeUnit val="years"/>
      </c:dateAx>
      <c:valAx>
        <c:axId val="11520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9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776-437F-9CA9-62123CE568D2}"/>
            </c:ext>
          </c:extLst>
        </c:ser>
        <c:dLbls>
          <c:showLegendKey val="0"/>
          <c:showVal val="0"/>
          <c:showCatName val="0"/>
          <c:showSerName val="0"/>
          <c:showPercent val="0"/>
          <c:showBubbleSize val="0"/>
        </c:dLbls>
        <c:gapWidth val="150"/>
        <c:axId val="116807168"/>
        <c:axId val="11680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76-437F-9CA9-62123CE568D2}"/>
            </c:ext>
          </c:extLst>
        </c:ser>
        <c:dLbls>
          <c:showLegendKey val="0"/>
          <c:showVal val="0"/>
          <c:showCatName val="0"/>
          <c:showSerName val="0"/>
          <c:showPercent val="0"/>
          <c:showBubbleSize val="0"/>
        </c:dLbls>
        <c:marker val="1"/>
        <c:smooth val="0"/>
        <c:axId val="116807168"/>
        <c:axId val="116809088"/>
      </c:lineChart>
      <c:dateAx>
        <c:axId val="116807168"/>
        <c:scaling>
          <c:orientation val="minMax"/>
        </c:scaling>
        <c:delete val="1"/>
        <c:axPos val="b"/>
        <c:numFmt formatCode="ge" sourceLinked="1"/>
        <c:majorTickMark val="none"/>
        <c:minorTickMark val="none"/>
        <c:tickLblPos val="none"/>
        <c:crossAx val="116809088"/>
        <c:crosses val="autoZero"/>
        <c:auto val="1"/>
        <c:lblOffset val="100"/>
        <c:baseTimeUnit val="years"/>
      </c:dateAx>
      <c:valAx>
        <c:axId val="11680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0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269-4EC6-BEF8-8C86BA2FDF93}"/>
            </c:ext>
          </c:extLst>
        </c:ser>
        <c:dLbls>
          <c:showLegendKey val="0"/>
          <c:showVal val="0"/>
          <c:showCatName val="0"/>
          <c:showSerName val="0"/>
          <c:showPercent val="0"/>
          <c:showBubbleSize val="0"/>
        </c:dLbls>
        <c:gapWidth val="150"/>
        <c:axId val="117901952"/>
        <c:axId val="11791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269-4EC6-BEF8-8C86BA2FDF93}"/>
            </c:ext>
          </c:extLst>
        </c:ser>
        <c:dLbls>
          <c:showLegendKey val="0"/>
          <c:showVal val="0"/>
          <c:showCatName val="0"/>
          <c:showSerName val="0"/>
          <c:showPercent val="0"/>
          <c:showBubbleSize val="0"/>
        </c:dLbls>
        <c:marker val="1"/>
        <c:smooth val="0"/>
        <c:axId val="117901952"/>
        <c:axId val="117912320"/>
      </c:lineChart>
      <c:dateAx>
        <c:axId val="117901952"/>
        <c:scaling>
          <c:orientation val="minMax"/>
        </c:scaling>
        <c:delete val="1"/>
        <c:axPos val="b"/>
        <c:numFmt formatCode="ge" sourceLinked="1"/>
        <c:majorTickMark val="none"/>
        <c:minorTickMark val="none"/>
        <c:tickLblPos val="none"/>
        <c:crossAx val="117912320"/>
        <c:crosses val="autoZero"/>
        <c:auto val="1"/>
        <c:lblOffset val="100"/>
        <c:baseTimeUnit val="years"/>
      </c:dateAx>
      <c:valAx>
        <c:axId val="11791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0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67-4680-A8C7-8DAEB69F0D93}"/>
            </c:ext>
          </c:extLst>
        </c:ser>
        <c:dLbls>
          <c:showLegendKey val="0"/>
          <c:showVal val="0"/>
          <c:showCatName val="0"/>
          <c:showSerName val="0"/>
          <c:showPercent val="0"/>
          <c:showBubbleSize val="0"/>
        </c:dLbls>
        <c:gapWidth val="150"/>
        <c:axId val="117931008"/>
        <c:axId val="11794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67-4680-A8C7-8DAEB69F0D93}"/>
            </c:ext>
          </c:extLst>
        </c:ser>
        <c:dLbls>
          <c:showLegendKey val="0"/>
          <c:showVal val="0"/>
          <c:showCatName val="0"/>
          <c:showSerName val="0"/>
          <c:showPercent val="0"/>
          <c:showBubbleSize val="0"/>
        </c:dLbls>
        <c:marker val="1"/>
        <c:smooth val="0"/>
        <c:axId val="117931008"/>
        <c:axId val="117941376"/>
      </c:lineChart>
      <c:dateAx>
        <c:axId val="117931008"/>
        <c:scaling>
          <c:orientation val="minMax"/>
        </c:scaling>
        <c:delete val="1"/>
        <c:axPos val="b"/>
        <c:numFmt formatCode="ge" sourceLinked="1"/>
        <c:majorTickMark val="none"/>
        <c:minorTickMark val="none"/>
        <c:tickLblPos val="none"/>
        <c:crossAx val="117941376"/>
        <c:crosses val="autoZero"/>
        <c:auto val="1"/>
        <c:lblOffset val="100"/>
        <c:baseTimeUnit val="years"/>
      </c:dateAx>
      <c:valAx>
        <c:axId val="11794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3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1995.23</c:v>
                </c:pt>
                <c:pt idx="1">
                  <c:v>1416.44</c:v>
                </c:pt>
                <c:pt idx="2">
                  <c:v>1366.8</c:v>
                </c:pt>
                <c:pt idx="3">
                  <c:v>1295.8399999999999</c:v>
                </c:pt>
                <c:pt idx="4">
                  <c:v>1138.24</c:v>
                </c:pt>
              </c:numCache>
            </c:numRef>
          </c:val>
          <c:extLst xmlns:c16r2="http://schemas.microsoft.com/office/drawing/2015/06/chart">
            <c:ext xmlns:c16="http://schemas.microsoft.com/office/drawing/2014/chart" uri="{C3380CC4-5D6E-409C-BE32-E72D297353CC}">
              <c16:uniqueId val="{00000000-23AF-4979-8873-86268B06CE23}"/>
            </c:ext>
          </c:extLst>
        </c:ser>
        <c:dLbls>
          <c:showLegendKey val="0"/>
          <c:showVal val="0"/>
          <c:showCatName val="0"/>
          <c:showSerName val="0"/>
          <c:showPercent val="0"/>
          <c:showBubbleSize val="0"/>
        </c:dLbls>
        <c:gapWidth val="150"/>
        <c:axId val="117986816"/>
        <c:axId val="11798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23AF-4979-8873-86268B06CE23}"/>
            </c:ext>
          </c:extLst>
        </c:ser>
        <c:dLbls>
          <c:showLegendKey val="0"/>
          <c:showVal val="0"/>
          <c:showCatName val="0"/>
          <c:showSerName val="0"/>
          <c:showPercent val="0"/>
          <c:showBubbleSize val="0"/>
        </c:dLbls>
        <c:marker val="1"/>
        <c:smooth val="0"/>
        <c:axId val="117986816"/>
        <c:axId val="117988736"/>
      </c:lineChart>
      <c:dateAx>
        <c:axId val="117986816"/>
        <c:scaling>
          <c:orientation val="minMax"/>
        </c:scaling>
        <c:delete val="1"/>
        <c:axPos val="b"/>
        <c:numFmt formatCode="ge" sourceLinked="1"/>
        <c:majorTickMark val="none"/>
        <c:minorTickMark val="none"/>
        <c:tickLblPos val="none"/>
        <c:crossAx val="117988736"/>
        <c:crosses val="autoZero"/>
        <c:auto val="1"/>
        <c:lblOffset val="100"/>
        <c:baseTimeUnit val="years"/>
      </c:dateAx>
      <c:valAx>
        <c:axId val="11798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8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31.15</c:v>
                </c:pt>
                <c:pt idx="1">
                  <c:v>41.23</c:v>
                </c:pt>
                <c:pt idx="2">
                  <c:v>42.02</c:v>
                </c:pt>
                <c:pt idx="3">
                  <c:v>41.35</c:v>
                </c:pt>
                <c:pt idx="4">
                  <c:v>32.54</c:v>
                </c:pt>
              </c:numCache>
            </c:numRef>
          </c:val>
          <c:extLst xmlns:c16r2="http://schemas.microsoft.com/office/drawing/2015/06/chart">
            <c:ext xmlns:c16="http://schemas.microsoft.com/office/drawing/2014/chart" uri="{C3380CC4-5D6E-409C-BE32-E72D297353CC}">
              <c16:uniqueId val="{00000000-54F4-4DFB-9642-34442C8C7C3E}"/>
            </c:ext>
          </c:extLst>
        </c:ser>
        <c:dLbls>
          <c:showLegendKey val="0"/>
          <c:showVal val="0"/>
          <c:showCatName val="0"/>
          <c:showSerName val="0"/>
          <c:showPercent val="0"/>
          <c:showBubbleSize val="0"/>
        </c:dLbls>
        <c:gapWidth val="150"/>
        <c:axId val="118019968"/>
        <c:axId val="11802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54F4-4DFB-9642-34442C8C7C3E}"/>
            </c:ext>
          </c:extLst>
        </c:ser>
        <c:dLbls>
          <c:showLegendKey val="0"/>
          <c:showVal val="0"/>
          <c:showCatName val="0"/>
          <c:showSerName val="0"/>
          <c:showPercent val="0"/>
          <c:showBubbleSize val="0"/>
        </c:dLbls>
        <c:marker val="1"/>
        <c:smooth val="0"/>
        <c:axId val="118019968"/>
        <c:axId val="118026240"/>
      </c:lineChart>
      <c:dateAx>
        <c:axId val="118019968"/>
        <c:scaling>
          <c:orientation val="minMax"/>
        </c:scaling>
        <c:delete val="1"/>
        <c:axPos val="b"/>
        <c:numFmt formatCode="ge" sourceLinked="1"/>
        <c:majorTickMark val="none"/>
        <c:minorTickMark val="none"/>
        <c:tickLblPos val="none"/>
        <c:crossAx val="118026240"/>
        <c:crosses val="autoZero"/>
        <c:auto val="1"/>
        <c:lblOffset val="100"/>
        <c:baseTimeUnit val="years"/>
      </c:dateAx>
      <c:valAx>
        <c:axId val="11802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01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839.06</c:v>
                </c:pt>
                <c:pt idx="1">
                  <c:v>669.82</c:v>
                </c:pt>
                <c:pt idx="2">
                  <c:v>632.86</c:v>
                </c:pt>
                <c:pt idx="3">
                  <c:v>641.24</c:v>
                </c:pt>
                <c:pt idx="4">
                  <c:v>805.74</c:v>
                </c:pt>
              </c:numCache>
            </c:numRef>
          </c:val>
          <c:extLst xmlns:c16r2="http://schemas.microsoft.com/office/drawing/2015/06/chart">
            <c:ext xmlns:c16="http://schemas.microsoft.com/office/drawing/2014/chart" uri="{C3380CC4-5D6E-409C-BE32-E72D297353CC}">
              <c16:uniqueId val="{00000000-CDFE-4F9F-A1F9-01EAE1806868}"/>
            </c:ext>
          </c:extLst>
        </c:ser>
        <c:dLbls>
          <c:showLegendKey val="0"/>
          <c:showVal val="0"/>
          <c:showCatName val="0"/>
          <c:showSerName val="0"/>
          <c:showPercent val="0"/>
          <c:showBubbleSize val="0"/>
        </c:dLbls>
        <c:gapWidth val="150"/>
        <c:axId val="116541312"/>
        <c:axId val="11655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CDFE-4F9F-A1F9-01EAE1806868}"/>
            </c:ext>
          </c:extLst>
        </c:ser>
        <c:dLbls>
          <c:showLegendKey val="0"/>
          <c:showVal val="0"/>
          <c:showCatName val="0"/>
          <c:showSerName val="0"/>
          <c:showPercent val="0"/>
          <c:showBubbleSize val="0"/>
        </c:dLbls>
        <c:marker val="1"/>
        <c:smooth val="0"/>
        <c:axId val="116541312"/>
        <c:axId val="116551680"/>
      </c:lineChart>
      <c:dateAx>
        <c:axId val="116541312"/>
        <c:scaling>
          <c:orientation val="minMax"/>
        </c:scaling>
        <c:delete val="1"/>
        <c:axPos val="b"/>
        <c:numFmt formatCode="ge" sourceLinked="1"/>
        <c:majorTickMark val="none"/>
        <c:minorTickMark val="none"/>
        <c:tickLblPos val="none"/>
        <c:crossAx val="116551680"/>
        <c:crosses val="autoZero"/>
        <c:auto val="1"/>
        <c:lblOffset val="100"/>
        <c:baseTimeUnit val="years"/>
      </c:dateAx>
      <c:valAx>
        <c:axId val="11655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4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沖縄県　座間味村</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2"/>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水道事業</v>
      </c>
      <c r="J8" s="78"/>
      <c r="K8" s="78"/>
      <c r="L8" s="78"/>
      <c r="M8" s="78"/>
      <c r="N8" s="78"/>
      <c r="O8" s="78"/>
      <c r="P8" s="78" t="str">
        <f>データ!$K$6</f>
        <v>簡易水道事業</v>
      </c>
      <c r="Q8" s="78"/>
      <c r="R8" s="78"/>
      <c r="S8" s="78"/>
      <c r="T8" s="78"/>
      <c r="U8" s="78"/>
      <c r="V8" s="78"/>
      <c r="W8" s="78" t="str">
        <f>データ!$L$6</f>
        <v>D4</v>
      </c>
      <c r="X8" s="78"/>
      <c r="Y8" s="78"/>
      <c r="Z8" s="78"/>
      <c r="AA8" s="78"/>
      <c r="AB8" s="78"/>
      <c r="AC8" s="78"/>
      <c r="AD8" s="78" t="str">
        <f>データ!$M$6</f>
        <v>非設置</v>
      </c>
      <c r="AE8" s="78"/>
      <c r="AF8" s="78"/>
      <c r="AG8" s="78"/>
      <c r="AH8" s="78"/>
      <c r="AI8" s="78"/>
      <c r="AJ8" s="78"/>
      <c r="AK8" s="2"/>
      <c r="AL8" s="72">
        <f>データ!$R$6</f>
        <v>923</v>
      </c>
      <c r="AM8" s="72"/>
      <c r="AN8" s="72"/>
      <c r="AO8" s="72"/>
      <c r="AP8" s="72"/>
      <c r="AQ8" s="72"/>
      <c r="AR8" s="72"/>
      <c r="AS8" s="72"/>
      <c r="AT8" s="71">
        <f>データ!$S$6</f>
        <v>16.739999999999998</v>
      </c>
      <c r="AU8" s="71"/>
      <c r="AV8" s="71"/>
      <c r="AW8" s="71"/>
      <c r="AX8" s="71"/>
      <c r="AY8" s="71"/>
      <c r="AZ8" s="71"/>
      <c r="BA8" s="71"/>
      <c r="BB8" s="71">
        <f>データ!$T$6</f>
        <v>55.14</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2"/>
      <c r="AE9" s="2"/>
      <c r="AF9" s="2"/>
      <c r="AG9" s="2"/>
      <c r="AH9" s="3"/>
      <c r="AI9" s="2"/>
      <c r="AJ9" s="2"/>
      <c r="AK9" s="2"/>
      <c r="AL9" s="77" t="s">
        <v>16</v>
      </c>
      <c r="AM9" s="77"/>
      <c r="AN9" s="77"/>
      <c r="AO9" s="77"/>
      <c r="AP9" s="77"/>
      <c r="AQ9" s="77"/>
      <c r="AR9" s="77"/>
      <c r="AS9" s="77"/>
      <c r="AT9" s="77" t="s">
        <v>17</v>
      </c>
      <c r="AU9" s="77"/>
      <c r="AV9" s="77"/>
      <c r="AW9" s="77"/>
      <c r="AX9" s="77"/>
      <c r="AY9" s="77"/>
      <c r="AZ9" s="77"/>
      <c r="BA9" s="77"/>
      <c r="BB9" s="77" t="s">
        <v>18</v>
      </c>
      <c r="BC9" s="77"/>
      <c r="BD9" s="77"/>
      <c r="BE9" s="77"/>
      <c r="BF9" s="77"/>
      <c r="BG9" s="77"/>
      <c r="BH9" s="77"/>
      <c r="BI9" s="77"/>
      <c r="BJ9" s="3"/>
      <c r="BK9" s="3"/>
      <c r="BL9" s="69" t="s">
        <v>19</v>
      </c>
      <c r="BM9" s="70"/>
      <c r="BN9" s="10" t="s">
        <v>20</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100</v>
      </c>
      <c r="Q10" s="71"/>
      <c r="R10" s="71"/>
      <c r="S10" s="71"/>
      <c r="T10" s="71"/>
      <c r="U10" s="71"/>
      <c r="V10" s="71"/>
      <c r="W10" s="72">
        <f>データ!$Q$6</f>
        <v>3777</v>
      </c>
      <c r="X10" s="72"/>
      <c r="Y10" s="72"/>
      <c r="Z10" s="72"/>
      <c r="AA10" s="72"/>
      <c r="AB10" s="72"/>
      <c r="AC10" s="72"/>
      <c r="AD10" s="2"/>
      <c r="AE10" s="2"/>
      <c r="AF10" s="2"/>
      <c r="AG10" s="2"/>
      <c r="AH10" s="2"/>
      <c r="AI10" s="2"/>
      <c r="AJ10" s="2"/>
      <c r="AK10" s="2"/>
      <c r="AL10" s="72">
        <f>データ!$U$6</f>
        <v>897</v>
      </c>
      <c r="AM10" s="72"/>
      <c r="AN10" s="72"/>
      <c r="AO10" s="72"/>
      <c r="AP10" s="72"/>
      <c r="AQ10" s="72"/>
      <c r="AR10" s="72"/>
      <c r="AS10" s="72"/>
      <c r="AT10" s="71">
        <f>データ!$V$6</f>
        <v>11.77</v>
      </c>
      <c r="AU10" s="71"/>
      <c r="AV10" s="71"/>
      <c r="AW10" s="71"/>
      <c r="AX10" s="71"/>
      <c r="AY10" s="71"/>
      <c r="AZ10" s="71"/>
      <c r="BA10" s="71"/>
      <c r="BB10" s="71">
        <f>データ!$W$6</f>
        <v>76.209999999999994</v>
      </c>
      <c r="BC10" s="71"/>
      <c r="BD10" s="71"/>
      <c r="BE10" s="71"/>
      <c r="BF10" s="71"/>
      <c r="BG10" s="71"/>
      <c r="BH10" s="71"/>
      <c r="BI10" s="71"/>
      <c r="BJ10" s="2"/>
      <c r="BK10" s="2"/>
      <c r="BL10" s="73" t="s">
        <v>21</v>
      </c>
      <c r="BM10" s="7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122</v>
      </c>
      <c r="BM16" s="64"/>
      <c r="BN16" s="64"/>
      <c r="BO16" s="64"/>
      <c r="BP16" s="64"/>
      <c r="BQ16" s="64"/>
      <c r="BR16" s="64"/>
      <c r="BS16" s="64"/>
      <c r="BT16" s="64"/>
      <c r="BU16" s="64"/>
      <c r="BV16" s="64"/>
      <c r="BW16" s="64"/>
      <c r="BX16" s="64"/>
      <c r="BY16" s="64"/>
      <c r="BZ16" s="6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63"/>
      <c r="BM34" s="64"/>
      <c r="BN34" s="64"/>
      <c r="BO34" s="64"/>
      <c r="BP34" s="64"/>
      <c r="BQ34" s="64"/>
      <c r="BR34" s="64"/>
      <c r="BS34" s="64"/>
      <c r="BT34" s="64"/>
      <c r="BU34" s="64"/>
      <c r="BV34" s="64"/>
      <c r="BW34" s="64"/>
      <c r="BX34" s="64"/>
      <c r="BY34" s="64"/>
      <c r="BZ34" s="65"/>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63"/>
      <c r="BM35" s="64"/>
      <c r="BN35" s="64"/>
      <c r="BO35" s="64"/>
      <c r="BP35" s="64"/>
      <c r="BQ35" s="64"/>
      <c r="BR35" s="64"/>
      <c r="BS35" s="64"/>
      <c r="BT35" s="64"/>
      <c r="BU35" s="64"/>
      <c r="BV35" s="64"/>
      <c r="BW35" s="64"/>
      <c r="BX35" s="64"/>
      <c r="BY35" s="64"/>
      <c r="BZ35" s="6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55</v>
      </c>
      <c r="O85" s="26" t="str">
        <f>データ!EN6</f>
        <v>【0.72】</v>
      </c>
    </row>
  </sheetData>
  <sheetProtection algorithmName="SHA-512" hashValue="94BItDIEypGTuCbwsIb8DQxgXTEq5z3UofG6VpFKpOtQ2KFqol7cD+Pkgv6jkvzoOg0Xp/Pd/KfldGZR8k1HOg==" saltValue="UlhvFr3viilcuutZJuvpW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56</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57</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58</v>
      </c>
      <c r="B3" s="29" t="s">
        <v>59</v>
      </c>
      <c r="C3" s="29" t="s">
        <v>60</v>
      </c>
      <c r="D3" s="29" t="s">
        <v>61</v>
      </c>
      <c r="E3" s="29" t="s">
        <v>62</v>
      </c>
      <c r="F3" s="29" t="s">
        <v>63</v>
      </c>
      <c r="G3" s="29" t="s">
        <v>64</v>
      </c>
      <c r="H3" s="82" t="s">
        <v>65</v>
      </c>
      <c r="I3" s="83"/>
      <c r="J3" s="83"/>
      <c r="K3" s="83"/>
      <c r="L3" s="83"/>
      <c r="M3" s="83"/>
      <c r="N3" s="83"/>
      <c r="O3" s="83"/>
      <c r="P3" s="83"/>
      <c r="Q3" s="83"/>
      <c r="R3" s="83"/>
      <c r="S3" s="83"/>
      <c r="T3" s="83"/>
      <c r="U3" s="83"/>
      <c r="V3" s="83"/>
      <c r="W3" s="84"/>
      <c r="X3" s="88" t="s">
        <v>66</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67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8" t="s">
        <v>68</v>
      </c>
      <c r="B4" s="30"/>
      <c r="C4" s="30"/>
      <c r="D4" s="30"/>
      <c r="E4" s="30"/>
      <c r="F4" s="30"/>
      <c r="G4" s="30"/>
      <c r="H4" s="85"/>
      <c r="I4" s="86"/>
      <c r="J4" s="86"/>
      <c r="K4" s="86"/>
      <c r="L4" s="86"/>
      <c r="M4" s="86"/>
      <c r="N4" s="86"/>
      <c r="O4" s="86"/>
      <c r="P4" s="86"/>
      <c r="Q4" s="86"/>
      <c r="R4" s="86"/>
      <c r="S4" s="86"/>
      <c r="T4" s="86"/>
      <c r="U4" s="86"/>
      <c r="V4" s="86"/>
      <c r="W4" s="87"/>
      <c r="X4" s="81" t="s">
        <v>69</v>
      </c>
      <c r="Y4" s="81"/>
      <c r="Z4" s="81"/>
      <c r="AA4" s="81"/>
      <c r="AB4" s="81"/>
      <c r="AC4" s="81"/>
      <c r="AD4" s="81"/>
      <c r="AE4" s="81"/>
      <c r="AF4" s="81"/>
      <c r="AG4" s="81"/>
      <c r="AH4" s="81"/>
      <c r="AI4" s="81" t="s">
        <v>70</v>
      </c>
      <c r="AJ4" s="81"/>
      <c r="AK4" s="81"/>
      <c r="AL4" s="81"/>
      <c r="AM4" s="81"/>
      <c r="AN4" s="81"/>
      <c r="AO4" s="81"/>
      <c r="AP4" s="81"/>
      <c r="AQ4" s="81"/>
      <c r="AR4" s="81"/>
      <c r="AS4" s="81"/>
      <c r="AT4" s="81" t="s">
        <v>71</v>
      </c>
      <c r="AU4" s="81"/>
      <c r="AV4" s="81"/>
      <c r="AW4" s="81"/>
      <c r="AX4" s="81"/>
      <c r="AY4" s="81"/>
      <c r="AZ4" s="81"/>
      <c r="BA4" s="81"/>
      <c r="BB4" s="81"/>
      <c r="BC4" s="81"/>
      <c r="BD4" s="81"/>
      <c r="BE4" s="81" t="s">
        <v>72</v>
      </c>
      <c r="BF4" s="81"/>
      <c r="BG4" s="81"/>
      <c r="BH4" s="81"/>
      <c r="BI4" s="81"/>
      <c r="BJ4" s="81"/>
      <c r="BK4" s="81"/>
      <c r="BL4" s="81"/>
      <c r="BM4" s="81"/>
      <c r="BN4" s="81"/>
      <c r="BO4" s="81"/>
      <c r="BP4" s="81" t="s">
        <v>73</v>
      </c>
      <c r="BQ4" s="81"/>
      <c r="BR4" s="81"/>
      <c r="BS4" s="81"/>
      <c r="BT4" s="81"/>
      <c r="BU4" s="81"/>
      <c r="BV4" s="81"/>
      <c r="BW4" s="81"/>
      <c r="BX4" s="81"/>
      <c r="BY4" s="81"/>
      <c r="BZ4" s="81"/>
      <c r="CA4" s="81" t="s">
        <v>74</v>
      </c>
      <c r="CB4" s="81"/>
      <c r="CC4" s="81"/>
      <c r="CD4" s="81"/>
      <c r="CE4" s="81"/>
      <c r="CF4" s="81"/>
      <c r="CG4" s="81"/>
      <c r="CH4" s="81"/>
      <c r="CI4" s="81"/>
      <c r="CJ4" s="81"/>
      <c r="CK4" s="81"/>
      <c r="CL4" s="81" t="s">
        <v>75</v>
      </c>
      <c r="CM4" s="81"/>
      <c r="CN4" s="81"/>
      <c r="CO4" s="81"/>
      <c r="CP4" s="81"/>
      <c r="CQ4" s="81"/>
      <c r="CR4" s="81"/>
      <c r="CS4" s="81"/>
      <c r="CT4" s="81"/>
      <c r="CU4" s="81"/>
      <c r="CV4" s="81"/>
      <c r="CW4" s="81" t="s">
        <v>76</v>
      </c>
      <c r="CX4" s="81"/>
      <c r="CY4" s="81"/>
      <c r="CZ4" s="81"/>
      <c r="DA4" s="81"/>
      <c r="DB4" s="81"/>
      <c r="DC4" s="81"/>
      <c r="DD4" s="81"/>
      <c r="DE4" s="81"/>
      <c r="DF4" s="81"/>
      <c r="DG4" s="81"/>
      <c r="DH4" s="81" t="s">
        <v>77</v>
      </c>
      <c r="DI4" s="81"/>
      <c r="DJ4" s="81"/>
      <c r="DK4" s="81"/>
      <c r="DL4" s="81"/>
      <c r="DM4" s="81"/>
      <c r="DN4" s="81"/>
      <c r="DO4" s="81"/>
      <c r="DP4" s="81"/>
      <c r="DQ4" s="81"/>
      <c r="DR4" s="81"/>
      <c r="DS4" s="81" t="s">
        <v>78</v>
      </c>
      <c r="DT4" s="81"/>
      <c r="DU4" s="81"/>
      <c r="DV4" s="81"/>
      <c r="DW4" s="81"/>
      <c r="DX4" s="81"/>
      <c r="DY4" s="81"/>
      <c r="DZ4" s="81"/>
      <c r="EA4" s="81"/>
      <c r="EB4" s="81"/>
      <c r="EC4" s="81"/>
      <c r="ED4" s="81" t="s">
        <v>79</v>
      </c>
      <c r="EE4" s="81"/>
      <c r="EF4" s="81"/>
      <c r="EG4" s="81"/>
      <c r="EH4" s="81"/>
      <c r="EI4" s="81"/>
      <c r="EJ4" s="81"/>
      <c r="EK4" s="81"/>
      <c r="EL4" s="81"/>
      <c r="EM4" s="81"/>
      <c r="EN4" s="81"/>
    </row>
    <row r="5" spans="1:144" x14ac:dyDescent="0.15">
      <c r="A5" s="28" t="s">
        <v>80</v>
      </c>
      <c r="B5" s="31"/>
      <c r="C5" s="31"/>
      <c r="D5" s="31"/>
      <c r="E5" s="31"/>
      <c r="F5" s="31"/>
      <c r="G5" s="31"/>
      <c r="H5" s="32" t="s">
        <v>81</v>
      </c>
      <c r="I5" s="32" t="s">
        <v>82</v>
      </c>
      <c r="J5" s="32" t="s">
        <v>83</v>
      </c>
      <c r="K5" s="32" t="s">
        <v>84</v>
      </c>
      <c r="L5" s="32" t="s">
        <v>85</v>
      </c>
      <c r="M5" s="32" t="s">
        <v>86</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41</v>
      </c>
      <c r="AI5" s="32" t="s">
        <v>97</v>
      </c>
      <c r="AJ5" s="32" t="s">
        <v>98</v>
      </c>
      <c r="AK5" s="32" t="s">
        <v>99</v>
      </c>
      <c r="AL5" s="32" t="s">
        <v>100</v>
      </c>
      <c r="AM5" s="32" t="s">
        <v>101</v>
      </c>
      <c r="AN5" s="32" t="s">
        <v>102</v>
      </c>
      <c r="AO5" s="32" t="s">
        <v>103</v>
      </c>
      <c r="AP5" s="32" t="s">
        <v>104</v>
      </c>
      <c r="AQ5" s="32" t="s">
        <v>105</v>
      </c>
      <c r="AR5" s="32" t="s">
        <v>106</v>
      </c>
      <c r="AS5" s="32" t="s">
        <v>107</v>
      </c>
      <c r="AT5" s="32" t="s">
        <v>97</v>
      </c>
      <c r="AU5" s="32" t="s">
        <v>98</v>
      </c>
      <c r="AV5" s="32" t="s">
        <v>99</v>
      </c>
      <c r="AW5" s="32" t="s">
        <v>100</v>
      </c>
      <c r="AX5" s="32" t="s">
        <v>101</v>
      </c>
      <c r="AY5" s="32" t="s">
        <v>102</v>
      </c>
      <c r="AZ5" s="32" t="s">
        <v>103</v>
      </c>
      <c r="BA5" s="32" t="s">
        <v>104</v>
      </c>
      <c r="BB5" s="32" t="s">
        <v>105</v>
      </c>
      <c r="BC5" s="32" t="s">
        <v>106</v>
      </c>
      <c r="BD5" s="32" t="s">
        <v>107</v>
      </c>
      <c r="BE5" s="32" t="s">
        <v>97</v>
      </c>
      <c r="BF5" s="32" t="s">
        <v>98</v>
      </c>
      <c r="BG5" s="32" t="s">
        <v>99</v>
      </c>
      <c r="BH5" s="32" t="s">
        <v>100</v>
      </c>
      <c r="BI5" s="32" t="s">
        <v>101</v>
      </c>
      <c r="BJ5" s="32" t="s">
        <v>102</v>
      </c>
      <c r="BK5" s="32" t="s">
        <v>103</v>
      </c>
      <c r="BL5" s="32" t="s">
        <v>104</v>
      </c>
      <c r="BM5" s="32" t="s">
        <v>105</v>
      </c>
      <c r="BN5" s="32" t="s">
        <v>106</v>
      </c>
      <c r="BO5" s="32" t="s">
        <v>107</v>
      </c>
      <c r="BP5" s="32" t="s">
        <v>97</v>
      </c>
      <c r="BQ5" s="32" t="s">
        <v>98</v>
      </c>
      <c r="BR5" s="32" t="s">
        <v>99</v>
      </c>
      <c r="BS5" s="32" t="s">
        <v>100</v>
      </c>
      <c r="BT5" s="32" t="s">
        <v>101</v>
      </c>
      <c r="BU5" s="32" t="s">
        <v>102</v>
      </c>
      <c r="BV5" s="32" t="s">
        <v>103</v>
      </c>
      <c r="BW5" s="32" t="s">
        <v>104</v>
      </c>
      <c r="BX5" s="32" t="s">
        <v>105</v>
      </c>
      <c r="BY5" s="32" t="s">
        <v>106</v>
      </c>
      <c r="BZ5" s="32" t="s">
        <v>107</v>
      </c>
      <c r="CA5" s="32" t="s">
        <v>97</v>
      </c>
      <c r="CB5" s="32" t="s">
        <v>98</v>
      </c>
      <c r="CC5" s="32" t="s">
        <v>99</v>
      </c>
      <c r="CD5" s="32" t="s">
        <v>100</v>
      </c>
      <c r="CE5" s="32" t="s">
        <v>101</v>
      </c>
      <c r="CF5" s="32" t="s">
        <v>102</v>
      </c>
      <c r="CG5" s="32" t="s">
        <v>103</v>
      </c>
      <c r="CH5" s="32" t="s">
        <v>104</v>
      </c>
      <c r="CI5" s="32" t="s">
        <v>105</v>
      </c>
      <c r="CJ5" s="32" t="s">
        <v>106</v>
      </c>
      <c r="CK5" s="32" t="s">
        <v>107</v>
      </c>
      <c r="CL5" s="32" t="s">
        <v>97</v>
      </c>
      <c r="CM5" s="32" t="s">
        <v>98</v>
      </c>
      <c r="CN5" s="32" t="s">
        <v>99</v>
      </c>
      <c r="CO5" s="32" t="s">
        <v>100</v>
      </c>
      <c r="CP5" s="32" t="s">
        <v>101</v>
      </c>
      <c r="CQ5" s="32" t="s">
        <v>102</v>
      </c>
      <c r="CR5" s="32" t="s">
        <v>103</v>
      </c>
      <c r="CS5" s="32" t="s">
        <v>104</v>
      </c>
      <c r="CT5" s="32" t="s">
        <v>105</v>
      </c>
      <c r="CU5" s="32" t="s">
        <v>106</v>
      </c>
      <c r="CV5" s="32" t="s">
        <v>107</v>
      </c>
      <c r="CW5" s="32" t="s">
        <v>97</v>
      </c>
      <c r="CX5" s="32" t="s">
        <v>98</v>
      </c>
      <c r="CY5" s="32" t="s">
        <v>99</v>
      </c>
      <c r="CZ5" s="32" t="s">
        <v>100</v>
      </c>
      <c r="DA5" s="32" t="s">
        <v>101</v>
      </c>
      <c r="DB5" s="32" t="s">
        <v>102</v>
      </c>
      <c r="DC5" s="32" t="s">
        <v>103</v>
      </c>
      <c r="DD5" s="32" t="s">
        <v>104</v>
      </c>
      <c r="DE5" s="32" t="s">
        <v>105</v>
      </c>
      <c r="DF5" s="32" t="s">
        <v>106</v>
      </c>
      <c r="DG5" s="32" t="s">
        <v>107</v>
      </c>
      <c r="DH5" s="32" t="s">
        <v>97</v>
      </c>
      <c r="DI5" s="32" t="s">
        <v>98</v>
      </c>
      <c r="DJ5" s="32" t="s">
        <v>99</v>
      </c>
      <c r="DK5" s="32" t="s">
        <v>100</v>
      </c>
      <c r="DL5" s="32" t="s">
        <v>101</v>
      </c>
      <c r="DM5" s="32" t="s">
        <v>102</v>
      </c>
      <c r="DN5" s="32" t="s">
        <v>103</v>
      </c>
      <c r="DO5" s="32" t="s">
        <v>104</v>
      </c>
      <c r="DP5" s="32" t="s">
        <v>105</v>
      </c>
      <c r="DQ5" s="32" t="s">
        <v>106</v>
      </c>
      <c r="DR5" s="32" t="s">
        <v>107</v>
      </c>
      <c r="DS5" s="32" t="s">
        <v>97</v>
      </c>
      <c r="DT5" s="32" t="s">
        <v>98</v>
      </c>
      <c r="DU5" s="32" t="s">
        <v>99</v>
      </c>
      <c r="DV5" s="32" t="s">
        <v>100</v>
      </c>
      <c r="DW5" s="32" t="s">
        <v>101</v>
      </c>
      <c r="DX5" s="32" t="s">
        <v>102</v>
      </c>
      <c r="DY5" s="32" t="s">
        <v>103</v>
      </c>
      <c r="DZ5" s="32" t="s">
        <v>104</v>
      </c>
      <c r="EA5" s="32" t="s">
        <v>105</v>
      </c>
      <c r="EB5" s="32" t="s">
        <v>106</v>
      </c>
      <c r="EC5" s="32" t="s">
        <v>107</v>
      </c>
      <c r="ED5" s="32" t="s">
        <v>97</v>
      </c>
      <c r="EE5" s="32" t="s">
        <v>98</v>
      </c>
      <c r="EF5" s="32" t="s">
        <v>99</v>
      </c>
      <c r="EG5" s="32" t="s">
        <v>100</v>
      </c>
      <c r="EH5" s="32" t="s">
        <v>101</v>
      </c>
      <c r="EI5" s="32" t="s">
        <v>102</v>
      </c>
      <c r="EJ5" s="32" t="s">
        <v>103</v>
      </c>
      <c r="EK5" s="32" t="s">
        <v>104</v>
      </c>
      <c r="EL5" s="32" t="s">
        <v>105</v>
      </c>
      <c r="EM5" s="32" t="s">
        <v>106</v>
      </c>
      <c r="EN5" s="32" t="s">
        <v>107</v>
      </c>
    </row>
    <row r="6" spans="1:144" s="36" customFormat="1" x14ac:dyDescent="0.15">
      <c r="A6" s="28" t="s">
        <v>108</v>
      </c>
      <c r="B6" s="33">
        <f>B7</f>
        <v>2017</v>
      </c>
      <c r="C6" s="33">
        <f t="shared" ref="C6:W6" si="3">C7</f>
        <v>473545</v>
      </c>
      <c r="D6" s="33">
        <f t="shared" si="3"/>
        <v>47</v>
      </c>
      <c r="E6" s="33">
        <f t="shared" si="3"/>
        <v>1</v>
      </c>
      <c r="F6" s="33">
        <f t="shared" si="3"/>
        <v>0</v>
      </c>
      <c r="G6" s="33">
        <f t="shared" si="3"/>
        <v>0</v>
      </c>
      <c r="H6" s="33" t="str">
        <f t="shared" si="3"/>
        <v>沖縄県　座間味村</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100</v>
      </c>
      <c r="Q6" s="34">
        <f t="shared" si="3"/>
        <v>3777</v>
      </c>
      <c r="R6" s="34">
        <f t="shared" si="3"/>
        <v>923</v>
      </c>
      <c r="S6" s="34">
        <f t="shared" si="3"/>
        <v>16.739999999999998</v>
      </c>
      <c r="T6" s="34">
        <f t="shared" si="3"/>
        <v>55.14</v>
      </c>
      <c r="U6" s="34">
        <f t="shared" si="3"/>
        <v>897</v>
      </c>
      <c r="V6" s="34">
        <f t="shared" si="3"/>
        <v>11.77</v>
      </c>
      <c r="W6" s="34">
        <f t="shared" si="3"/>
        <v>76.209999999999994</v>
      </c>
      <c r="X6" s="35">
        <f>IF(X7="",NA(),X7)</f>
        <v>63.42</v>
      </c>
      <c r="Y6" s="35">
        <f t="shared" ref="Y6:AG6" si="4">IF(Y7="",NA(),Y7)</f>
        <v>73.89</v>
      </c>
      <c r="Z6" s="35">
        <f t="shared" si="4"/>
        <v>71.040000000000006</v>
      </c>
      <c r="AA6" s="35">
        <f t="shared" si="4"/>
        <v>65.67</v>
      </c>
      <c r="AB6" s="35">
        <f t="shared" si="4"/>
        <v>82.52</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1995.23</v>
      </c>
      <c r="BF6" s="35">
        <f t="shared" ref="BF6:BN6" si="7">IF(BF7="",NA(),BF7)</f>
        <v>1416.44</v>
      </c>
      <c r="BG6" s="35">
        <f t="shared" si="7"/>
        <v>1366.8</v>
      </c>
      <c r="BH6" s="35">
        <f t="shared" si="7"/>
        <v>1295.8399999999999</v>
      </c>
      <c r="BI6" s="35">
        <f t="shared" si="7"/>
        <v>1138.24</v>
      </c>
      <c r="BJ6" s="35">
        <f t="shared" si="7"/>
        <v>1462.56</v>
      </c>
      <c r="BK6" s="35">
        <f t="shared" si="7"/>
        <v>1486.62</v>
      </c>
      <c r="BL6" s="35">
        <f t="shared" si="7"/>
        <v>1510.14</v>
      </c>
      <c r="BM6" s="35">
        <f t="shared" si="7"/>
        <v>1595.62</v>
      </c>
      <c r="BN6" s="35">
        <f t="shared" si="7"/>
        <v>1302.33</v>
      </c>
      <c r="BO6" s="34" t="str">
        <f>IF(BO7="","",IF(BO7="-","【-】","【"&amp;SUBSTITUTE(TEXT(BO7,"#,##0.00"),"-","△")&amp;"】"))</f>
        <v>【1,141.75】</v>
      </c>
      <c r="BP6" s="35">
        <f>IF(BP7="",NA(),BP7)</f>
        <v>31.15</v>
      </c>
      <c r="BQ6" s="35">
        <f t="shared" ref="BQ6:BY6" si="8">IF(BQ7="",NA(),BQ7)</f>
        <v>41.23</v>
      </c>
      <c r="BR6" s="35">
        <f t="shared" si="8"/>
        <v>42.02</v>
      </c>
      <c r="BS6" s="35">
        <f t="shared" si="8"/>
        <v>41.35</v>
      </c>
      <c r="BT6" s="35">
        <f t="shared" si="8"/>
        <v>32.54</v>
      </c>
      <c r="BU6" s="35">
        <f t="shared" si="8"/>
        <v>32.39</v>
      </c>
      <c r="BV6" s="35">
        <f t="shared" si="8"/>
        <v>24.39</v>
      </c>
      <c r="BW6" s="35">
        <f t="shared" si="8"/>
        <v>22.67</v>
      </c>
      <c r="BX6" s="35">
        <f t="shared" si="8"/>
        <v>37.92</v>
      </c>
      <c r="BY6" s="35">
        <f t="shared" si="8"/>
        <v>40.89</v>
      </c>
      <c r="BZ6" s="34" t="str">
        <f>IF(BZ7="","",IF(BZ7="-","【-】","【"&amp;SUBSTITUTE(TEXT(BZ7,"#,##0.00"),"-","△")&amp;"】"))</f>
        <v>【54.93】</v>
      </c>
      <c r="CA6" s="35">
        <f>IF(CA7="",NA(),CA7)</f>
        <v>839.06</v>
      </c>
      <c r="CB6" s="35">
        <f t="shared" ref="CB6:CJ6" si="9">IF(CB7="",NA(),CB7)</f>
        <v>669.82</v>
      </c>
      <c r="CC6" s="35">
        <f t="shared" si="9"/>
        <v>632.86</v>
      </c>
      <c r="CD6" s="35">
        <f t="shared" si="9"/>
        <v>641.24</v>
      </c>
      <c r="CE6" s="35">
        <f t="shared" si="9"/>
        <v>805.74</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44.99</v>
      </c>
      <c r="CM6" s="35">
        <f t="shared" ref="CM6:CU6" si="10">IF(CM7="",NA(),CM7)</f>
        <v>41.33</v>
      </c>
      <c r="CN6" s="35">
        <f t="shared" si="10"/>
        <v>41.74</v>
      </c>
      <c r="CO6" s="35">
        <f t="shared" si="10"/>
        <v>38.92</v>
      </c>
      <c r="CP6" s="35">
        <f t="shared" si="10"/>
        <v>38.090000000000003</v>
      </c>
      <c r="CQ6" s="35">
        <f t="shared" si="10"/>
        <v>50.49</v>
      </c>
      <c r="CR6" s="35">
        <f t="shared" si="10"/>
        <v>48.36</v>
      </c>
      <c r="CS6" s="35">
        <f t="shared" si="10"/>
        <v>48.7</v>
      </c>
      <c r="CT6" s="35">
        <f t="shared" si="10"/>
        <v>46.9</v>
      </c>
      <c r="CU6" s="35">
        <f t="shared" si="10"/>
        <v>47.95</v>
      </c>
      <c r="CV6" s="34" t="str">
        <f>IF(CV7="","",IF(CV7="-","【-】","【"&amp;SUBSTITUTE(TEXT(CV7,"#,##0.00"),"-","△")&amp;"】"))</f>
        <v>【56.91】</v>
      </c>
      <c r="CW6" s="35">
        <f>IF(CW7="",NA(),CW7)</f>
        <v>75.08</v>
      </c>
      <c r="CX6" s="35">
        <f t="shared" ref="CX6:DF6" si="11">IF(CX7="",NA(),CX7)</f>
        <v>92.77</v>
      </c>
      <c r="CY6" s="35">
        <f t="shared" si="11"/>
        <v>90.82</v>
      </c>
      <c r="CZ6" s="35">
        <f t="shared" si="11"/>
        <v>94.35</v>
      </c>
      <c r="DA6" s="35">
        <f t="shared" si="11"/>
        <v>98.84</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473545</v>
      </c>
      <c r="D7" s="37">
        <v>47</v>
      </c>
      <c r="E7" s="37">
        <v>1</v>
      </c>
      <c r="F7" s="37">
        <v>0</v>
      </c>
      <c r="G7" s="37">
        <v>0</v>
      </c>
      <c r="H7" s="37" t="s">
        <v>109</v>
      </c>
      <c r="I7" s="37" t="s">
        <v>110</v>
      </c>
      <c r="J7" s="37" t="s">
        <v>111</v>
      </c>
      <c r="K7" s="37" t="s">
        <v>112</v>
      </c>
      <c r="L7" s="37" t="s">
        <v>113</v>
      </c>
      <c r="M7" s="37" t="s">
        <v>114</v>
      </c>
      <c r="N7" s="38" t="s">
        <v>115</v>
      </c>
      <c r="O7" s="38" t="s">
        <v>116</v>
      </c>
      <c r="P7" s="38">
        <v>100</v>
      </c>
      <c r="Q7" s="38">
        <v>3777</v>
      </c>
      <c r="R7" s="38">
        <v>923</v>
      </c>
      <c r="S7" s="38">
        <v>16.739999999999998</v>
      </c>
      <c r="T7" s="38">
        <v>55.14</v>
      </c>
      <c r="U7" s="38">
        <v>897</v>
      </c>
      <c r="V7" s="38">
        <v>11.77</v>
      </c>
      <c r="W7" s="38">
        <v>76.209999999999994</v>
      </c>
      <c r="X7" s="38">
        <v>63.42</v>
      </c>
      <c r="Y7" s="38">
        <v>73.89</v>
      </c>
      <c r="Z7" s="38">
        <v>71.040000000000006</v>
      </c>
      <c r="AA7" s="38">
        <v>65.67</v>
      </c>
      <c r="AB7" s="38">
        <v>82.52</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1995.23</v>
      </c>
      <c r="BF7" s="38">
        <v>1416.44</v>
      </c>
      <c r="BG7" s="38">
        <v>1366.8</v>
      </c>
      <c r="BH7" s="38">
        <v>1295.8399999999999</v>
      </c>
      <c r="BI7" s="38">
        <v>1138.24</v>
      </c>
      <c r="BJ7" s="38">
        <v>1462.56</v>
      </c>
      <c r="BK7" s="38">
        <v>1486.62</v>
      </c>
      <c r="BL7" s="38">
        <v>1510.14</v>
      </c>
      <c r="BM7" s="38">
        <v>1595.62</v>
      </c>
      <c r="BN7" s="38">
        <v>1302.33</v>
      </c>
      <c r="BO7" s="38">
        <v>1141.75</v>
      </c>
      <c r="BP7" s="38">
        <v>31.15</v>
      </c>
      <c r="BQ7" s="38">
        <v>41.23</v>
      </c>
      <c r="BR7" s="38">
        <v>42.02</v>
      </c>
      <c r="BS7" s="38">
        <v>41.35</v>
      </c>
      <c r="BT7" s="38">
        <v>32.54</v>
      </c>
      <c r="BU7" s="38">
        <v>32.39</v>
      </c>
      <c r="BV7" s="38">
        <v>24.39</v>
      </c>
      <c r="BW7" s="38">
        <v>22.67</v>
      </c>
      <c r="BX7" s="38">
        <v>37.92</v>
      </c>
      <c r="BY7" s="38">
        <v>40.89</v>
      </c>
      <c r="BZ7" s="38">
        <v>54.93</v>
      </c>
      <c r="CA7" s="38">
        <v>839.06</v>
      </c>
      <c r="CB7" s="38">
        <v>669.82</v>
      </c>
      <c r="CC7" s="38">
        <v>632.86</v>
      </c>
      <c r="CD7" s="38">
        <v>641.24</v>
      </c>
      <c r="CE7" s="38">
        <v>805.74</v>
      </c>
      <c r="CF7" s="38">
        <v>530.83000000000004</v>
      </c>
      <c r="CG7" s="38">
        <v>734.18</v>
      </c>
      <c r="CH7" s="38">
        <v>789.62</v>
      </c>
      <c r="CI7" s="38">
        <v>423.18</v>
      </c>
      <c r="CJ7" s="38">
        <v>383.2</v>
      </c>
      <c r="CK7" s="38">
        <v>292.18</v>
      </c>
      <c r="CL7" s="38">
        <v>44.99</v>
      </c>
      <c r="CM7" s="38">
        <v>41.33</v>
      </c>
      <c r="CN7" s="38">
        <v>41.74</v>
      </c>
      <c r="CO7" s="38">
        <v>38.92</v>
      </c>
      <c r="CP7" s="38">
        <v>38.090000000000003</v>
      </c>
      <c r="CQ7" s="38">
        <v>50.49</v>
      </c>
      <c r="CR7" s="38">
        <v>48.36</v>
      </c>
      <c r="CS7" s="38">
        <v>48.7</v>
      </c>
      <c r="CT7" s="38">
        <v>46.9</v>
      </c>
      <c r="CU7" s="38">
        <v>47.95</v>
      </c>
      <c r="CV7" s="38">
        <v>56.91</v>
      </c>
      <c r="CW7" s="38">
        <v>75.08</v>
      </c>
      <c r="CX7" s="38">
        <v>92.77</v>
      </c>
      <c r="CY7" s="38">
        <v>90.82</v>
      </c>
      <c r="CZ7" s="38">
        <v>94.35</v>
      </c>
      <c r="DA7" s="38">
        <v>98.84</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117</v>
      </c>
      <c r="C9" s="40" t="s">
        <v>118</v>
      </c>
      <c r="D9" s="40" t="s">
        <v>119</v>
      </c>
      <c r="E9" s="40" t="s">
        <v>120</v>
      </c>
      <c r="F9" s="40" t="s">
        <v>121</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59</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cp:lastPrinted>2019-01-16T05:30:27Z</cp:lastPrinted>
  <dcterms:created xsi:type="dcterms:W3CDTF">2018-12-03T08:46:47Z</dcterms:created>
  <dcterms:modified xsi:type="dcterms:W3CDTF">2019-01-31T05:57:00Z</dcterms:modified>
  <cp:category/>
</cp:coreProperties>
</file>