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yCLo9/kH3XNqTZ5R5DzHjLBqkqiN1GDyRj5WiKYI1zcvzrQ3MhRw9gmGqtO1pW29rTXliepAygsK0o+mHXW1A==" workbookSaltValue="msLSMNz+vvEXGMcjErdt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<sst xmlns="http://schemas.openxmlformats.org/spreadsheetml/2006/main" count="232" uniqueCount="120">
  <si>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</si>
  <si>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</si>
  <si>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</si>
  <si>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</si>
  <si>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</si>
  <si>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</si>
  <si>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</si>
  <si>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</si>
  <si>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</si>
  <si>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</si>
  <si>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</si>
  <si>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</si>
  <si>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</si>
  <si>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</si>
  <si>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</si>
  <si>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</si>
  <si>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</si>
  <si>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</si>
  <si>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</si>
  <si>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</si>
  <si>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</si>
  <si>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</si>
  <si>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</si>
  <si>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</si>
  <si>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</si>
  <si>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</si>
  <si>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</si>
  <si>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</si>
  <si>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</si>
  <si>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</si>
  <si>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</si>
  <si>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</si>
  <si>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</si>
  <si>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</si>
  <si>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</si>
  <si>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</si>
  <si>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</si>
  <si>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</si>
  <si>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</si>
  <si>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</si>
  <si>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</si>
  <si>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</si>
  <si>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</si>
  <si>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</si>
  <si>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</si>
  <si>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</si>
  <si>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</si>
  <si>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</si>
  <si>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</si>
  <si>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</si>
  <si>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</si>
  <si>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</si>
  <si>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</si>
  <si>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</si>
  <si>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</si>
  <si>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</si>
  <si>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</si>
  <si>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</si>
  <si>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</si>
  <si>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</si>
  <si>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</si>
  <si>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</si>
  <si>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</si>
  <si>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</si>
  <si>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</si>
  <si>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</si>
  <si>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</si>
  <si>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</si>
  <si>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</si>
  <si>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</si>
  <si>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</si>
  <si>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</si>
  <si>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</si>
  <si>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</si>
  <si>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</si>
  <si>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</si>
  <si>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</si>
  <si>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</si>
  <si>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</si>
  <si>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</si>
  <si>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</si>
  <si>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</si>
  <si>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</si>
  <si>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</si>
  <si>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</si>
  <si>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</si>
  <si>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</si>
  <si>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</si>
  <si>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</si>
  <si>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</si>
  <si>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</si>
  <si>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</si>
  <si>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</si>
  <si>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</si>
  <si>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</si>
  <si>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</si>
  <si>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</si>
  <si>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</si>
  <si>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</si>
  <si>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</si>
  <si>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</si>
  <si>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</si>
  <si>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</si>
  <si>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</si>
  <si>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</si>
  <si>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</si>
  <si>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</si>
  <si>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</si>
  <si>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</si>
  <si>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</si>
  <si>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</si>
  <si>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</si>
  <si>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</si>
  <si>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</si>
  <si>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</si>
  <si>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</si>
  <si>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</si>
  <si>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①各年度の指標は100％以上を維持しており、28年度は全国及び類似団体の平均値（以下、両平均値と言う。）を共に下回っていたが、29年度については改善し、類似団体平均値は超えている。
②累積欠損金は0であり、健全な経営状況にあるといえる。今後も、維持する努力が必要である。
③指標は100％以上の数値を示しており、1年以内の短期的な債務に対する支払能力を有している。
④前年度に引き続き、新規の起債発行がないため、当該値は順調に減少しており、財政負担も軽減しているといえる。ただし、今後、配水池の建替等の施設更新が予定されており、新規発行も見込まれることから、引続き注視しなければならない。
⑤各年度の指標が100％以上を維持しており、両平均値を上回っていることからも適切な料金水準であるといえる。
⑥各年度の指標は、類似団体平均値を若干超える程度であり、概ね平均的であるといえる。今後も維持する努力が必要である。
⑦当事業体は順調に給水人口が増加していることから、指標は増加傾向にあり、効果的な利用がされているといえる。今後は、効率的な施設更新の検討が必要である。
⑧指標については両平均値を上回っており、良好といえる。しかし、今後は配水管の老朽化などによる漏水等が増加することから、計画的な施設更新の強化が必要である。</t>
    <rPh sb="1" eb="4">
      <t>カクネンド</t>
    </rPh>
    <rPh sb="5" eb="7">
      <t>シヒョウ</t>
    </rPh>
    <rPh sb="12" eb="14">
      <t>イジョウ</t>
    </rPh>
    <rPh sb="15" eb="17">
      <t>イジ</t>
    </rPh>
    <rPh sb="24" eb="26">
      <t>ネンド</t>
    </rPh>
    <rPh sb="27" eb="29">
      <t>ゼンコク</t>
    </rPh>
    <rPh sb="29" eb="30">
      <t>オヨ</t>
    </rPh>
    <rPh sb="31" eb="33">
      <t>ルイジ</t>
    </rPh>
    <rPh sb="33" eb="35">
      <t>ダンタイ</t>
    </rPh>
    <rPh sb="36" eb="38">
      <t>ヘイキン</t>
    </rPh>
    <rPh sb="38" eb="39">
      <t>チ</t>
    </rPh>
    <rPh sb="40" eb="42">
      <t>イカ</t>
    </rPh>
    <rPh sb="43" eb="44">
      <t>リョウ</t>
    </rPh>
    <rPh sb="44" eb="47">
      <t>ヘイキンチ</t>
    </rPh>
    <rPh sb="48" eb="49">
      <t>イ</t>
    </rPh>
    <rPh sb="53" eb="54">
      <t>トモ</t>
    </rPh>
    <rPh sb="55" eb="57">
      <t>シタマワ</t>
    </rPh>
    <rPh sb="65" eb="67">
      <t>ネンド</t>
    </rPh>
    <rPh sb="72" eb="74">
      <t>カイゼン</t>
    </rPh>
    <rPh sb="76" eb="78">
      <t>ルイジ</t>
    </rPh>
    <rPh sb="78" eb="80">
      <t>ダンタイ</t>
    </rPh>
    <rPh sb="80" eb="83">
      <t>ヘイキンチ</t>
    </rPh>
    <rPh sb="84" eb="85">
      <t>コ</t>
    </rPh>
    <rPh sb="92" eb="94">
      <t>ルイセキ</t>
    </rPh>
    <rPh sb="94" eb="96">
      <t>ケッソン</t>
    </rPh>
    <rPh sb="96" eb="97">
      <t>キン</t>
    </rPh>
    <rPh sb="103" eb="105">
      <t>ケンゼン</t>
    </rPh>
    <rPh sb="106" eb="108">
      <t>ケイエイ</t>
    </rPh>
    <rPh sb="108" eb="110">
      <t>ジョウキョウ</t>
    </rPh>
    <rPh sb="118" eb="120">
      <t>コンゴ</t>
    </rPh>
    <rPh sb="122" eb="124">
      <t>イジ</t>
    </rPh>
    <rPh sb="126" eb="128">
      <t>ドリョク</t>
    </rPh>
    <rPh sb="129" eb="131">
      <t>ヒツヨウ</t>
    </rPh>
    <rPh sb="137" eb="139">
      <t>シヒョウ</t>
    </rPh>
    <rPh sb="144" eb="146">
      <t>イジョウ</t>
    </rPh>
    <rPh sb="147" eb="149">
      <t>スウチ</t>
    </rPh>
    <rPh sb="150" eb="151">
      <t>シメ</t>
    </rPh>
    <rPh sb="157" eb="158">
      <t>ネン</t>
    </rPh>
    <rPh sb="158" eb="160">
      <t>イナイ</t>
    </rPh>
    <rPh sb="161" eb="164">
      <t>タンキテキ</t>
    </rPh>
    <rPh sb="165" eb="167">
      <t>サイム</t>
    </rPh>
    <rPh sb="168" eb="169">
      <t>タイ</t>
    </rPh>
    <rPh sb="171" eb="173">
      <t>シハラ</t>
    </rPh>
    <rPh sb="173" eb="175">
      <t>ノウリョク</t>
    </rPh>
    <rPh sb="176" eb="177">
      <t>ユウ</t>
    </rPh>
    <rPh sb="184" eb="187">
      <t>ゼンネンド</t>
    </rPh>
    <rPh sb="188" eb="189">
      <t>ヒ</t>
    </rPh>
    <rPh sb="190" eb="191">
      <t>ツヅ</t>
    </rPh>
    <rPh sb="193" eb="195">
      <t>シンキ</t>
    </rPh>
    <rPh sb="196" eb="198">
      <t>キサイ</t>
    </rPh>
    <rPh sb="198" eb="200">
      <t>ハッコウ</t>
    </rPh>
    <rPh sb="206" eb="208">
      <t>トウガイ</t>
    </rPh>
    <rPh sb="208" eb="209">
      <t>チ</t>
    </rPh>
    <rPh sb="210" eb="212">
      <t>ジュンチョウ</t>
    </rPh>
    <rPh sb="213" eb="215">
      <t>ゲンショウ</t>
    </rPh>
    <rPh sb="220" eb="222">
      <t>ザイセイ</t>
    </rPh>
    <rPh sb="222" eb="224">
      <t>フタン</t>
    </rPh>
    <rPh sb="225" eb="227">
      <t>ケイゲン</t>
    </rPh>
    <rPh sb="240" eb="242">
      <t>コンゴ</t>
    </rPh>
    <rPh sb="243" eb="246">
      <t>ハイスイチ</t>
    </rPh>
    <rPh sb="247" eb="248">
      <t>タ</t>
    </rPh>
    <rPh sb="248" eb="249">
      <t>カ</t>
    </rPh>
    <rPh sb="249" eb="250">
      <t>ナド</t>
    </rPh>
    <rPh sb="251" eb="253">
      <t>シセツ</t>
    </rPh>
    <rPh sb="253" eb="255">
      <t>コウシン</t>
    </rPh>
    <rPh sb="256" eb="258">
      <t>ヨテイ</t>
    </rPh>
    <rPh sb="264" eb="266">
      <t>シンキ</t>
    </rPh>
    <rPh sb="266" eb="268">
      <t>ハッコウ</t>
    </rPh>
    <rPh sb="269" eb="271">
      <t>ミコ</t>
    </rPh>
    <rPh sb="279" eb="280">
      <t>ヒ</t>
    </rPh>
    <rPh sb="280" eb="281">
      <t>ツヅ</t>
    </rPh>
    <rPh sb="282" eb="284">
      <t>チュウシ</t>
    </rPh>
    <rPh sb="296" eb="299">
      <t>カクネンド</t>
    </rPh>
    <rPh sb="300" eb="302">
      <t>シヒョウ</t>
    </rPh>
    <rPh sb="307" eb="309">
      <t>イジョウ</t>
    </rPh>
    <rPh sb="310" eb="312">
      <t>イジ</t>
    </rPh>
    <rPh sb="317" eb="318">
      <t>リョウ</t>
    </rPh>
    <rPh sb="318" eb="321">
      <t>ヘイキンチ</t>
    </rPh>
    <rPh sb="322" eb="324">
      <t>ウワマワ</t>
    </rPh>
    <rPh sb="333" eb="335">
      <t>テキセツ</t>
    </rPh>
    <rPh sb="336" eb="338">
      <t>リョウキン</t>
    </rPh>
    <rPh sb="338" eb="340">
      <t>スイジュン</t>
    </rPh>
    <rPh sb="350" eb="353">
      <t>カクネンド</t>
    </rPh>
    <rPh sb="354" eb="356">
      <t>シヒョウ</t>
    </rPh>
    <rPh sb="358" eb="360">
      <t>ルイジ</t>
    </rPh>
    <rPh sb="360" eb="362">
      <t>ダンタイ</t>
    </rPh>
    <rPh sb="362" eb="365">
      <t>ヘイキンチ</t>
    </rPh>
    <rPh sb="366" eb="368">
      <t>ジャッカン</t>
    </rPh>
    <rPh sb="368" eb="369">
      <t>コ</t>
    </rPh>
    <rPh sb="371" eb="373">
      <t>テイド</t>
    </rPh>
    <rPh sb="377" eb="378">
      <t>オオム</t>
    </rPh>
    <rPh sb="379" eb="382">
      <t>ヘイキンテキ</t>
    </rPh>
    <rPh sb="390" eb="392">
      <t>コンゴ</t>
    </rPh>
    <rPh sb="393" eb="395">
      <t>イジ</t>
    </rPh>
    <rPh sb="397" eb="399">
      <t>ドリョク</t>
    </rPh>
    <rPh sb="400" eb="402">
      <t>ヒツヨウ</t>
    </rPh>
    <rPh sb="473" eb="475">
      <t>ケントウ</t>
    </rPh>
    <rPh sb="476" eb="478">
      <t>ヒツヨウ</t>
    </rPh>
    <rPh sb="484" eb="486">
      <t>シヒョウ</t>
    </rPh>
    <rPh sb="491" eb="492">
      <t>リョウ</t>
    </rPh>
    <rPh sb="492" eb="495">
      <t>ヘイキンチ</t>
    </rPh>
    <rPh sb="496" eb="498">
      <t>ウワマワ</t>
    </rPh>
    <rPh sb="503" eb="505">
      <t>リョウコウ</t>
    </rPh>
    <rPh sb="514" eb="516">
      <t>コンゴ</t>
    </rPh>
    <rPh sb="517" eb="520">
      <t>ハイスイカン</t>
    </rPh>
    <rPh sb="521" eb="524">
      <t>ロウキュウカ</t>
    </rPh>
    <rPh sb="529" eb="531">
      <t>ロウスイ</t>
    </rPh>
    <rPh sb="531" eb="532">
      <t>トウ</t>
    </rPh>
    <rPh sb="533" eb="535">
      <t>ゾウカ</t>
    </rPh>
    <rPh sb="542" eb="545">
      <t>ケイカクテキ</t>
    </rPh>
    <rPh sb="546" eb="548">
      <t>シセツ</t>
    </rPh>
    <rPh sb="548" eb="550">
      <t>コウシン</t>
    </rPh>
    <rPh sb="551" eb="553">
      <t>キョウカ</t>
    </rPh>
    <rPh sb="554" eb="556">
      <t>ヒツヨウ</t>
    </rPh>
    <phoneticPr fontId="4"/>
  </si>
  <si>
    <t>経営健全性・効率性については概ね良好な状態と判断できるが、将来の施設老朽化を踏まえ計画的な更新計画並びに実施が必要である。
また、現在は人口増加傾向にあるが、今後、人口は減少していくとが予想されるため、それに伴う収益減少からくる更新費用の削減等を考えると財政状況は厳しくなるため、適切な事業計画の見直しを実施し、経営の健全化に努めなければならない。</t>
    <rPh sb="0" eb="2">
      <t>ケイエイ</t>
    </rPh>
    <rPh sb="2" eb="5">
      <t>ケンゼンセイ</t>
    </rPh>
    <rPh sb="6" eb="9">
      <t>コウリツセイ</t>
    </rPh>
    <rPh sb="14" eb="15">
      <t>オオム</t>
    </rPh>
    <rPh sb="16" eb="18">
      <t>リョウコウ</t>
    </rPh>
    <rPh sb="19" eb="21">
      <t>ジョウタイ</t>
    </rPh>
    <rPh sb="22" eb="24">
      <t>ハンダン</t>
    </rPh>
    <rPh sb="29" eb="31">
      <t>ショウライ</t>
    </rPh>
    <rPh sb="32" eb="34">
      <t>シセツ</t>
    </rPh>
    <rPh sb="34" eb="37">
      <t>ロウキュウカ</t>
    </rPh>
    <rPh sb="38" eb="39">
      <t>フ</t>
    </rPh>
    <rPh sb="41" eb="44">
      <t>ケイカクテキ</t>
    </rPh>
    <rPh sb="45" eb="47">
      <t>コウシン</t>
    </rPh>
    <rPh sb="47" eb="49">
      <t>ケイカク</t>
    </rPh>
    <rPh sb="49" eb="50">
      <t>ナラ</t>
    </rPh>
    <rPh sb="52" eb="54">
      <t>ジッシ</t>
    </rPh>
    <rPh sb="55" eb="57">
      <t>ヒツヨウ</t>
    </rPh>
    <rPh sb="65" eb="67">
      <t>ゲンザイ</t>
    </rPh>
    <rPh sb="68" eb="70">
      <t>ジンコウ</t>
    </rPh>
    <rPh sb="70" eb="72">
      <t>ゾウカ</t>
    </rPh>
    <rPh sb="72" eb="74">
      <t>ケイコウ</t>
    </rPh>
    <rPh sb="79" eb="81">
      <t>コンゴ</t>
    </rPh>
    <rPh sb="82" eb="84">
      <t>ジンコウ</t>
    </rPh>
    <rPh sb="85" eb="87">
      <t>ゲンショウ</t>
    </rPh>
    <rPh sb="93" eb="95">
      <t>ヨソウ</t>
    </rPh>
    <rPh sb="104" eb="105">
      <t>トモナ</t>
    </rPh>
    <rPh sb="106" eb="108">
      <t>シュウエキ</t>
    </rPh>
    <rPh sb="108" eb="110">
      <t>ゲンショウ</t>
    </rPh>
    <rPh sb="114" eb="116">
      <t>コウシン</t>
    </rPh>
    <rPh sb="116" eb="118">
      <t>ヒヨウ</t>
    </rPh>
    <rPh sb="119" eb="121">
      <t>サクゲン</t>
    </rPh>
    <rPh sb="121" eb="122">
      <t>トウ</t>
    </rPh>
    <rPh sb="123" eb="124">
      <t>カンガ</t>
    </rPh>
    <rPh sb="127" eb="129">
      <t>ザイセイ</t>
    </rPh>
    <rPh sb="129" eb="131">
      <t>ジョウキョウ</t>
    </rPh>
    <rPh sb="132" eb="133">
      <t>キビ</t>
    </rPh>
    <rPh sb="140" eb="142">
      <t>テキセツ</t>
    </rPh>
    <rPh sb="143" eb="145">
      <t>ジギョウ</t>
    </rPh>
    <rPh sb="145" eb="147">
      <t>ケイカク</t>
    </rPh>
    <rPh sb="148" eb="150">
      <t>ミナオ</t>
    </rPh>
    <rPh sb="152" eb="154">
      <t>ジッシ</t>
    </rPh>
    <rPh sb="156" eb="158">
      <t>ケイエイ</t>
    </rPh>
    <rPh sb="159" eb="162">
      <t>ケンゼンカ</t>
    </rPh>
    <rPh sb="163" eb="164">
      <t>ツト</t>
    </rPh>
    <phoneticPr fontId="4"/>
  </si>
  <si>
    <t>①指標は増加傾向にあり、法定耐用年数に近い資産が増加してきているといえる。数値は概ね平均的であるが、将来の更新に備え、財源の確保や投資計画の検討が必要である。
②法定耐用年数を超える管路はない状況であるが、増加傾向にあるため、更新財源の確保や投資計画等の検討が必要である。
③指標については、年度や更新の割合によって数値にばらつきがある。今後は、急速に進む管路の老朽化に対応するため、更新計画の見直しも検討し、更新率の平準化に努めなければならない。</t>
    <rPh sb="1" eb="3">
      <t>シヒョウ</t>
    </rPh>
    <rPh sb="4" eb="6">
      <t>ゾウカ</t>
    </rPh>
    <rPh sb="6" eb="8">
      <t>ケイコウ</t>
    </rPh>
    <rPh sb="12" eb="14">
      <t>ホウテイ</t>
    </rPh>
    <rPh sb="14" eb="16">
      <t>タイヨウ</t>
    </rPh>
    <rPh sb="16" eb="18">
      <t>ネンスウ</t>
    </rPh>
    <rPh sb="19" eb="20">
      <t>チカ</t>
    </rPh>
    <rPh sb="21" eb="23">
      <t>シサン</t>
    </rPh>
    <rPh sb="24" eb="26">
      <t>ゾウカ</t>
    </rPh>
    <rPh sb="37" eb="39">
      <t>スウチ</t>
    </rPh>
    <rPh sb="40" eb="41">
      <t>オオム</t>
    </rPh>
    <rPh sb="42" eb="44">
      <t>ヘイキン</t>
    </rPh>
    <rPh sb="44" eb="45">
      <t>テキ</t>
    </rPh>
    <rPh sb="50" eb="52">
      <t>ショウライ</t>
    </rPh>
    <rPh sb="53" eb="55">
      <t>コウシン</t>
    </rPh>
    <rPh sb="56" eb="57">
      <t>ソナ</t>
    </rPh>
    <rPh sb="59" eb="61">
      <t>ザイゲン</t>
    </rPh>
    <rPh sb="62" eb="64">
      <t>カクホ</t>
    </rPh>
    <rPh sb="65" eb="67">
      <t>トウシ</t>
    </rPh>
    <rPh sb="67" eb="69">
      <t>ケイカク</t>
    </rPh>
    <rPh sb="70" eb="72">
      <t>ケントウ</t>
    </rPh>
    <rPh sb="73" eb="75">
      <t>ヒツヨウ</t>
    </rPh>
    <rPh sb="81" eb="83">
      <t>ホウテイ</t>
    </rPh>
    <rPh sb="83" eb="85">
      <t>タイヨウ</t>
    </rPh>
    <rPh sb="85" eb="87">
      <t>ネンスウ</t>
    </rPh>
    <rPh sb="88" eb="89">
      <t>コ</t>
    </rPh>
    <rPh sb="91" eb="93">
      <t>カンロ</t>
    </rPh>
    <rPh sb="96" eb="98">
      <t>ジョウキョウ</t>
    </rPh>
    <rPh sb="103" eb="105">
      <t>ゾウカ</t>
    </rPh>
    <rPh sb="105" eb="107">
      <t>ケイコウ</t>
    </rPh>
    <rPh sb="113" eb="115">
      <t>コウシン</t>
    </rPh>
    <rPh sb="115" eb="117">
      <t>ザイゲン</t>
    </rPh>
    <rPh sb="118" eb="120">
      <t>カクホ</t>
    </rPh>
    <rPh sb="121" eb="123">
      <t>トウシ</t>
    </rPh>
    <rPh sb="123" eb="125">
      <t>ケイカク</t>
    </rPh>
    <rPh sb="125" eb="126">
      <t>トウ</t>
    </rPh>
    <rPh sb="127" eb="129">
      <t>ケントウ</t>
    </rPh>
    <rPh sb="130" eb="132">
      <t>ヒツヨウ</t>
    </rPh>
    <rPh sb="138" eb="140">
      <t>シヒョウ</t>
    </rPh>
    <rPh sb="146" eb="148">
      <t>ネンド</t>
    </rPh>
    <rPh sb="149" eb="151">
      <t>コウシン</t>
    </rPh>
    <rPh sb="152" eb="154">
      <t>ワリアイ</t>
    </rPh>
    <rPh sb="158" eb="160">
      <t>スウチ</t>
    </rPh>
    <rPh sb="169" eb="171">
      <t>コンゴ</t>
    </rPh>
    <rPh sb="173" eb="175">
      <t>キュウソク</t>
    </rPh>
    <rPh sb="176" eb="177">
      <t>スス</t>
    </rPh>
    <rPh sb="178" eb="180">
      <t>カンロ</t>
    </rPh>
    <rPh sb="181" eb="184">
      <t>ロウキュウカ</t>
    </rPh>
    <rPh sb="185" eb="187">
      <t>タイオウ</t>
    </rPh>
    <rPh sb="192" eb="194">
      <t>コウシン</t>
    </rPh>
    <rPh sb="194" eb="196">
      <t>ケイカク</t>
    </rPh>
    <rPh sb="197" eb="199">
      <t>ミナオ</t>
    </rPh>
    <rPh sb="201" eb="203">
      <t>ケントウ</t>
    </rPh>
    <rPh sb="205" eb="207">
      <t>コウシン</t>
    </rPh>
    <rPh sb="207" eb="208">
      <t>リツ</t>
    </rPh>
    <rPh sb="209" eb="212">
      <t>ヘイジュンカ</t>
    </rPh>
    <rPh sb="213" eb="21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</si>
</sst>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1.04</c:v>
                </c:pt>
                <c:pt idx="1">
                  <c:v>0.6</c:v>
                </c:pt>
                <c:pt idx="2" formatCode="#,##0.00;&quot;△&quot;#,##0.00">
                  <c:v>0</c:v>
                </c:pt>
                <c:pt idx="3">
                  <c:v>0.63</c:v>
                </c:pt>
                <c:pt idx="4">
                  <c:v>0.99</c:v>
                </c:pt>
              </c:numCache>
            </c:numRef>
          </c:val>
          <c:extLst xmlns:c16r2="http://schemas.microsoft.com/office/drawing/2015/06/chart">
            <c:ext xmlns:c16="http://schemas.microsoft.com/office/drawing/2014/chart" uri="{C3380CC4-5D6E-409C-BE32-E72D297353CC}">
              <c16:uniqueId val="{00000000-DCDE-459D-971F-04E6B6B44F2F}"/>
            </c:ext>
          </c:extLst>
        </c:ser>
        <c:dLbls>
          <c:showLegendKey val="0"/>
          <c:showVal val="0"/>
          <c:showCatName val="0"/>
          <c:showSerName val="0"/>
          <c:showPercent val="0"/>
          <c:showBubbleSize val="0"/>
        </c:dLbls>
        <c:gapWidth val="150"/>
        <c:axId val="109643648"/>
        <c:axId val="1096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DCDE-459D-971F-04E6B6B44F2F}"/>
            </c:ext>
          </c:extLst>
        </c:ser>
        <c:dLbls>
          <c:showLegendKey val="0"/>
          <c:showVal val="0"/>
          <c:showCatName val="0"/>
          <c:showSerName val="0"/>
          <c:showPercent val="0"/>
          <c:showBubbleSize val="0"/>
        </c:dLbls>
        <c:marker val="1"/>
        <c:smooth val="0"/>
        <c:axId val="109643648"/>
        <c:axId val="109662208"/>
      </c:lineChart>
      <c:dateAx>
        <c:axId val="109643648"/>
        <c:scaling>
          <c:orientation val="minMax"/>
        </c:scaling>
        <c:delete val="1"/>
        <c:axPos val="b"/>
        <c:numFmt formatCode="ge" sourceLinked="1"/>
        <c:majorTickMark val="none"/>
        <c:minorTickMark val="none"/>
        <c:tickLblPos val="none"/>
        <c:crossAx val="109662208"/>
        <c:crosses val="autoZero"/>
        <c:auto val="1"/>
        <c:lblOffset val="100"/>
        <c:baseTimeUnit val="years"/>
      </c:dateAx>
      <c:valAx>
        <c:axId val="109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74.02</c:v>
                </c:pt>
                <c:pt idx="1">
                  <c:v>74.260000000000005</c:v>
                </c:pt>
                <c:pt idx="2">
                  <c:v>76.430000000000007</c:v>
                </c:pt>
                <c:pt idx="3">
                  <c:v>83.32</c:v>
                </c:pt>
                <c:pt idx="4">
                  <c:v>83.6</c:v>
                </c:pt>
              </c:numCache>
            </c:numRef>
          </c:val>
          <c:extLst xmlns:c16r2="http://schemas.microsoft.com/office/drawing/2015/06/chart">
            <c:ext xmlns:c16="http://schemas.microsoft.com/office/drawing/2014/chart" uri="{C3380CC4-5D6E-409C-BE32-E72D297353CC}">
              <c16:uniqueId val="{00000000-C680-4579-867E-542A4B33EE44}"/>
            </c:ext>
          </c:extLst>
        </c:ser>
        <c:dLbls>
          <c:showLegendKey val="0"/>
          <c:showVal val="0"/>
          <c:showCatName val="0"/>
          <c:showSerName val="0"/>
          <c:showPercent val="0"/>
          <c:showBubbleSize val="0"/>
        </c:dLbls>
        <c:gapWidth val="150"/>
        <c:axId val="48870912"/>
        <c:axId val="488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C680-4579-867E-542A4B33EE44}"/>
            </c:ext>
          </c:extLst>
        </c:ser>
        <c:dLbls>
          <c:showLegendKey val="0"/>
          <c:showVal val="0"/>
          <c:showCatName val="0"/>
          <c:showSerName val="0"/>
          <c:showPercent val="0"/>
          <c:showBubbleSize val="0"/>
        </c:dLbls>
        <c:marker val="1"/>
        <c:smooth val="0"/>
        <c:axId val="48870912"/>
        <c:axId val="48872832"/>
      </c:lineChart>
      <c:dateAx>
        <c:axId val="48870912"/>
        <c:scaling>
          <c:orientation val="minMax"/>
        </c:scaling>
        <c:delete val="1"/>
        <c:axPos val="b"/>
        <c:numFmt formatCode="ge" sourceLinked="1"/>
        <c:majorTickMark val="none"/>
        <c:minorTickMark val="none"/>
        <c:tickLblPos val="none"/>
        <c:crossAx val="48872832"/>
        <c:crosses val="autoZero"/>
        <c:auto val="1"/>
        <c:lblOffset val="100"/>
        <c:baseTimeUnit val="years"/>
      </c:dateAx>
      <c:valAx>
        <c:axId val="488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93.99</c:v>
                </c:pt>
                <c:pt idx="1">
                  <c:v>93.61</c:v>
                </c:pt>
                <c:pt idx="2">
                  <c:v>93.58</c:v>
                </c:pt>
                <c:pt idx="3">
                  <c:v>92.61</c:v>
                </c:pt>
                <c:pt idx="4">
                  <c:v>93.86</c:v>
                </c:pt>
              </c:numCache>
            </c:numRef>
          </c:val>
          <c:extLst xmlns:c16r2="http://schemas.microsoft.com/office/drawing/2015/06/chart">
            <c:ext xmlns:c16="http://schemas.microsoft.com/office/drawing/2014/chart" uri="{C3380CC4-5D6E-409C-BE32-E72D297353CC}">
              <c16:uniqueId val="{00000000-E4B1-427A-849E-C7F94D47404D}"/>
            </c:ext>
          </c:extLst>
        </c:ser>
        <c:dLbls>
          <c:showLegendKey val="0"/>
          <c:showVal val="0"/>
          <c:showCatName val="0"/>
          <c:showSerName val="0"/>
          <c:showPercent val="0"/>
          <c:showBubbleSize val="0"/>
        </c:dLbls>
        <c:gapWidth val="150"/>
        <c:axId val="48977792"/>
        <c:axId val="489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E4B1-427A-849E-C7F94D47404D}"/>
            </c:ext>
          </c:extLst>
        </c:ser>
        <c:dLbls>
          <c:showLegendKey val="0"/>
          <c:showVal val="0"/>
          <c:showCatName val="0"/>
          <c:showSerName val="0"/>
          <c:showPercent val="0"/>
          <c:showBubbleSize val="0"/>
        </c:dLbls>
        <c:marker val="1"/>
        <c:smooth val="0"/>
        <c:axId val="48977792"/>
        <c:axId val="48992256"/>
      </c:lineChart>
      <c:dateAx>
        <c:axId val="48977792"/>
        <c:scaling>
          <c:orientation val="minMax"/>
        </c:scaling>
        <c:delete val="1"/>
        <c:axPos val="b"/>
        <c:numFmt formatCode="ge" sourceLinked="1"/>
        <c:majorTickMark val="none"/>
        <c:minorTickMark val="none"/>
        <c:tickLblPos val="none"/>
        <c:crossAx val="48992256"/>
        <c:crosses val="autoZero"/>
        <c:auto val="1"/>
        <c:lblOffset val="100"/>
        <c:baseTimeUnit val="years"/>
      </c:dateAx>
      <c:valAx>
        <c:axId val="489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106.24</c:v>
                </c:pt>
                <c:pt idx="1">
                  <c:v>114.35</c:v>
                </c:pt>
                <c:pt idx="2">
                  <c:v>114.42</c:v>
                </c:pt>
                <c:pt idx="3">
                  <c:v>108.56</c:v>
                </c:pt>
                <c:pt idx="4">
                  <c:v>111.76</c:v>
                </c:pt>
              </c:numCache>
            </c:numRef>
          </c:val>
          <c:extLst xmlns:c16r2="http://schemas.microsoft.com/office/drawing/2015/06/chart">
            <c:ext xmlns:c16="http://schemas.microsoft.com/office/drawing/2014/chart" uri="{C3380CC4-5D6E-409C-BE32-E72D297353CC}">
              <c16:uniqueId val="{00000000-9574-43FD-85D3-1054C7B3B5BD}"/>
            </c:ext>
          </c:extLst>
        </c:ser>
        <c:dLbls>
          <c:showLegendKey val="0"/>
          <c:showVal val="0"/>
          <c:showCatName val="0"/>
          <c:showSerName val="0"/>
          <c:showPercent val="0"/>
          <c:showBubbleSize val="0"/>
        </c:dLbls>
        <c:gapWidth val="150"/>
        <c:axId val="109693184"/>
        <c:axId val="485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9574-43FD-85D3-1054C7B3B5BD}"/>
            </c:ext>
          </c:extLst>
        </c:ser>
        <c:dLbls>
          <c:showLegendKey val="0"/>
          <c:showVal val="0"/>
          <c:showCatName val="0"/>
          <c:showSerName val="0"/>
          <c:showPercent val="0"/>
          <c:showBubbleSize val="0"/>
        </c:dLbls>
        <c:marker val="1"/>
        <c:smooth val="0"/>
        <c:axId val="109693184"/>
        <c:axId val="48562560"/>
      </c:lineChart>
      <c:dateAx>
        <c:axId val="109693184"/>
        <c:scaling>
          <c:orientation val="minMax"/>
        </c:scaling>
        <c:delete val="1"/>
        <c:axPos val="b"/>
        <c:numFmt formatCode="ge" sourceLinked="1"/>
        <c:majorTickMark val="none"/>
        <c:minorTickMark val="none"/>
        <c:tickLblPos val="none"/>
        <c:crossAx val="48562560"/>
        <c:crosses val="autoZero"/>
        <c:auto val="1"/>
        <c:lblOffset val="100"/>
        <c:baseTimeUnit val="years"/>
      </c:dateAx>
      <c:valAx>
        <c:axId val="4856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6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39.43</c:v>
                </c:pt>
                <c:pt idx="1">
                  <c:v>40.92</c:v>
                </c:pt>
                <c:pt idx="2">
                  <c:v>42.69</c:v>
                </c:pt>
                <c:pt idx="3">
                  <c:v>44.1</c:v>
                </c:pt>
                <c:pt idx="4">
                  <c:v>45</c:v>
                </c:pt>
              </c:numCache>
            </c:numRef>
          </c:val>
          <c:extLst xmlns:c16r2="http://schemas.microsoft.com/office/drawing/2015/06/chart">
            <c:ext xmlns:c16="http://schemas.microsoft.com/office/drawing/2014/chart" uri="{C3380CC4-5D6E-409C-BE32-E72D297353CC}">
              <c16:uniqueId val="{00000000-2D74-4903-9EC5-E1D7A0B4170A}"/>
            </c:ext>
          </c:extLst>
        </c:ser>
        <c:dLbls>
          <c:showLegendKey val="0"/>
          <c:showVal val="0"/>
          <c:showCatName val="0"/>
          <c:showSerName val="0"/>
          <c:showPercent val="0"/>
          <c:showBubbleSize val="0"/>
        </c:dLbls>
        <c:gapWidth val="150"/>
        <c:axId val="48585344"/>
        <c:axId val="485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2D74-4903-9EC5-E1D7A0B4170A}"/>
            </c:ext>
          </c:extLst>
        </c:ser>
        <c:dLbls>
          <c:showLegendKey val="0"/>
          <c:showVal val="0"/>
          <c:showCatName val="0"/>
          <c:showSerName val="0"/>
          <c:showPercent val="0"/>
          <c:showBubbleSize val="0"/>
        </c:dLbls>
        <c:marker val="1"/>
        <c:smooth val="0"/>
        <c:axId val="48585344"/>
        <c:axId val="48595712"/>
      </c:lineChart>
      <c:dateAx>
        <c:axId val="48585344"/>
        <c:scaling>
          <c:orientation val="minMax"/>
        </c:scaling>
        <c:delete val="1"/>
        <c:axPos val="b"/>
        <c:numFmt formatCode="ge" sourceLinked="1"/>
        <c:majorTickMark val="none"/>
        <c:minorTickMark val="none"/>
        <c:tickLblPos val="none"/>
        <c:crossAx val="48595712"/>
        <c:crosses val="autoZero"/>
        <c:auto val="1"/>
        <c:lblOffset val="100"/>
        <c:baseTimeUnit val="years"/>
      </c:dateAx>
      <c:valAx>
        <c:axId val="485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16-4106-B909-C4D1C0F074D8}"/>
            </c:ext>
          </c:extLst>
        </c:ser>
        <c:dLbls>
          <c:showLegendKey val="0"/>
          <c:showVal val="0"/>
          <c:showCatName val="0"/>
          <c:showSerName val="0"/>
          <c:showPercent val="0"/>
          <c:showBubbleSize val="0"/>
        </c:dLbls>
        <c:gapWidth val="150"/>
        <c:axId val="48901120"/>
        <c:axId val="489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A216-4106-B909-C4D1C0F074D8}"/>
            </c:ext>
          </c:extLst>
        </c:ser>
        <c:dLbls>
          <c:showLegendKey val="0"/>
          <c:showVal val="0"/>
          <c:showCatName val="0"/>
          <c:showSerName val="0"/>
          <c:showPercent val="0"/>
          <c:showBubbleSize val="0"/>
        </c:dLbls>
        <c:marker val="1"/>
        <c:smooth val="0"/>
        <c:axId val="48901120"/>
        <c:axId val="48903296"/>
      </c:lineChart>
      <c:dateAx>
        <c:axId val="48901120"/>
        <c:scaling>
          <c:orientation val="minMax"/>
        </c:scaling>
        <c:delete val="1"/>
        <c:axPos val="b"/>
        <c:numFmt formatCode="ge" sourceLinked="1"/>
        <c:majorTickMark val="none"/>
        <c:minorTickMark val="none"/>
        <c:tickLblPos val="none"/>
        <c:crossAx val="48903296"/>
        <c:crosses val="autoZero"/>
        <c:auto val="1"/>
        <c:lblOffset val="100"/>
        <c:baseTimeUnit val="years"/>
      </c:dateAx>
      <c:valAx>
        <c:axId val="48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D2-48CC-A53E-CA816EAD5AE2}"/>
            </c:ext>
          </c:extLst>
        </c:ser>
        <c:dLbls>
          <c:showLegendKey val="0"/>
          <c:showVal val="0"/>
          <c:showCatName val="0"/>
          <c:showSerName val="0"/>
          <c:showPercent val="0"/>
          <c:showBubbleSize val="0"/>
        </c:dLbls>
        <c:gapWidth val="150"/>
        <c:axId val="48947200"/>
        <c:axId val="489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FCD2-48CC-A53E-CA816EAD5AE2}"/>
            </c:ext>
          </c:extLst>
        </c:ser>
        <c:dLbls>
          <c:showLegendKey val="0"/>
          <c:showVal val="0"/>
          <c:showCatName val="0"/>
          <c:showSerName val="0"/>
          <c:showPercent val="0"/>
          <c:showBubbleSize val="0"/>
        </c:dLbls>
        <c:marker val="1"/>
        <c:smooth val="0"/>
        <c:axId val="48947200"/>
        <c:axId val="48949120"/>
      </c:lineChart>
      <c:dateAx>
        <c:axId val="48947200"/>
        <c:scaling>
          <c:orientation val="minMax"/>
        </c:scaling>
        <c:delete val="1"/>
        <c:axPos val="b"/>
        <c:numFmt formatCode="ge" sourceLinked="1"/>
        <c:majorTickMark val="none"/>
        <c:minorTickMark val="none"/>
        <c:tickLblPos val="none"/>
        <c:crossAx val="48949120"/>
        <c:crosses val="autoZero"/>
        <c:auto val="1"/>
        <c:lblOffset val="100"/>
        <c:baseTimeUnit val="years"/>
      </c:dateAx>
      <c:valAx>
        <c:axId val="4894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922.69</c:v>
                </c:pt>
                <c:pt idx="1">
                  <c:v>1168.46</c:v>
                </c:pt>
                <c:pt idx="2">
                  <c:v>1473.49</c:v>
                </c:pt>
                <c:pt idx="3">
                  <c:v>1126.3499999999999</c:v>
                </c:pt>
                <c:pt idx="4">
                  <c:v>1304.75</c:v>
                </c:pt>
              </c:numCache>
            </c:numRef>
          </c:val>
          <c:extLst xmlns:c16r2="http://schemas.microsoft.com/office/drawing/2015/06/chart">
            <c:ext xmlns:c16="http://schemas.microsoft.com/office/drawing/2014/chart" uri="{C3380CC4-5D6E-409C-BE32-E72D297353CC}">
              <c16:uniqueId val="{00000000-EB80-432B-B3EA-13F147346E8F}"/>
            </c:ext>
          </c:extLst>
        </c:ser>
        <c:dLbls>
          <c:showLegendKey val="0"/>
          <c:showVal val="0"/>
          <c:showCatName val="0"/>
          <c:showSerName val="0"/>
          <c:showPercent val="0"/>
          <c:showBubbleSize val="0"/>
        </c:dLbls>
        <c:gapWidth val="150"/>
        <c:axId val="48662784"/>
        <c:axId val="486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EB80-432B-B3EA-13F147346E8F}"/>
            </c:ext>
          </c:extLst>
        </c:ser>
        <c:dLbls>
          <c:showLegendKey val="0"/>
          <c:showVal val="0"/>
          <c:showCatName val="0"/>
          <c:showSerName val="0"/>
          <c:showPercent val="0"/>
          <c:showBubbleSize val="0"/>
        </c:dLbls>
        <c:marker val="1"/>
        <c:smooth val="0"/>
        <c:axId val="48662784"/>
        <c:axId val="48677248"/>
      </c:lineChart>
      <c:dateAx>
        <c:axId val="48662784"/>
        <c:scaling>
          <c:orientation val="minMax"/>
        </c:scaling>
        <c:delete val="1"/>
        <c:axPos val="b"/>
        <c:numFmt formatCode="ge" sourceLinked="1"/>
        <c:majorTickMark val="none"/>
        <c:minorTickMark val="none"/>
        <c:tickLblPos val="none"/>
        <c:crossAx val="48677248"/>
        <c:crosses val="autoZero"/>
        <c:auto val="1"/>
        <c:lblOffset val="100"/>
        <c:baseTimeUnit val="years"/>
      </c:dateAx>
      <c:valAx>
        <c:axId val="4867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39.96</c:v>
                </c:pt>
                <c:pt idx="1">
                  <c:v>38.72</c:v>
                </c:pt>
                <c:pt idx="2">
                  <c:v>35.44</c:v>
                </c:pt>
                <c:pt idx="3">
                  <c:v>32.369999999999997</c:v>
                </c:pt>
                <c:pt idx="4">
                  <c:v>29.9</c:v>
                </c:pt>
              </c:numCache>
            </c:numRef>
          </c:val>
          <c:extLst xmlns:c16r2="http://schemas.microsoft.com/office/drawing/2015/06/chart">
            <c:ext xmlns:c16="http://schemas.microsoft.com/office/drawing/2014/chart" uri="{C3380CC4-5D6E-409C-BE32-E72D297353CC}">
              <c16:uniqueId val="{00000000-EDC3-475A-B9F5-BCBE9BA2822A}"/>
            </c:ext>
          </c:extLst>
        </c:ser>
        <c:dLbls>
          <c:showLegendKey val="0"/>
          <c:showVal val="0"/>
          <c:showCatName val="0"/>
          <c:showSerName val="0"/>
          <c:showPercent val="0"/>
          <c:showBubbleSize val="0"/>
        </c:dLbls>
        <c:gapWidth val="150"/>
        <c:axId val="48691840"/>
        <c:axId val="487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DC3-475A-B9F5-BCBE9BA2822A}"/>
            </c:ext>
          </c:extLst>
        </c:ser>
        <c:dLbls>
          <c:showLegendKey val="0"/>
          <c:showVal val="0"/>
          <c:showCatName val="0"/>
          <c:showSerName val="0"/>
          <c:showPercent val="0"/>
          <c:showBubbleSize val="0"/>
        </c:dLbls>
        <c:marker val="1"/>
        <c:smooth val="0"/>
        <c:axId val="48691840"/>
        <c:axId val="48771840"/>
      </c:lineChart>
      <c:dateAx>
        <c:axId val="48691840"/>
        <c:scaling>
          <c:orientation val="minMax"/>
        </c:scaling>
        <c:delete val="1"/>
        <c:axPos val="b"/>
        <c:numFmt formatCode="ge" sourceLinked="1"/>
        <c:majorTickMark val="none"/>
        <c:minorTickMark val="none"/>
        <c:tickLblPos val="none"/>
        <c:crossAx val="48771840"/>
        <c:crosses val="autoZero"/>
        <c:auto val="1"/>
        <c:lblOffset val="100"/>
        <c:baseTimeUnit val="years"/>
      </c:dateAx>
      <c:valAx>
        <c:axId val="4877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6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100.49</c:v>
                </c:pt>
                <c:pt idx="1">
                  <c:v>110.85</c:v>
                </c:pt>
                <c:pt idx="2">
                  <c:v>111.52</c:v>
                </c:pt>
                <c:pt idx="3">
                  <c:v>105.68</c:v>
                </c:pt>
                <c:pt idx="4">
                  <c:v>109.32</c:v>
                </c:pt>
              </c:numCache>
            </c:numRef>
          </c:val>
          <c:extLst xmlns:c16r2="http://schemas.microsoft.com/office/drawing/2015/06/chart">
            <c:ext xmlns:c16="http://schemas.microsoft.com/office/drawing/2014/chart" uri="{C3380CC4-5D6E-409C-BE32-E72D297353CC}">
              <c16:uniqueId val="{00000000-920D-448A-B861-A3D98D999D92}"/>
            </c:ext>
          </c:extLst>
        </c:ser>
        <c:dLbls>
          <c:showLegendKey val="0"/>
          <c:showVal val="0"/>
          <c:showCatName val="0"/>
          <c:showSerName val="0"/>
          <c:showPercent val="0"/>
          <c:showBubbleSize val="0"/>
        </c:dLbls>
        <c:gapWidth val="150"/>
        <c:axId val="48798720"/>
        <c:axId val="488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20D-448A-B861-A3D98D999D92}"/>
            </c:ext>
          </c:extLst>
        </c:ser>
        <c:dLbls>
          <c:showLegendKey val="0"/>
          <c:showVal val="0"/>
          <c:showCatName val="0"/>
          <c:showSerName val="0"/>
          <c:showPercent val="0"/>
          <c:showBubbleSize val="0"/>
        </c:dLbls>
        <c:marker val="1"/>
        <c:smooth val="0"/>
        <c:axId val="48798720"/>
        <c:axId val="48804992"/>
      </c:lineChart>
      <c:dateAx>
        <c:axId val="48798720"/>
        <c:scaling>
          <c:orientation val="minMax"/>
        </c:scaling>
        <c:delete val="1"/>
        <c:axPos val="b"/>
        <c:numFmt formatCode="ge" sourceLinked="1"/>
        <c:majorTickMark val="none"/>
        <c:minorTickMark val="none"/>
        <c:tickLblPos val="none"/>
        <c:crossAx val="48804992"/>
        <c:crosses val="autoZero"/>
        <c:auto val="1"/>
        <c:lblOffset val="100"/>
        <c:baseTimeUnit val="years"/>
      </c:dateAx>
      <c:valAx>
        <c:axId val="488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206.79</c:v>
                </c:pt>
                <c:pt idx="1">
                  <c:v>183.71</c:v>
                </c:pt>
                <c:pt idx="2">
                  <c:v>182.71</c:v>
                </c:pt>
                <c:pt idx="3">
                  <c:v>193.35</c:v>
                </c:pt>
                <c:pt idx="4">
                  <c:v>186.15</c:v>
                </c:pt>
              </c:numCache>
            </c:numRef>
          </c:val>
          <c:extLst xmlns:c16r2="http://schemas.microsoft.com/office/drawing/2015/06/chart">
            <c:ext xmlns:c16="http://schemas.microsoft.com/office/drawing/2014/chart" uri="{C3380CC4-5D6E-409C-BE32-E72D297353CC}">
              <c16:uniqueId val="{00000000-D683-45E1-96F3-457E32C3CAB9}"/>
            </c:ext>
          </c:extLst>
        </c:ser>
        <c:dLbls>
          <c:showLegendKey val="0"/>
          <c:showVal val="0"/>
          <c:showCatName val="0"/>
          <c:showSerName val="0"/>
          <c:showPercent val="0"/>
          <c:showBubbleSize val="0"/>
        </c:dLbls>
        <c:gapWidth val="150"/>
        <c:axId val="48834048"/>
        <c:axId val="488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D683-45E1-96F3-457E32C3CAB9}"/>
            </c:ext>
          </c:extLst>
        </c:ser>
        <c:dLbls>
          <c:showLegendKey val="0"/>
          <c:showVal val="0"/>
          <c:showCatName val="0"/>
          <c:showSerName val="0"/>
          <c:showPercent val="0"/>
          <c:showBubbleSize val="0"/>
        </c:dLbls>
        <c:marker val="1"/>
        <c:smooth val="0"/>
        <c:axId val="48834048"/>
        <c:axId val="48835968"/>
      </c:lineChart>
      <c:dateAx>
        <c:axId val="48834048"/>
        <c:scaling>
          <c:orientation val="minMax"/>
        </c:scaling>
        <c:delete val="1"/>
        <c:axPos val="b"/>
        <c:numFmt formatCode="ge" sourceLinked="1"/>
        <c:majorTickMark val="none"/>
        <c:minorTickMark val="none"/>
        <c:tickLblPos val="none"/>
        <c:crossAx val="48835968"/>
        <c:crosses val="autoZero"/>
        <c:auto val="1"/>
        <c:lblOffset val="100"/>
        <c:baseTimeUnit val="years"/>
      </c:dateAx>
      <c:valAx>
        <c:axId val="488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中城村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20755</v>
      </c>
      <c r="AM8" s="70"/>
      <c r="AN8" s="70"/>
      <c r="AO8" s="70"/>
      <c r="AP8" s="70"/>
      <c r="AQ8" s="70"/>
      <c r="AR8" s="70"/>
      <c r="AS8" s="70"/>
      <c r="AT8" s="66">
        <f>データ!$S$6</f>
        <v>15.53</v>
      </c>
      <c r="AU8" s="67"/>
      <c r="AV8" s="67"/>
      <c r="AW8" s="67"/>
      <c r="AX8" s="67"/>
      <c r="AY8" s="67"/>
      <c r="AZ8" s="67"/>
      <c r="BA8" s="67"/>
      <c r="BB8" s="69">
        <f>データ!$T$6</f>
        <v>1336.45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93.59</v>
      </c>
      <c r="J10" s="67"/>
      <c r="K10" s="67"/>
      <c r="L10" s="67"/>
      <c r="M10" s="67"/>
      <c r="N10" s="67"/>
      <c r="O10" s="68"/>
      <c r="P10" s="69">
        <f>データ!$P$6</f>
        <v>99.92</v>
      </c>
      <c r="Q10" s="69"/>
      <c r="R10" s="69"/>
      <c r="S10" s="69"/>
      <c r="T10" s="69"/>
      <c r="U10" s="69"/>
      <c r="V10" s="69"/>
      <c r="W10" s="70">
        <f>データ!$Q$6</f>
        <v>3660</v>
      </c>
      <c r="X10" s="70"/>
      <c r="Y10" s="70"/>
      <c r="Z10" s="70"/>
      <c r="AA10" s="70"/>
      <c r="AB10" s="70"/>
      <c r="AC10" s="70"/>
      <c r="AD10" s="2"/>
      <c r="AE10" s="2"/>
      <c r="AF10" s="2"/>
      <c r="AG10" s="2"/>
      <c r="AH10" s="4"/>
      <c r="AI10" s="4"/>
      <c r="AJ10" s="4"/>
      <c r="AK10" s="4"/>
      <c r="AL10" s="70">
        <f>データ!$U$6</f>
        <v>20774</v>
      </c>
      <c r="AM10" s="70"/>
      <c r="AN10" s="70"/>
      <c r="AO10" s="70"/>
      <c r="AP10" s="70"/>
      <c r="AQ10" s="70"/>
      <c r="AR10" s="70"/>
      <c r="AS10" s="70"/>
      <c r="AT10" s="66">
        <f>データ!$V$6</f>
        <v>15.53</v>
      </c>
      <c r="AU10" s="67"/>
      <c r="AV10" s="67"/>
      <c r="AW10" s="67"/>
      <c r="AX10" s="67"/>
      <c r="AY10" s="67"/>
      <c r="AZ10" s="67"/>
      <c r="BA10" s="67"/>
      <c r="BB10" s="69">
        <f>データ!$W$6</f>
        <v>1337.67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7MIguPrqc0lKBcel24ng09CsCOJSJaXZH2XUQGRbWUcIhKSX4+XoY+oVTMIjYUsRVVPZ41KUISzLmJ3P7y9Sw==" saltValue="ZYnlzNczkH+TA6//gVsXH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473286</v>
      </c>
      <c r="D6" s="33">
        <f t="shared" si="3"/>
        <v>46</v>
      </c>
      <c r="E6" s="33">
        <f t="shared" si="3"/>
        <v>1</v>
      </c>
      <c r="F6" s="33">
        <f t="shared" si="3"/>
        <v>0</v>
      </c>
      <c r="G6" s="33">
        <f t="shared" si="3"/>
        <v>1</v>
      </c>
      <c r="H6" s="33" t="str">
        <f t="shared" si="3"/>
        <v>沖縄県　中城村</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93.59</v>
      </c>
      <c r="P6" s="34">
        <f t="shared" si="3"/>
        <v>99.92</v>
      </c>
      <c r="Q6" s="34">
        <f t="shared" si="3"/>
        <v>3660</v>
      </c>
      <c r="R6" s="34">
        <f t="shared" si="3"/>
        <v>20755</v>
      </c>
      <c r="S6" s="34">
        <f t="shared" si="3"/>
        <v>15.53</v>
      </c>
      <c r="T6" s="34">
        <f t="shared" si="3"/>
        <v>1336.45</v>
      </c>
      <c r="U6" s="34">
        <f t="shared" si="3"/>
        <v>20774</v>
      </c>
      <c r="V6" s="34">
        <f t="shared" si="3"/>
        <v>15.53</v>
      </c>
      <c r="W6" s="34">
        <f t="shared" si="3"/>
        <v>1337.67</v>
      </c>
      <c r="X6" s="35">
        <f>IF(X7="",NA(),X7)</f>
        <v>106.24</v>
      </c>
      <c r="Y6" s="35">
        <f t="shared" ref="Y6:AG6" si="4">IF(Y7="",NA(),Y7)</f>
        <v>114.35</v>
      </c>
      <c r="Z6" s="35">
        <f t="shared" si="4"/>
        <v>114.42</v>
      </c>
      <c r="AA6" s="35">
        <f t="shared" si="4"/>
        <v>108.56</v>
      </c>
      <c r="AB6" s="35">
        <f t="shared" si="4"/>
        <v>111.76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922.69</v>
      </c>
      <c r="AU6" s="35">
        <f t="shared" ref="AU6:BC6" si="6">IF(AU7="",NA(),AU7)</f>
        <v>1168.46</v>
      </c>
      <c r="AV6" s="35">
        <f t="shared" si="6"/>
        <v>1473.49</v>
      </c>
      <c r="AW6" s="35">
        <f t="shared" si="6"/>
        <v>1126.3499999999999</v>
      </c>
      <c r="AX6" s="35">
        <f t="shared" si="6"/>
        <v>1304.75</v>
      </c>
      <c r="AY6" s="35">
        <f t="shared" si="6"/>
        <v>963.24</v>
      </c>
      <c r="AZ6" s="35">
        <f t="shared" si="6"/>
        <v>381.53</v>
      </c>
      <c r="BA6" s="35">
        <f t="shared" si="6"/>
        <v>391.54</v>
      </c>
      <c r="BB6" s="35">
        <f t="shared" si="6"/>
        <v>384.34</v>
      </c>
      <c r="BC6" s="35">
        <f t="shared" si="6"/>
        <v>359.47</v>
      </c>
      <c r="BD6" s="34" t="str">
        <f>IF(BD7="","",IF(BD7="-","【-】","【"&amp;SUBSTITUTE(TEXT(BD7,"#,##0.00"),"-","△")&amp;"】"))</f>
        <v>【264.34】</v>
      </c>
      <c r="BE6" s="35">
        <f>IF(BE7="",NA(),BE7)</f>
        <v>39.96</v>
      </c>
      <c r="BF6" s="35">
        <f t="shared" ref="BF6:BN6" si="7">IF(BF7="",NA(),BF7)</f>
        <v>38.72</v>
      </c>
      <c r="BG6" s="35">
        <f t="shared" si="7"/>
        <v>35.44</v>
      </c>
      <c r="BH6" s="35">
        <f t="shared" si="7"/>
        <v>32.369999999999997</v>
      </c>
      <c r="BI6" s="35">
        <f t="shared" si="7"/>
        <v>29.9</v>
      </c>
      <c r="BJ6" s="35">
        <f t="shared" si="7"/>
        <v>400.38</v>
      </c>
      <c r="BK6" s="35">
        <f t="shared" si="7"/>
        <v>393.27</v>
      </c>
      <c r="BL6" s="35">
        <f t="shared" si="7"/>
        <v>386.97</v>
      </c>
      <c r="BM6" s="35">
        <f t="shared" si="7"/>
        <v>380.58</v>
      </c>
      <c r="BN6" s="35">
        <f t="shared" si="7"/>
        <v>401.79</v>
      </c>
      <c r="BO6" s="34" t="str">
        <f>IF(BO7="","",IF(BO7="-","【-】","【"&amp;SUBSTITUTE(TEXT(BO7,"#,##0.00"),"-","△")&amp;"】"))</f>
        <v>【274.27】</v>
      </c>
      <c r="BP6" s="35">
        <f>IF(BP7="",NA(),BP7)</f>
        <v>100.49</v>
      </c>
      <c r="BQ6" s="35">
        <f t="shared" ref="BQ6:BY6" si="8">IF(BQ7="",NA(),BQ7)</f>
        <v>110.85</v>
      </c>
      <c r="BR6" s="35">
        <f t="shared" si="8"/>
        <v>111.52</v>
      </c>
      <c r="BS6" s="35">
        <f t="shared" si="8"/>
        <v>105.68</v>
      </c>
      <c r="BT6" s="35">
        <f t="shared" si="8"/>
        <v>109.32</v>
      </c>
      <c r="BU6" s="35">
        <f t="shared" si="8"/>
        <v>96.56</v>
      </c>
      <c r="BV6" s="35">
        <f t="shared" si="8"/>
        <v>100.47</v>
      </c>
      <c r="BW6" s="35">
        <f t="shared" si="8"/>
        <v>101.72</v>
      </c>
      <c r="BX6" s="35">
        <f t="shared" si="8"/>
        <v>102.38</v>
      </c>
      <c r="BY6" s="35">
        <f t="shared" si="8"/>
        <v>100.12</v>
      </c>
      <c r="BZ6" s="34" t="str">
        <f>IF(BZ7="","",IF(BZ7="-","【-】","【"&amp;SUBSTITUTE(TEXT(BZ7,"#,##0.00"),"-","△")&amp;"】"))</f>
        <v>【104.36】</v>
      </c>
      <c r="CA6" s="35">
        <f>IF(CA7="",NA(),CA7)</f>
        <v>206.79</v>
      </c>
      <c r="CB6" s="35">
        <f t="shared" ref="CB6:CJ6" si="9">IF(CB7="",NA(),CB7)</f>
        <v>183.71</v>
      </c>
      <c r="CC6" s="35">
        <f t="shared" si="9"/>
        <v>182.71</v>
      </c>
      <c r="CD6" s="35">
        <f t="shared" si="9"/>
        <v>193.35</v>
      </c>
      <c r="CE6" s="35">
        <f t="shared" si="9"/>
        <v>186.15</v>
      </c>
      <c r="CF6" s="35">
        <f t="shared" si="9"/>
        <v>177.14</v>
      </c>
      <c r="CG6" s="35">
        <f t="shared" si="9"/>
        <v>169.82</v>
      </c>
      <c r="CH6" s="35">
        <f t="shared" si="9"/>
        <v>168.2</v>
      </c>
      <c r="CI6" s="35">
        <f t="shared" si="9"/>
        <v>168.67</v>
      </c>
      <c r="CJ6" s="35">
        <f t="shared" si="9"/>
        <v>174.97</v>
      </c>
      <c r="CK6" s="34" t="str">
        <f>IF(CK7="","",IF(CK7="-","【-】","【"&amp;SUBSTITUTE(TEXT(CK7,"#,##0.00"),"-","△")&amp;"】"))</f>
        <v>【165.71】</v>
      </c>
      <c r="CL6" s="35">
        <f>IF(CL7="",NA(),CL7)</f>
        <v>74.02</v>
      </c>
      <c r="CM6" s="35">
        <f t="shared" ref="CM6:CU6" si="10">IF(CM7="",NA(),CM7)</f>
        <v>74.260000000000005</v>
      </c>
      <c r="CN6" s="35">
        <f t="shared" si="10"/>
        <v>76.430000000000007</v>
      </c>
      <c r="CO6" s="35">
        <f t="shared" si="10"/>
        <v>83.32</v>
      </c>
      <c r="CP6" s="35">
        <f t="shared" si="10"/>
        <v>83.6</v>
      </c>
      <c r="CQ6" s="35">
        <f t="shared" si="10"/>
        <v>55.64</v>
      </c>
      <c r="CR6" s="35">
        <f t="shared" si="10"/>
        <v>55.13</v>
      </c>
      <c r="CS6" s="35">
        <f t="shared" si="10"/>
        <v>54.77</v>
      </c>
      <c r="CT6" s="35">
        <f t="shared" si="10"/>
        <v>54.92</v>
      </c>
      <c r="CU6" s="35">
        <f t="shared" si="10"/>
        <v>55.63</v>
      </c>
      <c r="CV6" s="34" t="str">
        <f>IF(CV7="","",IF(CV7="-","【-】","【"&amp;SUBSTITUTE(TEXT(CV7,"#,##0.00"),"-","△")&amp;"】"))</f>
        <v>【60.41】</v>
      </c>
      <c r="CW6" s="35">
        <f>IF(CW7="",NA(),CW7)</f>
        <v>93.99</v>
      </c>
      <c r="CX6" s="35">
        <f t="shared" ref="CX6:DF6" si="11">IF(CX7="",NA(),CX7)</f>
        <v>93.61</v>
      </c>
      <c r="CY6" s="35">
        <f t="shared" si="11"/>
        <v>93.58</v>
      </c>
      <c r="CZ6" s="35">
        <f t="shared" si="11"/>
        <v>92.61</v>
      </c>
      <c r="DA6" s="35">
        <f t="shared" si="11"/>
        <v>93.86</v>
      </c>
      <c r="DB6" s="35">
        <f t="shared" si="11"/>
        <v>83.09</v>
      </c>
      <c r="DC6" s="35">
        <f t="shared" si="11"/>
        <v>83</v>
      </c>
      <c r="DD6" s="35">
        <f t="shared" si="11"/>
        <v>82.89</v>
      </c>
      <c r="DE6" s="35">
        <f t="shared" si="11"/>
        <v>82.66</v>
      </c>
      <c r="DF6" s="35">
        <f t="shared" si="11"/>
        <v>82.04</v>
      </c>
      <c r="DG6" s="34" t="str">
        <f>IF(DG7="","",IF(DG7="-","【-】","【"&amp;SUBSTITUTE(TEXT(DG7,"#,##0.00"),"-","△")&amp;"】"))</f>
        <v>【89.93】</v>
      </c>
      <c r="DH6" s="35">
        <f>IF(DH7="",NA(),DH7)</f>
        <v>39.43</v>
      </c>
      <c r="DI6" s="35">
        <f t="shared" ref="DI6:DQ6" si="12">IF(DI7="",NA(),DI7)</f>
        <v>40.92</v>
      </c>
      <c r="DJ6" s="35">
        <f t="shared" si="12"/>
        <v>42.69</v>
      </c>
      <c r="DK6" s="35">
        <f t="shared" si="12"/>
        <v>44.1</v>
      </c>
      <c r="DL6" s="35">
        <f t="shared" si="12"/>
        <v>45</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1.04</v>
      </c>
      <c r="EE6" s="35">
        <f t="shared" ref="EE6:EM6" si="14">IF(EE7="",NA(),EE7)</f>
        <v>0.6</v>
      </c>
      <c r="EF6" s="34">
        <f t="shared" si="14"/>
        <v>0</v>
      </c>
      <c r="EG6" s="35">
        <f t="shared" si="14"/>
        <v>0.63</v>
      </c>
      <c r="EH6" s="35">
        <f t="shared" si="14"/>
        <v>0.99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473286</v>
      </c>
      <c r="D7" s="37">
        <v>46</v>
      </c>
      <c r="E7" s="37">
        <v>1</v>
      </c>
      <c r="F7" s="37">
        <v>0</v>
      </c>
      <c r="G7" s="37">
        <v>1</v>
      </c>
      <c r="H7" s="37" t="s">
        <v>105</v>
      </c>
      <c r="I7" s="37" t="s">
        <v>106</v>
      </c>
      <c r="J7" s="37" t="s">
        <v>107</v>
      </c>
      <c r="K7" s="37" t="s">
        <v>108</v>
      </c>
      <c r="L7" s="37" t="s">
        <v>109</v>
      </c>
      <c r="M7" s="37" t="s">
        <v>110</v>
      </c>
      <c r="N7" s="38" t="s">
        <v>111</v>
      </c>
      <c r="O7" s="38">
        <v>93.59</v>
      </c>
      <c r="P7" s="38">
        <v>99.92</v>
      </c>
      <c r="Q7" s="38">
        <v>3660</v>
      </c>
      <c r="R7" s="38">
        <v>20755</v>
      </c>
      <c r="S7" s="38">
        <v>15.53</v>
      </c>
      <c r="T7" s="38">
        <v>1336.45</v>
      </c>
      <c r="U7" s="38">
        <v>20774</v>
      </c>
      <c r="V7" s="38">
        <v>15.53</v>
      </c>
      <c r="W7" s="38">
        <v>1337.67</v>
      </c>
      <c r="X7" s="38">
        <v>106.24</v>
      </c>
      <c r="Y7" s="38">
        <v>114.35</v>
      </c>
      <c r="Z7" s="38">
        <v>114.42</v>
      </c>
      <c r="AA7" s="38">
        <v>108.56</v>
      </c>
      <c r="AB7" s="38">
        <v>111.76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922.69</v>
      </c>
      <c r="AU7" s="38">
        <v>1168.46</v>
      </c>
      <c r="AV7" s="38">
        <v>1473.49</v>
      </c>
      <c r="AW7" s="38">
        <v>1126.3499999999999</v>
      </c>
      <c r="AX7" s="38">
        <v>1304.75</v>
      </c>
      <c r="AY7" s="38">
        <v>963.24</v>
      </c>
      <c r="AZ7" s="38">
        <v>381.53</v>
      </c>
      <c r="BA7" s="38">
        <v>391.54</v>
      </c>
      <c r="BB7" s="38">
        <v>384.34</v>
      </c>
      <c r="BC7" s="38">
        <v>359.47</v>
      </c>
      <c r="BD7" s="38">
        <v>264.33999999999997</v>
      </c>
      <c r="BE7" s="38">
        <v>39.96</v>
      </c>
      <c r="BF7" s="38">
        <v>38.72</v>
      </c>
      <c r="BG7" s="38">
        <v>35.44</v>
      </c>
      <c r="BH7" s="38">
        <v>32.369999999999997</v>
      </c>
      <c r="BI7" s="38">
        <v>29.9</v>
      </c>
      <c r="BJ7" s="38">
        <v>400.38</v>
      </c>
      <c r="BK7" s="38">
        <v>393.27</v>
      </c>
      <c r="BL7" s="38">
        <v>386.97</v>
      </c>
      <c r="BM7" s="38">
        <v>380.58</v>
      </c>
      <c r="BN7" s="38">
        <v>401.79</v>
      </c>
      <c r="BO7" s="38">
        <v>274.27</v>
      </c>
      <c r="BP7" s="38">
        <v>100.49</v>
      </c>
      <c r="BQ7" s="38">
        <v>110.85</v>
      </c>
      <c r="BR7" s="38">
        <v>111.52</v>
      </c>
      <c r="BS7" s="38">
        <v>105.68</v>
      </c>
      <c r="BT7" s="38">
        <v>109.32</v>
      </c>
      <c r="BU7" s="38">
        <v>96.56</v>
      </c>
      <c r="BV7" s="38">
        <v>100.47</v>
      </c>
      <c r="BW7" s="38">
        <v>101.72</v>
      </c>
      <c r="BX7" s="38">
        <v>102.38</v>
      </c>
      <c r="BY7" s="38">
        <v>100.12</v>
      </c>
      <c r="BZ7" s="38">
        <v>104.36</v>
      </c>
      <c r="CA7" s="38">
        <v>206.79</v>
      </c>
      <c r="CB7" s="38">
        <v>183.71</v>
      </c>
      <c r="CC7" s="38">
        <v>182.71</v>
      </c>
      <c r="CD7" s="38">
        <v>193.35</v>
      </c>
      <c r="CE7" s="38">
        <v>186.15</v>
      </c>
      <c r="CF7" s="38">
        <v>177.14</v>
      </c>
      <c r="CG7" s="38">
        <v>169.82</v>
      </c>
      <c r="CH7" s="38">
        <v>168.2</v>
      </c>
      <c r="CI7" s="38">
        <v>168.67</v>
      </c>
      <c r="CJ7" s="38">
        <v>174.97</v>
      </c>
      <c r="CK7" s="38">
        <v>165.71</v>
      </c>
      <c r="CL7" s="38">
        <v>74.02</v>
      </c>
      <c r="CM7" s="38">
        <v>74.260000000000005</v>
      </c>
      <c r="CN7" s="38">
        <v>76.430000000000007</v>
      </c>
      <c r="CO7" s="38">
        <v>83.32</v>
      </c>
      <c r="CP7" s="38">
        <v>83.6</v>
      </c>
      <c r="CQ7" s="38">
        <v>55.64</v>
      </c>
      <c r="CR7" s="38">
        <v>55.13</v>
      </c>
      <c r="CS7" s="38">
        <v>54.77</v>
      </c>
      <c r="CT7" s="38">
        <v>54.92</v>
      </c>
      <c r="CU7" s="38">
        <v>55.63</v>
      </c>
      <c r="CV7" s="38">
        <v>60.41</v>
      </c>
      <c r="CW7" s="38">
        <v>93.99</v>
      </c>
      <c r="CX7" s="38">
        <v>93.61</v>
      </c>
      <c r="CY7" s="38">
        <v>93.58</v>
      </c>
      <c r="CZ7" s="38">
        <v>92.61</v>
      </c>
      <c r="DA7" s="38">
        <v>93.86</v>
      </c>
      <c r="DB7" s="38">
        <v>83.09</v>
      </c>
      <c r="DC7" s="38">
        <v>83</v>
      </c>
      <c r="DD7" s="38">
        <v>82.89</v>
      </c>
      <c r="DE7" s="38">
        <v>82.66</v>
      </c>
      <c r="DF7" s="38">
        <v>82.04</v>
      </c>
      <c r="DG7" s="38">
        <v>89.93</v>
      </c>
      <c r="DH7" s="38">
        <v>39.43</v>
      </c>
      <c r="DI7" s="38">
        <v>40.92</v>
      </c>
      <c r="DJ7" s="38">
        <v>42.69</v>
      </c>
      <c r="DK7" s="38">
        <v>44.1</v>
      </c>
      <c r="DL7" s="38">
        <v>45</v>
      </c>
      <c r="DM7" s="38">
        <v>39.06</v>
      </c>
      <c r="DN7" s="38">
        <v>46.66</v>
      </c>
      <c r="DO7" s="38">
        <v>47.46</v>
      </c>
      <c r="DP7" s="38">
        <v>48.49</v>
      </c>
      <c r="DQ7" s="38">
        <v>48.05</v>
      </c>
      <c r="DR7" s="38">
        <v>48.12</v>
      </c>
      <c r="DS7" s="38">
        <v>0</v>
      </c>
      <c r="DT7" s="38">
        <v>0</v>
      </c>
      <c r="DU7" s="38">
        <v>0</v>
      </c>
      <c r="DV7" s="38">
        <v>0</v>
      </c>
      <c r="DW7" s="38">
        <v>0</v>
      </c>
      <c r="DX7" s="38">
        <v>8.8699999999999992</v>
      </c>
      <c r="DY7" s="38">
        <v>9.85</v>
      </c>
      <c r="DZ7" s="38">
        <v>9.7100000000000009</v>
      </c>
      <c r="EA7" s="38">
        <v>12.79</v>
      </c>
      <c r="EB7" s="38">
        <v>13.39</v>
      </c>
      <c r="EC7" s="38">
        <v>15.89</v>
      </c>
      <c r="ED7" s="38">
        <v>1.04</v>
      </c>
      <c r="EE7" s="38">
        <v>0.6</v>
      </c>
      <c r="EF7" s="38">
        <v>0</v>
      </c>
      <c r="EG7" s="38">
        <v>0.63</v>
      </c>
      <c r="EH7" s="38">
        <v>0.99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2019-01-28T00:39:43Z</cp:lastPrinted>
  <dcterms:created xsi:type="dcterms:W3CDTF">2018-12-03T08:40:10Z</dcterms:created>
  <dcterms:modified xsi:type="dcterms:W3CDTF">2019-01-31T05:43:59Z</dcterms:modified>
  <cp:category/>
</cp:coreProperties>
</file>