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1wurPBmC+rmTkHYde6WTS3oMywIdWh/r2Ryjc3jnlGJs0Z7MBOfZP8eTtk7X6Lv5tYZxvE3Bq02zs8+BXAwbA==" workbookSaltValue="6pR3KsSTgXLRR2lHqJWsD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<sst xmlns="http://schemas.openxmlformats.org/spreadsheetml/2006/main" count="240" uniqueCount="124">
  <si>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</si>
  <si>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</si>
  <si>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</si>
  <si>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</si>
  <si>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</si>
  <si>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</si>
  <si>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</si>
  <si>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</si>
  <si>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</si>
  <si>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</si>
  <si>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</si>
  <si>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</si>
  <si>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</si>
  <si>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</si>
  <si>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</si>
  <si>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</si>
  <si>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</si>
  <si>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</si>
  <si>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</si>
  <si>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</si>
  <si>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</si>
  <si>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</si>
  <si>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</si>
  <si>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</si>
  <si>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</si>
  <si>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</si>
  <si>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</si>
  <si>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</si>
  <si>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</si>
  <si>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</si>
  <si>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</si>
  <si>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</si>
  <si>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</si>
  <si>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</si>
  <si>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</si>
  <si>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</si>
  <si>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</si>
  <si>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</si>
  <si>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</si>
  <si>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</si>
  <si>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</si>
  <si>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</si>
  <si>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</si>
  <si>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</si>
  <si>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</si>
  <si>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</si>
  <si>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</si>
  <si>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</si>
  <si>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</si>
  <si>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</si>
  <si>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</si>
  <si>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</si>
  <si>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</si>
  <si>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</si>
  <si>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</si>
  <si>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</si>
  <si>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</si>
  <si>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</si>
  <si>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</si>
  <si>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</si>
  <si>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</si>
  <si>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</si>
  <si>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</si>
  <si>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</si>
  <si>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</si>
  <si>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</si>
  <si>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</si>
  <si>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</si>
  <si>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</si>
  <si>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</si>
  <si>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</si>
  <si>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</si>
  <si>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</si>
  <si>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</si>
  <si>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</si>
  <si>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</si>
  <si>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</si>
  <si>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</si>
  <si>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</si>
  <si>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</si>
  <si>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</si>
  <si>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</si>
  <si>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</si>
  <si>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</si>
  <si>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</si>
  <si>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</si>
  <si>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</si>
  <si>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</si>
  <si>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</si>
  <si>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</si>
  <si>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</si>
  <si>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</si>
  <si>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</si>
  <si>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</si>
  <si>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</si>
  <si>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</si>
  <si>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</si>
  <si>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</si>
  <si>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</si>
  <si>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</si>
  <si>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</si>
  <si>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</si>
  <si>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</si>
  <si>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</si>
  <si>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</si>
  <si>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</si>
  <si>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</si>
  <si>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</si>
  <si>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宜野座村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</si>
  <si>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</si>
  <si>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</si>
  <si>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</si>
  <si>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</si>
  <si>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</si>
  <si>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</si>
  <si>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</si>
  <si>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</si>
  <si>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</si>
  <si>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</si>
  <si>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</si>
  <si>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</si>
  <si>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総収益の前年度比較は、料金収入１％増、他繰入金は横ばい。比率は100％を超えているが、総収益に占める割合は料金収入59％、他会計繰入金が31％となっており他会計繰入金の依存度が高い。
④企業債残高対事業規模比率（％）
建設改良費に関して起債は行っておらず、村単費にて対応してきた為当該比率は0となっている。
⑤経費回収率（％）
類似団体との比較では上回っており、施設に係る経費は回収出来ているが、数値が100％を下回っている為、適正な料金水準の検討及び汚水処理費の更なる節減が必要である。
⑥汚水処理原価（円）
維持管理費の節減や接続率の高水準が要因となり、類似団体平均より大幅に安価となっている。今後も適正な汚水処理を実施していく。
⑦施設利用率（％）
平均値を上回っており、現状の施設規模は適正と判断する。今後の処理水量の動向により、改築・統廃合等の検討が必要である。
⑧水洗化率（％）
平均値を上回っているが、数値が100％を下回っている為、今後も水洗化されていない箇所に対して普及啓蒙活動を実施していく。</t>
    <rPh sb="1" eb="4">
      <t>シュウエキテキ</t>
    </rPh>
    <rPh sb="4" eb="6">
      <t>シュウシ</t>
    </rPh>
    <rPh sb="6" eb="8">
      <t>ヒリツ</t>
    </rPh>
    <rPh sb="12" eb="15">
      <t>ソウシュウエキ</t>
    </rPh>
    <rPh sb="16" eb="19">
      <t>ゼンネンド</t>
    </rPh>
    <rPh sb="19" eb="21">
      <t>ヒカク</t>
    </rPh>
    <rPh sb="23" eb="25">
      <t>リョウキン</t>
    </rPh>
    <rPh sb="25" eb="27">
      <t>シュウニュウ</t>
    </rPh>
    <rPh sb="29" eb="30">
      <t>ゾウ</t>
    </rPh>
    <rPh sb="31" eb="32">
      <t>ホカ</t>
    </rPh>
    <rPh sb="32" eb="34">
      <t>クリイレ</t>
    </rPh>
    <rPh sb="34" eb="35">
      <t>キン</t>
    </rPh>
    <rPh sb="36" eb="37">
      <t>ヨコ</t>
    </rPh>
    <rPh sb="40" eb="42">
      <t>ヒリツ</t>
    </rPh>
    <rPh sb="48" eb="49">
      <t>コ</t>
    </rPh>
    <rPh sb="55" eb="58">
      <t>ソウシュウエキ</t>
    </rPh>
    <rPh sb="59" eb="60">
      <t>シ</t>
    </rPh>
    <rPh sb="62" eb="64">
      <t>ワリアイ</t>
    </rPh>
    <rPh sb="65" eb="67">
      <t>リョウキン</t>
    </rPh>
    <rPh sb="67" eb="69">
      <t>シュウニュウ</t>
    </rPh>
    <rPh sb="73" eb="74">
      <t>ホカ</t>
    </rPh>
    <rPh sb="105" eb="107">
      <t>キギョウ</t>
    </rPh>
    <rPh sb="331" eb="333">
      <t>シセツ</t>
    </rPh>
    <rPh sb="333" eb="335">
      <t>リヨウ</t>
    </rPh>
    <rPh sb="335" eb="336">
      <t>リツ</t>
    </rPh>
    <rPh sb="340" eb="343">
      <t>ヘイキンチ</t>
    </rPh>
    <rPh sb="344" eb="346">
      <t>ウワマワ</t>
    </rPh>
    <rPh sb="351" eb="353">
      <t>ゲンジョウ</t>
    </rPh>
    <rPh sb="354" eb="356">
      <t>シセツ</t>
    </rPh>
    <rPh sb="356" eb="358">
      <t>キボ</t>
    </rPh>
    <rPh sb="359" eb="361">
      <t>テキセイ</t>
    </rPh>
    <rPh sb="362" eb="364">
      <t>ハンダン</t>
    </rPh>
    <rPh sb="367" eb="369">
      <t>コンゴ</t>
    </rPh>
    <rPh sb="370" eb="372">
      <t>ショリ</t>
    </rPh>
    <rPh sb="372" eb="374">
      <t>スイリョウ</t>
    </rPh>
    <rPh sb="375" eb="377">
      <t>ドウコウ</t>
    </rPh>
    <rPh sb="381" eb="383">
      <t>カイチク</t>
    </rPh>
    <rPh sb="384" eb="387">
      <t>トウハイゴウ</t>
    </rPh>
    <rPh sb="387" eb="388">
      <t>トウ</t>
    </rPh>
    <rPh sb="389" eb="391">
      <t>ケントウ</t>
    </rPh>
    <rPh sb="392" eb="394">
      <t>ヒツヨウ</t>
    </rPh>
    <rPh sb="400" eb="403">
      <t>スイセンカ</t>
    </rPh>
    <rPh sb="403" eb="404">
      <t>リツ</t>
    </rPh>
    <rPh sb="408" eb="411">
      <t>ヘイキンチ</t>
    </rPh>
    <rPh sb="412" eb="414">
      <t>ウワマワ</t>
    </rPh>
    <rPh sb="420" eb="422">
      <t>スウチ</t>
    </rPh>
    <rPh sb="428" eb="430">
      <t>シタマワ</t>
    </rPh>
    <rPh sb="434" eb="435">
      <t>タメ</t>
    </rPh>
    <rPh sb="436" eb="438">
      <t>コンゴ</t>
    </rPh>
    <rPh sb="439" eb="442">
      <t>スイセンカ</t>
    </rPh>
    <rPh sb="448" eb="450">
      <t>カショ</t>
    </rPh>
    <rPh sb="451" eb="452">
      <t>タイ</t>
    </rPh>
    <rPh sb="454" eb="456">
      <t>フキュウ</t>
    </rPh>
    <rPh sb="456" eb="458">
      <t>ケイモウ</t>
    </rPh>
    <rPh sb="458" eb="460">
      <t>カツドウ</t>
    </rPh>
    <rPh sb="461" eb="463">
      <t>ジッシ</t>
    </rPh>
    <phoneticPr fontId="4"/>
  </si>
  <si>
    <t>③管渠改善率（％）
共用開始から30年未満であり、管渠の耐用年数（50年）に満たない為、現在は管渠改善の必要はないが、今後最適化整備構想に沿って計画的な更新を実施していく。</t>
    <rPh sb="1" eb="2">
      <t>カン</t>
    </rPh>
    <rPh sb="2" eb="3">
      <t>キョ</t>
    </rPh>
    <rPh sb="3" eb="5">
      <t>カイゼン</t>
    </rPh>
    <rPh sb="5" eb="6">
      <t>リツ</t>
    </rPh>
    <rPh sb="10" eb="12">
      <t>キョウヨウ</t>
    </rPh>
    <rPh sb="12" eb="14">
      <t>カイシ</t>
    </rPh>
    <rPh sb="18" eb="19">
      <t>ネン</t>
    </rPh>
    <rPh sb="19" eb="21">
      <t>ミマン</t>
    </rPh>
    <rPh sb="25" eb="26">
      <t>カン</t>
    </rPh>
    <rPh sb="26" eb="27">
      <t>キョ</t>
    </rPh>
    <rPh sb="28" eb="30">
      <t>タイヨウ</t>
    </rPh>
    <rPh sb="30" eb="32">
      <t>ネンスウ</t>
    </rPh>
    <rPh sb="35" eb="36">
      <t>ネン</t>
    </rPh>
    <rPh sb="38" eb="39">
      <t>ミ</t>
    </rPh>
    <rPh sb="42" eb="43">
      <t>タメ</t>
    </rPh>
    <rPh sb="44" eb="46">
      <t>ゲンザイ</t>
    </rPh>
    <rPh sb="47" eb="48">
      <t>カン</t>
    </rPh>
    <rPh sb="48" eb="49">
      <t>キョ</t>
    </rPh>
    <rPh sb="49" eb="51">
      <t>カイゼン</t>
    </rPh>
    <rPh sb="52" eb="54">
      <t>ヒツヨウ</t>
    </rPh>
    <rPh sb="59" eb="61">
      <t>コンゴ</t>
    </rPh>
    <rPh sb="61" eb="63">
      <t>サイテキ</t>
    </rPh>
    <rPh sb="63" eb="64">
      <t>カ</t>
    </rPh>
    <rPh sb="64" eb="66">
      <t>セイビ</t>
    </rPh>
    <rPh sb="66" eb="68">
      <t>コウソウ</t>
    </rPh>
    <rPh sb="69" eb="70">
      <t>ソ</t>
    </rPh>
    <rPh sb="72" eb="75">
      <t>ケイカクテキ</t>
    </rPh>
    <rPh sb="76" eb="78">
      <t>コウシン</t>
    </rPh>
    <rPh sb="79" eb="81">
      <t>ジッシ</t>
    </rPh>
    <phoneticPr fontId="4"/>
  </si>
  <si>
    <t>現在は平均を上回る経営状況となっているが、今後施設の老朽化に伴う改築・更新等により多額の費用が見込まれることから、最適整備構想の計画に沿って料金適正化等、可能な取組を実施していく。</t>
    <rPh sb="0" eb="2">
      <t>ゲンザイ</t>
    </rPh>
    <rPh sb="3" eb="5">
      <t>ヘイキン</t>
    </rPh>
    <rPh sb="6" eb="8">
      <t>ウワマワ</t>
    </rPh>
    <rPh sb="9" eb="11">
      <t>ケイエイ</t>
    </rPh>
    <rPh sb="11" eb="13">
      <t>ジョウキョウ</t>
    </rPh>
    <rPh sb="21" eb="23">
      <t>コンゴ</t>
    </rPh>
    <rPh sb="23" eb="25">
      <t>シセツ</t>
    </rPh>
    <rPh sb="26" eb="29">
      <t>ロウキュウカ</t>
    </rPh>
    <rPh sb="30" eb="31">
      <t>トモナ</t>
    </rPh>
    <rPh sb="32" eb="34">
      <t>カイチク</t>
    </rPh>
    <rPh sb="35" eb="38">
      <t>コウシントウ</t>
    </rPh>
    <rPh sb="41" eb="43">
      <t>タガク</t>
    </rPh>
    <rPh sb="44" eb="46">
      <t>ヒヨウ</t>
    </rPh>
    <rPh sb="47" eb="49">
      <t>ミコ</t>
    </rPh>
    <rPh sb="57" eb="59">
      <t>サイテキ</t>
    </rPh>
    <rPh sb="59" eb="61">
      <t>セイビ</t>
    </rPh>
    <rPh sb="61" eb="63">
      <t>コウソウ</t>
    </rPh>
    <rPh sb="64" eb="66">
      <t>ケイカク</t>
    </rPh>
    <rPh sb="67" eb="68">
      <t>ソ</t>
    </rPh>
    <rPh sb="70" eb="72">
      <t>リョウキン</t>
    </rPh>
    <rPh sb="72" eb="75">
      <t>テキセイカ</t>
    </rPh>
    <rPh sb="75" eb="76">
      <t>トウ</t>
    </rPh>
    <rPh sb="77" eb="79">
      <t>カノウ</t>
    </rPh>
    <rPh sb="80" eb="82">
      <t>トリクミ</t>
    </rPh>
    <rPh sb="83" eb="8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</si>
</sst>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1.89</c:v>
                </c:pt>
                <c:pt idx="3">
                  <c:v>0</c:v>
                </c:pt>
                <c:pt idx="4">
                  <c:v>0</c:v>
                </c:pt>
              </c:numCache>
            </c:numRef>
          </c:val>
          <c:extLst xmlns:c16r2="http://schemas.microsoft.com/office/drawing/2015/06/chart">
            <c:ext xmlns:c16="http://schemas.microsoft.com/office/drawing/2014/chart" uri="{C3380CC4-5D6E-409C-BE32-E72D297353CC}">
              <c16:uniqueId val="{00000000-16D3-4264-AA07-9B456023D48A}"/>
            </c:ext>
          </c:extLst>
        </c:ser>
        <c:dLbls>
          <c:showLegendKey val="0"/>
          <c:showVal val="0"/>
          <c:showCatName val="0"/>
          <c:showSerName val="0"/>
          <c:showPercent val="0"/>
          <c:showBubbleSize val="0"/>
        </c:dLbls>
        <c:gapWidth val="150"/>
        <c:axId val="111098112"/>
        <c:axId val="11110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16D3-4264-AA07-9B456023D48A}"/>
            </c:ext>
          </c:extLst>
        </c:ser>
        <c:dLbls>
          <c:showLegendKey val="0"/>
          <c:showVal val="0"/>
          <c:showCatName val="0"/>
          <c:showSerName val="0"/>
          <c:showPercent val="0"/>
          <c:showBubbleSize val="0"/>
        </c:dLbls>
        <c:marker val="1"/>
        <c:smooth val="0"/>
        <c:axId val="111098112"/>
        <c:axId val="111108480"/>
      </c:lineChart>
      <c:dateAx>
        <c:axId val="111098112"/>
        <c:scaling>
          <c:orientation val="minMax"/>
        </c:scaling>
        <c:delete val="1"/>
        <c:axPos val="b"/>
        <c:numFmt formatCode="ge" sourceLinked="1"/>
        <c:majorTickMark val="none"/>
        <c:minorTickMark val="none"/>
        <c:tickLblPos val="none"/>
        <c:crossAx val="111108480"/>
        <c:crosses val="autoZero"/>
        <c:auto val="1"/>
        <c:lblOffset val="100"/>
        <c:baseTimeUnit val="years"/>
      </c:dateAx>
      <c:valAx>
        <c:axId val="1111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68.61</c:v>
                </c:pt>
                <c:pt idx="1">
                  <c:v>63.54</c:v>
                </c:pt>
                <c:pt idx="2">
                  <c:v>64.84</c:v>
                </c:pt>
                <c:pt idx="3">
                  <c:v>60.21</c:v>
                </c:pt>
                <c:pt idx="4">
                  <c:v>67.19</c:v>
                </c:pt>
              </c:numCache>
            </c:numRef>
          </c:val>
          <c:extLst xmlns:c16r2="http://schemas.microsoft.com/office/drawing/2015/06/chart">
            <c:ext xmlns:c16="http://schemas.microsoft.com/office/drawing/2014/chart" uri="{C3380CC4-5D6E-409C-BE32-E72D297353CC}">
              <c16:uniqueId val="{00000000-9B3F-4D6F-B512-3EAAEC441E88}"/>
            </c:ext>
          </c:extLst>
        </c:ser>
        <c:dLbls>
          <c:showLegendKey val="0"/>
          <c:showVal val="0"/>
          <c:showCatName val="0"/>
          <c:showSerName val="0"/>
          <c:showPercent val="0"/>
          <c:showBubbleSize val="0"/>
        </c:dLbls>
        <c:gapWidth val="150"/>
        <c:axId val="113760128"/>
        <c:axId val="1137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B3F-4D6F-B512-3EAAEC441E88}"/>
            </c:ext>
          </c:extLst>
        </c:ser>
        <c:dLbls>
          <c:showLegendKey val="0"/>
          <c:showVal val="0"/>
          <c:showCatName val="0"/>
          <c:showSerName val="0"/>
          <c:showPercent val="0"/>
          <c:showBubbleSize val="0"/>
        </c:dLbls>
        <c:marker val="1"/>
        <c:smooth val="0"/>
        <c:axId val="113760128"/>
        <c:axId val="113766400"/>
      </c:lineChart>
      <c:dateAx>
        <c:axId val="113760128"/>
        <c:scaling>
          <c:orientation val="minMax"/>
        </c:scaling>
        <c:delete val="1"/>
        <c:axPos val="b"/>
        <c:numFmt formatCode="ge" sourceLinked="1"/>
        <c:majorTickMark val="none"/>
        <c:minorTickMark val="none"/>
        <c:tickLblPos val="none"/>
        <c:crossAx val="113766400"/>
        <c:crosses val="autoZero"/>
        <c:auto val="1"/>
        <c:lblOffset val="100"/>
        <c:baseTimeUnit val="years"/>
      </c:dateAx>
      <c:valAx>
        <c:axId val="1137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95.81</c:v>
                </c:pt>
                <c:pt idx="1">
                  <c:v>97.5</c:v>
                </c:pt>
                <c:pt idx="2">
                  <c:v>97.62</c:v>
                </c:pt>
                <c:pt idx="3">
                  <c:v>98.24</c:v>
                </c:pt>
                <c:pt idx="4">
                  <c:v>98.07</c:v>
                </c:pt>
              </c:numCache>
            </c:numRef>
          </c:val>
          <c:extLst xmlns:c16r2="http://schemas.microsoft.com/office/drawing/2015/06/chart">
            <c:ext xmlns:c16="http://schemas.microsoft.com/office/drawing/2014/chart" uri="{C3380CC4-5D6E-409C-BE32-E72D297353CC}">
              <c16:uniqueId val="{00000000-5F56-4B3B-93B9-AC061DE384FA}"/>
            </c:ext>
          </c:extLst>
        </c:ser>
        <c:dLbls>
          <c:showLegendKey val="0"/>
          <c:showVal val="0"/>
          <c:showCatName val="0"/>
          <c:showSerName val="0"/>
          <c:showPercent val="0"/>
          <c:showBubbleSize val="0"/>
        </c:dLbls>
        <c:gapWidth val="150"/>
        <c:axId val="113883392"/>
        <c:axId val="11388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F56-4B3B-93B9-AC061DE384FA}"/>
            </c:ext>
          </c:extLst>
        </c:ser>
        <c:dLbls>
          <c:showLegendKey val="0"/>
          <c:showVal val="0"/>
          <c:showCatName val="0"/>
          <c:showSerName val="0"/>
          <c:showPercent val="0"/>
          <c:showBubbleSize val="0"/>
        </c:dLbls>
        <c:marker val="1"/>
        <c:smooth val="0"/>
        <c:axId val="113883392"/>
        <c:axId val="113885568"/>
      </c:lineChart>
      <c:dateAx>
        <c:axId val="113883392"/>
        <c:scaling>
          <c:orientation val="minMax"/>
        </c:scaling>
        <c:delete val="1"/>
        <c:axPos val="b"/>
        <c:numFmt formatCode="ge" sourceLinked="1"/>
        <c:majorTickMark val="none"/>
        <c:minorTickMark val="none"/>
        <c:tickLblPos val="none"/>
        <c:crossAx val="113885568"/>
        <c:crosses val="autoZero"/>
        <c:auto val="1"/>
        <c:lblOffset val="100"/>
        <c:baseTimeUnit val="years"/>
      </c:dateAx>
      <c:valAx>
        <c:axId val="1138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110.58</c:v>
                </c:pt>
                <c:pt idx="1">
                  <c:v>107.43</c:v>
                </c:pt>
                <c:pt idx="2">
                  <c:v>117.27</c:v>
                </c:pt>
                <c:pt idx="3">
                  <c:v>112.24</c:v>
                </c:pt>
                <c:pt idx="4">
                  <c:v>103.73</c:v>
                </c:pt>
              </c:numCache>
            </c:numRef>
          </c:val>
          <c:extLst xmlns:c16r2="http://schemas.microsoft.com/office/drawing/2015/06/chart">
            <c:ext xmlns:c16="http://schemas.microsoft.com/office/drawing/2014/chart" uri="{C3380CC4-5D6E-409C-BE32-E72D297353CC}">
              <c16:uniqueId val="{00000000-A7BA-4E66-AE06-F255BB7D832C}"/>
            </c:ext>
          </c:extLst>
        </c:ser>
        <c:dLbls>
          <c:showLegendKey val="0"/>
          <c:showVal val="0"/>
          <c:showCatName val="0"/>
          <c:showSerName val="0"/>
          <c:showPercent val="0"/>
          <c:showBubbleSize val="0"/>
        </c:dLbls>
        <c:gapWidth val="150"/>
        <c:axId val="111135360"/>
        <c:axId val="1111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BA-4E66-AE06-F255BB7D832C}"/>
            </c:ext>
          </c:extLst>
        </c:ser>
        <c:dLbls>
          <c:showLegendKey val="0"/>
          <c:showVal val="0"/>
          <c:showCatName val="0"/>
          <c:showSerName val="0"/>
          <c:showPercent val="0"/>
          <c:showBubbleSize val="0"/>
        </c:dLbls>
        <c:marker val="1"/>
        <c:smooth val="0"/>
        <c:axId val="111135360"/>
        <c:axId val="111145728"/>
      </c:lineChart>
      <c:dateAx>
        <c:axId val="111135360"/>
        <c:scaling>
          <c:orientation val="minMax"/>
        </c:scaling>
        <c:delete val="1"/>
        <c:axPos val="b"/>
        <c:numFmt formatCode="ge" sourceLinked="1"/>
        <c:majorTickMark val="none"/>
        <c:minorTickMark val="none"/>
        <c:tickLblPos val="none"/>
        <c:crossAx val="111145728"/>
        <c:crosses val="autoZero"/>
        <c:auto val="1"/>
        <c:lblOffset val="100"/>
        <c:baseTimeUnit val="years"/>
      </c:dateAx>
      <c:valAx>
        <c:axId val="1111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E9-4821-B89D-AE0969DEEE2B}"/>
            </c:ext>
          </c:extLst>
        </c:ser>
        <c:dLbls>
          <c:showLegendKey val="0"/>
          <c:showVal val="0"/>
          <c:showCatName val="0"/>
          <c:showSerName val="0"/>
          <c:showPercent val="0"/>
          <c:showBubbleSize val="0"/>
        </c:dLbls>
        <c:gapWidth val="150"/>
        <c:axId val="113339392"/>
        <c:axId val="1133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E9-4821-B89D-AE0969DEEE2B}"/>
            </c:ext>
          </c:extLst>
        </c:ser>
        <c:dLbls>
          <c:showLegendKey val="0"/>
          <c:showVal val="0"/>
          <c:showCatName val="0"/>
          <c:showSerName val="0"/>
          <c:showPercent val="0"/>
          <c:showBubbleSize val="0"/>
        </c:dLbls>
        <c:marker val="1"/>
        <c:smooth val="0"/>
        <c:axId val="113339392"/>
        <c:axId val="113370240"/>
      </c:lineChart>
      <c:dateAx>
        <c:axId val="113339392"/>
        <c:scaling>
          <c:orientation val="minMax"/>
        </c:scaling>
        <c:delete val="1"/>
        <c:axPos val="b"/>
        <c:numFmt formatCode="ge" sourceLinked="1"/>
        <c:majorTickMark val="none"/>
        <c:minorTickMark val="none"/>
        <c:tickLblPos val="none"/>
        <c:crossAx val="113370240"/>
        <c:crosses val="autoZero"/>
        <c:auto val="1"/>
        <c:lblOffset val="100"/>
        <c:baseTimeUnit val="years"/>
      </c:dateAx>
      <c:valAx>
        <c:axId val="1133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23-4A90-BAED-C15107F01D05}"/>
            </c:ext>
          </c:extLst>
        </c:ser>
        <c:dLbls>
          <c:showLegendKey val="0"/>
          <c:showVal val="0"/>
          <c:showCatName val="0"/>
          <c:showSerName val="0"/>
          <c:showPercent val="0"/>
          <c:showBubbleSize val="0"/>
        </c:dLbls>
        <c:gapWidth val="150"/>
        <c:axId val="113393024"/>
        <c:axId val="1133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23-4A90-BAED-C15107F01D05}"/>
            </c:ext>
          </c:extLst>
        </c:ser>
        <c:dLbls>
          <c:showLegendKey val="0"/>
          <c:showVal val="0"/>
          <c:showCatName val="0"/>
          <c:showSerName val="0"/>
          <c:showPercent val="0"/>
          <c:showBubbleSize val="0"/>
        </c:dLbls>
        <c:marker val="1"/>
        <c:smooth val="0"/>
        <c:axId val="113393024"/>
        <c:axId val="113399296"/>
      </c:lineChart>
      <c:dateAx>
        <c:axId val="113393024"/>
        <c:scaling>
          <c:orientation val="minMax"/>
        </c:scaling>
        <c:delete val="1"/>
        <c:axPos val="b"/>
        <c:numFmt formatCode="ge" sourceLinked="1"/>
        <c:majorTickMark val="none"/>
        <c:minorTickMark val="none"/>
        <c:tickLblPos val="none"/>
        <c:crossAx val="113399296"/>
        <c:crosses val="autoZero"/>
        <c:auto val="1"/>
        <c:lblOffset val="100"/>
        <c:baseTimeUnit val="years"/>
      </c:dateAx>
      <c:valAx>
        <c:axId val="1133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24-4D3A-8592-920DE420A61D}"/>
            </c:ext>
          </c:extLst>
        </c:ser>
        <c:dLbls>
          <c:showLegendKey val="0"/>
          <c:showVal val="0"/>
          <c:showCatName val="0"/>
          <c:showSerName val="0"/>
          <c:showPercent val="0"/>
          <c:showBubbleSize val="0"/>
        </c:dLbls>
        <c:gapWidth val="150"/>
        <c:axId val="113453312"/>
        <c:axId val="1134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24-4D3A-8592-920DE420A61D}"/>
            </c:ext>
          </c:extLst>
        </c:ser>
        <c:dLbls>
          <c:showLegendKey val="0"/>
          <c:showVal val="0"/>
          <c:showCatName val="0"/>
          <c:showSerName val="0"/>
          <c:showPercent val="0"/>
          <c:showBubbleSize val="0"/>
        </c:dLbls>
        <c:marker val="1"/>
        <c:smooth val="0"/>
        <c:axId val="113453312"/>
        <c:axId val="113455488"/>
      </c:lineChart>
      <c:dateAx>
        <c:axId val="113453312"/>
        <c:scaling>
          <c:orientation val="minMax"/>
        </c:scaling>
        <c:delete val="1"/>
        <c:axPos val="b"/>
        <c:numFmt formatCode="ge" sourceLinked="1"/>
        <c:majorTickMark val="none"/>
        <c:minorTickMark val="none"/>
        <c:tickLblPos val="none"/>
        <c:crossAx val="113455488"/>
        <c:crosses val="autoZero"/>
        <c:auto val="1"/>
        <c:lblOffset val="100"/>
        <c:baseTimeUnit val="years"/>
      </c:dateAx>
      <c:valAx>
        <c:axId val="1134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46-4B49-8424-D5B6BAA179D7}"/>
            </c:ext>
          </c:extLst>
        </c:ser>
        <c:dLbls>
          <c:showLegendKey val="0"/>
          <c:showVal val="0"/>
          <c:showCatName val="0"/>
          <c:showSerName val="0"/>
          <c:showPercent val="0"/>
          <c:showBubbleSize val="0"/>
        </c:dLbls>
        <c:gapWidth val="150"/>
        <c:axId val="113482368"/>
        <c:axId val="1134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46-4B49-8424-D5B6BAA179D7}"/>
            </c:ext>
          </c:extLst>
        </c:ser>
        <c:dLbls>
          <c:showLegendKey val="0"/>
          <c:showVal val="0"/>
          <c:showCatName val="0"/>
          <c:showSerName val="0"/>
          <c:showPercent val="0"/>
          <c:showBubbleSize val="0"/>
        </c:dLbls>
        <c:marker val="1"/>
        <c:smooth val="0"/>
        <c:axId val="113482368"/>
        <c:axId val="113488640"/>
      </c:lineChart>
      <c:dateAx>
        <c:axId val="113482368"/>
        <c:scaling>
          <c:orientation val="minMax"/>
        </c:scaling>
        <c:delete val="1"/>
        <c:axPos val="b"/>
        <c:numFmt formatCode="ge" sourceLinked="1"/>
        <c:majorTickMark val="none"/>
        <c:minorTickMark val="none"/>
        <c:tickLblPos val="none"/>
        <c:crossAx val="113488640"/>
        <c:crosses val="autoZero"/>
        <c:auto val="1"/>
        <c:lblOffset val="100"/>
        <c:baseTimeUnit val="years"/>
      </c:dateAx>
      <c:valAx>
        <c:axId val="1134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F4-406C-82C3-411C7CF35CB4}"/>
            </c:ext>
          </c:extLst>
        </c:ser>
        <c:dLbls>
          <c:showLegendKey val="0"/>
          <c:showVal val="0"/>
          <c:showCatName val="0"/>
          <c:showSerName val="0"/>
          <c:showPercent val="0"/>
          <c:showBubbleSize val="0"/>
        </c:dLbls>
        <c:gapWidth val="150"/>
        <c:axId val="113531904"/>
        <c:axId val="1135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D5F4-406C-82C3-411C7CF35CB4}"/>
            </c:ext>
          </c:extLst>
        </c:ser>
        <c:dLbls>
          <c:showLegendKey val="0"/>
          <c:showVal val="0"/>
          <c:showCatName val="0"/>
          <c:showSerName val="0"/>
          <c:showPercent val="0"/>
          <c:showBubbleSize val="0"/>
        </c:dLbls>
        <c:marker val="1"/>
        <c:smooth val="0"/>
        <c:axId val="113531904"/>
        <c:axId val="113538176"/>
      </c:lineChart>
      <c:dateAx>
        <c:axId val="113531904"/>
        <c:scaling>
          <c:orientation val="minMax"/>
        </c:scaling>
        <c:delete val="1"/>
        <c:axPos val="b"/>
        <c:numFmt formatCode="ge" sourceLinked="1"/>
        <c:majorTickMark val="none"/>
        <c:minorTickMark val="none"/>
        <c:tickLblPos val="none"/>
        <c:crossAx val="113538176"/>
        <c:crosses val="autoZero"/>
        <c:auto val="1"/>
        <c:lblOffset val="100"/>
        <c:baseTimeUnit val="years"/>
      </c:dateAx>
      <c:valAx>
        <c:axId val="1135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67.39</c:v>
                </c:pt>
                <c:pt idx="1">
                  <c:v>64.3</c:v>
                </c:pt>
                <c:pt idx="2">
                  <c:v>68.989999999999995</c:v>
                </c:pt>
                <c:pt idx="3">
                  <c:v>67</c:v>
                </c:pt>
                <c:pt idx="4">
                  <c:v>63.06</c:v>
                </c:pt>
              </c:numCache>
            </c:numRef>
          </c:val>
          <c:extLst xmlns:c16r2="http://schemas.microsoft.com/office/drawing/2015/06/chart">
            <c:ext xmlns:c16="http://schemas.microsoft.com/office/drawing/2014/chart" uri="{C3380CC4-5D6E-409C-BE32-E72D297353CC}">
              <c16:uniqueId val="{00000000-6F51-44C4-ADA3-DA1A1EC9A0C3}"/>
            </c:ext>
          </c:extLst>
        </c:ser>
        <c:dLbls>
          <c:showLegendKey val="0"/>
          <c:showVal val="0"/>
          <c:showCatName val="0"/>
          <c:showSerName val="0"/>
          <c:showPercent val="0"/>
          <c:showBubbleSize val="0"/>
        </c:dLbls>
        <c:gapWidth val="150"/>
        <c:axId val="113548672"/>
        <c:axId val="1135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F51-44C4-ADA3-DA1A1EC9A0C3}"/>
            </c:ext>
          </c:extLst>
        </c:ser>
        <c:dLbls>
          <c:showLegendKey val="0"/>
          <c:showVal val="0"/>
          <c:showCatName val="0"/>
          <c:showSerName val="0"/>
          <c:showPercent val="0"/>
          <c:showBubbleSize val="0"/>
        </c:dLbls>
        <c:marker val="1"/>
        <c:smooth val="0"/>
        <c:axId val="113548672"/>
        <c:axId val="113571328"/>
      </c:lineChart>
      <c:dateAx>
        <c:axId val="113548672"/>
        <c:scaling>
          <c:orientation val="minMax"/>
        </c:scaling>
        <c:delete val="1"/>
        <c:axPos val="b"/>
        <c:numFmt formatCode="ge" sourceLinked="1"/>
        <c:majorTickMark val="none"/>
        <c:minorTickMark val="none"/>
        <c:tickLblPos val="none"/>
        <c:crossAx val="113571328"/>
        <c:crosses val="autoZero"/>
        <c:auto val="1"/>
        <c:lblOffset val="100"/>
        <c:baseTimeUnit val="years"/>
      </c:dateAx>
      <c:valAx>
        <c:axId val="1135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125.55</c:v>
                </c:pt>
                <c:pt idx="1">
                  <c:v>133.22</c:v>
                </c:pt>
                <c:pt idx="2">
                  <c:v>128.4</c:v>
                </c:pt>
                <c:pt idx="3">
                  <c:v>131.03</c:v>
                </c:pt>
                <c:pt idx="4">
                  <c:v>139.51</c:v>
                </c:pt>
              </c:numCache>
            </c:numRef>
          </c:val>
          <c:extLst xmlns:c16r2="http://schemas.microsoft.com/office/drawing/2015/06/chart">
            <c:ext xmlns:c16="http://schemas.microsoft.com/office/drawing/2014/chart" uri="{C3380CC4-5D6E-409C-BE32-E72D297353CC}">
              <c16:uniqueId val="{00000000-60CD-47B5-944B-BD9642FCC45C}"/>
            </c:ext>
          </c:extLst>
        </c:ser>
        <c:dLbls>
          <c:showLegendKey val="0"/>
          <c:showVal val="0"/>
          <c:showCatName val="0"/>
          <c:showSerName val="0"/>
          <c:showPercent val="0"/>
          <c:showBubbleSize val="0"/>
        </c:dLbls>
        <c:gapWidth val="150"/>
        <c:axId val="113716224"/>
        <c:axId val="1137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60CD-47B5-944B-BD9642FCC45C}"/>
            </c:ext>
          </c:extLst>
        </c:ser>
        <c:dLbls>
          <c:showLegendKey val="0"/>
          <c:showVal val="0"/>
          <c:showCatName val="0"/>
          <c:showSerName val="0"/>
          <c:showPercent val="0"/>
          <c:showBubbleSize val="0"/>
        </c:dLbls>
        <c:marker val="1"/>
        <c:smooth val="0"/>
        <c:axId val="113716224"/>
        <c:axId val="113726592"/>
      </c:lineChart>
      <c:dateAx>
        <c:axId val="113716224"/>
        <c:scaling>
          <c:orientation val="minMax"/>
        </c:scaling>
        <c:delete val="1"/>
        <c:axPos val="b"/>
        <c:numFmt formatCode="ge" sourceLinked="1"/>
        <c:majorTickMark val="none"/>
        <c:minorTickMark val="none"/>
        <c:tickLblPos val="none"/>
        <c:crossAx val="113726592"/>
        <c:crosses val="autoZero"/>
        <c:auto val="1"/>
        <c:lblOffset val="100"/>
        <c:baseTimeUnit val="years"/>
      </c:dateAx>
      <c:valAx>
        <c:axId val="1137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宜野座村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5999</v>
      </c>
      <c r="AM8" s="49"/>
      <c r="AN8" s="49"/>
      <c r="AO8" s="49"/>
      <c r="AP8" s="49"/>
      <c r="AQ8" s="49"/>
      <c r="AR8" s="49"/>
      <c r="AS8" s="49"/>
      <c r="AT8" s="44">
        <f>データ!T6</f>
        <v>31.3</v>
      </c>
      <c r="AU8" s="44"/>
      <c r="AV8" s="44"/>
      <c r="AW8" s="44"/>
      <c r="AX8" s="44"/>
      <c r="AY8" s="44"/>
      <c r="AZ8" s="44"/>
      <c r="BA8" s="44"/>
      <c r="BB8" s="44">
        <f>データ!U6</f>
        <v>191.66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98.45</v>
      </c>
      <c r="Q10" s="44"/>
      <c r="R10" s="44"/>
      <c r="S10" s="44"/>
      <c r="T10" s="44"/>
      <c r="U10" s="44"/>
      <c r="V10" s="44"/>
      <c r="W10" s="44">
        <f>データ!Q6</f>
        <v>99.98</v>
      </c>
      <c r="X10" s="44"/>
      <c r="Y10" s="44"/>
      <c r="Z10" s="44"/>
      <c r="AA10" s="44"/>
      <c r="AB10" s="44"/>
      <c r="AC10" s="44"/>
      <c r="AD10" s="49">
        <f>データ!R6</f>
        <v>1576</v>
      </c>
      <c r="AE10" s="49"/>
      <c r="AF10" s="49"/>
      <c r="AG10" s="49"/>
      <c r="AH10" s="49"/>
      <c r="AI10" s="49"/>
      <c r="AJ10" s="49"/>
      <c r="AK10" s="2"/>
      <c r="AL10" s="49">
        <f>データ!V6</f>
        <v>5953</v>
      </c>
      <c r="AM10" s="49"/>
      <c r="AN10" s="49"/>
      <c r="AO10" s="49"/>
      <c r="AP10" s="49"/>
      <c r="AQ10" s="49"/>
      <c r="AR10" s="49"/>
      <c r="AS10" s="49"/>
      <c r="AT10" s="44">
        <f>データ!W6</f>
        <v>2.48</v>
      </c>
      <c r="AU10" s="44"/>
      <c r="AV10" s="44"/>
      <c r="AW10" s="44"/>
      <c r="AX10" s="44"/>
      <c r="AY10" s="44"/>
      <c r="AZ10" s="44"/>
      <c r="BA10" s="44"/>
      <c r="BB10" s="44">
        <f>データ!X6</f>
        <v>2400.4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eKIJ0yRmggNp1VE8rSX/F8unTCHBQa2rutuTZVtFyGCJWqiAb+XNQR4w6euFwfcKOisr1UL7ky1bFbpp1z9Zag==" saltValue="jgoEhWjdutNB6KHqqY25h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473138</v>
      </c>
      <c r="D6" s="32">
        <f t="shared" si="3"/>
        <v>47</v>
      </c>
      <c r="E6" s="32">
        <f t="shared" si="3"/>
        <v>17</v>
      </c>
      <c r="F6" s="32">
        <f t="shared" si="3"/>
        <v>5</v>
      </c>
      <c r="G6" s="32">
        <f t="shared" si="3"/>
        <v>0</v>
      </c>
      <c r="H6" s="32" t="str">
        <f t="shared" si="3"/>
        <v>沖縄県　宜野座村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98.45</v>
      </c>
      <c r="Q6" s="33">
        <f t="shared" si="3"/>
        <v>99.98</v>
      </c>
      <c r="R6" s="33">
        <f t="shared" si="3"/>
        <v>1576</v>
      </c>
      <c r="S6" s="33">
        <f t="shared" si="3"/>
        <v>5999</v>
      </c>
      <c r="T6" s="33">
        <f t="shared" si="3"/>
        <v>31.3</v>
      </c>
      <c r="U6" s="33">
        <f t="shared" si="3"/>
        <v>191.66</v>
      </c>
      <c r="V6" s="33">
        <f t="shared" si="3"/>
        <v>5953</v>
      </c>
      <c r="W6" s="33">
        <f t="shared" si="3"/>
        <v>2.48</v>
      </c>
      <c r="X6" s="33">
        <f t="shared" si="3"/>
        <v>2400.4</v>
      </c>
      <c r="Y6" s="34">
        <f>IF(Y7="",NA(),Y7)</f>
        <v>110.58</v>
      </c>
      <c r="Z6" s="34">
        <f t="shared" ref="Z6:AH6" si="4">IF(Z7="",NA(),Z7)</f>
        <v>107.43</v>
      </c>
      <c r="AA6" s="34">
        <f t="shared" si="4"/>
        <v>117.27</v>
      </c>
      <c r="AB6" s="34">
        <f t="shared" si="4"/>
        <v>112.24</v>
      </c>
      <c r="AC6" s="34">
        <f t="shared" si="4"/>
        <v>103.73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67.39</v>
      </c>
      <c r="BR6" s="34">
        <f t="shared" ref="BR6:BZ6" si="8">IF(BR7="",NA(),BR7)</f>
        <v>64.3</v>
      </c>
      <c r="BS6" s="34">
        <f t="shared" si="8"/>
        <v>68.989999999999995</v>
      </c>
      <c r="BT6" s="34">
        <f t="shared" si="8"/>
        <v>67</v>
      </c>
      <c r="BU6" s="34">
        <f t="shared" si="8"/>
        <v>63.06</v>
      </c>
      <c r="BV6" s="34">
        <f t="shared" si="8"/>
        <v>50.9</v>
      </c>
      <c r="BW6" s="34">
        <f t="shared" si="8"/>
        <v>50.82</v>
      </c>
      <c r="BX6" s="34">
        <f t="shared" si="8"/>
        <v>52.19</v>
      </c>
      <c r="BY6" s="34">
        <f t="shared" si="8"/>
        <v>55.32</v>
      </c>
      <c r="BZ6" s="34">
        <f t="shared" si="8"/>
        <v>59.8</v>
      </c>
      <c r="CA6" s="33" t="str">
        <f>IF(CA7="","",IF(CA7="-","【-】","【"&amp;SUBSTITUTE(TEXT(CA7,"#,##0.00"),"-","△")&amp;"】"))</f>
        <v>【60.64】</v>
      </c>
      <c r="CB6" s="34">
        <f>IF(CB7="",NA(),CB7)</f>
        <v>125.55</v>
      </c>
      <c r="CC6" s="34">
        <f t="shared" ref="CC6:CK6" si="9">IF(CC7="",NA(),CC7)</f>
        <v>133.22</v>
      </c>
      <c r="CD6" s="34">
        <f t="shared" si="9"/>
        <v>128.4</v>
      </c>
      <c r="CE6" s="34">
        <f t="shared" si="9"/>
        <v>131.03</v>
      </c>
      <c r="CF6" s="34">
        <f t="shared" si="9"/>
        <v>139.51</v>
      </c>
      <c r="CG6" s="34">
        <f t="shared" si="9"/>
        <v>293.27</v>
      </c>
      <c r="CH6" s="34">
        <f t="shared" si="9"/>
        <v>300.52</v>
      </c>
      <c r="CI6" s="34">
        <f t="shared" si="9"/>
        <v>296.14</v>
      </c>
      <c r="CJ6" s="34">
        <f t="shared" si="9"/>
        <v>283.17</v>
      </c>
      <c r="CK6" s="34">
        <f t="shared" si="9"/>
        <v>263.76</v>
      </c>
      <c r="CL6" s="33" t="str">
        <f>IF(CL7="","",IF(CL7="-","【-】","【"&amp;SUBSTITUTE(TEXT(CL7,"#,##0.00"),"-","△")&amp;"】"))</f>
        <v>【255.52】</v>
      </c>
      <c r="CM6" s="34">
        <f>IF(CM7="",NA(),CM7)</f>
        <v>68.61</v>
      </c>
      <c r="CN6" s="34">
        <f t="shared" ref="CN6:CV6" si="10">IF(CN7="",NA(),CN7)</f>
        <v>63.54</v>
      </c>
      <c r="CO6" s="34">
        <f t="shared" si="10"/>
        <v>64.84</v>
      </c>
      <c r="CP6" s="34">
        <f t="shared" si="10"/>
        <v>60.21</v>
      </c>
      <c r="CQ6" s="34">
        <f t="shared" si="10"/>
        <v>67.19</v>
      </c>
      <c r="CR6" s="34">
        <f t="shared" si="10"/>
        <v>53.78</v>
      </c>
      <c r="CS6" s="34">
        <f t="shared" si="10"/>
        <v>53.24</v>
      </c>
      <c r="CT6" s="34">
        <f t="shared" si="10"/>
        <v>52.31</v>
      </c>
      <c r="CU6" s="34">
        <f t="shared" si="10"/>
        <v>60.65</v>
      </c>
      <c r="CV6" s="34">
        <f t="shared" si="10"/>
        <v>51.75</v>
      </c>
      <c r="CW6" s="33" t="str">
        <f>IF(CW7="","",IF(CW7="-","【-】","【"&amp;SUBSTITUTE(TEXT(CW7,"#,##0.00"),"-","△")&amp;"】"))</f>
        <v>【52.49】</v>
      </c>
      <c r="CX6" s="34">
        <f>IF(CX7="",NA(),CX7)</f>
        <v>95.81</v>
      </c>
      <c r="CY6" s="34">
        <f t="shared" ref="CY6:DG6" si="11">IF(CY7="",NA(),CY7)</f>
        <v>97.5</v>
      </c>
      <c r="CZ6" s="34">
        <f t="shared" si="11"/>
        <v>97.62</v>
      </c>
      <c r="DA6" s="34">
        <f t="shared" si="11"/>
        <v>98.24</v>
      </c>
      <c r="DB6" s="34">
        <f t="shared" si="11"/>
        <v>98.07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1.89</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473138</v>
      </c>
      <c r="D7" s="36">
        <v>47</v>
      </c>
      <c r="E7" s="36">
        <v>17</v>
      </c>
      <c r="F7" s="36">
        <v>5</v>
      </c>
      <c r="G7" s="36">
        <v>0</v>
      </c>
      <c r="H7" s="36" t="s">
        <v>108</v>
      </c>
      <c r="I7" s="36" t="s">
        <v>109</v>
      </c>
      <c r="J7" s="36" t="s">
        <v>110</v>
      </c>
      <c r="K7" s="36" t="s">
        <v>111</v>
      </c>
      <c r="L7" s="36" t="s">
        <v>112</v>
      </c>
      <c r="M7" s="36" t="s">
        <v>113</v>
      </c>
      <c r="N7" s="37" t="s">
        <v>114</v>
      </c>
      <c r="O7" s="37" t="s">
        <v>115</v>
      </c>
      <c r="P7" s="37">
        <v>98.45</v>
      </c>
      <c r="Q7" s="37">
        <v>99.98</v>
      </c>
      <c r="R7" s="37">
        <v>1576</v>
      </c>
      <c r="S7" s="37">
        <v>5999</v>
      </c>
      <c r="T7" s="37">
        <v>31.3</v>
      </c>
      <c r="U7" s="37">
        <v>191.66</v>
      </c>
      <c r="V7" s="37">
        <v>5953</v>
      </c>
      <c r="W7" s="37">
        <v>2.48</v>
      </c>
      <c r="X7" s="37">
        <v>2400.4</v>
      </c>
      <c r="Y7" s="37">
        <v>110.58</v>
      </c>
      <c r="Z7" s="37">
        <v>107.43</v>
      </c>
      <c r="AA7" s="37">
        <v>117.27</v>
      </c>
      <c r="AB7" s="37">
        <v>112.24</v>
      </c>
      <c r="AC7" s="37">
        <v>103.73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67.39</v>
      </c>
      <c r="BR7" s="37">
        <v>64.3</v>
      </c>
      <c r="BS7" s="37">
        <v>68.989999999999995</v>
      </c>
      <c r="BT7" s="37">
        <v>67</v>
      </c>
      <c r="BU7" s="37">
        <v>63.06</v>
      </c>
      <c r="BV7" s="37">
        <v>50.9</v>
      </c>
      <c r="BW7" s="37">
        <v>50.82</v>
      </c>
      <c r="BX7" s="37">
        <v>52.19</v>
      </c>
      <c r="BY7" s="37">
        <v>55.32</v>
      </c>
      <c r="BZ7" s="37">
        <v>59.8</v>
      </c>
      <c r="CA7" s="37">
        <v>60.64</v>
      </c>
      <c r="CB7" s="37">
        <v>125.55</v>
      </c>
      <c r="CC7" s="37">
        <v>133.22</v>
      </c>
      <c r="CD7" s="37">
        <v>128.4</v>
      </c>
      <c r="CE7" s="37">
        <v>131.03</v>
      </c>
      <c r="CF7" s="37">
        <v>139.51</v>
      </c>
      <c r="CG7" s="37">
        <v>293.27</v>
      </c>
      <c r="CH7" s="37">
        <v>300.52</v>
      </c>
      <c r="CI7" s="37">
        <v>296.14</v>
      </c>
      <c r="CJ7" s="37">
        <v>283.17</v>
      </c>
      <c r="CK7" s="37">
        <v>263.76</v>
      </c>
      <c r="CL7" s="37">
        <v>255.52</v>
      </c>
      <c r="CM7" s="37">
        <v>68.61</v>
      </c>
      <c r="CN7" s="37">
        <v>63.54</v>
      </c>
      <c r="CO7" s="37">
        <v>64.84</v>
      </c>
      <c r="CP7" s="37">
        <v>60.21</v>
      </c>
      <c r="CQ7" s="37">
        <v>67.19</v>
      </c>
      <c r="CR7" s="37">
        <v>53.78</v>
      </c>
      <c r="CS7" s="37">
        <v>53.24</v>
      </c>
      <c r="CT7" s="37">
        <v>52.31</v>
      </c>
      <c r="CU7" s="37">
        <v>60.65</v>
      </c>
      <c r="CV7" s="37">
        <v>51.75</v>
      </c>
      <c r="CW7" s="37">
        <v>52.49</v>
      </c>
      <c r="CX7" s="37">
        <v>95.81</v>
      </c>
      <c r="CY7" s="37">
        <v>97.5</v>
      </c>
      <c r="CZ7" s="37">
        <v>97.62</v>
      </c>
      <c r="DA7" s="37">
        <v>98.24</v>
      </c>
      <c r="DB7" s="37">
        <v>98.07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1.89</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2019-01-31T02:08:07Z</cp:lastPrinted>
  <dcterms:created xsi:type="dcterms:W3CDTF">2018-12-03T09:31:52Z</dcterms:created>
  <dcterms:modified xsi:type="dcterms:W3CDTF">2019-01-31T05:35:07Z</dcterms:modified>
  <cp:category/>
</cp:coreProperties>
</file>