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20490" windowHeight="7575"/>
  </bookViews>
  <sheets>
    <sheet name="法非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I10" i="4"/>
  <c r="BB8" i="4"/>
  <c r="AT8" i="4"/>
  <c r="AL8" i="4"/>
  <c r="P8" i="4"/>
  <c r="I8" i="4"/>
  <c r="B8" i="4"/>
  <c r="C10" i="5" l="1"/>
  <c r="D10" i="5"/>
  <c r="E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<sst xmlns="http://schemas.openxmlformats.org/spreadsheetml/2006/main" count="237" uniqueCount="123">
  <si>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</si>
  <si>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</si>
  <si>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</si>
  <si>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</si>
  <si>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</si>
  <si>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</si>
  <si>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</si>
  <si>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</si>
  <si>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</si>
  <si>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</si>
  <si>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</si>
  <si>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</si>
  <si>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</si>
  <si>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</si>
  <si>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</si>
  <si>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</si>
  <si>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</si>
  <si>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</si>
  <si>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</si>
  <si>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</si>
  <si>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</si>
  <si>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</si>
  <si>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</si>
  <si>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</si>
  <si>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</si>
  <si>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</si>
  <si>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</si>
  <si>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</si>
  <si>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</si>
  <si>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</si>
  <si>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</si>
  <si>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</si>
  <si>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</si>
  <si>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</si>
  <si>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</si>
  <si>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</si>
  <si>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</si>
  <si>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</si>
  <si>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</si>
  <si>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</si>
  <si>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</si>
  <si>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</si>
  <si>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</si>
  <si>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</si>
  <si>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</si>
  <si>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</si>
  <si>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</si>
  <si>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</si>
  <si>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</si>
  <si>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</si>
  <si>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</si>
  <si>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</si>
  <si>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</si>
  <si>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</si>
  <si>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</si>
  <si>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</si>
  <si>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</si>
  <si>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</si>
  <si>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</si>
  <si>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</si>
  <si>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</si>
  <si>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</si>
  <si>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</si>
  <si>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</si>
  <si>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</si>
  <si>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</si>
  <si>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</si>
  <si>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</si>
  <si>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</si>
  <si>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</si>
  <si>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</si>
  <si>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</si>
  <si>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</si>
  <si>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</si>
  <si>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</si>
  <si>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</si>
  <si>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</si>
  <si>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</si>
  <si>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</si>
  <si>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</si>
  <si>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</si>
  <si>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</si>
  <si>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</si>
  <si>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</si>
  <si>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</si>
  <si>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</si>
  <si>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</si>
  <si>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</si>
  <si>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</si>
  <si>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</si>
  <si>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</si>
  <si>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</si>
  <si>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</si>
  <si>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</si>
  <si>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</si>
  <si>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</si>
  <si>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</si>
  <si>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</si>
  <si>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</si>
  <si>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</si>
  <si>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</si>
  <si>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</si>
  <si>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</si>
  <si>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</si>
  <si>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</si>
  <si>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</si>
  <si>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</si>
  <si>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沖縄県　竹富町</t>
  </si>
  <si>
    <t>法非適用</t>
  </si>
  <si>
    <t>水道事業</t>
  </si>
  <si>
    <t>簡易水道事業</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</si>
  <si>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</si>
  <si>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</si>
  <si>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</si>
  <si>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</si>
  <si>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</si>
  <si>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</si>
  <si>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</si>
  <si>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</si>
  <si>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①収益的収支比率は、97.43％で類似団体平均値より上回っているが赤字となっている為、経営改善に向け取り組む必要がある。　　　　　　　　　　　　④現在の企業債残高対給水収益比率は、471.50％だが、多額の費用を要する海底送水管更新事業に取り掛かっているので、今後は増える見込みである。　　⑤料金回収率は、69.43％で類似団体平均値を上回っているが、未だ低い回収率である為、未収金対策について徴収方法等の改善を図る必要がある。　　⑥給水原価については、301.53円で類似団体平均値とほぼ同額であるが、海水淡水化施設での造水コスト（動力費等）低減が図れれば、更に給水原価を抑えられると考えられる。　　　　　　　　　　　　　⑦施設利用率は、類似団体平均値より高い数値であり、前年より若干上回っているため適正な施設規模で運用できていると考える。　　　　　　　　　　　⑧有収率については、類似団体平均値より若干上回っているが未だ低い数値である為、定期的な漏水調査の実施と老朽管の計画的な更新も必要である。現在、海底送水管更新事業を実施し老朽化した海底管を取り替えているので、今後も計画的に更新事業を実施し有収率の向上を図る必要がある。　</t>
    <rPh sb="1" eb="3">
      <t>シュウエキ</t>
    </rPh>
    <rPh sb="3" eb="4">
      <t>テキ</t>
    </rPh>
    <rPh sb="4" eb="6">
      <t>シュウシ</t>
    </rPh>
    <rPh sb="6" eb="8">
      <t>ヒリツ</t>
    </rPh>
    <rPh sb="17" eb="19">
      <t>ルイジ</t>
    </rPh>
    <rPh sb="19" eb="21">
      <t>ダンタイ</t>
    </rPh>
    <rPh sb="21" eb="24">
      <t>ヘイキンチ</t>
    </rPh>
    <rPh sb="26" eb="28">
      <t>ウワマワ</t>
    </rPh>
    <rPh sb="33" eb="35">
      <t>アカジ</t>
    </rPh>
    <rPh sb="41" eb="42">
      <t>タメ</t>
    </rPh>
    <rPh sb="43" eb="45">
      <t>ケイエイ</t>
    </rPh>
    <rPh sb="45" eb="47">
      <t>カイゼン</t>
    </rPh>
    <rPh sb="48" eb="49">
      <t>ム</t>
    </rPh>
    <rPh sb="50" eb="51">
      <t>ト</t>
    </rPh>
    <rPh sb="52" eb="53">
      <t>ク</t>
    </rPh>
    <rPh sb="54" eb="56">
      <t>ヒツヨウ</t>
    </rPh>
    <rPh sb="73" eb="75">
      <t>ゲンザイ</t>
    </rPh>
    <rPh sb="76" eb="78">
      <t>キギョウ</t>
    </rPh>
    <rPh sb="78" eb="79">
      <t>サイ</t>
    </rPh>
    <rPh sb="79" eb="81">
      <t>ザンダカ</t>
    </rPh>
    <rPh sb="81" eb="82">
      <t>タイ</t>
    </rPh>
    <rPh sb="82" eb="84">
      <t>キュウスイ</t>
    </rPh>
    <rPh sb="84" eb="86">
      <t>シュウエキ</t>
    </rPh>
    <rPh sb="86" eb="88">
      <t>ヒリツ</t>
    </rPh>
    <rPh sb="100" eb="102">
      <t>タガク</t>
    </rPh>
    <rPh sb="103" eb="105">
      <t>ヒヨウ</t>
    </rPh>
    <rPh sb="106" eb="107">
      <t>ヨウ</t>
    </rPh>
    <rPh sb="109" eb="111">
      <t>カイテイ</t>
    </rPh>
    <rPh sb="111" eb="113">
      <t>ソウスイ</t>
    </rPh>
    <rPh sb="113" eb="114">
      <t>カン</t>
    </rPh>
    <rPh sb="114" eb="116">
      <t>コウシン</t>
    </rPh>
    <rPh sb="116" eb="118">
      <t>ジギョウ</t>
    </rPh>
    <rPh sb="119" eb="120">
      <t>ト</t>
    </rPh>
    <rPh sb="121" eb="122">
      <t>カ</t>
    </rPh>
    <rPh sb="130" eb="132">
      <t>コンゴ</t>
    </rPh>
    <rPh sb="133" eb="134">
      <t>フ</t>
    </rPh>
    <rPh sb="136" eb="138">
      <t>ミコ</t>
    </rPh>
    <rPh sb="146" eb="148">
      <t>リョウキン</t>
    </rPh>
    <rPh sb="148" eb="150">
      <t>カイシュウ</t>
    </rPh>
    <rPh sb="150" eb="151">
      <t>リツ</t>
    </rPh>
    <rPh sb="160" eb="162">
      <t>ルイジ</t>
    </rPh>
    <rPh sb="162" eb="164">
      <t>ダンタイ</t>
    </rPh>
    <rPh sb="164" eb="167">
      <t>ヘイキンチ</t>
    </rPh>
    <rPh sb="168" eb="170">
      <t>ウワマワ</t>
    </rPh>
    <rPh sb="176" eb="177">
      <t>マ</t>
    </rPh>
    <rPh sb="178" eb="179">
      <t>ヒク</t>
    </rPh>
    <rPh sb="180" eb="182">
      <t>カイシュウ</t>
    </rPh>
    <rPh sb="182" eb="183">
      <t>リツ</t>
    </rPh>
    <rPh sb="186" eb="187">
      <t>タメ</t>
    </rPh>
    <rPh sb="188" eb="191">
      <t>ミシュウキン</t>
    </rPh>
    <rPh sb="191" eb="193">
      <t>タイサク</t>
    </rPh>
    <rPh sb="197" eb="199">
      <t>チョウシュウ</t>
    </rPh>
    <rPh sb="199" eb="201">
      <t>ホウホウ</t>
    </rPh>
    <rPh sb="201" eb="202">
      <t>ナド</t>
    </rPh>
    <rPh sb="203" eb="205">
      <t>カイゼン</t>
    </rPh>
    <rPh sb="206" eb="207">
      <t>ハカ</t>
    </rPh>
    <rPh sb="208" eb="210">
      <t>ヒツヨウ</t>
    </rPh>
    <rPh sb="217" eb="219">
      <t>キュウスイ</t>
    </rPh>
    <rPh sb="219" eb="221">
      <t>ゲンカ</t>
    </rPh>
    <rPh sb="233" eb="234">
      <t>エン</t>
    </rPh>
    <rPh sb="235" eb="237">
      <t>ルイジ</t>
    </rPh>
    <rPh sb="237" eb="239">
      <t>ダンタイ</t>
    </rPh>
    <rPh sb="239" eb="242">
      <t>ヘイキンチ</t>
    </rPh>
    <rPh sb="245" eb="247">
      <t>ドウガク</t>
    </rPh>
    <rPh sb="252" eb="254">
      <t>カイスイ</t>
    </rPh>
    <rPh sb="254" eb="257">
      <t>タンスイカ</t>
    </rPh>
    <rPh sb="257" eb="259">
      <t>シセツ</t>
    </rPh>
    <rPh sb="261" eb="263">
      <t>ゾウスイ</t>
    </rPh>
    <rPh sb="267" eb="269">
      <t>ドウリョク</t>
    </rPh>
    <rPh sb="269" eb="270">
      <t>ヒ</t>
    </rPh>
    <rPh sb="270" eb="271">
      <t>ナド</t>
    </rPh>
    <rPh sb="272" eb="274">
      <t>テイゲン</t>
    </rPh>
    <rPh sb="275" eb="276">
      <t>ハカ</t>
    </rPh>
    <rPh sb="280" eb="281">
      <t>サラ</t>
    </rPh>
    <rPh sb="282" eb="284">
      <t>キュウスイ</t>
    </rPh>
    <rPh sb="284" eb="286">
      <t>ゲンカ</t>
    </rPh>
    <rPh sb="287" eb="288">
      <t>オサ</t>
    </rPh>
    <rPh sb="293" eb="294">
      <t>カンガ</t>
    </rPh>
    <rPh sb="313" eb="315">
      <t>シセツ</t>
    </rPh>
    <rPh sb="315" eb="318">
      <t>リヨウリツ</t>
    </rPh>
    <rPh sb="320" eb="322">
      <t>ルイジ</t>
    </rPh>
    <rPh sb="322" eb="324">
      <t>ダンタイ</t>
    </rPh>
    <rPh sb="324" eb="327">
      <t>ヘイキンチ</t>
    </rPh>
    <rPh sb="329" eb="330">
      <t>タカ</t>
    </rPh>
    <rPh sb="331" eb="333">
      <t>スウチ</t>
    </rPh>
    <rPh sb="337" eb="339">
      <t>ゼンネン</t>
    </rPh>
    <rPh sb="341" eb="343">
      <t>ジャッカン</t>
    </rPh>
    <rPh sb="343" eb="345">
      <t>ウワマワ</t>
    </rPh>
    <rPh sb="351" eb="353">
      <t>テキセイ</t>
    </rPh>
    <rPh sb="354" eb="356">
      <t>シセツ</t>
    </rPh>
    <rPh sb="356" eb="358">
      <t>キボ</t>
    </rPh>
    <rPh sb="359" eb="361">
      <t>ウンヨウ</t>
    </rPh>
    <rPh sb="367" eb="368">
      <t>カンガ</t>
    </rPh>
    <phoneticPr fontId="7"/>
  </si>
  <si>
    <t>③管路更新率は、ここ数年0.00％と更新が進んでいなかったが、海底送水管更新事業の実施で類似団体平均値を大幅に上回っている。今後も老朽化した管路の更新は計画的に実施する予定である為、更新率は上がると推測される。</t>
    <rPh sb="1" eb="3">
      <t>カンロ</t>
    </rPh>
    <rPh sb="3" eb="5">
      <t>コウシン</t>
    </rPh>
    <rPh sb="5" eb="6">
      <t>リツ</t>
    </rPh>
    <rPh sb="10" eb="12">
      <t>スウネン</t>
    </rPh>
    <rPh sb="18" eb="20">
      <t>コウシン</t>
    </rPh>
    <rPh sb="21" eb="22">
      <t>スス</t>
    </rPh>
    <rPh sb="31" eb="33">
      <t>カイテイ</t>
    </rPh>
    <rPh sb="33" eb="36">
      <t>ソウスイカン</t>
    </rPh>
    <rPh sb="36" eb="38">
      <t>コウシン</t>
    </rPh>
    <rPh sb="38" eb="40">
      <t>ジギョウ</t>
    </rPh>
    <rPh sb="41" eb="43">
      <t>ジッシ</t>
    </rPh>
    <rPh sb="44" eb="46">
      <t>ルイジ</t>
    </rPh>
    <rPh sb="46" eb="48">
      <t>ダンタイ</t>
    </rPh>
    <rPh sb="48" eb="51">
      <t>ヘイキンチ</t>
    </rPh>
    <rPh sb="52" eb="54">
      <t>オオハバ</t>
    </rPh>
    <rPh sb="55" eb="57">
      <t>ウワマワ</t>
    </rPh>
    <rPh sb="62" eb="64">
      <t>コンゴ</t>
    </rPh>
    <rPh sb="65" eb="68">
      <t>ロウキュウカ</t>
    </rPh>
    <rPh sb="70" eb="72">
      <t>カンロ</t>
    </rPh>
    <rPh sb="73" eb="75">
      <t>コウシン</t>
    </rPh>
    <rPh sb="76" eb="79">
      <t>ケイカクテキ</t>
    </rPh>
    <rPh sb="80" eb="82">
      <t>ジッシ</t>
    </rPh>
    <rPh sb="84" eb="86">
      <t>ヨテイ</t>
    </rPh>
    <rPh sb="89" eb="90">
      <t>タメ</t>
    </rPh>
    <rPh sb="91" eb="93">
      <t>コウシン</t>
    </rPh>
    <rPh sb="93" eb="94">
      <t>リツ</t>
    </rPh>
    <rPh sb="95" eb="96">
      <t>ア</t>
    </rPh>
    <rPh sb="99" eb="101">
      <t>スイソク</t>
    </rPh>
    <phoneticPr fontId="4"/>
  </si>
  <si>
    <t>経営の健全性・効率性については、料金回収率や有収率が低く収益的収支比率が赤字である為、老朽化の著しい管路を計画的に更新し有収率の向上を図る必要がある。　　　　　　　　　　　　　　　　　　今後は、人口減少に伴い料金収入が減少することが予想されるので、料金回収率を上げるべく徴収方法の改善にも取り組む必要がある。　　　　　　　　　更に、主要基幹水道施設の更新整備に伴い企業債の増大で、収支の均衡を保つため一般会計からの繰入金への依存度が増すと想定されるが、基金積み立てや水道料金改定を検討するなどして、独立採算を目指す努力が必要である。</t>
    <rPh sb="0" eb="2">
      <t>ケイエイ</t>
    </rPh>
    <rPh sb="3" eb="5">
      <t>ケンゼン</t>
    </rPh>
    <rPh sb="5" eb="6">
      <t>セイ</t>
    </rPh>
    <rPh sb="7" eb="10">
      <t>コウリツセイ</t>
    </rPh>
    <rPh sb="16" eb="18">
      <t>リョウキン</t>
    </rPh>
    <rPh sb="18" eb="20">
      <t>カイシュウ</t>
    </rPh>
    <rPh sb="20" eb="21">
      <t>リツ</t>
    </rPh>
    <rPh sb="22" eb="23">
      <t>ユウ</t>
    </rPh>
    <rPh sb="23" eb="24">
      <t>シュウ</t>
    </rPh>
    <rPh sb="24" eb="25">
      <t>リツ</t>
    </rPh>
    <rPh sb="26" eb="27">
      <t>ヒク</t>
    </rPh>
    <rPh sb="28" eb="31">
      <t>シュウエキテキ</t>
    </rPh>
    <rPh sb="31" eb="33">
      <t>シュウシ</t>
    </rPh>
    <rPh sb="33" eb="35">
      <t>ヒリツ</t>
    </rPh>
    <rPh sb="36" eb="38">
      <t>アカジ</t>
    </rPh>
    <rPh sb="41" eb="42">
      <t>タメ</t>
    </rPh>
    <rPh sb="43" eb="46">
      <t>ロウキュウカ</t>
    </rPh>
    <rPh sb="47" eb="48">
      <t>イチジル</t>
    </rPh>
    <rPh sb="50" eb="52">
      <t>カンロ</t>
    </rPh>
    <rPh sb="53" eb="56">
      <t>ケイカクテキ</t>
    </rPh>
    <rPh sb="57" eb="59">
      <t>コウシン</t>
    </rPh>
    <rPh sb="60" eb="61">
      <t>ユウ</t>
    </rPh>
    <rPh sb="61" eb="62">
      <t>シュウ</t>
    </rPh>
    <rPh sb="62" eb="63">
      <t>リツ</t>
    </rPh>
    <rPh sb="64" eb="66">
      <t>コウジョウ</t>
    </rPh>
    <rPh sb="67" eb="68">
      <t>ハカ</t>
    </rPh>
    <rPh sb="69" eb="71">
      <t>ヒツヨウ</t>
    </rPh>
    <rPh sb="93" eb="95">
      <t>コンゴ</t>
    </rPh>
    <rPh sb="97" eb="99">
      <t>ジンコウ</t>
    </rPh>
    <rPh sb="99" eb="101">
      <t>ゲンショウ</t>
    </rPh>
    <rPh sb="102" eb="103">
      <t>トモナ</t>
    </rPh>
    <rPh sb="104" eb="106">
      <t>リョウキン</t>
    </rPh>
    <rPh sb="106" eb="108">
      <t>シュウニュウ</t>
    </rPh>
    <rPh sb="109" eb="111">
      <t>ゲンショウ</t>
    </rPh>
    <rPh sb="116" eb="118">
      <t>ヨソウ</t>
    </rPh>
    <rPh sb="124" eb="126">
      <t>リョウキン</t>
    </rPh>
    <rPh sb="126" eb="128">
      <t>カイシュウ</t>
    </rPh>
    <rPh sb="128" eb="129">
      <t>リツ</t>
    </rPh>
    <rPh sb="130" eb="131">
      <t>ア</t>
    </rPh>
    <rPh sb="135" eb="137">
      <t>チョウシュウ</t>
    </rPh>
    <rPh sb="137" eb="139">
      <t>ホウホウ</t>
    </rPh>
    <rPh sb="140" eb="142">
      <t>カイゼン</t>
    </rPh>
    <rPh sb="144" eb="145">
      <t>ト</t>
    </rPh>
    <rPh sb="146" eb="147">
      <t>ク</t>
    </rPh>
    <rPh sb="148" eb="150">
      <t>ヒツヨウ</t>
    </rPh>
    <rPh sb="163" eb="164">
      <t>サラ</t>
    </rPh>
    <rPh sb="166" eb="168">
      <t>シュヨウ</t>
    </rPh>
    <rPh sb="168" eb="170">
      <t>キカン</t>
    </rPh>
    <rPh sb="170" eb="172">
      <t>スイドウ</t>
    </rPh>
    <rPh sb="172" eb="174">
      <t>シセツ</t>
    </rPh>
    <rPh sb="175" eb="177">
      <t>コウシン</t>
    </rPh>
    <rPh sb="177" eb="179">
      <t>セイビ</t>
    </rPh>
    <rPh sb="180" eb="181">
      <t>トモナ</t>
    </rPh>
    <rPh sb="182" eb="184">
      <t>キギョウ</t>
    </rPh>
    <rPh sb="184" eb="185">
      <t>サイ</t>
    </rPh>
    <rPh sb="186" eb="188">
      <t>ゾウダイ</t>
    </rPh>
    <rPh sb="190" eb="192">
      <t>シュウシ</t>
    </rPh>
    <rPh sb="193" eb="195">
      <t>キンコウ</t>
    </rPh>
    <rPh sb="196" eb="197">
      <t>タモ</t>
    </rPh>
    <rPh sb="200" eb="202">
      <t>イッパン</t>
    </rPh>
    <rPh sb="202" eb="204">
      <t>カイケイ</t>
    </rPh>
    <rPh sb="207" eb="209">
      <t>クリイレ</t>
    </rPh>
    <rPh sb="209" eb="210">
      <t>キン</t>
    </rPh>
    <rPh sb="212" eb="215">
      <t>イゾンド</t>
    </rPh>
    <rPh sb="216" eb="217">
      <t>マ</t>
    </rPh>
    <rPh sb="219" eb="221">
      <t>ソウテイ</t>
    </rPh>
    <rPh sb="226" eb="228">
      <t>キキン</t>
    </rPh>
    <rPh sb="228" eb="229">
      <t>ツ</t>
    </rPh>
    <rPh sb="230" eb="231">
      <t>タ</t>
    </rPh>
    <rPh sb="233" eb="235">
      <t>スイドウ</t>
    </rPh>
    <rPh sb="235" eb="237">
      <t>リョウキン</t>
    </rPh>
    <rPh sb="237" eb="239">
      <t>カイテイ</t>
    </rPh>
    <rPh sb="240" eb="242">
      <t>ケントウ</t>
    </rPh>
    <rPh sb="249" eb="251">
      <t>ドクリツ</t>
    </rPh>
    <rPh sb="251" eb="253">
      <t>サイサン</t>
    </rPh>
    <rPh sb="254" eb="256">
      <t>メザ</t>
    </rPh>
    <rPh sb="257" eb="259">
      <t>ドリョク</t>
    </rPh>
    <rPh sb="260" eb="262">
      <t>ヒツヨウ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</si>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</sst>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formatCode="#,##0.00;&quot;△&quot;#,##0.00;&quot;-&quot;">
                  <c:v>5.28</c:v>
                </c:pt>
                <c:pt idx="4" formatCode="#,##0.00;&quot;△&quot;#,##0.00;&quot;-&quot;">
                  <c:v>4.13</c:v>
                </c:pt>
              </c:numCache>
            </c:numRef>
          </c:val>
          <c:extLst xmlns:c16r2="http://schemas.microsoft.com/office/drawing/2015/06/chart">
            <c:ext xmlns:c16="http://schemas.microsoft.com/office/drawing/2014/chart" uri="{C3380CC4-5D6E-409C-BE32-E72D297353CC}">
              <c16:uniqueId val="{00000000-40B2-45AC-9993-2CE65AA0055D}"/>
            </c:ext>
          </c:extLst>
        </c:ser>
        <c:dLbls>
          <c:showLegendKey val="0"/>
          <c:showVal val="0"/>
          <c:showCatName val="0"/>
          <c:showSerName val="0"/>
          <c:showPercent val="0"/>
          <c:showBubbleSize val="0"/>
        </c:dLbls>
        <c:gapWidth val="150"/>
        <c:axId val="104954880"/>
        <c:axId val="104965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0.8</c:v>
                </c:pt>
                <c:pt idx="2">
                  <c:v>0.69</c:v>
                </c:pt>
                <c:pt idx="3">
                  <c:v>0.65</c:v>
                </c:pt>
                <c:pt idx="4">
                  <c:v>0.53</c:v>
                </c:pt>
              </c:numCache>
            </c:numRef>
          </c:val>
          <c:smooth val="0"/>
          <c:extLst xmlns:c16r2="http://schemas.microsoft.com/office/drawing/2015/06/chart">
            <c:ext xmlns:c16="http://schemas.microsoft.com/office/drawing/2014/chart" uri="{C3380CC4-5D6E-409C-BE32-E72D297353CC}">
              <c16:uniqueId val="{00000001-40B2-45AC-9993-2CE65AA0055D}"/>
            </c:ext>
          </c:extLst>
        </c:ser>
        <c:dLbls>
          <c:showLegendKey val="0"/>
          <c:showVal val="0"/>
          <c:showCatName val="0"/>
          <c:showSerName val="0"/>
          <c:showPercent val="0"/>
          <c:showBubbleSize val="0"/>
        </c:dLbls>
        <c:marker val="1"/>
        <c:smooth val="0"/>
        <c:axId val="104954880"/>
        <c:axId val="104965248"/>
      </c:lineChart>
      <c:dateAx>
        <c:axId val="104954880"/>
        <c:scaling>
          <c:orientation val="minMax"/>
        </c:scaling>
        <c:delete val="1"/>
        <c:axPos val="b"/>
        <c:numFmt formatCode="ge" sourceLinked="1"/>
        <c:majorTickMark val="none"/>
        <c:minorTickMark val="none"/>
        <c:tickLblPos val="none"/>
        <c:crossAx val="104965248"/>
        <c:crosses val="autoZero"/>
        <c:auto val="1"/>
        <c:lblOffset val="100"/>
        <c:baseTimeUnit val="years"/>
      </c:dateAx>
      <c:valAx>
        <c:axId val="10496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95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66.010000000000005</c:v>
                </c:pt>
                <c:pt idx="1">
                  <c:v>72.8</c:v>
                </c:pt>
                <c:pt idx="2">
                  <c:v>71.680000000000007</c:v>
                </c:pt>
                <c:pt idx="3">
                  <c:v>72.650000000000006</c:v>
                </c:pt>
                <c:pt idx="4">
                  <c:v>71.69</c:v>
                </c:pt>
              </c:numCache>
            </c:numRef>
          </c:val>
          <c:extLst xmlns:c16r2="http://schemas.microsoft.com/office/drawing/2015/06/chart">
            <c:ext xmlns:c16="http://schemas.microsoft.com/office/drawing/2014/chart" uri="{C3380CC4-5D6E-409C-BE32-E72D297353CC}">
              <c16:uniqueId val="{00000000-350D-414D-B1DB-E65C72A1AED1}"/>
            </c:ext>
          </c:extLst>
        </c:ser>
        <c:dLbls>
          <c:showLegendKey val="0"/>
          <c:showVal val="0"/>
          <c:showCatName val="0"/>
          <c:showSerName val="0"/>
          <c:showPercent val="0"/>
          <c:showBubbleSize val="0"/>
        </c:dLbls>
        <c:gapWidth val="150"/>
        <c:axId val="107059840"/>
        <c:axId val="107066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57.17</c:v>
                </c:pt>
                <c:pt idx="1">
                  <c:v>57.55</c:v>
                </c:pt>
                <c:pt idx="2">
                  <c:v>57.43</c:v>
                </c:pt>
                <c:pt idx="3">
                  <c:v>57.29</c:v>
                </c:pt>
                <c:pt idx="4">
                  <c:v>55.9</c:v>
                </c:pt>
              </c:numCache>
            </c:numRef>
          </c:val>
          <c:smooth val="0"/>
          <c:extLst xmlns:c16r2="http://schemas.microsoft.com/office/drawing/2015/06/chart">
            <c:ext xmlns:c16="http://schemas.microsoft.com/office/drawing/2014/chart" uri="{C3380CC4-5D6E-409C-BE32-E72D297353CC}">
              <c16:uniqueId val="{00000001-350D-414D-B1DB-E65C72A1AED1}"/>
            </c:ext>
          </c:extLst>
        </c:ser>
        <c:dLbls>
          <c:showLegendKey val="0"/>
          <c:showVal val="0"/>
          <c:showCatName val="0"/>
          <c:showSerName val="0"/>
          <c:showPercent val="0"/>
          <c:showBubbleSize val="0"/>
        </c:dLbls>
        <c:marker val="1"/>
        <c:smooth val="0"/>
        <c:axId val="107059840"/>
        <c:axId val="107066112"/>
      </c:lineChart>
      <c:dateAx>
        <c:axId val="107059840"/>
        <c:scaling>
          <c:orientation val="minMax"/>
        </c:scaling>
        <c:delete val="1"/>
        <c:axPos val="b"/>
        <c:numFmt formatCode="ge" sourceLinked="1"/>
        <c:majorTickMark val="none"/>
        <c:minorTickMark val="none"/>
        <c:tickLblPos val="none"/>
        <c:crossAx val="107066112"/>
        <c:crosses val="autoZero"/>
        <c:auto val="1"/>
        <c:lblOffset val="100"/>
        <c:baseTimeUnit val="years"/>
      </c:dateAx>
      <c:valAx>
        <c:axId val="10706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05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77.489999999999995</c:v>
                </c:pt>
                <c:pt idx="1">
                  <c:v>75.680000000000007</c:v>
                </c:pt>
                <c:pt idx="2">
                  <c:v>78.069999999999993</c:v>
                </c:pt>
                <c:pt idx="3">
                  <c:v>75.680000000000007</c:v>
                </c:pt>
                <c:pt idx="4">
                  <c:v>77.27</c:v>
                </c:pt>
              </c:numCache>
            </c:numRef>
          </c:val>
          <c:extLst xmlns:c16r2="http://schemas.microsoft.com/office/drawing/2015/06/chart">
            <c:ext xmlns:c16="http://schemas.microsoft.com/office/drawing/2014/chart" uri="{C3380CC4-5D6E-409C-BE32-E72D297353CC}">
              <c16:uniqueId val="{00000000-A2D2-4222-833E-DE3755090F4A}"/>
            </c:ext>
          </c:extLst>
        </c:ser>
        <c:dLbls>
          <c:showLegendKey val="0"/>
          <c:showVal val="0"/>
          <c:showCatName val="0"/>
          <c:showSerName val="0"/>
          <c:showPercent val="0"/>
          <c:showBubbleSize val="0"/>
        </c:dLbls>
        <c:gapWidth val="150"/>
        <c:axId val="107133952"/>
        <c:axId val="107218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74.94</c:v>
                </c:pt>
                <c:pt idx="1">
                  <c:v>74.14</c:v>
                </c:pt>
                <c:pt idx="2">
                  <c:v>73.83</c:v>
                </c:pt>
                <c:pt idx="3">
                  <c:v>73.69</c:v>
                </c:pt>
                <c:pt idx="4">
                  <c:v>73.28</c:v>
                </c:pt>
              </c:numCache>
            </c:numRef>
          </c:val>
          <c:smooth val="0"/>
          <c:extLst xmlns:c16r2="http://schemas.microsoft.com/office/drawing/2015/06/chart">
            <c:ext xmlns:c16="http://schemas.microsoft.com/office/drawing/2014/chart" uri="{C3380CC4-5D6E-409C-BE32-E72D297353CC}">
              <c16:uniqueId val="{00000001-A2D2-4222-833E-DE3755090F4A}"/>
            </c:ext>
          </c:extLst>
        </c:ser>
        <c:dLbls>
          <c:showLegendKey val="0"/>
          <c:showVal val="0"/>
          <c:showCatName val="0"/>
          <c:showSerName val="0"/>
          <c:showPercent val="0"/>
          <c:showBubbleSize val="0"/>
        </c:dLbls>
        <c:marker val="1"/>
        <c:smooth val="0"/>
        <c:axId val="107133952"/>
        <c:axId val="107218048"/>
      </c:lineChart>
      <c:dateAx>
        <c:axId val="107133952"/>
        <c:scaling>
          <c:orientation val="minMax"/>
        </c:scaling>
        <c:delete val="1"/>
        <c:axPos val="b"/>
        <c:numFmt formatCode="ge" sourceLinked="1"/>
        <c:majorTickMark val="none"/>
        <c:minorTickMark val="none"/>
        <c:tickLblPos val="none"/>
        <c:crossAx val="107218048"/>
        <c:crosses val="autoZero"/>
        <c:auto val="1"/>
        <c:lblOffset val="100"/>
        <c:baseTimeUnit val="years"/>
      </c:dateAx>
      <c:valAx>
        <c:axId val="10721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13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81.7</c:v>
                </c:pt>
                <c:pt idx="1">
                  <c:v>87.04</c:v>
                </c:pt>
                <c:pt idx="2">
                  <c:v>85.29</c:v>
                </c:pt>
                <c:pt idx="3">
                  <c:v>83.43</c:v>
                </c:pt>
                <c:pt idx="4">
                  <c:v>97.43</c:v>
                </c:pt>
              </c:numCache>
            </c:numRef>
          </c:val>
          <c:extLst xmlns:c16r2="http://schemas.microsoft.com/office/drawing/2015/06/chart">
            <c:ext xmlns:c16="http://schemas.microsoft.com/office/drawing/2014/chart" uri="{C3380CC4-5D6E-409C-BE32-E72D297353CC}">
              <c16:uniqueId val="{00000000-7235-48A9-BE10-E8B3090F6AEF}"/>
            </c:ext>
          </c:extLst>
        </c:ser>
        <c:dLbls>
          <c:showLegendKey val="0"/>
          <c:showVal val="0"/>
          <c:showCatName val="0"/>
          <c:showSerName val="0"/>
          <c:showPercent val="0"/>
          <c:showBubbleSize val="0"/>
        </c:dLbls>
        <c:gapWidth val="150"/>
        <c:axId val="104983936"/>
        <c:axId val="105055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74.52</c:v>
                </c:pt>
                <c:pt idx="1">
                  <c:v>76.09</c:v>
                </c:pt>
                <c:pt idx="2">
                  <c:v>75.87</c:v>
                </c:pt>
                <c:pt idx="3">
                  <c:v>76.27</c:v>
                </c:pt>
                <c:pt idx="4">
                  <c:v>77.56</c:v>
                </c:pt>
              </c:numCache>
            </c:numRef>
          </c:val>
          <c:smooth val="0"/>
          <c:extLst xmlns:c16r2="http://schemas.microsoft.com/office/drawing/2015/06/chart">
            <c:ext xmlns:c16="http://schemas.microsoft.com/office/drawing/2014/chart" uri="{C3380CC4-5D6E-409C-BE32-E72D297353CC}">
              <c16:uniqueId val="{00000001-7235-48A9-BE10-E8B3090F6AEF}"/>
            </c:ext>
          </c:extLst>
        </c:ser>
        <c:dLbls>
          <c:showLegendKey val="0"/>
          <c:showVal val="0"/>
          <c:showCatName val="0"/>
          <c:showSerName val="0"/>
          <c:showPercent val="0"/>
          <c:showBubbleSize val="0"/>
        </c:dLbls>
        <c:marker val="1"/>
        <c:smooth val="0"/>
        <c:axId val="104983936"/>
        <c:axId val="105055744"/>
      </c:lineChart>
      <c:dateAx>
        <c:axId val="104983936"/>
        <c:scaling>
          <c:orientation val="minMax"/>
        </c:scaling>
        <c:delete val="1"/>
        <c:axPos val="b"/>
        <c:numFmt formatCode="ge" sourceLinked="1"/>
        <c:majorTickMark val="none"/>
        <c:minorTickMark val="none"/>
        <c:tickLblPos val="none"/>
        <c:crossAx val="105055744"/>
        <c:crosses val="autoZero"/>
        <c:auto val="1"/>
        <c:lblOffset val="100"/>
        <c:baseTimeUnit val="years"/>
      </c:dateAx>
      <c:valAx>
        <c:axId val="10505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98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FF2-4A90-99FA-EE0B71EF07AE}"/>
            </c:ext>
          </c:extLst>
        </c:ser>
        <c:dLbls>
          <c:showLegendKey val="0"/>
          <c:showVal val="0"/>
          <c:showCatName val="0"/>
          <c:showSerName val="0"/>
          <c:showPercent val="0"/>
          <c:showBubbleSize val="0"/>
        </c:dLbls>
        <c:gapWidth val="150"/>
        <c:axId val="105074688"/>
        <c:axId val="105076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FF2-4A90-99FA-EE0B71EF07AE}"/>
            </c:ext>
          </c:extLst>
        </c:ser>
        <c:dLbls>
          <c:showLegendKey val="0"/>
          <c:showVal val="0"/>
          <c:showCatName val="0"/>
          <c:showSerName val="0"/>
          <c:showPercent val="0"/>
          <c:showBubbleSize val="0"/>
        </c:dLbls>
        <c:marker val="1"/>
        <c:smooth val="0"/>
        <c:axId val="105074688"/>
        <c:axId val="105076608"/>
      </c:lineChart>
      <c:dateAx>
        <c:axId val="105074688"/>
        <c:scaling>
          <c:orientation val="minMax"/>
        </c:scaling>
        <c:delete val="1"/>
        <c:axPos val="b"/>
        <c:numFmt formatCode="ge" sourceLinked="1"/>
        <c:majorTickMark val="none"/>
        <c:minorTickMark val="none"/>
        <c:tickLblPos val="none"/>
        <c:crossAx val="105076608"/>
        <c:crosses val="autoZero"/>
        <c:auto val="1"/>
        <c:lblOffset val="100"/>
        <c:baseTimeUnit val="years"/>
      </c:dateAx>
      <c:valAx>
        <c:axId val="10507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0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BE4-4FC9-99DF-5E2278077A03}"/>
            </c:ext>
          </c:extLst>
        </c:ser>
        <c:dLbls>
          <c:showLegendKey val="0"/>
          <c:showVal val="0"/>
          <c:showCatName val="0"/>
          <c:showSerName val="0"/>
          <c:showPercent val="0"/>
          <c:showBubbleSize val="0"/>
        </c:dLbls>
        <c:gapWidth val="150"/>
        <c:axId val="105107840"/>
        <c:axId val="105109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BE4-4FC9-99DF-5E2278077A03}"/>
            </c:ext>
          </c:extLst>
        </c:ser>
        <c:dLbls>
          <c:showLegendKey val="0"/>
          <c:showVal val="0"/>
          <c:showCatName val="0"/>
          <c:showSerName val="0"/>
          <c:showPercent val="0"/>
          <c:showBubbleSize val="0"/>
        </c:dLbls>
        <c:marker val="1"/>
        <c:smooth val="0"/>
        <c:axId val="105107840"/>
        <c:axId val="105109760"/>
      </c:lineChart>
      <c:dateAx>
        <c:axId val="105107840"/>
        <c:scaling>
          <c:orientation val="minMax"/>
        </c:scaling>
        <c:delete val="1"/>
        <c:axPos val="b"/>
        <c:numFmt formatCode="ge" sourceLinked="1"/>
        <c:majorTickMark val="none"/>
        <c:minorTickMark val="none"/>
        <c:tickLblPos val="none"/>
        <c:crossAx val="105109760"/>
        <c:crosses val="autoZero"/>
        <c:auto val="1"/>
        <c:lblOffset val="100"/>
        <c:baseTimeUnit val="years"/>
      </c:dateAx>
      <c:valAx>
        <c:axId val="10510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10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7C5-4BE4-A506-CDEE932E1558}"/>
            </c:ext>
          </c:extLst>
        </c:ser>
        <c:dLbls>
          <c:showLegendKey val="0"/>
          <c:showVal val="0"/>
          <c:showCatName val="0"/>
          <c:showSerName val="0"/>
          <c:showPercent val="0"/>
          <c:showBubbleSize val="0"/>
        </c:dLbls>
        <c:gapWidth val="150"/>
        <c:axId val="105476864"/>
        <c:axId val="105478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7C5-4BE4-A506-CDEE932E1558}"/>
            </c:ext>
          </c:extLst>
        </c:ser>
        <c:dLbls>
          <c:showLegendKey val="0"/>
          <c:showVal val="0"/>
          <c:showCatName val="0"/>
          <c:showSerName val="0"/>
          <c:showPercent val="0"/>
          <c:showBubbleSize val="0"/>
        </c:dLbls>
        <c:marker val="1"/>
        <c:smooth val="0"/>
        <c:axId val="105476864"/>
        <c:axId val="105478784"/>
      </c:lineChart>
      <c:dateAx>
        <c:axId val="105476864"/>
        <c:scaling>
          <c:orientation val="minMax"/>
        </c:scaling>
        <c:delete val="1"/>
        <c:axPos val="b"/>
        <c:numFmt formatCode="ge" sourceLinked="1"/>
        <c:majorTickMark val="none"/>
        <c:minorTickMark val="none"/>
        <c:tickLblPos val="none"/>
        <c:crossAx val="105478784"/>
        <c:crosses val="autoZero"/>
        <c:auto val="1"/>
        <c:lblOffset val="100"/>
        <c:baseTimeUnit val="years"/>
      </c:dateAx>
      <c:valAx>
        <c:axId val="10547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47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9C1-432A-B72B-021B56023632}"/>
            </c:ext>
          </c:extLst>
        </c:ser>
        <c:dLbls>
          <c:showLegendKey val="0"/>
          <c:showVal val="0"/>
          <c:showCatName val="0"/>
          <c:showSerName val="0"/>
          <c:showPercent val="0"/>
          <c:showBubbleSize val="0"/>
        </c:dLbls>
        <c:gapWidth val="150"/>
        <c:axId val="105526400"/>
        <c:axId val="10552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9C1-432A-B72B-021B56023632}"/>
            </c:ext>
          </c:extLst>
        </c:ser>
        <c:dLbls>
          <c:showLegendKey val="0"/>
          <c:showVal val="0"/>
          <c:showCatName val="0"/>
          <c:showSerName val="0"/>
          <c:showPercent val="0"/>
          <c:showBubbleSize val="0"/>
        </c:dLbls>
        <c:marker val="1"/>
        <c:smooth val="0"/>
        <c:axId val="105526400"/>
        <c:axId val="105528320"/>
      </c:lineChart>
      <c:dateAx>
        <c:axId val="105526400"/>
        <c:scaling>
          <c:orientation val="minMax"/>
        </c:scaling>
        <c:delete val="1"/>
        <c:axPos val="b"/>
        <c:numFmt formatCode="ge" sourceLinked="1"/>
        <c:majorTickMark val="none"/>
        <c:minorTickMark val="none"/>
        <c:tickLblPos val="none"/>
        <c:crossAx val="105528320"/>
        <c:crosses val="autoZero"/>
        <c:auto val="1"/>
        <c:lblOffset val="100"/>
        <c:baseTimeUnit val="years"/>
      </c:dateAx>
      <c:valAx>
        <c:axId val="10552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52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691.44</c:v>
                </c:pt>
                <c:pt idx="1">
                  <c:v>586.23</c:v>
                </c:pt>
                <c:pt idx="2">
                  <c:v>526.69000000000005</c:v>
                </c:pt>
                <c:pt idx="3">
                  <c:v>508.92</c:v>
                </c:pt>
                <c:pt idx="4">
                  <c:v>471.5</c:v>
                </c:pt>
              </c:numCache>
            </c:numRef>
          </c:val>
          <c:extLst xmlns:c16r2="http://schemas.microsoft.com/office/drawing/2015/06/chart">
            <c:ext xmlns:c16="http://schemas.microsoft.com/office/drawing/2014/chart" uri="{C3380CC4-5D6E-409C-BE32-E72D297353CC}">
              <c16:uniqueId val="{00000000-0563-4278-92DE-7AA6CDC86EA2}"/>
            </c:ext>
          </c:extLst>
        </c:ser>
        <c:dLbls>
          <c:showLegendKey val="0"/>
          <c:showVal val="0"/>
          <c:showCatName val="0"/>
          <c:showSerName val="0"/>
          <c:showPercent val="0"/>
          <c:showBubbleSize val="0"/>
        </c:dLbls>
        <c:gapWidth val="150"/>
        <c:axId val="105563648"/>
        <c:axId val="105565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1108.26</c:v>
                </c:pt>
                <c:pt idx="1">
                  <c:v>1113.76</c:v>
                </c:pt>
                <c:pt idx="2">
                  <c:v>1125.69</c:v>
                </c:pt>
                <c:pt idx="3">
                  <c:v>1134.67</c:v>
                </c:pt>
                <c:pt idx="4">
                  <c:v>1144.79</c:v>
                </c:pt>
              </c:numCache>
            </c:numRef>
          </c:val>
          <c:smooth val="0"/>
          <c:extLst xmlns:c16r2="http://schemas.microsoft.com/office/drawing/2015/06/chart">
            <c:ext xmlns:c16="http://schemas.microsoft.com/office/drawing/2014/chart" uri="{C3380CC4-5D6E-409C-BE32-E72D297353CC}">
              <c16:uniqueId val="{00000001-0563-4278-92DE-7AA6CDC86EA2}"/>
            </c:ext>
          </c:extLst>
        </c:ser>
        <c:dLbls>
          <c:showLegendKey val="0"/>
          <c:showVal val="0"/>
          <c:showCatName val="0"/>
          <c:showSerName val="0"/>
          <c:showPercent val="0"/>
          <c:showBubbleSize val="0"/>
        </c:dLbls>
        <c:marker val="1"/>
        <c:smooth val="0"/>
        <c:axId val="105563648"/>
        <c:axId val="105565568"/>
      </c:lineChart>
      <c:dateAx>
        <c:axId val="105563648"/>
        <c:scaling>
          <c:orientation val="minMax"/>
        </c:scaling>
        <c:delete val="1"/>
        <c:axPos val="b"/>
        <c:numFmt formatCode="ge" sourceLinked="1"/>
        <c:majorTickMark val="none"/>
        <c:minorTickMark val="none"/>
        <c:tickLblPos val="none"/>
        <c:crossAx val="105565568"/>
        <c:crosses val="autoZero"/>
        <c:auto val="1"/>
        <c:lblOffset val="100"/>
        <c:baseTimeUnit val="years"/>
      </c:dateAx>
      <c:valAx>
        <c:axId val="10556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56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64.150000000000006</c:v>
                </c:pt>
                <c:pt idx="1">
                  <c:v>73.72</c:v>
                </c:pt>
                <c:pt idx="2">
                  <c:v>76.78</c:v>
                </c:pt>
                <c:pt idx="3">
                  <c:v>75.67</c:v>
                </c:pt>
                <c:pt idx="4">
                  <c:v>69.430000000000007</c:v>
                </c:pt>
              </c:numCache>
            </c:numRef>
          </c:val>
          <c:extLst xmlns:c16r2="http://schemas.microsoft.com/office/drawing/2015/06/chart">
            <c:ext xmlns:c16="http://schemas.microsoft.com/office/drawing/2014/chart" uri="{C3380CC4-5D6E-409C-BE32-E72D297353CC}">
              <c16:uniqueId val="{00000000-0E04-4AE4-9CF9-F64D4E45A71E}"/>
            </c:ext>
          </c:extLst>
        </c:ser>
        <c:dLbls>
          <c:showLegendKey val="0"/>
          <c:showVal val="0"/>
          <c:showCatName val="0"/>
          <c:showSerName val="0"/>
          <c:showPercent val="0"/>
          <c:showBubbleSize val="0"/>
        </c:dLbls>
        <c:gapWidth val="150"/>
        <c:axId val="105613184"/>
        <c:axId val="105615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19.77</c:v>
                </c:pt>
                <c:pt idx="1">
                  <c:v>34.25</c:v>
                </c:pt>
                <c:pt idx="2">
                  <c:v>46.48</c:v>
                </c:pt>
                <c:pt idx="3">
                  <c:v>40.6</c:v>
                </c:pt>
                <c:pt idx="4">
                  <c:v>56.04</c:v>
                </c:pt>
              </c:numCache>
            </c:numRef>
          </c:val>
          <c:smooth val="0"/>
          <c:extLst xmlns:c16r2="http://schemas.microsoft.com/office/drawing/2015/06/chart">
            <c:ext xmlns:c16="http://schemas.microsoft.com/office/drawing/2014/chart" uri="{C3380CC4-5D6E-409C-BE32-E72D297353CC}">
              <c16:uniqueId val="{00000001-0E04-4AE4-9CF9-F64D4E45A71E}"/>
            </c:ext>
          </c:extLst>
        </c:ser>
        <c:dLbls>
          <c:showLegendKey val="0"/>
          <c:showVal val="0"/>
          <c:showCatName val="0"/>
          <c:showSerName val="0"/>
          <c:showPercent val="0"/>
          <c:showBubbleSize val="0"/>
        </c:dLbls>
        <c:marker val="1"/>
        <c:smooth val="0"/>
        <c:axId val="105613184"/>
        <c:axId val="105615360"/>
      </c:lineChart>
      <c:dateAx>
        <c:axId val="105613184"/>
        <c:scaling>
          <c:orientation val="minMax"/>
        </c:scaling>
        <c:delete val="1"/>
        <c:axPos val="b"/>
        <c:numFmt formatCode="ge" sourceLinked="1"/>
        <c:majorTickMark val="none"/>
        <c:minorTickMark val="none"/>
        <c:tickLblPos val="none"/>
        <c:crossAx val="105615360"/>
        <c:crosses val="autoZero"/>
        <c:auto val="1"/>
        <c:lblOffset val="100"/>
        <c:baseTimeUnit val="years"/>
      </c:dateAx>
      <c:valAx>
        <c:axId val="10561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61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317.89</c:v>
                </c:pt>
                <c:pt idx="1">
                  <c:v>275.75</c:v>
                </c:pt>
                <c:pt idx="2">
                  <c:v>271.75</c:v>
                </c:pt>
                <c:pt idx="3">
                  <c:v>275.16000000000003</c:v>
                </c:pt>
                <c:pt idx="4">
                  <c:v>301.52999999999997</c:v>
                </c:pt>
              </c:numCache>
            </c:numRef>
          </c:val>
          <c:extLst xmlns:c16r2="http://schemas.microsoft.com/office/drawing/2015/06/chart">
            <c:ext xmlns:c16="http://schemas.microsoft.com/office/drawing/2014/chart" uri="{C3380CC4-5D6E-409C-BE32-E72D297353CC}">
              <c16:uniqueId val="{00000000-986A-4554-B28F-B666B8C1593D}"/>
            </c:ext>
          </c:extLst>
        </c:ser>
        <c:dLbls>
          <c:showLegendKey val="0"/>
          <c:showVal val="0"/>
          <c:showCatName val="0"/>
          <c:showSerName val="0"/>
          <c:showPercent val="0"/>
          <c:showBubbleSize val="0"/>
        </c:dLbls>
        <c:gapWidth val="150"/>
        <c:axId val="107026688"/>
        <c:axId val="107032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878.73</c:v>
                </c:pt>
                <c:pt idx="1">
                  <c:v>501.18</c:v>
                </c:pt>
                <c:pt idx="2">
                  <c:v>376.61</c:v>
                </c:pt>
                <c:pt idx="3">
                  <c:v>440.03</c:v>
                </c:pt>
                <c:pt idx="4">
                  <c:v>304.35000000000002</c:v>
                </c:pt>
              </c:numCache>
            </c:numRef>
          </c:val>
          <c:smooth val="0"/>
          <c:extLst xmlns:c16r2="http://schemas.microsoft.com/office/drawing/2015/06/chart">
            <c:ext xmlns:c16="http://schemas.microsoft.com/office/drawing/2014/chart" uri="{C3380CC4-5D6E-409C-BE32-E72D297353CC}">
              <c16:uniqueId val="{00000001-986A-4554-B28F-B666B8C1593D}"/>
            </c:ext>
          </c:extLst>
        </c:ser>
        <c:dLbls>
          <c:showLegendKey val="0"/>
          <c:showVal val="0"/>
          <c:showCatName val="0"/>
          <c:showSerName val="0"/>
          <c:showPercent val="0"/>
          <c:showBubbleSize val="0"/>
        </c:dLbls>
        <c:marker val="1"/>
        <c:smooth val="0"/>
        <c:axId val="107026688"/>
        <c:axId val="107032960"/>
      </c:lineChart>
      <c:dateAx>
        <c:axId val="107026688"/>
        <c:scaling>
          <c:orientation val="minMax"/>
        </c:scaling>
        <c:delete val="1"/>
        <c:axPos val="b"/>
        <c:numFmt formatCode="ge" sourceLinked="1"/>
        <c:majorTickMark val="none"/>
        <c:minorTickMark val="none"/>
        <c:tickLblPos val="none"/>
        <c:crossAx val="107032960"/>
        <c:crosses val="autoZero"/>
        <c:auto val="1"/>
        <c:lblOffset val="100"/>
        <c:baseTimeUnit val="years"/>
      </c:dateAx>
      <c:valAx>
        <c:axId val="10703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02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AD8" sqref="AD8:AJ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沖縄県　竹富町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D3</v>
      </c>
      <c r="X8" s="49"/>
      <c r="Y8" s="49"/>
      <c r="Z8" s="49"/>
      <c r="AA8" s="49"/>
      <c r="AB8" s="49"/>
      <c r="AC8" s="49"/>
      <c r="AD8" s="50" t="s">
        <v>122</v>
      </c>
      <c r="AE8" s="50"/>
      <c r="AF8" s="50"/>
      <c r="AG8" s="50"/>
      <c r="AH8" s="50"/>
      <c r="AI8" s="50"/>
      <c r="AJ8" s="50"/>
      <c r="AK8" s="2"/>
      <c r="AL8" s="51">
        <f>データ!$R$6</f>
        <v>4269</v>
      </c>
      <c r="AM8" s="51"/>
      <c r="AN8" s="51"/>
      <c r="AO8" s="51"/>
      <c r="AP8" s="51"/>
      <c r="AQ8" s="51"/>
      <c r="AR8" s="51"/>
      <c r="AS8" s="51"/>
      <c r="AT8" s="46">
        <f>データ!$S$6</f>
        <v>334.39</v>
      </c>
      <c r="AU8" s="46"/>
      <c r="AV8" s="46"/>
      <c r="AW8" s="46"/>
      <c r="AX8" s="46"/>
      <c r="AY8" s="46"/>
      <c r="AZ8" s="46"/>
      <c r="BA8" s="46"/>
      <c r="BB8" s="46">
        <f>データ!$T$6</f>
        <v>12.77</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t="str">
        <f>データ!$O$6</f>
        <v>該当数値なし</v>
      </c>
      <c r="J10" s="46"/>
      <c r="K10" s="46"/>
      <c r="L10" s="46"/>
      <c r="M10" s="46"/>
      <c r="N10" s="46"/>
      <c r="O10" s="46"/>
      <c r="P10" s="46">
        <f>データ!$P$6</f>
        <v>99.61</v>
      </c>
      <c r="Q10" s="46"/>
      <c r="R10" s="46"/>
      <c r="S10" s="46"/>
      <c r="T10" s="46"/>
      <c r="U10" s="46"/>
      <c r="V10" s="46"/>
      <c r="W10" s="51">
        <f>データ!$Q$6</f>
        <v>3078</v>
      </c>
      <c r="X10" s="51"/>
      <c r="Y10" s="51"/>
      <c r="Z10" s="51"/>
      <c r="AA10" s="51"/>
      <c r="AB10" s="51"/>
      <c r="AC10" s="51"/>
      <c r="AD10" s="2"/>
      <c r="AE10" s="2"/>
      <c r="AF10" s="2"/>
      <c r="AG10" s="2"/>
      <c r="AH10" s="2"/>
      <c r="AI10" s="2"/>
      <c r="AJ10" s="2"/>
      <c r="AK10" s="2"/>
      <c r="AL10" s="51">
        <f>データ!$U$6</f>
        <v>4132</v>
      </c>
      <c r="AM10" s="51"/>
      <c r="AN10" s="51"/>
      <c r="AO10" s="51"/>
      <c r="AP10" s="51"/>
      <c r="AQ10" s="51"/>
      <c r="AR10" s="51"/>
      <c r="AS10" s="51"/>
      <c r="AT10" s="46">
        <f>データ!$V$6</f>
        <v>49.83</v>
      </c>
      <c r="AU10" s="46"/>
      <c r="AV10" s="46"/>
      <c r="AW10" s="46"/>
      <c r="AX10" s="46"/>
      <c r="AY10" s="46"/>
      <c r="AZ10" s="46"/>
      <c r="BA10" s="46"/>
      <c r="BB10" s="46">
        <f>データ!$W$6</f>
        <v>82.92</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119</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120</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121</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56</v>
      </c>
      <c r="B3" s="30" t="s">
        <v>57</v>
      </c>
      <c r="C3" s="30" t="s">
        <v>58</v>
      </c>
      <c r="D3" s="30" t="s">
        <v>59</v>
      </c>
      <c r="E3" s="30" t="s">
        <v>60</v>
      </c>
      <c r="F3" s="30" t="s">
        <v>61</v>
      </c>
      <c r="G3" s="30" t="s">
        <v>62</v>
      </c>
      <c r="H3" s="78" t="s">
        <v>63</v>
      </c>
      <c r="I3" s="79"/>
      <c r="J3" s="79"/>
      <c r="K3" s="79"/>
      <c r="L3" s="79"/>
      <c r="M3" s="79"/>
      <c r="N3" s="79"/>
      <c r="O3" s="79"/>
      <c r="P3" s="79"/>
      <c r="Q3" s="79"/>
      <c r="R3" s="79"/>
      <c r="S3" s="79"/>
      <c r="T3" s="79"/>
      <c r="U3" s="79"/>
      <c r="V3" s="79"/>
      <c r="W3" s="80"/>
      <c r="X3" s="84" t="s">
        <v>64</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65</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c r="A4" s="29" t="s">
        <v>66</v>
      </c>
      <c r="B4" s="31"/>
      <c r="C4" s="31"/>
      <c r="D4" s="31"/>
      <c r="E4" s="31"/>
      <c r="F4" s="31"/>
      <c r="G4" s="31"/>
      <c r="H4" s="81"/>
      <c r="I4" s="82"/>
      <c r="J4" s="82"/>
      <c r="K4" s="82"/>
      <c r="L4" s="82"/>
      <c r="M4" s="82"/>
      <c r="N4" s="82"/>
      <c r="O4" s="82"/>
      <c r="P4" s="82"/>
      <c r="Q4" s="82"/>
      <c r="R4" s="82"/>
      <c r="S4" s="82"/>
      <c r="T4" s="82"/>
      <c r="U4" s="82"/>
      <c r="V4" s="82"/>
      <c r="W4" s="83"/>
      <c r="X4" s="77" t="s">
        <v>67</v>
      </c>
      <c r="Y4" s="77"/>
      <c r="Z4" s="77"/>
      <c r="AA4" s="77"/>
      <c r="AB4" s="77"/>
      <c r="AC4" s="77"/>
      <c r="AD4" s="77"/>
      <c r="AE4" s="77"/>
      <c r="AF4" s="77"/>
      <c r="AG4" s="77"/>
      <c r="AH4" s="77"/>
      <c r="AI4" s="77" t="s">
        <v>68</v>
      </c>
      <c r="AJ4" s="77"/>
      <c r="AK4" s="77"/>
      <c r="AL4" s="77"/>
      <c r="AM4" s="77"/>
      <c r="AN4" s="77"/>
      <c r="AO4" s="77"/>
      <c r="AP4" s="77"/>
      <c r="AQ4" s="77"/>
      <c r="AR4" s="77"/>
      <c r="AS4" s="77"/>
      <c r="AT4" s="77" t="s">
        <v>69</v>
      </c>
      <c r="AU4" s="77"/>
      <c r="AV4" s="77"/>
      <c r="AW4" s="77"/>
      <c r="AX4" s="77"/>
      <c r="AY4" s="77"/>
      <c r="AZ4" s="77"/>
      <c r="BA4" s="77"/>
      <c r="BB4" s="77"/>
      <c r="BC4" s="77"/>
      <c r="BD4" s="77"/>
      <c r="BE4" s="77" t="s">
        <v>70</v>
      </c>
      <c r="BF4" s="77"/>
      <c r="BG4" s="77"/>
      <c r="BH4" s="77"/>
      <c r="BI4" s="77"/>
      <c r="BJ4" s="77"/>
      <c r="BK4" s="77"/>
      <c r="BL4" s="77"/>
      <c r="BM4" s="77"/>
      <c r="BN4" s="77"/>
      <c r="BO4" s="77"/>
      <c r="BP4" s="77" t="s">
        <v>71</v>
      </c>
      <c r="BQ4" s="77"/>
      <c r="BR4" s="77"/>
      <c r="BS4" s="77"/>
      <c r="BT4" s="77"/>
      <c r="BU4" s="77"/>
      <c r="BV4" s="77"/>
      <c r="BW4" s="77"/>
      <c r="BX4" s="77"/>
      <c r="BY4" s="77"/>
      <c r="BZ4" s="77"/>
      <c r="CA4" s="77" t="s">
        <v>72</v>
      </c>
      <c r="CB4" s="77"/>
      <c r="CC4" s="77"/>
      <c r="CD4" s="77"/>
      <c r="CE4" s="77"/>
      <c r="CF4" s="77"/>
      <c r="CG4" s="77"/>
      <c r="CH4" s="77"/>
      <c r="CI4" s="77"/>
      <c r="CJ4" s="77"/>
      <c r="CK4" s="77"/>
      <c r="CL4" s="77" t="s">
        <v>73</v>
      </c>
      <c r="CM4" s="77"/>
      <c r="CN4" s="77"/>
      <c r="CO4" s="77"/>
      <c r="CP4" s="77"/>
      <c r="CQ4" s="77"/>
      <c r="CR4" s="77"/>
      <c r="CS4" s="77"/>
      <c r="CT4" s="77"/>
      <c r="CU4" s="77"/>
      <c r="CV4" s="77"/>
      <c r="CW4" s="77" t="s">
        <v>74</v>
      </c>
      <c r="CX4" s="77"/>
      <c r="CY4" s="77"/>
      <c r="CZ4" s="77"/>
      <c r="DA4" s="77"/>
      <c r="DB4" s="77"/>
      <c r="DC4" s="77"/>
      <c r="DD4" s="77"/>
      <c r="DE4" s="77"/>
      <c r="DF4" s="77"/>
      <c r="DG4" s="77"/>
      <c r="DH4" s="77" t="s">
        <v>75</v>
      </c>
      <c r="DI4" s="77"/>
      <c r="DJ4" s="77"/>
      <c r="DK4" s="77"/>
      <c r="DL4" s="77"/>
      <c r="DM4" s="77"/>
      <c r="DN4" s="77"/>
      <c r="DO4" s="77"/>
      <c r="DP4" s="77"/>
      <c r="DQ4" s="77"/>
      <c r="DR4" s="77"/>
      <c r="DS4" s="77" t="s">
        <v>76</v>
      </c>
      <c r="DT4" s="77"/>
      <c r="DU4" s="77"/>
      <c r="DV4" s="77"/>
      <c r="DW4" s="77"/>
      <c r="DX4" s="77"/>
      <c r="DY4" s="77"/>
      <c r="DZ4" s="77"/>
      <c r="EA4" s="77"/>
      <c r="EB4" s="77"/>
      <c r="EC4" s="77"/>
      <c r="ED4" s="77" t="s">
        <v>77</v>
      </c>
      <c r="EE4" s="77"/>
      <c r="EF4" s="77"/>
      <c r="EG4" s="77"/>
      <c r="EH4" s="77"/>
      <c r="EI4" s="77"/>
      <c r="EJ4" s="77"/>
      <c r="EK4" s="77"/>
      <c r="EL4" s="77"/>
      <c r="EM4" s="77"/>
      <c r="EN4" s="77"/>
    </row>
    <row r="5" spans="1:144">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c r="A6" s="29" t="s">
        <v>106</v>
      </c>
      <c r="B6" s="34">
        <f>B7</f>
        <v>2016</v>
      </c>
      <c r="C6" s="34">
        <f t="shared" ref="C6:W6" si="3">C7</f>
        <v>473812</v>
      </c>
      <c r="D6" s="34">
        <f t="shared" si="3"/>
        <v>47</v>
      </c>
      <c r="E6" s="34">
        <f t="shared" si="3"/>
        <v>1</v>
      </c>
      <c r="F6" s="34">
        <f t="shared" si="3"/>
        <v>0</v>
      </c>
      <c r="G6" s="34">
        <f t="shared" si="3"/>
        <v>0</v>
      </c>
      <c r="H6" s="34" t="str">
        <f t="shared" si="3"/>
        <v>沖縄県　竹富町</v>
      </c>
      <c r="I6" s="34" t="str">
        <f t="shared" si="3"/>
        <v>法非適用</v>
      </c>
      <c r="J6" s="34" t="str">
        <f t="shared" si="3"/>
        <v>水道事業</v>
      </c>
      <c r="K6" s="34" t="str">
        <f t="shared" si="3"/>
        <v>簡易水道事業</v>
      </c>
      <c r="L6" s="34" t="str">
        <f t="shared" si="3"/>
        <v>D3</v>
      </c>
      <c r="M6" s="34">
        <f t="shared" si="3"/>
        <v>0</v>
      </c>
      <c r="N6" s="35" t="str">
        <f t="shared" si="3"/>
        <v>-</v>
      </c>
      <c r="O6" s="35" t="str">
        <f t="shared" si="3"/>
        <v>該当数値なし</v>
      </c>
      <c r="P6" s="35">
        <f t="shared" si="3"/>
        <v>99.61</v>
      </c>
      <c r="Q6" s="35">
        <f t="shared" si="3"/>
        <v>3078</v>
      </c>
      <c r="R6" s="35">
        <f t="shared" si="3"/>
        <v>4269</v>
      </c>
      <c r="S6" s="35">
        <f t="shared" si="3"/>
        <v>334.39</v>
      </c>
      <c r="T6" s="35">
        <f t="shared" si="3"/>
        <v>12.77</v>
      </c>
      <c r="U6" s="35">
        <f t="shared" si="3"/>
        <v>4132</v>
      </c>
      <c r="V6" s="35">
        <f t="shared" si="3"/>
        <v>49.83</v>
      </c>
      <c r="W6" s="35">
        <f t="shared" si="3"/>
        <v>82.92</v>
      </c>
      <c r="X6" s="36">
        <f>IF(X7="",NA(),X7)</f>
        <v>81.7</v>
      </c>
      <c r="Y6" s="36">
        <f t="shared" ref="Y6:AG6" si="4">IF(Y7="",NA(),Y7)</f>
        <v>87.04</v>
      </c>
      <c r="Z6" s="36">
        <f t="shared" si="4"/>
        <v>85.29</v>
      </c>
      <c r="AA6" s="36">
        <f t="shared" si="4"/>
        <v>83.43</v>
      </c>
      <c r="AB6" s="36">
        <f t="shared" si="4"/>
        <v>97.43</v>
      </c>
      <c r="AC6" s="36">
        <f t="shared" si="4"/>
        <v>74.52</v>
      </c>
      <c r="AD6" s="36">
        <f t="shared" si="4"/>
        <v>76.09</v>
      </c>
      <c r="AE6" s="36">
        <f t="shared" si="4"/>
        <v>75.87</v>
      </c>
      <c r="AF6" s="36">
        <f t="shared" si="4"/>
        <v>76.27</v>
      </c>
      <c r="AG6" s="36">
        <f t="shared" si="4"/>
        <v>77.56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691.44</v>
      </c>
      <c r="BF6" s="36">
        <f t="shared" ref="BF6:BN6" si="7">IF(BF7="",NA(),BF7)</f>
        <v>586.23</v>
      </c>
      <c r="BG6" s="36">
        <f t="shared" si="7"/>
        <v>526.69000000000005</v>
      </c>
      <c r="BH6" s="36">
        <f t="shared" si="7"/>
        <v>508.92</v>
      </c>
      <c r="BI6" s="36">
        <f t="shared" si="7"/>
        <v>471.5</v>
      </c>
      <c r="BJ6" s="36">
        <f t="shared" si="7"/>
        <v>1108.26</v>
      </c>
      <c r="BK6" s="36">
        <f t="shared" si="7"/>
        <v>1113.76</v>
      </c>
      <c r="BL6" s="36">
        <f t="shared" si="7"/>
        <v>1125.69</v>
      </c>
      <c r="BM6" s="36">
        <f t="shared" si="7"/>
        <v>1134.67</v>
      </c>
      <c r="BN6" s="36">
        <f t="shared" si="7"/>
        <v>1144.79</v>
      </c>
      <c r="BO6" s="35" t="str">
        <f>IF(BO7="","",IF(BO7="-","【-】","【"&amp;SUBSTITUTE(TEXT(BO7,"#,##0.00"),"-","△")&amp;"】"))</f>
        <v>【1,280.76】</v>
      </c>
      <c r="BP6" s="36">
        <f>IF(BP7="",NA(),BP7)</f>
        <v>64.150000000000006</v>
      </c>
      <c r="BQ6" s="36">
        <f t="shared" ref="BQ6:BY6" si="8">IF(BQ7="",NA(),BQ7)</f>
        <v>73.72</v>
      </c>
      <c r="BR6" s="36">
        <f t="shared" si="8"/>
        <v>76.78</v>
      </c>
      <c r="BS6" s="36">
        <f t="shared" si="8"/>
        <v>75.67</v>
      </c>
      <c r="BT6" s="36">
        <f t="shared" si="8"/>
        <v>69.430000000000007</v>
      </c>
      <c r="BU6" s="36">
        <f t="shared" si="8"/>
        <v>19.77</v>
      </c>
      <c r="BV6" s="36">
        <f t="shared" si="8"/>
        <v>34.25</v>
      </c>
      <c r="BW6" s="36">
        <f t="shared" si="8"/>
        <v>46.48</v>
      </c>
      <c r="BX6" s="36">
        <f t="shared" si="8"/>
        <v>40.6</v>
      </c>
      <c r="BY6" s="36">
        <f t="shared" si="8"/>
        <v>56.04</v>
      </c>
      <c r="BZ6" s="35" t="str">
        <f>IF(BZ7="","",IF(BZ7="-","【-】","【"&amp;SUBSTITUTE(TEXT(BZ7,"#,##0.00"),"-","△")&amp;"】"))</f>
        <v>【53.06】</v>
      </c>
      <c r="CA6" s="36">
        <f>IF(CA7="",NA(),CA7)</f>
        <v>317.89</v>
      </c>
      <c r="CB6" s="36">
        <f t="shared" ref="CB6:CJ6" si="9">IF(CB7="",NA(),CB7)</f>
        <v>275.75</v>
      </c>
      <c r="CC6" s="36">
        <f t="shared" si="9"/>
        <v>271.75</v>
      </c>
      <c r="CD6" s="36">
        <f t="shared" si="9"/>
        <v>275.16000000000003</v>
      </c>
      <c r="CE6" s="36">
        <f t="shared" si="9"/>
        <v>301.52999999999997</v>
      </c>
      <c r="CF6" s="36">
        <f t="shared" si="9"/>
        <v>878.73</v>
      </c>
      <c r="CG6" s="36">
        <f t="shared" si="9"/>
        <v>501.18</v>
      </c>
      <c r="CH6" s="36">
        <f t="shared" si="9"/>
        <v>376.61</v>
      </c>
      <c r="CI6" s="36">
        <f t="shared" si="9"/>
        <v>440.03</v>
      </c>
      <c r="CJ6" s="36">
        <f t="shared" si="9"/>
        <v>304.35000000000002</v>
      </c>
      <c r="CK6" s="35" t="str">
        <f>IF(CK7="","",IF(CK7="-","【-】","【"&amp;SUBSTITUTE(TEXT(CK7,"#,##0.00"),"-","△")&amp;"】"))</f>
        <v>【314.83】</v>
      </c>
      <c r="CL6" s="36">
        <f>IF(CL7="",NA(),CL7)</f>
        <v>66.010000000000005</v>
      </c>
      <c r="CM6" s="36">
        <f t="shared" ref="CM6:CU6" si="10">IF(CM7="",NA(),CM7)</f>
        <v>72.8</v>
      </c>
      <c r="CN6" s="36">
        <f t="shared" si="10"/>
        <v>71.680000000000007</v>
      </c>
      <c r="CO6" s="36">
        <f t="shared" si="10"/>
        <v>72.650000000000006</v>
      </c>
      <c r="CP6" s="36">
        <f t="shared" si="10"/>
        <v>71.69</v>
      </c>
      <c r="CQ6" s="36">
        <f t="shared" si="10"/>
        <v>57.17</v>
      </c>
      <c r="CR6" s="36">
        <f t="shared" si="10"/>
        <v>57.55</v>
      </c>
      <c r="CS6" s="36">
        <f t="shared" si="10"/>
        <v>57.43</v>
      </c>
      <c r="CT6" s="36">
        <f t="shared" si="10"/>
        <v>57.29</v>
      </c>
      <c r="CU6" s="36">
        <f t="shared" si="10"/>
        <v>55.9</v>
      </c>
      <c r="CV6" s="35" t="str">
        <f>IF(CV7="","",IF(CV7="-","【-】","【"&amp;SUBSTITUTE(TEXT(CV7,"#,##0.00"),"-","△")&amp;"】"))</f>
        <v>【56.28】</v>
      </c>
      <c r="CW6" s="36">
        <f>IF(CW7="",NA(),CW7)</f>
        <v>77.489999999999995</v>
      </c>
      <c r="CX6" s="36">
        <f t="shared" ref="CX6:DF6" si="11">IF(CX7="",NA(),CX7)</f>
        <v>75.680000000000007</v>
      </c>
      <c r="CY6" s="36">
        <f t="shared" si="11"/>
        <v>78.069999999999993</v>
      </c>
      <c r="CZ6" s="36">
        <f t="shared" si="11"/>
        <v>75.680000000000007</v>
      </c>
      <c r="DA6" s="36">
        <f t="shared" si="11"/>
        <v>77.27</v>
      </c>
      <c r="DB6" s="36">
        <f t="shared" si="11"/>
        <v>74.94</v>
      </c>
      <c r="DC6" s="36">
        <f t="shared" si="11"/>
        <v>74.14</v>
      </c>
      <c r="DD6" s="36">
        <f t="shared" si="11"/>
        <v>73.83</v>
      </c>
      <c r="DE6" s="36">
        <f t="shared" si="11"/>
        <v>73.69</v>
      </c>
      <c r="DF6" s="36">
        <f t="shared" si="11"/>
        <v>73.28</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6">
        <f t="shared" si="14"/>
        <v>5.28</v>
      </c>
      <c r="EH6" s="36">
        <f t="shared" si="14"/>
        <v>4.13</v>
      </c>
      <c r="EI6" s="36">
        <f t="shared" si="14"/>
        <v>0.46</v>
      </c>
      <c r="EJ6" s="36">
        <f t="shared" si="14"/>
        <v>0.8</v>
      </c>
      <c r="EK6" s="36">
        <f t="shared" si="14"/>
        <v>0.69</v>
      </c>
      <c r="EL6" s="36">
        <f t="shared" si="14"/>
        <v>0.65</v>
      </c>
      <c r="EM6" s="36">
        <f t="shared" si="14"/>
        <v>0.53</v>
      </c>
      <c r="EN6" s="35" t="str">
        <f>IF(EN7="","",IF(EN7="-","【-】","【"&amp;SUBSTITUTE(TEXT(EN7,"#,##0.00"),"-","△")&amp;"】"))</f>
        <v>【0.59】</v>
      </c>
    </row>
    <row r="7" spans="1:144" s="37" customFormat="1">
      <c r="A7" s="29"/>
      <c r="B7" s="38">
        <v>2016</v>
      </c>
      <c r="C7" s="38">
        <v>473812</v>
      </c>
      <c r="D7" s="38">
        <v>47</v>
      </c>
      <c r="E7" s="38">
        <v>1</v>
      </c>
      <c r="F7" s="38">
        <v>0</v>
      </c>
      <c r="G7" s="38">
        <v>0</v>
      </c>
      <c r="H7" s="38" t="s">
        <v>107</v>
      </c>
      <c r="I7" s="38" t="s">
        <v>108</v>
      </c>
      <c r="J7" s="38" t="s">
        <v>109</v>
      </c>
      <c r="K7" s="38" t="s">
        <v>110</v>
      </c>
      <c r="L7" s="38" t="s">
        <v>111</v>
      </c>
      <c r="M7" s="38"/>
      <c r="N7" s="39" t="s">
        <v>112</v>
      </c>
      <c r="O7" s="39" t="s">
        <v>113</v>
      </c>
      <c r="P7" s="39">
        <v>99.61</v>
      </c>
      <c r="Q7" s="39">
        <v>3078</v>
      </c>
      <c r="R7" s="39">
        <v>4269</v>
      </c>
      <c r="S7" s="39">
        <v>334.39</v>
      </c>
      <c r="T7" s="39">
        <v>12.77</v>
      </c>
      <c r="U7" s="39">
        <v>4132</v>
      </c>
      <c r="V7" s="39">
        <v>49.83</v>
      </c>
      <c r="W7" s="39">
        <v>82.92</v>
      </c>
      <c r="X7" s="39">
        <v>81.7</v>
      </c>
      <c r="Y7" s="39">
        <v>87.04</v>
      </c>
      <c r="Z7" s="39">
        <v>85.29</v>
      </c>
      <c r="AA7" s="39">
        <v>83.43</v>
      </c>
      <c r="AB7" s="39">
        <v>97.43</v>
      </c>
      <c r="AC7" s="39">
        <v>74.52</v>
      </c>
      <c r="AD7" s="39">
        <v>76.09</v>
      </c>
      <c r="AE7" s="39">
        <v>75.87</v>
      </c>
      <c r="AF7" s="39">
        <v>76.27</v>
      </c>
      <c r="AG7" s="39">
        <v>77.56</v>
      </c>
      <c r="AH7" s="39">
        <v>76.78</v>
      </c>
      <c r="AI7" s="39"/>
      <c r="AJ7" s="39"/>
      <c r="AK7" s="39"/>
      <c r="AL7" s="39"/>
      <c r="AM7" s="39"/>
      <c r="AN7" s="39"/>
      <c r="AO7" s="39"/>
      <c r="AP7" s="39"/>
      <c r="AQ7" s="39"/>
      <c r="AR7" s="39"/>
      <c r="AS7" s="39"/>
      <c r="AT7" s="39"/>
      <c r="AU7" s="39"/>
      <c r="AV7" s="39"/>
      <c r="AW7" s="39"/>
      <c r="AX7" s="39"/>
      <c r="AY7" s="39"/>
      <c r="AZ7" s="39"/>
      <c r="BA7" s="39"/>
      <c r="BB7" s="39"/>
      <c r="BC7" s="39"/>
      <c r="BD7" s="39"/>
      <c r="BE7" s="39">
        <v>691.44</v>
      </c>
      <c r="BF7" s="39">
        <v>586.23</v>
      </c>
      <c r="BG7" s="39">
        <v>526.69000000000005</v>
      </c>
      <c r="BH7" s="39">
        <v>508.92</v>
      </c>
      <c r="BI7" s="39">
        <v>471.5</v>
      </c>
      <c r="BJ7" s="39">
        <v>1108.26</v>
      </c>
      <c r="BK7" s="39">
        <v>1113.76</v>
      </c>
      <c r="BL7" s="39">
        <v>1125.69</v>
      </c>
      <c r="BM7" s="39">
        <v>1134.67</v>
      </c>
      <c r="BN7" s="39">
        <v>1144.79</v>
      </c>
      <c r="BO7" s="39">
        <v>1280.76</v>
      </c>
      <c r="BP7" s="39">
        <v>64.150000000000006</v>
      </c>
      <c r="BQ7" s="39">
        <v>73.72</v>
      </c>
      <c r="BR7" s="39">
        <v>76.78</v>
      </c>
      <c r="BS7" s="39">
        <v>75.67</v>
      </c>
      <c r="BT7" s="39">
        <v>69.430000000000007</v>
      </c>
      <c r="BU7" s="39">
        <v>19.77</v>
      </c>
      <c r="BV7" s="39">
        <v>34.25</v>
      </c>
      <c r="BW7" s="39">
        <v>46.48</v>
      </c>
      <c r="BX7" s="39">
        <v>40.6</v>
      </c>
      <c r="BY7" s="39">
        <v>56.04</v>
      </c>
      <c r="BZ7" s="39">
        <v>53.06</v>
      </c>
      <c r="CA7" s="39">
        <v>317.89</v>
      </c>
      <c r="CB7" s="39">
        <v>275.75</v>
      </c>
      <c r="CC7" s="39">
        <v>271.75</v>
      </c>
      <c r="CD7" s="39">
        <v>275.16000000000003</v>
      </c>
      <c r="CE7" s="39">
        <v>301.52999999999997</v>
      </c>
      <c r="CF7" s="39">
        <v>878.73</v>
      </c>
      <c r="CG7" s="39">
        <v>501.18</v>
      </c>
      <c r="CH7" s="39">
        <v>376.61</v>
      </c>
      <c r="CI7" s="39">
        <v>440.03</v>
      </c>
      <c r="CJ7" s="39">
        <v>304.35000000000002</v>
      </c>
      <c r="CK7" s="39">
        <v>314.83</v>
      </c>
      <c r="CL7" s="39">
        <v>66.010000000000005</v>
      </c>
      <c r="CM7" s="39">
        <v>72.8</v>
      </c>
      <c r="CN7" s="39">
        <v>71.680000000000007</v>
      </c>
      <c r="CO7" s="39">
        <v>72.650000000000006</v>
      </c>
      <c r="CP7" s="39">
        <v>71.69</v>
      </c>
      <c r="CQ7" s="39">
        <v>57.17</v>
      </c>
      <c r="CR7" s="39">
        <v>57.55</v>
      </c>
      <c r="CS7" s="39">
        <v>57.43</v>
      </c>
      <c r="CT7" s="39">
        <v>57.29</v>
      </c>
      <c r="CU7" s="39">
        <v>55.9</v>
      </c>
      <c r="CV7" s="39">
        <v>56.28</v>
      </c>
      <c r="CW7" s="39">
        <v>77.489999999999995</v>
      </c>
      <c r="CX7" s="39">
        <v>75.680000000000007</v>
      </c>
      <c r="CY7" s="39">
        <v>78.069999999999993</v>
      </c>
      <c r="CZ7" s="39">
        <v>75.680000000000007</v>
      </c>
      <c r="DA7" s="39">
        <v>77.27</v>
      </c>
      <c r="DB7" s="39">
        <v>74.94</v>
      </c>
      <c r="DC7" s="39">
        <v>74.14</v>
      </c>
      <c r="DD7" s="39">
        <v>73.83</v>
      </c>
      <c r="DE7" s="39">
        <v>73.69</v>
      </c>
      <c r="DF7" s="39">
        <v>73.28</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5.28</v>
      </c>
      <c r="EH7" s="39">
        <v>4.13</v>
      </c>
      <c r="EI7" s="39">
        <v>0.46</v>
      </c>
      <c r="EJ7" s="39">
        <v>0.8</v>
      </c>
      <c r="EK7" s="39">
        <v>0.69</v>
      </c>
      <c r="EL7" s="39">
        <v>0.65</v>
      </c>
      <c r="EM7" s="39">
        <v>0.53</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2018-03-01T05:46:11Z</cp:lastPrinted>
  <dcterms:modified xsi:type="dcterms:W3CDTF">2018-03-01T05:46:13Z</dcterms:modified>
</cp:coreProperties>
</file>