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3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<sst xmlns="http://schemas.openxmlformats.org/spreadsheetml/2006/main" count="240" uniqueCount="125">
  <si>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</si>
  <si>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</si>
  <si>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</si>
  <si>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</si>
  <si>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</si>
  <si>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</si>
  <si>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</si>
  <si>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</si>
  <si>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</si>
  <si>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</si>
  <si>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</si>
  <si>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</si>
  <si>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</si>
  <si>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</si>
  <si>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</si>
  <si>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</si>
  <si>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</si>
  <si>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</si>
  <si>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</si>
  <si>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</si>
  <si>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</si>
  <si>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</si>
  <si>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</si>
  <si>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</si>
  <si>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</si>
  <si>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</si>
  <si>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</si>
  <si>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</si>
  <si>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</si>
  <si>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</si>
  <si>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</si>
  <si>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</si>
  <si>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</si>
  <si>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</si>
  <si>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</si>
  <si>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</si>
  <si>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</si>
  <si>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</si>
  <si>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</si>
  <si>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</si>
  <si>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</si>
  <si>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</si>
  <si>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</si>
  <si>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</si>
  <si>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</si>
  <si>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</si>
  <si>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</si>
  <si>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</si>
  <si>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</si>
  <si>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</si>
  <si>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</si>
  <si>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</si>
  <si>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</si>
  <si>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</si>
  <si>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</si>
  <si>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</si>
  <si>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</si>
  <si>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</si>
  <si>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</si>
  <si>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</si>
  <si>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</si>
  <si>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</si>
  <si>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</si>
  <si>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</si>
  <si>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</si>
  <si>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</si>
  <si>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</si>
  <si>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</si>
  <si>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</si>
  <si>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</si>
  <si>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</si>
  <si>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</si>
  <si>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</si>
  <si>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</si>
  <si>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</si>
  <si>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</si>
  <si>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</si>
  <si>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</si>
  <si>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</si>
  <si>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</si>
  <si>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</si>
  <si>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</si>
  <si>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</si>
  <si>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</si>
  <si>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</si>
  <si>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</si>
  <si>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</si>
  <si>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</si>
  <si>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</si>
  <si>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</si>
  <si>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</si>
  <si>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</si>
  <si>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</si>
  <si>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</si>
  <si>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</si>
  <si>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</si>
  <si>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</si>
  <si>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</si>
  <si>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</si>
  <si>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</si>
  <si>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</si>
  <si>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</si>
  <si>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</si>
  <si>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</si>
  <si>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</si>
  <si>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</si>
  <si>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</si>
  <si>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</si>
  <si>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</si>
  <si>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渡名喜村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</si>
  <si>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</si>
  <si>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</si>
  <si>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</si>
  <si>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</si>
  <si>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</si>
  <si>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</si>
  <si>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</si>
  <si>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</si>
  <si>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</si>
  <si>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</si>
  <si>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</si>
  <si>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 収益的収支比率
　近年人口減少の影響で、料金収入が減り事業運営が厳しい状況である。他会計繰入金により維持している状況である。今後維持管理等が増えることが考えられるため将来に向け運営の検討が必要である。
 ④ 企業債残高対事業規模比率
　企業債残高が年々減少していくが人口減少が見られる中、料金水準が今後適切か経営改善を図っていく必要である。
 ⑤ 経費回収率
　類似団体平均値より上回っているが今後先、さらに人口減少が進んで行く中、料金確保が難しいため未納者対策に適正な料金収入を確保出来るよう取組んでいきたい。
 ⑥ 汚水処理原価
　分析表からの結果、施設の計画処理人口より過大でないため、処理場の機能が効率的に稼働している結果である。
 ⑦ 施設利用率
　汚水処理人口の減少が近年見られ、おそらく遊休状態が起きる可能性がある。今後、適切な施設規模を維持する必要がある。
 ⑧ 水洗化率
　現在に至り、今後先も維持出来るように目標をたて取組みたいと思います。
</t>
    <rPh sb="3" eb="6">
      <t>シュウエキテキ</t>
    </rPh>
    <rPh sb="6" eb="8">
      <t>シュウシ</t>
    </rPh>
    <rPh sb="8" eb="10">
      <t>ヒリツ</t>
    </rPh>
    <rPh sb="12" eb="14">
      <t>キンネン</t>
    </rPh>
    <rPh sb="14" eb="16">
      <t>ジンコウ</t>
    </rPh>
    <rPh sb="16" eb="18">
      <t>ゲンショウ</t>
    </rPh>
    <rPh sb="19" eb="21">
      <t>エイキョウ</t>
    </rPh>
    <rPh sb="23" eb="25">
      <t>リョウキン</t>
    </rPh>
    <rPh sb="25" eb="27">
      <t>シュウニュウ</t>
    </rPh>
    <rPh sb="28" eb="29">
      <t>ヘ</t>
    </rPh>
    <rPh sb="30" eb="32">
      <t>ジギョウ</t>
    </rPh>
    <rPh sb="32" eb="34">
      <t>ウンエイ</t>
    </rPh>
    <rPh sb="35" eb="36">
      <t>キビ</t>
    </rPh>
    <rPh sb="38" eb="40">
      <t>ジョウキョウ</t>
    </rPh>
    <rPh sb="44" eb="46">
      <t>タカイ</t>
    </rPh>
    <rPh sb="46" eb="47">
      <t>ケイ</t>
    </rPh>
    <rPh sb="47" eb="50">
      <t>クリイレキン</t>
    </rPh>
    <rPh sb="53" eb="55">
      <t>イジ</t>
    </rPh>
    <rPh sb="59" eb="61">
      <t>ジョウキョウ</t>
    </rPh>
    <rPh sb="65" eb="67">
      <t>コンゴ</t>
    </rPh>
    <rPh sb="67" eb="69">
      <t>イジ</t>
    </rPh>
    <rPh sb="69" eb="71">
      <t>カンリ</t>
    </rPh>
    <rPh sb="71" eb="72">
      <t>トウ</t>
    </rPh>
    <rPh sb="73" eb="74">
      <t>フ</t>
    </rPh>
    <rPh sb="79" eb="80">
      <t>カンガ</t>
    </rPh>
    <rPh sb="86" eb="88">
      <t>ショウライ</t>
    </rPh>
    <rPh sb="89" eb="90">
      <t>ム</t>
    </rPh>
    <rPh sb="91" eb="93">
      <t>ウンエイ</t>
    </rPh>
    <rPh sb="94" eb="96">
      <t>ケントウ</t>
    </rPh>
    <rPh sb="97" eb="99">
      <t>ヒツヨウ</t>
    </rPh>
    <rPh sb="107" eb="109">
      <t>キギョウ</t>
    </rPh>
    <rPh sb="109" eb="110">
      <t>サイ</t>
    </rPh>
    <rPh sb="110" eb="112">
      <t>ザンダカ</t>
    </rPh>
    <rPh sb="112" eb="113">
      <t>タイ</t>
    </rPh>
    <rPh sb="113" eb="115">
      <t>ジギョウ</t>
    </rPh>
    <rPh sb="115" eb="117">
      <t>キボ</t>
    </rPh>
    <rPh sb="117" eb="119">
      <t>ヒリツ</t>
    </rPh>
    <rPh sb="121" eb="124">
      <t>キギョウサイ</t>
    </rPh>
    <rPh sb="124" eb="126">
      <t>ザンダカ</t>
    </rPh>
    <rPh sb="127" eb="129">
      <t>ネンネン</t>
    </rPh>
    <rPh sb="129" eb="131">
      <t>ゲンショウ</t>
    </rPh>
    <rPh sb="136" eb="138">
      <t>ジンコウ</t>
    </rPh>
    <rPh sb="138" eb="140">
      <t>ゲンショウ</t>
    </rPh>
    <rPh sb="141" eb="142">
      <t>ミ</t>
    </rPh>
    <rPh sb="145" eb="146">
      <t>ナカ</t>
    </rPh>
    <rPh sb="147" eb="149">
      <t>リョウキン</t>
    </rPh>
    <rPh sb="149" eb="151">
      <t>スイジュン</t>
    </rPh>
    <rPh sb="152" eb="154">
      <t>コンゴ</t>
    </rPh>
    <rPh sb="154" eb="156">
      <t>テキセツ</t>
    </rPh>
    <rPh sb="157" eb="159">
      <t>ケイエイ</t>
    </rPh>
    <rPh sb="159" eb="161">
      <t>カイゼン</t>
    </rPh>
    <rPh sb="162" eb="163">
      <t>ハカ</t>
    </rPh>
    <rPh sb="167" eb="169">
      <t>ヒツヨウ</t>
    </rPh>
    <rPh sb="177" eb="179">
      <t>ケイヒ</t>
    </rPh>
    <rPh sb="179" eb="182">
      <t>カイシュウリツ</t>
    </rPh>
    <rPh sb="184" eb="186">
      <t>ルイジ</t>
    </rPh>
    <rPh sb="186" eb="188">
      <t>ダンタイ</t>
    </rPh>
    <rPh sb="188" eb="190">
      <t>ヘイキン</t>
    </rPh>
    <rPh sb="190" eb="191">
      <t>チ</t>
    </rPh>
    <rPh sb="193" eb="195">
      <t>ウワマワ</t>
    </rPh>
    <rPh sb="200" eb="202">
      <t>コンゴ</t>
    </rPh>
    <rPh sb="202" eb="203">
      <t>サキ</t>
    </rPh>
    <rPh sb="207" eb="209">
      <t>ジンコウ</t>
    </rPh>
    <rPh sb="209" eb="211">
      <t>ゲンショウ</t>
    </rPh>
    <rPh sb="212" eb="213">
      <t>スス</t>
    </rPh>
    <rPh sb="215" eb="216">
      <t>イ</t>
    </rPh>
    <rPh sb="217" eb="218">
      <t>ナカ</t>
    </rPh>
    <rPh sb="219" eb="221">
      <t>リョウキン</t>
    </rPh>
    <rPh sb="221" eb="223">
      <t>カクホ</t>
    </rPh>
    <rPh sb="224" eb="225">
      <t>ムズカ</t>
    </rPh>
    <rPh sb="229" eb="232">
      <t>ミノウシャ</t>
    </rPh>
    <rPh sb="232" eb="234">
      <t>タイサク</t>
    </rPh>
    <rPh sb="235" eb="237">
      <t>テキセイ</t>
    </rPh>
    <rPh sb="238" eb="240">
      <t>リョウキン</t>
    </rPh>
    <rPh sb="240" eb="242">
      <t>シュウニュウ</t>
    </rPh>
    <rPh sb="243" eb="245">
      <t>カクホ</t>
    </rPh>
    <rPh sb="245" eb="247">
      <t>デキ</t>
    </rPh>
    <rPh sb="250" eb="252">
      <t>トリクミ</t>
    </rPh>
    <rPh sb="263" eb="265">
      <t>オスイ</t>
    </rPh>
    <rPh sb="265" eb="267">
      <t>ショリ</t>
    </rPh>
    <rPh sb="267" eb="269">
      <t>ゲンカ</t>
    </rPh>
    <rPh sb="271" eb="274">
      <t>ブンセキヒョウ</t>
    </rPh>
    <rPh sb="277" eb="279">
      <t>ケッカ</t>
    </rPh>
    <rPh sb="280" eb="282">
      <t>シセツ</t>
    </rPh>
    <rPh sb="283" eb="285">
      <t>ケイカク</t>
    </rPh>
    <rPh sb="285" eb="287">
      <t>ショリ</t>
    </rPh>
    <rPh sb="287" eb="289">
      <t>ジンコウ</t>
    </rPh>
    <rPh sb="291" eb="293">
      <t>カダイ</t>
    </rPh>
    <rPh sb="299" eb="302">
      <t>ショリジョウ</t>
    </rPh>
    <rPh sb="303" eb="305">
      <t>キノウ</t>
    </rPh>
    <rPh sb="306" eb="308">
      <t>コウリツ</t>
    </rPh>
    <rPh sb="308" eb="309">
      <t>テキ</t>
    </rPh>
    <rPh sb="310" eb="312">
      <t>カドウ</t>
    </rPh>
    <rPh sb="316" eb="318">
      <t>ケッカ</t>
    </rPh>
    <rPh sb="326" eb="328">
      <t>シセツ</t>
    </rPh>
    <rPh sb="328" eb="331">
      <t>リヨウリツ</t>
    </rPh>
    <rPh sb="333" eb="335">
      <t>オスイ</t>
    </rPh>
    <rPh sb="335" eb="337">
      <t>ショリ</t>
    </rPh>
    <rPh sb="337" eb="339">
      <t>ジンコウ</t>
    </rPh>
    <rPh sb="340" eb="342">
      <t>ゲンショウ</t>
    </rPh>
    <rPh sb="343" eb="345">
      <t>キンネン</t>
    </rPh>
    <rPh sb="345" eb="346">
      <t>ミ</t>
    </rPh>
    <rPh sb="353" eb="355">
      <t>ユウキュウ</t>
    </rPh>
    <rPh sb="355" eb="357">
      <t>ジョウタイ</t>
    </rPh>
    <rPh sb="358" eb="359">
      <t>オ</t>
    </rPh>
    <rPh sb="361" eb="363">
      <t>カノウ</t>
    </rPh>
    <rPh sb="363" eb="364">
      <t>セイ</t>
    </rPh>
    <rPh sb="368" eb="370">
      <t>コンゴ</t>
    </rPh>
    <rPh sb="371" eb="373">
      <t>テキセツ</t>
    </rPh>
    <rPh sb="374" eb="376">
      <t>シセツ</t>
    </rPh>
    <rPh sb="376" eb="378">
      <t>キボ</t>
    </rPh>
    <rPh sb="379" eb="381">
      <t>イジ</t>
    </rPh>
    <rPh sb="383" eb="385">
      <t>ヒツヨウ</t>
    </rPh>
    <rPh sb="393" eb="396">
      <t>スイセンカ</t>
    </rPh>
    <rPh sb="396" eb="397">
      <t>リツ</t>
    </rPh>
    <rPh sb="399" eb="401">
      <t>ゲンザイ</t>
    </rPh>
    <rPh sb="402" eb="403">
      <t>イタ</t>
    </rPh>
    <rPh sb="405" eb="407">
      <t>コンゴ</t>
    </rPh>
    <rPh sb="407" eb="408">
      <t>サキ</t>
    </rPh>
    <rPh sb="409" eb="413">
      <t>イジデキ</t>
    </rPh>
    <rPh sb="417" eb="419">
      <t>モクヒョウ</t>
    </rPh>
    <rPh sb="422" eb="424">
      <t>トリクミ</t>
    </rPh>
    <rPh sb="428" eb="429">
      <t>オモ</t>
    </rPh>
    <phoneticPr fontId="4"/>
  </si>
  <si>
    <t xml:space="preserve"> ③ 管渠改善率
　本村に敷設されております管路はＨ10年に供用開始された管渠であり下水道管渠における耐用年数が50年であり、支障をきたす老朽はありません。この先、必要に応じて耐震性や更新投資の見通しを含め長寿命化等に行う必要がある。
　</t>
    <rPh sb="3" eb="4">
      <t>カン</t>
    </rPh>
    <rPh sb="4" eb="5">
      <t>キョ</t>
    </rPh>
    <rPh sb="5" eb="7">
      <t>カイゼン</t>
    </rPh>
    <rPh sb="7" eb="8">
      <t>リツ</t>
    </rPh>
    <rPh sb="10" eb="12">
      <t>ホンソン</t>
    </rPh>
    <rPh sb="13" eb="14">
      <t>シ</t>
    </rPh>
    <rPh sb="14" eb="15">
      <t>セツ</t>
    </rPh>
    <rPh sb="22" eb="24">
      <t>カンロ</t>
    </rPh>
    <rPh sb="28" eb="29">
      <t>ネン</t>
    </rPh>
    <rPh sb="30" eb="32">
      <t>キョウヨウ</t>
    </rPh>
    <rPh sb="32" eb="34">
      <t>カイシ</t>
    </rPh>
    <rPh sb="37" eb="39">
      <t>カンキョ</t>
    </rPh>
    <rPh sb="42" eb="45">
      <t>ゲスイドウ</t>
    </rPh>
    <rPh sb="45" eb="47">
      <t>カンキョ</t>
    </rPh>
    <rPh sb="51" eb="53">
      <t>タイヨウ</t>
    </rPh>
    <rPh sb="53" eb="55">
      <t>ネンスウ</t>
    </rPh>
    <rPh sb="58" eb="59">
      <t>ネン</t>
    </rPh>
    <rPh sb="63" eb="65">
      <t>シショウ</t>
    </rPh>
    <rPh sb="69" eb="71">
      <t>ロウキュウ</t>
    </rPh>
    <rPh sb="80" eb="81">
      <t>サキ</t>
    </rPh>
    <rPh sb="82" eb="84">
      <t>ヒツヨウ</t>
    </rPh>
    <rPh sb="85" eb="86">
      <t>オウ</t>
    </rPh>
    <rPh sb="88" eb="91">
      <t>タイシンセイ</t>
    </rPh>
    <rPh sb="92" eb="94">
      <t>コウシン</t>
    </rPh>
    <rPh sb="94" eb="96">
      <t>トウシ</t>
    </rPh>
    <rPh sb="97" eb="99">
      <t>ミトウ</t>
    </rPh>
    <rPh sb="101" eb="102">
      <t>フク</t>
    </rPh>
    <rPh sb="103" eb="105">
      <t>チョウジュ</t>
    </rPh>
    <rPh sb="105" eb="107">
      <t>メイカ</t>
    </rPh>
    <rPh sb="107" eb="108">
      <t>トウ</t>
    </rPh>
    <rPh sb="109" eb="110">
      <t>オコナ</t>
    </rPh>
    <rPh sb="111" eb="113">
      <t>ヒツヨウ</t>
    </rPh>
    <phoneticPr fontId="4"/>
  </si>
  <si>
    <t xml:space="preserve"> 経営比較分析表1.2.の項目別分析表から見て、人口減少問題、施設の遊休状態問題、他会計繰入金の依存の問題と色々あります。本村の人口減少が一番の悩みであり、また人口の半分以上が高齢者であります。他の市町村比べ、高額な設定は難しいと考えられます。それに伴い遊休状態が発生する可能性もあり、今後先多方面で分析等を行い適正な事業を運営したいと考えております。施設運営や管渠を維持管理する事業は必要であり実施していかなければならない。そのため、計画を精査し効率的かつ能率的な経営に努める必要性がある。</t>
    <rPh sb="1" eb="3">
      <t>ケイエイ</t>
    </rPh>
    <rPh sb="3" eb="5">
      <t>ヒカク</t>
    </rPh>
    <rPh sb="5" eb="7">
      <t>ブンセキ</t>
    </rPh>
    <rPh sb="7" eb="8">
      <t>ヒョウ</t>
    </rPh>
    <rPh sb="13" eb="15">
      <t>コウモク</t>
    </rPh>
    <rPh sb="15" eb="16">
      <t>ベツ</t>
    </rPh>
    <rPh sb="16" eb="19">
      <t>ブンセキヒョウ</t>
    </rPh>
    <rPh sb="21" eb="22">
      <t>ミ</t>
    </rPh>
    <rPh sb="24" eb="26">
      <t>ジンコウ</t>
    </rPh>
    <rPh sb="26" eb="28">
      <t>ゲンショウ</t>
    </rPh>
    <rPh sb="28" eb="30">
      <t>モンダイ</t>
    </rPh>
    <rPh sb="31" eb="33">
      <t>シセツ</t>
    </rPh>
    <rPh sb="34" eb="36">
      <t>ユウキュウ</t>
    </rPh>
    <rPh sb="36" eb="38">
      <t>ジョウタイ</t>
    </rPh>
    <rPh sb="38" eb="40">
      <t>モンダイ</t>
    </rPh>
    <rPh sb="41" eb="43">
      <t>タカイ</t>
    </rPh>
    <rPh sb="43" eb="44">
      <t>ケイ</t>
    </rPh>
    <rPh sb="44" eb="47">
      <t>クリイレキン</t>
    </rPh>
    <rPh sb="48" eb="50">
      <t>イゾン</t>
    </rPh>
    <rPh sb="51" eb="53">
      <t>モンダイ</t>
    </rPh>
    <rPh sb="54" eb="56">
      <t>イロイロ</t>
    </rPh>
    <rPh sb="61" eb="63">
      <t>ホンソン</t>
    </rPh>
    <rPh sb="64" eb="66">
      <t>ジンコウ</t>
    </rPh>
    <rPh sb="66" eb="68">
      <t>ゲンショウ</t>
    </rPh>
    <rPh sb="69" eb="71">
      <t>イチバン</t>
    </rPh>
    <rPh sb="72" eb="73">
      <t>ナヤ</t>
    </rPh>
    <rPh sb="80" eb="82">
      <t>ジンコウ</t>
    </rPh>
    <rPh sb="83" eb="85">
      <t>ハンブン</t>
    </rPh>
    <rPh sb="85" eb="87">
      <t>イジョウ</t>
    </rPh>
    <rPh sb="88" eb="91">
      <t>コウレイシャ</t>
    </rPh>
    <rPh sb="97" eb="98">
      <t>タ</t>
    </rPh>
    <rPh sb="99" eb="102">
      <t>シチョウソン</t>
    </rPh>
    <rPh sb="102" eb="103">
      <t>クラ</t>
    </rPh>
    <rPh sb="105" eb="107">
      <t>コウガク</t>
    </rPh>
    <rPh sb="108" eb="110">
      <t>セッテイ</t>
    </rPh>
    <rPh sb="111" eb="112">
      <t>ムズカ</t>
    </rPh>
    <rPh sb="115" eb="116">
      <t>カンガ</t>
    </rPh>
    <rPh sb="125" eb="126">
      <t>トモナ</t>
    </rPh>
    <rPh sb="127" eb="129">
      <t>ユウキュウ</t>
    </rPh>
    <rPh sb="129" eb="131">
      <t>ジョウタイ</t>
    </rPh>
    <rPh sb="132" eb="134">
      <t>ハッセイ</t>
    </rPh>
    <rPh sb="136" eb="139">
      <t>カノウセイ</t>
    </rPh>
    <rPh sb="143" eb="145">
      <t>コンゴ</t>
    </rPh>
    <rPh sb="145" eb="146">
      <t>サキ</t>
    </rPh>
    <rPh sb="146" eb="149">
      <t>タホウメン</t>
    </rPh>
    <rPh sb="150" eb="152">
      <t>ブンセキ</t>
    </rPh>
    <rPh sb="152" eb="153">
      <t>トウ</t>
    </rPh>
    <rPh sb="154" eb="155">
      <t>オコナ</t>
    </rPh>
    <rPh sb="156" eb="158">
      <t>テキセイ</t>
    </rPh>
    <rPh sb="159" eb="161">
      <t>ジギョウ</t>
    </rPh>
    <rPh sb="162" eb="164">
      <t>ウンエイ</t>
    </rPh>
    <rPh sb="168" eb="169">
      <t>カンガ</t>
    </rPh>
    <rPh sb="176" eb="178">
      <t>シセツ</t>
    </rPh>
    <rPh sb="178" eb="180">
      <t>ウンエイ</t>
    </rPh>
    <rPh sb="181" eb="183">
      <t>カンキョ</t>
    </rPh>
    <rPh sb="184" eb="186">
      <t>イジ</t>
    </rPh>
    <rPh sb="186" eb="188">
      <t>カンリ</t>
    </rPh>
    <rPh sb="190" eb="192">
      <t>ジギョウ</t>
    </rPh>
    <rPh sb="193" eb="195">
      <t>ヒツヨウ</t>
    </rPh>
    <rPh sb="198" eb="200">
      <t>ジッシ</t>
    </rPh>
    <rPh sb="218" eb="220">
      <t>ケイカク</t>
    </rPh>
    <rPh sb="221" eb="223">
      <t>セイサ</t>
    </rPh>
    <rPh sb="224" eb="227">
      <t>コウリツテキ</t>
    </rPh>
    <rPh sb="229" eb="232">
      <t>ノウリツテキ</t>
    </rPh>
    <rPh sb="233" eb="235">
      <t>ケイエイ</t>
    </rPh>
    <rPh sb="236" eb="237">
      <t>ツト</t>
    </rPh>
    <rPh sb="239" eb="241">
      <t>ヒツヨウ</t>
    </rPh>
    <rPh sb="241" eb="242">
      <t>セイ</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</si>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</sst>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178688"/>
        <c:axId val="901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0178688"/>
        <c:axId val="90180608"/>
      </c:lineChart>
      <c:dateAx>
        <c:axId val="90178688"/>
        <c:scaling>
          <c:orientation val="minMax"/>
        </c:scaling>
        <c:delete val="1"/>
        <c:axPos val="b"/>
        <c:numFmt formatCode="ge" sourceLinked="1"/>
        <c:majorTickMark val="none"/>
        <c:minorTickMark val="none"/>
        <c:tickLblPos val="none"/>
        <c:crossAx val="90180608"/>
        <c:crosses val="autoZero"/>
        <c:auto val="1"/>
        <c:lblOffset val="100"/>
        <c:baseTimeUnit val="years"/>
      </c:dateAx>
      <c:valAx>
        <c:axId val="901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61.5</c:v>
                </c:pt>
                <c:pt idx="1">
                  <c:v>57.5</c:v>
                </c:pt>
                <c:pt idx="2">
                  <c:v>59</c:v>
                </c:pt>
                <c:pt idx="3">
                  <c:v>57.5</c:v>
                </c:pt>
                <c:pt idx="4">
                  <c:v>56.5</c:v>
                </c:pt>
              </c:numCache>
            </c:numRef>
          </c:val>
        </c:ser>
        <c:dLbls>
          <c:showLegendKey val="0"/>
          <c:showVal val="0"/>
          <c:showCatName val="0"/>
          <c:showSerName val="0"/>
          <c:showPercent val="0"/>
          <c:showBubbleSize val="0"/>
        </c:dLbls>
        <c:gapWidth val="150"/>
        <c:axId val="98465280"/>
        <c:axId val="98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8465280"/>
        <c:axId val="98467200"/>
      </c:lineChart>
      <c:dateAx>
        <c:axId val="98465280"/>
        <c:scaling>
          <c:orientation val="minMax"/>
        </c:scaling>
        <c:delete val="1"/>
        <c:axPos val="b"/>
        <c:numFmt formatCode="ge" sourceLinked="1"/>
        <c:majorTickMark val="none"/>
        <c:minorTickMark val="none"/>
        <c:tickLblPos val="none"/>
        <c:crossAx val="98467200"/>
        <c:crosses val="autoZero"/>
        <c:auto val="1"/>
        <c:lblOffset val="100"/>
        <c:baseTimeUnit val="years"/>
      </c:dateAx>
      <c:valAx>
        <c:axId val="98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8725376"/>
        <c:axId val="1087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8725376"/>
        <c:axId val="108727296"/>
      </c:lineChart>
      <c:dateAx>
        <c:axId val="108725376"/>
        <c:scaling>
          <c:orientation val="minMax"/>
        </c:scaling>
        <c:delete val="1"/>
        <c:axPos val="b"/>
        <c:numFmt formatCode="ge" sourceLinked="1"/>
        <c:majorTickMark val="none"/>
        <c:minorTickMark val="none"/>
        <c:tickLblPos val="none"/>
        <c:crossAx val="108727296"/>
        <c:crosses val="autoZero"/>
        <c:auto val="1"/>
        <c:lblOffset val="100"/>
        <c:baseTimeUnit val="years"/>
      </c:dateAx>
      <c:valAx>
        <c:axId val="1087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117.24</c:v>
                </c:pt>
                <c:pt idx="1">
                  <c:v>118.57</c:v>
                </c:pt>
                <c:pt idx="2">
                  <c:v>96.04</c:v>
                </c:pt>
                <c:pt idx="3">
                  <c:v>103.1</c:v>
                </c:pt>
                <c:pt idx="4">
                  <c:v>100.56</c:v>
                </c:pt>
              </c:numCache>
            </c:numRef>
          </c:val>
        </c:ser>
        <c:dLbls>
          <c:showLegendKey val="0"/>
          <c:showVal val="0"/>
          <c:showCatName val="0"/>
          <c:showSerName val="0"/>
          <c:showPercent val="0"/>
          <c:showBubbleSize val="0"/>
        </c:dLbls>
        <c:gapWidth val="150"/>
        <c:axId val="90235648"/>
        <c:axId val="902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35648"/>
        <c:axId val="90237568"/>
      </c:lineChart>
      <c:dateAx>
        <c:axId val="90235648"/>
        <c:scaling>
          <c:orientation val="minMax"/>
        </c:scaling>
        <c:delete val="1"/>
        <c:axPos val="b"/>
        <c:numFmt formatCode="ge" sourceLinked="1"/>
        <c:majorTickMark val="none"/>
        <c:minorTickMark val="none"/>
        <c:tickLblPos val="none"/>
        <c:crossAx val="90237568"/>
        <c:crosses val="autoZero"/>
        <c:auto val="1"/>
        <c:lblOffset val="100"/>
        <c:baseTimeUnit val="years"/>
      </c:dateAx>
      <c:valAx>
        <c:axId val="902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51904"/>
        <c:axId val="926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51904"/>
        <c:axId val="92653824"/>
      </c:lineChart>
      <c:dateAx>
        <c:axId val="92651904"/>
        <c:scaling>
          <c:orientation val="minMax"/>
        </c:scaling>
        <c:delete val="1"/>
        <c:axPos val="b"/>
        <c:numFmt formatCode="ge" sourceLinked="1"/>
        <c:majorTickMark val="none"/>
        <c:minorTickMark val="none"/>
        <c:tickLblPos val="none"/>
        <c:crossAx val="92653824"/>
        <c:crosses val="autoZero"/>
        <c:auto val="1"/>
        <c:lblOffset val="100"/>
        <c:baseTimeUnit val="years"/>
      </c:dateAx>
      <c:valAx>
        <c:axId val="926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80960"/>
        <c:axId val="926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80960"/>
        <c:axId val="92682880"/>
      </c:lineChart>
      <c:dateAx>
        <c:axId val="92680960"/>
        <c:scaling>
          <c:orientation val="minMax"/>
        </c:scaling>
        <c:delete val="1"/>
        <c:axPos val="b"/>
        <c:numFmt formatCode="ge" sourceLinked="1"/>
        <c:majorTickMark val="none"/>
        <c:minorTickMark val="none"/>
        <c:tickLblPos val="none"/>
        <c:crossAx val="92682880"/>
        <c:crosses val="autoZero"/>
        <c:auto val="1"/>
        <c:lblOffset val="100"/>
        <c:baseTimeUnit val="years"/>
      </c:dateAx>
      <c:valAx>
        <c:axId val="926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50208"/>
        <c:axId val="927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50208"/>
        <c:axId val="92752128"/>
      </c:lineChart>
      <c:dateAx>
        <c:axId val="92750208"/>
        <c:scaling>
          <c:orientation val="minMax"/>
        </c:scaling>
        <c:delete val="1"/>
        <c:axPos val="b"/>
        <c:numFmt formatCode="ge" sourceLinked="1"/>
        <c:majorTickMark val="none"/>
        <c:minorTickMark val="none"/>
        <c:tickLblPos val="none"/>
        <c:crossAx val="92752128"/>
        <c:crosses val="autoZero"/>
        <c:auto val="1"/>
        <c:lblOffset val="100"/>
        <c:baseTimeUnit val="years"/>
      </c:dateAx>
      <c:valAx>
        <c:axId val="927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78496"/>
        <c:axId val="927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78496"/>
        <c:axId val="92780416"/>
      </c:lineChart>
      <c:dateAx>
        <c:axId val="92778496"/>
        <c:scaling>
          <c:orientation val="minMax"/>
        </c:scaling>
        <c:delete val="1"/>
        <c:axPos val="b"/>
        <c:numFmt formatCode="ge" sourceLinked="1"/>
        <c:majorTickMark val="none"/>
        <c:minorTickMark val="none"/>
        <c:tickLblPos val="none"/>
        <c:crossAx val="92780416"/>
        <c:crosses val="autoZero"/>
        <c:auto val="1"/>
        <c:lblOffset val="100"/>
        <c:baseTimeUnit val="years"/>
      </c:dateAx>
      <c:valAx>
        <c:axId val="927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355.7</c:v>
                </c:pt>
                <c:pt idx="1">
                  <c:v>298.3</c:v>
                </c:pt>
                <c:pt idx="2">
                  <c:v>301.22000000000003</c:v>
                </c:pt>
                <c:pt idx="3" formatCode="#,##0.00;&quot;△&quot;#,##0.00">
                  <c:v>0</c:v>
                </c:pt>
                <c:pt idx="4" formatCode="#,##0.00;&quot;△&quot;#,##0.00">
                  <c:v>0</c:v>
                </c:pt>
              </c:numCache>
            </c:numRef>
          </c:val>
        </c:ser>
        <c:dLbls>
          <c:showLegendKey val="0"/>
          <c:showVal val="0"/>
          <c:showCatName val="0"/>
          <c:showSerName val="0"/>
          <c:showPercent val="0"/>
          <c:showBubbleSize val="0"/>
        </c:dLbls>
        <c:gapWidth val="150"/>
        <c:axId val="92957312"/>
        <c:axId val="929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2957312"/>
        <c:axId val="92963584"/>
      </c:lineChart>
      <c:dateAx>
        <c:axId val="92957312"/>
        <c:scaling>
          <c:orientation val="minMax"/>
        </c:scaling>
        <c:delete val="1"/>
        <c:axPos val="b"/>
        <c:numFmt formatCode="ge" sourceLinked="1"/>
        <c:majorTickMark val="none"/>
        <c:minorTickMark val="none"/>
        <c:tickLblPos val="none"/>
        <c:crossAx val="92963584"/>
        <c:crosses val="autoZero"/>
        <c:auto val="1"/>
        <c:lblOffset val="100"/>
        <c:baseTimeUnit val="years"/>
      </c:dateAx>
      <c:valAx>
        <c:axId val="929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40.94</c:v>
                </c:pt>
                <c:pt idx="1">
                  <c:v>46.82</c:v>
                </c:pt>
                <c:pt idx="2">
                  <c:v>42.64</c:v>
                </c:pt>
                <c:pt idx="3">
                  <c:v>60.86</c:v>
                </c:pt>
                <c:pt idx="4">
                  <c:v>60.28</c:v>
                </c:pt>
              </c:numCache>
            </c:numRef>
          </c:val>
        </c:ser>
        <c:dLbls>
          <c:showLegendKey val="0"/>
          <c:showVal val="0"/>
          <c:showCatName val="0"/>
          <c:showSerName val="0"/>
          <c:showPercent val="0"/>
          <c:showBubbleSize val="0"/>
        </c:dLbls>
        <c:gapWidth val="150"/>
        <c:axId val="92997888"/>
        <c:axId val="930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2997888"/>
        <c:axId val="93024640"/>
      </c:lineChart>
      <c:dateAx>
        <c:axId val="92997888"/>
        <c:scaling>
          <c:orientation val="minMax"/>
        </c:scaling>
        <c:delete val="1"/>
        <c:axPos val="b"/>
        <c:numFmt formatCode="ge" sourceLinked="1"/>
        <c:majorTickMark val="none"/>
        <c:minorTickMark val="none"/>
        <c:tickLblPos val="none"/>
        <c:crossAx val="93024640"/>
        <c:crosses val="autoZero"/>
        <c:auto val="1"/>
        <c:lblOffset val="100"/>
        <c:baseTimeUnit val="years"/>
      </c:dateAx>
      <c:valAx>
        <c:axId val="930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230.35</c:v>
                </c:pt>
                <c:pt idx="1">
                  <c:v>197.25</c:v>
                </c:pt>
                <c:pt idx="2">
                  <c:v>199.84</c:v>
                </c:pt>
                <c:pt idx="3">
                  <c:v>173.8</c:v>
                </c:pt>
                <c:pt idx="4">
                  <c:v>173.8</c:v>
                </c:pt>
              </c:numCache>
            </c:numRef>
          </c:val>
        </c:ser>
        <c:dLbls>
          <c:showLegendKey val="0"/>
          <c:showVal val="0"/>
          <c:showCatName val="0"/>
          <c:showSerName val="0"/>
          <c:showPercent val="0"/>
          <c:showBubbleSize val="0"/>
        </c:dLbls>
        <c:gapWidth val="150"/>
        <c:axId val="93067136"/>
        <c:axId val="931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3067136"/>
        <c:axId val="93110272"/>
      </c:lineChart>
      <c:dateAx>
        <c:axId val="93067136"/>
        <c:scaling>
          <c:orientation val="minMax"/>
        </c:scaling>
        <c:delete val="1"/>
        <c:axPos val="b"/>
        <c:numFmt formatCode="ge" sourceLinked="1"/>
        <c:majorTickMark val="none"/>
        <c:minorTickMark val="none"/>
        <c:tickLblPos val="none"/>
        <c:crossAx val="93110272"/>
        <c:crosses val="autoZero"/>
        <c:auto val="1"/>
        <c:lblOffset val="100"/>
        <c:baseTimeUnit val="years"/>
      </c:dateAx>
      <c:valAx>
        <c:axId val="93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渡名喜村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385</v>
      </c>
      <c r="AM8" s="50"/>
      <c r="AN8" s="50"/>
      <c r="AO8" s="50"/>
      <c r="AP8" s="50"/>
      <c r="AQ8" s="50"/>
      <c r="AR8" s="50"/>
      <c r="AS8" s="50"/>
      <c r="AT8" s="45">
        <f>データ!T6</f>
        <v>3.87</v>
      </c>
      <c r="AU8" s="45"/>
      <c r="AV8" s="45"/>
      <c r="AW8" s="45"/>
      <c r="AX8" s="45"/>
      <c r="AY8" s="45"/>
      <c r="AZ8" s="45"/>
      <c r="BA8" s="45"/>
      <c r="BB8" s="45">
        <f>データ!U6</f>
        <v>99.48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100</v>
      </c>
      <c r="X10" s="45"/>
      <c r="Y10" s="45"/>
      <c r="Z10" s="45"/>
      <c r="AA10" s="45"/>
      <c r="AB10" s="45"/>
      <c r="AC10" s="45"/>
      <c r="AD10" s="50">
        <f>データ!R6</f>
        <v>1720</v>
      </c>
      <c r="AE10" s="50"/>
      <c r="AF10" s="50"/>
      <c r="AG10" s="50"/>
      <c r="AH10" s="50"/>
      <c r="AI10" s="50"/>
      <c r="AJ10" s="50"/>
      <c r="AK10" s="2"/>
      <c r="AL10" s="50">
        <f>データ!V6</f>
        <v>370</v>
      </c>
      <c r="AM10" s="50"/>
      <c r="AN10" s="50"/>
      <c r="AO10" s="50"/>
      <c r="AP10" s="50"/>
      <c r="AQ10" s="50"/>
      <c r="AR10" s="50"/>
      <c r="AS10" s="50"/>
      <c r="AT10" s="45">
        <f>データ!W6</f>
        <v>0.11</v>
      </c>
      <c r="AU10" s="45"/>
      <c r="AV10" s="45"/>
      <c r="AW10" s="45"/>
      <c r="AX10" s="45"/>
      <c r="AY10" s="45"/>
      <c r="AZ10" s="45"/>
      <c r="BA10" s="45"/>
      <c r="BB10" s="45">
        <f>データ!X6</f>
        <v>3363.64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473561</v>
      </c>
      <c r="D6" s="33">
        <f t="shared" si="3"/>
        <v>47</v>
      </c>
      <c r="E6" s="33">
        <f t="shared" si="3"/>
        <v>17</v>
      </c>
      <c r="F6" s="33">
        <f t="shared" si="3"/>
        <v>5</v>
      </c>
      <c r="G6" s="33">
        <f t="shared" si="3"/>
        <v>0</v>
      </c>
      <c r="H6" s="33" t="str">
        <f t="shared" si="3"/>
        <v>沖縄県　渡名喜村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100</v>
      </c>
      <c r="Q6" s="34">
        <f t="shared" si="3"/>
        <v>100</v>
      </c>
      <c r="R6" s="34">
        <f t="shared" si="3"/>
        <v>1720</v>
      </c>
      <c r="S6" s="34">
        <f t="shared" si="3"/>
        <v>385</v>
      </c>
      <c r="T6" s="34">
        <f t="shared" si="3"/>
        <v>3.87</v>
      </c>
      <c r="U6" s="34">
        <f t="shared" si="3"/>
        <v>99.48</v>
      </c>
      <c r="V6" s="34">
        <f t="shared" si="3"/>
        <v>370</v>
      </c>
      <c r="W6" s="34">
        <f t="shared" si="3"/>
        <v>0.11</v>
      </c>
      <c r="X6" s="34">
        <f t="shared" si="3"/>
        <v>3363.64</v>
      </c>
      <c r="Y6" s="35">
        <f>IF(Y7="",NA(),Y7)</f>
        <v>117.24</v>
      </c>
      <c r="Z6" s="35">
        <f t="shared" ref="Z6:AH6" si="4">IF(Z7="",NA(),Z7)</f>
        <v>118.57</v>
      </c>
      <c r="AA6" s="35">
        <f t="shared" si="4"/>
        <v>96.04</v>
      </c>
      <c r="AB6" s="35">
        <f t="shared" si="4"/>
        <v>103.1</v>
      </c>
      <c r="AC6" s="35">
        <f t="shared" si="4"/>
        <v>100.56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355.7</v>
      </c>
      <c r="BG6" s="35">
        <f t="shared" ref="BG6:BO6" si="7">IF(BG7="",NA(),BG7)</f>
        <v>298.3</v>
      </c>
      <c r="BH6" s="35">
        <f t="shared" si="7"/>
        <v>301.22000000000003</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40.94</v>
      </c>
      <c r="BR6" s="35">
        <f t="shared" ref="BR6:BZ6" si="8">IF(BR7="",NA(),BR7)</f>
        <v>46.82</v>
      </c>
      <c r="BS6" s="35">
        <f t="shared" si="8"/>
        <v>42.64</v>
      </c>
      <c r="BT6" s="35">
        <f t="shared" si="8"/>
        <v>60.86</v>
      </c>
      <c r="BU6" s="35">
        <f t="shared" si="8"/>
        <v>60.28</v>
      </c>
      <c r="BV6" s="35">
        <f t="shared" si="8"/>
        <v>42.48</v>
      </c>
      <c r="BW6" s="35">
        <f t="shared" si="8"/>
        <v>50.9</v>
      </c>
      <c r="BX6" s="35">
        <f t="shared" si="8"/>
        <v>50.82</v>
      </c>
      <c r="BY6" s="35">
        <f t="shared" si="8"/>
        <v>52.19</v>
      </c>
      <c r="BZ6" s="35">
        <f t="shared" si="8"/>
        <v>55.32</v>
      </c>
      <c r="CA6" s="34" t="str">
        <f>IF(CA7="","",IF(CA7="-","【-】","【"&amp;SUBSTITUTE(TEXT(CA7,"#,##0.00"),"-","△")&amp;"】"))</f>
        <v>【55.73】</v>
      </c>
      <c r="CB6" s="35">
        <f>IF(CB7="",NA(),CB7)</f>
        <v>230.35</v>
      </c>
      <c r="CC6" s="35">
        <f t="shared" ref="CC6:CK6" si="9">IF(CC7="",NA(),CC7)</f>
        <v>197.25</v>
      </c>
      <c r="CD6" s="35">
        <f t="shared" si="9"/>
        <v>199.84</v>
      </c>
      <c r="CE6" s="35">
        <f t="shared" si="9"/>
        <v>173.8</v>
      </c>
      <c r="CF6" s="35">
        <f t="shared" si="9"/>
        <v>173.8</v>
      </c>
      <c r="CG6" s="35">
        <f t="shared" si="9"/>
        <v>343.8</v>
      </c>
      <c r="CH6" s="35">
        <f t="shared" si="9"/>
        <v>293.27</v>
      </c>
      <c r="CI6" s="35">
        <f t="shared" si="9"/>
        <v>300.52</v>
      </c>
      <c r="CJ6" s="35">
        <f t="shared" si="9"/>
        <v>296.14</v>
      </c>
      <c r="CK6" s="35">
        <f t="shared" si="9"/>
        <v>283.17</v>
      </c>
      <c r="CL6" s="34" t="str">
        <f>IF(CL7="","",IF(CL7="-","【-】","【"&amp;SUBSTITUTE(TEXT(CL7,"#,##0.00"),"-","△")&amp;"】"))</f>
        <v>【276.78】</v>
      </c>
      <c r="CM6" s="35">
        <f>IF(CM7="",NA(),CM7)</f>
        <v>61.5</v>
      </c>
      <c r="CN6" s="35">
        <f t="shared" ref="CN6:CV6" si="10">IF(CN7="",NA(),CN7)</f>
        <v>57.5</v>
      </c>
      <c r="CO6" s="35">
        <f t="shared" si="10"/>
        <v>59</v>
      </c>
      <c r="CP6" s="35">
        <f t="shared" si="10"/>
        <v>57.5</v>
      </c>
      <c r="CQ6" s="35">
        <f t="shared" si="10"/>
        <v>56.5</v>
      </c>
      <c r="CR6" s="35">
        <f t="shared" si="10"/>
        <v>46.06</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473561</v>
      </c>
      <c r="D7" s="37">
        <v>47</v>
      </c>
      <c r="E7" s="37">
        <v>17</v>
      </c>
      <c r="F7" s="37">
        <v>5</v>
      </c>
      <c r="G7" s="37">
        <v>0</v>
      </c>
      <c r="H7" s="37" t="s">
        <v>109</v>
      </c>
      <c r="I7" s="37" t="s">
        <v>110</v>
      </c>
      <c r="J7" s="37" t="s">
        <v>111</v>
      </c>
      <c r="K7" s="37" t="s">
        <v>112</v>
      </c>
      <c r="L7" s="37" t="s">
        <v>113</v>
      </c>
      <c r="M7" s="37"/>
      <c r="N7" s="38" t="s">
        <v>114</v>
      </c>
      <c r="O7" s="38" t="s">
        <v>115</v>
      </c>
      <c r="P7" s="38">
        <v>100</v>
      </c>
      <c r="Q7" s="38">
        <v>100</v>
      </c>
      <c r="R7" s="38">
        <v>1720</v>
      </c>
      <c r="S7" s="38">
        <v>385</v>
      </c>
      <c r="T7" s="38">
        <v>3.87</v>
      </c>
      <c r="U7" s="38">
        <v>99.48</v>
      </c>
      <c r="V7" s="38">
        <v>370</v>
      </c>
      <c r="W7" s="38">
        <v>0.11</v>
      </c>
      <c r="X7" s="38">
        <v>3363.64</v>
      </c>
      <c r="Y7" s="38">
        <v>117.24</v>
      </c>
      <c r="Z7" s="38">
        <v>118.57</v>
      </c>
      <c r="AA7" s="38">
        <v>96.04</v>
      </c>
      <c r="AB7" s="38">
        <v>103.1</v>
      </c>
      <c r="AC7" s="38">
        <v>100.56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355.7</v>
      </c>
      <c r="BG7" s="38">
        <v>298.3</v>
      </c>
      <c r="BH7" s="38">
        <v>301.22000000000003</v>
      </c>
      <c r="BI7" s="38">
        <v>0</v>
      </c>
      <c r="BJ7" s="38">
        <v>0</v>
      </c>
      <c r="BK7" s="38">
        <v>1144.05</v>
      </c>
      <c r="BL7" s="38">
        <v>1126.77</v>
      </c>
      <c r="BM7" s="38">
        <v>1044.8</v>
      </c>
      <c r="BN7" s="38">
        <v>1081.8</v>
      </c>
      <c r="BO7" s="38">
        <v>974.93</v>
      </c>
      <c r="BP7" s="38">
        <v>914.53</v>
      </c>
      <c r="BQ7" s="38">
        <v>40.94</v>
      </c>
      <c r="BR7" s="38">
        <v>46.82</v>
      </c>
      <c r="BS7" s="38">
        <v>42.64</v>
      </c>
      <c r="BT7" s="38">
        <v>60.86</v>
      </c>
      <c r="BU7" s="38">
        <v>60.28</v>
      </c>
      <c r="BV7" s="38">
        <v>42.48</v>
      </c>
      <c r="BW7" s="38">
        <v>50.9</v>
      </c>
      <c r="BX7" s="38">
        <v>50.82</v>
      </c>
      <c r="BY7" s="38">
        <v>52.19</v>
      </c>
      <c r="BZ7" s="38">
        <v>55.32</v>
      </c>
      <c r="CA7" s="38">
        <v>55.73</v>
      </c>
      <c r="CB7" s="38">
        <v>230.35</v>
      </c>
      <c r="CC7" s="38">
        <v>197.25</v>
      </c>
      <c r="CD7" s="38">
        <v>199.84</v>
      </c>
      <c r="CE7" s="38">
        <v>173.8</v>
      </c>
      <c r="CF7" s="38">
        <v>173.8</v>
      </c>
      <c r="CG7" s="38">
        <v>343.8</v>
      </c>
      <c r="CH7" s="38">
        <v>293.27</v>
      </c>
      <c r="CI7" s="38">
        <v>300.52</v>
      </c>
      <c r="CJ7" s="38">
        <v>296.14</v>
      </c>
      <c r="CK7" s="38">
        <v>283.17</v>
      </c>
      <c r="CL7" s="38">
        <v>276.77999999999997</v>
      </c>
      <c r="CM7" s="38">
        <v>61.5</v>
      </c>
      <c r="CN7" s="38">
        <v>57.5</v>
      </c>
      <c r="CO7" s="38">
        <v>59</v>
      </c>
      <c r="CP7" s="38">
        <v>57.5</v>
      </c>
      <c r="CQ7" s="38">
        <v>56.5</v>
      </c>
      <c r="CR7" s="38">
        <v>46.06</v>
      </c>
      <c r="CS7" s="38">
        <v>53.78</v>
      </c>
      <c r="CT7" s="38">
        <v>53.24</v>
      </c>
      <c r="CU7" s="38">
        <v>52.31</v>
      </c>
      <c r="CV7" s="38">
        <v>60.65</v>
      </c>
      <c r="CW7" s="38">
        <v>59.15</v>
      </c>
      <c r="CX7" s="38">
        <v>100</v>
      </c>
      <c r="CY7" s="38">
        <v>100</v>
      </c>
      <c r="CZ7" s="38">
        <v>100</v>
      </c>
      <c r="DA7" s="38">
        <v>100</v>
      </c>
      <c r="DB7" s="38">
        <v>100</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2018-02-26T06:30:30Z</dcterms:modified>
</cp:coreProperties>
</file>