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I10" i="4"/>
  <c r="B10" i="4"/>
  <c r="AL8" i="4"/>
  <c r="P8" i="4"/>
  <c r="I8" i="4"/>
  <c r="B8" i="4"/>
  <c r="D10" i="5" l="1"/>
  <c r="C10" i="5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<sst xmlns="http://schemas.openxmlformats.org/spreadsheetml/2006/main" count="240" uniqueCount="126">
  <si>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</si>
  <si>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</si>
  <si>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</si>
  <si>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</si>
  <si>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</si>
  <si>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</si>
  <si>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</si>
  <si>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</si>
  <si>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</si>
  <si>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</si>
  <si>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</si>
  <si>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</si>
  <si>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</si>
  <si>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</si>
  <si>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</si>
  <si>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</si>
  <si>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</si>
  <si>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</si>
  <si>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</si>
  <si>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</si>
  <si>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</si>
  <si>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</si>
  <si>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</si>
  <si>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</si>
  <si>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</si>
  <si>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</si>
  <si>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</si>
  <si>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</si>
  <si>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</si>
  <si>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</si>
  <si>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</si>
  <si>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</si>
  <si>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</si>
  <si>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</si>
  <si>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</si>
  <si>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</si>
  <si>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</si>
  <si>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</si>
  <si>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</si>
  <si>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</si>
  <si>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</si>
  <si>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</si>
  <si>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</si>
  <si>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</si>
  <si>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</si>
  <si>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</si>
  <si>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</si>
  <si>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</si>
  <si>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</si>
  <si>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</si>
  <si>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</si>
  <si>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</si>
  <si>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</si>
  <si>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</si>
  <si>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</si>
  <si>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</si>
  <si>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</si>
  <si>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</si>
  <si>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</si>
  <si>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</si>
  <si>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</si>
  <si>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</si>
  <si>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</si>
  <si>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</si>
  <si>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</si>
  <si>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</si>
  <si>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</si>
  <si>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</si>
  <si>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</si>
  <si>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</si>
  <si>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</si>
  <si>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</si>
  <si>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</si>
  <si>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</si>
  <si>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</si>
  <si>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</si>
  <si>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</si>
  <si>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</si>
  <si>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</si>
  <si>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</si>
  <si>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</si>
  <si>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</si>
  <si>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</si>
  <si>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</si>
  <si>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</si>
  <si>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</si>
  <si>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</si>
  <si>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</si>
  <si>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</si>
  <si>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</si>
  <si>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</si>
  <si>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</si>
  <si>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</si>
  <si>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</si>
  <si>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</si>
  <si>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</si>
  <si>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</si>
  <si>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</si>
  <si>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</si>
  <si>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</si>
  <si>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</si>
  <si>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</si>
  <si>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</si>
  <si>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</si>
  <si>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</si>
  <si>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</si>
  <si>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</si>
  <si>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</si>
  <si>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</si>
  <si>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</si>
  <si>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沖縄県　粟国村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</si>
  <si>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</si>
  <si>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</si>
  <si>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</si>
  <si>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</si>
  <si>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</si>
  <si>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</si>
  <si>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</si>
  <si>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</si>
  <si>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</si>
  <si>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</si>
  <si>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</si>
  <si>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①人口減少の影響で、料金収入が減り今後、事業運営や維持管理の経費増が見込まれ、将来に向け適正な計画を検討する必要がある。　　　　　　　　　④今後、料金水準が適正か、施設等の更新や経営改善を図っていく必要である。　　　　　　　　　　⑤平均値を上回っているが、料金水準の適切性については、随時検討し料金収入を確保できるように取り組む必要がある。　　　　　　　　　　　　　　⑥維持管理費の適正化、経費削減の見直しを図る。⑦今後、施設規模を維持する必要がある。　　　　⑧今後、更なる普及に努め、維持できるように目標をたて、取組みたいとおもいます。</t>
    <rPh sb="1" eb="3">
      <t>ジンコウ</t>
    </rPh>
    <rPh sb="3" eb="5">
      <t>ゲンショウ</t>
    </rPh>
    <rPh sb="6" eb="8">
      <t>エイキョウ</t>
    </rPh>
    <rPh sb="10" eb="12">
      <t>リョウキン</t>
    </rPh>
    <rPh sb="12" eb="14">
      <t>シュウニュウ</t>
    </rPh>
    <rPh sb="15" eb="16">
      <t>ヘ</t>
    </rPh>
    <rPh sb="17" eb="19">
      <t>コンゴ</t>
    </rPh>
    <rPh sb="20" eb="22">
      <t>ジギョウ</t>
    </rPh>
    <rPh sb="22" eb="24">
      <t>ウンエイ</t>
    </rPh>
    <rPh sb="25" eb="27">
      <t>イジ</t>
    </rPh>
    <rPh sb="27" eb="29">
      <t>カンリ</t>
    </rPh>
    <rPh sb="30" eb="32">
      <t>ケイヒ</t>
    </rPh>
    <rPh sb="32" eb="33">
      <t>ゾウ</t>
    </rPh>
    <rPh sb="34" eb="36">
      <t>ミコ</t>
    </rPh>
    <rPh sb="39" eb="41">
      <t>ショウライ</t>
    </rPh>
    <rPh sb="42" eb="43">
      <t>ム</t>
    </rPh>
    <rPh sb="44" eb="46">
      <t>テキセイ</t>
    </rPh>
    <rPh sb="47" eb="49">
      <t>ケイカク</t>
    </rPh>
    <rPh sb="50" eb="52">
      <t>ケントウ</t>
    </rPh>
    <rPh sb="54" eb="56">
      <t>ヒツヨウ</t>
    </rPh>
    <rPh sb="70" eb="72">
      <t>コンゴ</t>
    </rPh>
    <rPh sb="73" eb="75">
      <t>リョウキン</t>
    </rPh>
    <rPh sb="75" eb="77">
      <t>スイジュン</t>
    </rPh>
    <rPh sb="78" eb="80">
      <t>テキセイ</t>
    </rPh>
    <rPh sb="82" eb="84">
      <t>シセツ</t>
    </rPh>
    <rPh sb="84" eb="85">
      <t>トウ</t>
    </rPh>
    <rPh sb="86" eb="88">
      <t>コウシン</t>
    </rPh>
    <rPh sb="89" eb="91">
      <t>ケイエイ</t>
    </rPh>
    <rPh sb="91" eb="93">
      <t>カイゼン</t>
    </rPh>
    <rPh sb="94" eb="95">
      <t>ハカ</t>
    </rPh>
    <rPh sb="99" eb="101">
      <t>ヒツヨウ</t>
    </rPh>
    <rPh sb="116" eb="118">
      <t>ヘイキン</t>
    </rPh>
    <rPh sb="118" eb="119">
      <t>チ</t>
    </rPh>
    <rPh sb="120" eb="122">
      <t>ウワマワ</t>
    </rPh>
    <rPh sb="128" eb="130">
      <t>リョウキン</t>
    </rPh>
    <rPh sb="130" eb="132">
      <t>スイジュン</t>
    </rPh>
    <rPh sb="133" eb="136">
      <t>テキセツセイ</t>
    </rPh>
    <rPh sb="142" eb="144">
      <t>ズイジ</t>
    </rPh>
    <rPh sb="144" eb="146">
      <t>ケントウ</t>
    </rPh>
    <rPh sb="147" eb="149">
      <t>リョウキン</t>
    </rPh>
    <rPh sb="149" eb="151">
      <t>シュウニュウ</t>
    </rPh>
    <rPh sb="152" eb="154">
      <t>カクホ</t>
    </rPh>
    <rPh sb="160" eb="161">
      <t>ト</t>
    </rPh>
    <rPh sb="162" eb="163">
      <t>ク</t>
    </rPh>
    <rPh sb="164" eb="166">
      <t>ヒツヨウ</t>
    </rPh>
    <rPh sb="185" eb="187">
      <t>イジ</t>
    </rPh>
    <rPh sb="187" eb="189">
      <t>カンリ</t>
    </rPh>
    <rPh sb="189" eb="190">
      <t>ヒ</t>
    </rPh>
    <rPh sb="191" eb="194">
      <t>テキセイカ</t>
    </rPh>
    <rPh sb="195" eb="197">
      <t>ケイヒ</t>
    </rPh>
    <rPh sb="197" eb="199">
      <t>サクゲン</t>
    </rPh>
    <rPh sb="200" eb="202">
      <t>ミナオ</t>
    </rPh>
    <rPh sb="204" eb="205">
      <t>ハカ</t>
    </rPh>
    <rPh sb="208" eb="210">
      <t>コンゴ</t>
    </rPh>
    <rPh sb="211" eb="213">
      <t>シセツ</t>
    </rPh>
    <rPh sb="213" eb="215">
      <t>キボ</t>
    </rPh>
    <rPh sb="216" eb="218">
      <t>イジ</t>
    </rPh>
    <rPh sb="220" eb="222">
      <t>ヒツヨウ</t>
    </rPh>
    <rPh sb="231" eb="233">
      <t>コンゴ</t>
    </rPh>
    <rPh sb="234" eb="235">
      <t>サラ</t>
    </rPh>
    <rPh sb="237" eb="239">
      <t>フキュウ</t>
    </rPh>
    <rPh sb="240" eb="241">
      <t>ツト</t>
    </rPh>
    <rPh sb="243" eb="245">
      <t>イジ</t>
    </rPh>
    <rPh sb="251" eb="253">
      <t>モクヒョウ</t>
    </rPh>
    <rPh sb="257" eb="259">
      <t>トリクミ</t>
    </rPh>
    <phoneticPr fontId="4"/>
  </si>
  <si>
    <t>耐用年数を考えると、今後、耐震性や更新計画を立て、見直しを図り適正な事業運営に取り組む必要がある。</t>
    <rPh sb="0" eb="2">
      <t>タイヨウ</t>
    </rPh>
    <rPh sb="2" eb="4">
      <t>ネンスウ</t>
    </rPh>
    <rPh sb="5" eb="6">
      <t>カンガ</t>
    </rPh>
    <rPh sb="10" eb="12">
      <t>コンゴ</t>
    </rPh>
    <rPh sb="13" eb="16">
      <t>タイシンセイ</t>
    </rPh>
    <rPh sb="17" eb="19">
      <t>コウシン</t>
    </rPh>
    <rPh sb="19" eb="21">
      <t>ケイカク</t>
    </rPh>
    <rPh sb="22" eb="23">
      <t>タ</t>
    </rPh>
    <rPh sb="25" eb="27">
      <t>ミナオ</t>
    </rPh>
    <rPh sb="29" eb="30">
      <t>ハカ</t>
    </rPh>
    <rPh sb="31" eb="33">
      <t>テキセイ</t>
    </rPh>
    <rPh sb="34" eb="36">
      <t>ジギョウ</t>
    </rPh>
    <rPh sb="36" eb="38">
      <t>ウンエイ</t>
    </rPh>
    <rPh sb="39" eb="40">
      <t>ト</t>
    </rPh>
    <rPh sb="41" eb="42">
      <t>ク</t>
    </rPh>
    <rPh sb="43" eb="45">
      <t>ヒツヨウ</t>
    </rPh>
    <phoneticPr fontId="4"/>
  </si>
  <si>
    <t>今後先多方面で、分析等を行ない適正な事業運営をしたいと考えております。また、維持管理費による厳しい財務状況が予想され、現在の財務状況では困難な為、経営の健全化を図り計画を精査し、経費の削減に努め、健全な運営に取り込む必要がある。</t>
    <rPh sb="0" eb="2">
      <t>コンゴ</t>
    </rPh>
    <rPh sb="2" eb="3">
      <t>サキ</t>
    </rPh>
    <rPh sb="3" eb="6">
      <t>タホウメン</t>
    </rPh>
    <rPh sb="8" eb="10">
      <t>ブンセキ</t>
    </rPh>
    <rPh sb="10" eb="11">
      <t>トウ</t>
    </rPh>
    <rPh sb="12" eb="13">
      <t>オコ</t>
    </rPh>
    <rPh sb="15" eb="17">
      <t>テキセイ</t>
    </rPh>
    <rPh sb="18" eb="20">
      <t>ジギョウ</t>
    </rPh>
    <rPh sb="20" eb="22">
      <t>ウンエイ</t>
    </rPh>
    <rPh sb="27" eb="28">
      <t>カンガ</t>
    </rPh>
    <rPh sb="38" eb="40">
      <t>イジ</t>
    </rPh>
    <rPh sb="40" eb="42">
      <t>カンリ</t>
    </rPh>
    <rPh sb="42" eb="43">
      <t>ヒ</t>
    </rPh>
    <rPh sb="46" eb="47">
      <t>キビ</t>
    </rPh>
    <rPh sb="49" eb="51">
      <t>ザイム</t>
    </rPh>
    <rPh sb="51" eb="53">
      <t>ジョウキョウ</t>
    </rPh>
    <rPh sb="54" eb="56">
      <t>ヨソウ</t>
    </rPh>
    <rPh sb="59" eb="61">
      <t>ゲンザイ</t>
    </rPh>
    <rPh sb="62" eb="64">
      <t>ザイム</t>
    </rPh>
    <rPh sb="64" eb="66">
      <t>ジョウキョウ</t>
    </rPh>
    <rPh sb="68" eb="70">
      <t>コンナン</t>
    </rPh>
    <rPh sb="71" eb="72">
      <t>タメ</t>
    </rPh>
    <rPh sb="73" eb="75">
      <t>ケイエイ</t>
    </rPh>
    <rPh sb="76" eb="79">
      <t>ケンゼンカ</t>
    </rPh>
    <rPh sb="80" eb="81">
      <t>ハカ</t>
    </rPh>
    <rPh sb="82" eb="84">
      <t>ケイカク</t>
    </rPh>
    <rPh sb="85" eb="87">
      <t>セイサ</t>
    </rPh>
    <rPh sb="89" eb="91">
      <t>ケイヒ</t>
    </rPh>
    <rPh sb="92" eb="94">
      <t>サクゲン</t>
    </rPh>
    <rPh sb="95" eb="96">
      <t>ツト</t>
    </rPh>
    <rPh sb="98" eb="100">
      <t>ケンゼン</t>
    </rPh>
    <rPh sb="101" eb="103">
      <t>ウンエイ</t>
    </rPh>
    <rPh sb="104" eb="105">
      <t>ト</t>
    </rPh>
    <rPh sb="106" eb="107">
      <t>コ</t>
    </rPh>
    <rPh sb="108" eb="110">
      <t>ヒツヨウ</t>
    </rPh>
    <phoneticPr fontId="4"/>
  </si>
  <si>
    <t>自治体職員</t>
    <rPh sb="0" eb="3">
      <t>ジチタイ</t>
    </rPh>
    <rPh sb="3" eb="5">
      <t>ショクイン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</si>
</sst>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1"/>
          <c:y val="0.1580694566902847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141056"/>
        <c:axId val="70142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0.06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0.02</c:v>
                </c:pt>
                <c:pt idx="4">
                  <c:v>2.0499999999999998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141056"/>
        <c:axId val="70142976"/>
      </c:lineChart>
      <c:dateAx>
        <c:axId val="70141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0142976"/>
        <c:crosses val="autoZero"/>
        <c:auto val="1"/>
        <c:lblOffset val="100"/>
        <c:baseTimeUnit val="years"/>
      </c:dateAx>
      <c:valAx>
        <c:axId val="70142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0141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77" l="0.70000000000000062" r="0.70000000000000062" t="0.750000000000011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54.93</c:v>
                </c:pt>
                <c:pt idx="1">
                  <c:v>53.52</c:v>
                </c:pt>
                <c:pt idx="2">
                  <c:v>59.86</c:v>
                </c:pt>
                <c:pt idx="3">
                  <c:v>54.93</c:v>
                </c:pt>
                <c:pt idx="4">
                  <c:v>54.93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233472"/>
        <c:axId val="88235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46.06</c:v>
                </c:pt>
                <c:pt idx="1">
                  <c:v>45.95</c:v>
                </c:pt>
                <c:pt idx="2">
                  <c:v>44.69</c:v>
                </c:pt>
                <c:pt idx="3">
                  <c:v>44.69</c:v>
                </c:pt>
                <c:pt idx="4">
                  <c:v>60.65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233472"/>
        <c:axId val="88235392"/>
      </c:lineChart>
      <c:dateAx>
        <c:axId val="88233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235392"/>
        <c:crosses val="autoZero"/>
        <c:auto val="1"/>
        <c:lblOffset val="100"/>
        <c:baseTimeUnit val="years"/>
      </c:dateAx>
      <c:valAx>
        <c:axId val="88235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233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98.58</c:v>
                </c:pt>
                <c:pt idx="1">
                  <c:v>98.38</c:v>
                </c:pt>
                <c:pt idx="2">
                  <c:v>98.4</c:v>
                </c:pt>
                <c:pt idx="3">
                  <c:v>98.37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261760"/>
        <c:axId val="88263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72.989999999999995</c:v>
                </c:pt>
                <c:pt idx="1">
                  <c:v>71.97</c:v>
                </c:pt>
                <c:pt idx="2">
                  <c:v>70.59</c:v>
                </c:pt>
                <c:pt idx="3">
                  <c:v>69.67</c:v>
                </c:pt>
                <c:pt idx="4">
                  <c:v>84.58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261760"/>
        <c:axId val="88263680"/>
      </c:lineChart>
      <c:dateAx>
        <c:axId val="88261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263680"/>
        <c:crosses val="autoZero"/>
        <c:auto val="1"/>
        <c:lblOffset val="100"/>
        <c:baseTimeUnit val="years"/>
      </c:dateAx>
      <c:valAx>
        <c:axId val="88263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261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370168884887828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62.53</c:v>
                </c:pt>
                <c:pt idx="1">
                  <c:v>66.430000000000007</c:v>
                </c:pt>
                <c:pt idx="2">
                  <c:v>76.849999999999994</c:v>
                </c:pt>
                <c:pt idx="3">
                  <c:v>74.31</c:v>
                </c:pt>
                <c:pt idx="4">
                  <c:v>76.94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161152"/>
        <c:axId val="70163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161152"/>
        <c:axId val="70163072"/>
      </c:lineChart>
      <c:dateAx>
        <c:axId val="70161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0163072"/>
        <c:crosses val="autoZero"/>
        <c:auto val="1"/>
        <c:lblOffset val="100"/>
        <c:baseTimeUnit val="years"/>
      </c:dateAx>
      <c:valAx>
        <c:axId val="70163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0161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181248"/>
        <c:axId val="70183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181248"/>
        <c:axId val="70183168"/>
      </c:lineChart>
      <c:dateAx>
        <c:axId val="70181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0183168"/>
        <c:crosses val="autoZero"/>
        <c:auto val="1"/>
        <c:lblOffset val="100"/>
        <c:baseTimeUnit val="years"/>
      </c:dateAx>
      <c:valAx>
        <c:axId val="70183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0181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"/>
          <c:y val="0.1580694566902847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225920"/>
        <c:axId val="70227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225920"/>
        <c:axId val="70227840"/>
      </c:lineChart>
      <c:dateAx>
        <c:axId val="70225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0227840"/>
        <c:crosses val="autoZero"/>
        <c:auto val="1"/>
        <c:lblOffset val="100"/>
        <c:baseTimeUnit val="years"/>
      </c:dateAx>
      <c:valAx>
        <c:axId val="70227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0225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66" l="0.70000000000000062" r="0.70000000000000062" t="0.750000000000011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237568"/>
        <c:axId val="70583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237568"/>
        <c:axId val="70583808"/>
      </c:lineChart>
      <c:dateAx>
        <c:axId val="70237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0583808"/>
        <c:crosses val="autoZero"/>
        <c:auto val="1"/>
        <c:lblOffset val="100"/>
        <c:baseTimeUnit val="years"/>
      </c:dateAx>
      <c:valAx>
        <c:axId val="70583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0237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605824"/>
        <c:axId val="70632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605824"/>
        <c:axId val="70632576"/>
      </c:lineChart>
      <c:dateAx>
        <c:axId val="70605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0632576"/>
        <c:crosses val="autoZero"/>
        <c:auto val="1"/>
        <c:lblOffset val="100"/>
        <c:baseTimeUnit val="years"/>
      </c:dateAx>
      <c:valAx>
        <c:axId val="70632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0605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248064"/>
        <c:axId val="86250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1144.05</c:v>
                </c:pt>
                <c:pt idx="1">
                  <c:v>1117.1099999999999</c:v>
                </c:pt>
                <c:pt idx="2">
                  <c:v>1161.05</c:v>
                </c:pt>
                <c:pt idx="3">
                  <c:v>979.89</c:v>
                </c:pt>
                <c:pt idx="4">
                  <c:v>974.93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248064"/>
        <c:axId val="86250240"/>
      </c:lineChart>
      <c:dateAx>
        <c:axId val="86248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250240"/>
        <c:crosses val="autoZero"/>
        <c:auto val="1"/>
        <c:lblOffset val="100"/>
        <c:baseTimeUnit val="years"/>
      </c:dateAx>
      <c:valAx>
        <c:axId val="86250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248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50.27</c:v>
                </c:pt>
                <c:pt idx="1">
                  <c:v>53.67</c:v>
                </c:pt>
                <c:pt idx="2">
                  <c:v>64.23</c:v>
                </c:pt>
                <c:pt idx="3">
                  <c:v>75.17</c:v>
                </c:pt>
                <c:pt idx="4">
                  <c:v>71.59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759680"/>
        <c:axId val="8676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42.48</c:v>
                </c:pt>
                <c:pt idx="1">
                  <c:v>41.04</c:v>
                </c:pt>
                <c:pt idx="2">
                  <c:v>41.08</c:v>
                </c:pt>
                <c:pt idx="3">
                  <c:v>41.34</c:v>
                </c:pt>
                <c:pt idx="4">
                  <c:v>55.32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59680"/>
        <c:axId val="86765952"/>
      </c:lineChart>
      <c:dateAx>
        <c:axId val="86759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765952"/>
        <c:crosses val="autoZero"/>
        <c:auto val="1"/>
        <c:lblOffset val="100"/>
        <c:baseTimeUnit val="years"/>
      </c:dateAx>
      <c:valAx>
        <c:axId val="8676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759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171.9</c:v>
                </c:pt>
                <c:pt idx="1">
                  <c:v>167.17</c:v>
                </c:pt>
                <c:pt idx="2">
                  <c:v>146.62</c:v>
                </c:pt>
                <c:pt idx="3">
                  <c:v>125.72</c:v>
                </c:pt>
                <c:pt idx="4">
                  <c:v>148.34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217472"/>
        <c:axId val="8822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343.8</c:v>
                </c:pt>
                <c:pt idx="1">
                  <c:v>357.08</c:v>
                </c:pt>
                <c:pt idx="2">
                  <c:v>378.08</c:v>
                </c:pt>
                <c:pt idx="3">
                  <c:v>357.49</c:v>
                </c:pt>
                <c:pt idx="4">
                  <c:v>283.17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217472"/>
        <c:axId val="88223744"/>
      </c:lineChart>
      <c:dateAx>
        <c:axId val="88217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223744"/>
        <c:crosses val="autoZero"/>
        <c:auto val="1"/>
        <c:lblOffset val="100"/>
        <c:baseTimeUnit val="years"/>
      </c:dateAx>
      <c:valAx>
        <c:axId val="8822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217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【914.53】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【276.78】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AD8" sqref="AD8:AJ8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43" t="str">
        <f>データ!H6</f>
        <v>沖縄県　粟国村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4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農業集落排水</v>
      </c>
      <c r="Q8" s="48"/>
      <c r="R8" s="48"/>
      <c r="S8" s="48"/>
      <c r="T8" s="48"/>
      <c r="U8" s="48"/>
      <c r="V8" s="48"/>
      <c r="W8" s="48" t="str">
        <f>データ!L6</f>
        <v>F2</v>
      </c>
      <c r="X8" s="48"/>
      <c r="Y8" s="48"/>
      <c r="Z8" s="48"/>
      <c r="AA8" s="48"/>
      <c r="AB8" s="48"/>
      <c r="AC8" s="48"/>
      <c r="AD8" s="49" t="s">
        <v>125</v>
      </c>
      <c r="AE8" s="49"/>
      <c r="AF8" s="49"/>
      <c r="AG8" s="49"/>
      <c r="AH8" s="49"/>
      <c r="AI8" s="49"/>
      <c r="AJ8" s="49"/>
      <c r="AK8" s="4"/>
      <c r="AL8" s="50">
        <f>データ!S6</f>
        <v>724</v>
      </c>
      <c r="AM8" s="50"/>
      <c r="AN8" s="50"/>
      <c r="AO8" s="50"/>
      <c r="AP8" s="50"/>
      <c r="AQ8" s="50"/>
      <c r="AR8" s="50"/>
      <c r="AS8" s="50"/>
      <c r="AT8" s="45">
        <f>データ!T6</f>
        <v>7.65</v>
      </c>
      <c r="AU8" s="45"/>
      <c r="AV8" s="45"/>
      <c r="AW8" s="45"/>
      <c r="AX8" s="45"/>
      <c r="AY8" s="45"/>
      <c r="AZ8" s="45"/>
      <c r="BA8" s="45"/>
      <c r="BB8" s="45">
        <f>データ!U6</f>
        <v>94.64</v>
      </c>
      <c r="BC8" s="45"/>
      <c r="BD8" s="45"/>
      <c r="BE8" s="45"/>
      <c r="BF8" s="45"/>
      <c r="BG8" s="45"/>
      <c r="BH8" s="45"/>
      <c r="BI8" s="45"/>
      <c r="BJ8" s="4"/>
      <c r="BK8" s="4"/>
      <c r="BL8" s="46" t="s">
        <v>10</v>
      </c>
      <c r="BM8" s="4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4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4"/>
      <c r="BK9" s="4"/>
      <c r="BL9" s="51" t="s">
        <v>20</v>
      </c>
      <c r="BM9" s="52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100</v>
      </c>
      <c r="Q10" s="45"/>
      <c r="R10" s="45"/>
      <c r="S10" s="45"/>
      <c r="T10" s="45"/>
      <c r="U10" s="45"/>
      <c r="V10" s="45"/>
      <c r="W10" s="45">
        <f>データ!Q6</f>
        <v>100</v>
      </c>
      <c r="X10" s="45"/>
      <c r="Y10" s="45"/>
      <c r="Z10" s="45"/>
      <c r="AA10" s="45"/>
      <c r="AB10" s="45"/>
      <c r="AC10" s="45"/>
      <c r="AD10" s="50">
        <f>データ!R6</f>
        <v>1404</v>
      </c>
      <c r="AE10" s="50"/>
      <c r="AF10" s="50"/>
      <c r="AG10" s="50"/>
      <c r="AH10" s="50"/>
      <c r="AI10" s="50"/>
      <c r="AJ10" s="50"/>
      <c r="AK10" s="2"/>
      <c r="AL10" s="50">
        <f>データ!V6</f>
        <v>708</v>
      </c>
      <c r="AM10" s="50"/>
      <c r="AN10" s="50"/>
      <c r="AO10" s="50"/>
      <c r="AP10" s="50"/>
      <c r="AQ10" s="50"/>
      <c r="AR10" s="50"/>
      <c r="AS10" s="50"/>
      <c r="AT10" s="45">
        <f>データ!W6</f>
        <v>0.61</v>
      </c>
      <c r="AU10" s="45"/>
      <c r="AV10" s="45"/>
      <c r="AW10" s="45"/>
      <c r="AX10" s="45"/>
      <c r="AY10" s="45"/>
      <c r="AZ10" s="45"/>
      <c r="BA10" s="45"/>
      <c r="BB10" s="45">
        <f>データ!X6</f>
        <v>1160.6600000000001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69" t="s">
        <v>122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>
      <c r="A34" s="2"/>
      <c r="B34" s="17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20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20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20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9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>
      <c r="A35" s="2"/>
      <c r="B35" s="17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20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20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20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9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69" t="s">
        <v>123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>
      <c r="A56" s="2"/>
      <c r="B56" s="17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20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20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20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9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>
      <c r="A57" s="2"/>
      <c r="B57" s="17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20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20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20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9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69" t="s">
        <v>124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>
      <c r="A79" s="2"/>
      <c r="B79" s="17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20"/>
      <c r="V79" s="20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20"/>
      <c r="AP79" s="20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8"/>
      <c r="BJ79" s="19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>
      <c r="A80" s="2"/>
      <c r="B80" s="17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20"/>
      <c r="V80" s="20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20"/>
      <c r="AP80" s="20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8"/>
      <c r="BJ80" s="19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>
      <c r="C83" s="2" t="s">
        <v>41</v>
      </c>
    </row>
    <row r="84" spans="1:78">
      <c r="C84" s="2" t="s">
        <v>42</v>
      </c>
    </row>
    <row r="85" spans="1:78" hidden="1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【914.53】</v>
      </c>
      <c r="I86" s="26" t="str">
        <f>データ!CA6</f>
        <v>【55.73】</v>
      </c>
      <c r="J86" s="26" t="str">
        <f>データ!CL6</f>
        <v>【276.78】</v>
      </c>
      <c r="K86" s="26" t="str">
        <f>データ!CW6</f>
        <v>【59.15】</v>
      </c>
      <c r="L86" s="26" t="str">
        <f>データ!DH6</f>
        <v>【85.01】</v>
      </c>
      <c r="M86" s="26" t="s">
        <v>56</v>
      </c>
      <c r="N86" s="26" t="s">
        <v>56</v>
      </c>
      <c r="O86" s="26" t="str">
        <f>データ!EO6</f>
        <v>【1.58】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5">
      <c r="A1" s="3" t="s">
        <v>57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>
      <c r="A2" s="28" t="s">
        <v>58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>
      <c r="A3" s="28" t="s">
        <v>59</v>
      </c>
      <c r="B3" s="29" t="s">
        <v>60</v>
      </c>
      <c r="C3" s="29" t="s">
        <v>61</v>
      </c>
      <c r="D3" s="29" t="s">
        <v>62</v>
      </c>
      <c r="E3" s="29" t="s">
        <v>63</v>
      </c>
      <c r="F3" s="29" t="s">
        <v>64</v>
      </c>
      <c r="G3" s="29" t="s">
        <v>65</v>
      </c>
      <c r="H3" s="77" t="s">
        <v>66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67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>
      <c r="A4" s="28" t="s">
        <v>69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70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71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72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73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74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75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76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77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78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79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80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>
      <c r="A5" s="28" t="s">
        <v>81</v>
      </c>
      <c r="B5" s="31"/>
      <c r="C5" s="31"/>
      <c r="D5" s="31"/>
      <c r="E5" s="31"/>
      <c r="F5" s="31"/>
      <c r="G5" s="31"/>
      <c r="H5" s="32" t="s">
        <v>82</v>
      </c>
      <c r="I5" s="32" t="s">
        <v>83</v>
      </c>
      <c r="J5" s="32" t="s">
        <v>84</v>
      </c>
      <c r="K5" s="32" t="s">
        <v>85</v>
      </c>
      <c r="L5" s="32" t="s">
        <v>86</v>
      </c>
      <c r="M5" s="32" t="s">
        <v>5</v>
      </c>
      <c r="N5" s="32" t="s">
        <v>87</v>
      </c>
      <c r="O5" s="32" t="s">
        <v>88</v>
      </c>
      <c r="P5" s="32" t="s">
        <v>89</v>
      </c>
      <c r="Q5" s="32" t="s">
        <v>90</v>
      </c>
      <c r="R5" s="32" t="s">
        <v>91</v>
      </c>
      <c r="S5" s="32" t="s">
        <v>92</v>
      </c>
      <c r="T5" s="32" t="s">
        <v>93</v>
      </c>
      <c r="U5" s="32" t="s">
        <v>94</v>
      </c>
      <c r="V5" s="32" t="s">
        <v>95</v>
      </c>
      <c r="W5" s="32" t="s">
        <v>96</v>
      </c>
      <c r="X5" s="32" t="s">
        <v>97</v>
      </c>
      <c r="Y5" s="32" t="s">
        <v>98</v>
      </c>
      <c r="Z5" s="32" t="s">
        <v>99</v>
      </c>
      <c r="AA5" s="32" t="s">
        <v>100</v>
      </c>
      <c r="AB5" s="32" t="s">
        <v>101</v>
      </c>
      <c r="AC5" s="32" t="s">
        <v>102</v>
      </c>
      <c r="AD5" s="32" t="s">
        <v>103</v>
      </c>
      <c r="AE5" s="32" t="s">
        <v>104</v>
      </c>
      <c r="AF5" s="32" t="s">
        <v>105</v>
      </c>
      <c r="AG5" s="32" t="s">
        <v>106</v>
      </c>
      <c r="AH5" s="32" t="s">
        <v>107</v>
      </c>
      <c r="AI5" s="32" t="s">
        <v>43</v>
      </c>
      <c r="AJ5" s="32" t="s">
        <v>98</v>
      </c>
      <c r="AK5" s="32" t="s">
        <v>99</v>
      </c>
      <c r="AL5" s="32" t="s">
        <v>100</v>
      </c>
      <c r="AM5" s="32" t="s">
        <v>101</v>
      </c>
      <c r="AN5" s="32" t="s">
        <v>102</v>
      </c>
      <c r="AO5" s="32" t="s">
        <v>103</v>
      </c>
      <c r="AP5" s="32" t="s">
        <v>104</v>
      </c>
      <c r="AQ5" s="32" t="s">
        <v>105</v>
      </c>
      <c r="AR5" s="32" t="s">
        <v>106</v>
      </c>
      <c r="AS5" s="32" t="s">
        <v>107</v>
      </c>
      <c r="AT5" s="32" t="s">
        <v>108</v>
      </c>
      <c r="AU5" s="32" t="s">
        <v>98</v>
      </c>
      <c r="AV5" s="32" t="s">
        <v>99</v>
      </c>
      <c r="AW5" s="32" t="s">
        <v>100</v>
      </c>
      <c r="AX5" s="32" t="s">
        <v>101</v>
      </c>
      <c r="AY5" s="32" t="s">
        <v>102</v>
      </c>
      <c r="AZ5" s="32" t="s">
        <v>103</v>
      </c>
      <c r="BA5" s="32" t="s">
        <v>104</v>
      </c>
      <c r="BB5" s="32" t="s">
        <v>105</v>
      </c>
      <c r="BC5" s="32" t="s">
        <v>106</v>
      </c>
      <c r="BD5" s="32" t="s">
        <v>107</v>
      </c>
      <c r="BE5" s="32" t="s">
        <v>108</v>
      </c>
      <c r="BF5" s="32" t="s">
        <v>98</v>
      </c>
      <c r="BG5" s="32" t="s">
        <v>99</v>
      </c>
      <c r="BH5" s="32" t="s">
        <v>100</v>
      </c>
      <c r="BI5" s="32" t="s">
        <v>101</v>
      </c>
      <c r="BJ5" s="32" t="s">
        <v>102</v>
      </c>
      <c r="BK5" s="32" t="s">
        <v>103</v>
      </c>
      <c r="BL5" s="32" t="s">
        <v>104</v>
      </c>
      <c r="BM5" s="32" t="s">
        <v>105</v>
      </c>
      <c r="BN5" s="32" t="s">
        <v>106</v>
      </c>
      <c r="BO5" s="32" t="s">
        <v>107</v>
      </c>
      <c r="BP5" s="32" t="s">
        <v>108</v>
      </c>
      <c r="BQ5" s="32" t="s">
        <v>98</v>
      </c>
      <c r="BR5" s="32" t="s">
        <v>99</v>
      </c>
      <c r="BS5" s="32" t="s">
        <v>100</v>
      </c>
      <c r="BT5" s="32" t="s">
        <v>101</v>
      </c>
      <c r="BU5" s="32" t="s">
        <v>102</v>
      </c>
      <c r="BV5" s="32" t="s">
        <v>103</v>
      </c>
      <c r="BW5" s="32" t="s">
        <v>104</v>
      </c>
      <c r="BX5" s="32" t="s">
        <v>105</v>
      </c>
      <c r="BY5" s="32" t="s">
        <v>106</v>
      </c>
      <c r="BZ5" s="32" t="s">
        <v>107</v>
      </c>
      <c r="CA5" s="32" t="s">
        <v>108</v>
      </c>
      <c r="CB5" s="32" t="s">
        <v>98</v>
      </c>
      <c r="CC5" s="32" t="s">
        <v>99</v>
      </c>
      <c r="CD5" s="32" t="s">
        <v>100</v>
      </c>
      <c r="CE5" s="32" t="s">
        <v>101</v>
      </c>
      <c r="CF5" s="32" t="s">
        <v>102</v>
      </c>
      <c r="CG5" s="32" t="s">
        <v>103</v>
      </c>
      <c r="CH5" s="32" t="s">
        <v>104</v>
      </c>
      <c r="CI5" s="32" t="s">
        <v>105</v>
      </c>
      <c r="CJ5" s="32" t="s">
        <v>106</v>
      </c>
      <c r="CK5" s="32" t="s">
        <v>107</v>
      </c>
      <c r="CL5" s="32" t="s">
        <v>108</v>
      </c>
      <c r="CM5" s="32" t="s">
        <v>98</v>
      </c>
      <c r="CN5" s="32" t="s">
        <v>99</v>
      </c>
      <c r="CO5" s="32" t="s">
        <v>100</v>
      </c>
      <c r="CP5" s="32" t="s">
        <v>101</v>
      </c>
      <c r="CQ5" s="32" t="s">
        <v>102</v>
      </c>
      <c r="CR5" s="32" t="s">
        <v>103</v>
      </c>
      <c r="CS5" s="32" t="s">
        <v>104</v>
      </c>
      <c r="CT5" s="32" t="s">
        <v>105</v>
      </c>
      <c r="CU5" s="32" t="s">
        <v>106</v>
      </c>
      <c r="CV5" s="32" t="s">
        <v>107</v>
      </c>
      <c r="CW5" s="32" t="s">
        <v>108</v>
      </c>
      <c r="CX5" s="32" t="s">
        <v>98</v>
      </c>
      <c r="CY5" s="32" t="s">
        <v>99</v>
      </c>
      <c r="CZ5" s="32" t="s">
        <v>100</v>
      </c>
      <c r="DA5" s="32" t="s">
        <v>101</v>
      </c>
      <c r="DB5" s="32" t="s">
        <v>102</v>
      </c>
      <c r="DC5" s="32" t="s">
        <v>103</v>
      </c>
      <c r="DD5" s="32" t="s">
        <v>104</v>
      </c>
      <c r="DE5" s="32" t="s">
        <v>105</v>
      </c>
      <c r="DF5" s="32" t="s">
        <v>106</v>
      </c>
      <c r="DG5" s="32" t="s">
        <v>107</v>
      </c>
      <c r="DH5" s="32" t="s">
        <v>108</v>
      </c>
      <c r="DI5" s="32" t="s">
        <v>98</v>
      </c>
      <c r="DJ5" s="32" t="s">
        <v>99</v>
      </c>
      <c r="DK5" s="32" t="s">
        <v>100</v>
      </c>
      <c r="DL5" s="32" t="s">
        <v>101</v>
      </c>
      <c r="DM5" s="32" t="s">
        <v>102</v>
      </c>
      <c r="DN5" s="32" t="s">
        <v>103</v>
      </c>
      <c r="DO5" s="32" t="s">
        <v>104</v>
      </c>
      <c r="DP5" s="32" t="s">
        <v>105</v>
      </c>
      <c r="DQ5" s="32" t="s">
        <v>106</v>
      </c>
      <c r="DR5" s="32" t="s">
        <v>107</v>
      </c>
      <c r="DS5" s="32" t="s">
        <v>108</v>
      </c>
      <c r="DT5" s="32" t="s">
        <v>98</v>
      </c>
      <c r="DU5" s="32" t="s">
        <v>99</v>
      </c>
      <c r="DV5" s="32" t="s">
        <v>100</v>
      </c>
      <c r="DW5" s="32" t="s">
        <v>101</v>
      </c>
      <c r="DX5" s="32" t="s">
        <v>102</v>
      </c>
      <c r="DY5" s="32" t="s">
        <v>103</v>
      </c>
      <c r="DZ5" s="32" t="s">
        <v>104</v>
      </c>
      <c r="EA5" s="32" t="s">
        <v>105</v>
      </c>
      <c r="EB5" s="32" t="s">
        <v>106</v>
      </c>
      <c r="EC5" s="32" t="s">
        <v>107</v>
      </c>
      <c r="ED5" s="32" t="s">
        <v>108</v>
      </c>
      <c r="EE5" s="32" t="s">
        <v>98</v>
      </c>
      <c r="EF5" s="32" t="s">
        <v>99</v>
      </c>
      <c r="EG5" s="32" t="s">
        <v>100</v>
      </c>
      <c r="EH5" s="32" t="s">
        <v>101</v>
      </c>
      <c r="EI5" s="32" t="s">
        <v>102</v>
      </c>
      <c r="EJ5" s="32" t="s">
        <v>103</v>
      </c>
      <c r="EK5" s="32" t="s">
        <v>104</v>
      </c>
      <c r="EL5" s="32" t="s">
        <v>105</v>
      </c>
      <c r="EM5" s="32" t="s">
        <v>106</v>
      </c>
      <c r="EN5" s="32" t="s">
        <v>107</v>
      </c>
      <c r="EO5" s="32" t="s">
        <v>108</v>
      </c>
    </row>
    <row r="6" spans="1:145" s="36" customFormat="1">
      <c r="A6" s="28" t="s">
        <v>109</v>
      </c>
      <c r="B6" s="33">
        <f>B7</f>
        <v>2016</v>
      </c>
      <c r="C6" s="33">
        <f t="shared" ref="C6:X6" si="3">C7</f>
        <v>473553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沖縄県　粟国村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100</v>
      </c>
      <c r="Q6" s="34">
        <f t="shared" si="3"/>
        <v>100</v>
      </c>
      <c r="R6" s="34">
        <f t="shared" si="3"/>
        <v>1404</v>
      </c>
      <c r="S6" s="34">
        <f t="shared" si="3"/>
        <v>724</v>
      </c>
      <c r="T6" s="34">
        <f t="shared" si="3"/>
        <v>7.65</v>
      </c>
      <c r="U6" s="34">
        <f t="shared" si="3"/>
        <v>94.64</v>
      </c>
      <c r="V6" s="34">
        <f t="shared" si="3"/>
        <v>708</v>
      </c>
      <c r="W6" s="34">
        <f t="shared" si="3"/>
        <v>0.61</v>
      </c>
      <c r="X6" s="34">
        <f t="shared" si="3"/>
        <v>1160.6600000000001</v>
      </c>
      <c r="Y6" s="35">
        <f>IF(Y7="",NA(),Y7)</f>
        <v>62.53</v>
      </c>
      <c r="Z6" s="35">
        <f t="shared" ref="Z6:AH6" si="4">IF(Z7="",NA(),Z7)</f>
        <v>66.430000000000007</v>
      </c>
      <c r="AA6" s="35">
        <f t="shared" si="4"/>
        <v>76.849999999999994</v>
      </c>
      <c r="AB6" s="35">
        <f t="shared" si="4"/>
        <v>74.31</v>
      </c>
      <c r="AC6" s="35">
        <f t="shared" si="4"/>
        <v>76.94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1144.05</v>
      </c>
      <c r="BL6" s="35">
        <f t="shared" si="7"/>
        <v>1117.1099999999999</v>
      </c>
      <c r="BM6" s="35">
        <f t="shared" si="7"/>
        <v>1161.05</v>
      </c>
      <c r="BN6" s="35">
        <f t="shared" si="7"/>
        <v>979.89</v>
      </c>
      <c r="BO6" s="35">
        <f t="shared" si="7"/>
        <v>974.93</v>
      </c>
      <c r="BP6" s="34" t="str">
        <f>IF(BP7="","",IF(BP7="-","【-】","【"&amp;SUBSTITUTE(TEXT(BP7,"#,##0.00"),"-","△")&amp;"】"))</f>
        <v>【914.53】</v>
      </c>
      <c r="BQ6" s="35">
        <f>IF(BQ7="",NA(),BQ7)</f>
        <v>50.27</v>
      </c>
      <c r="BR6" s="35">
        <f t="shared" ref="BR6:BZ6" si="8">IF(BR7="",NA(),BR7)</f>
        <v>53.67</v>
      </c>
      <c r="BS6" s="35">
        <f t="shared" si="8"/>
        <v>64.23</v>
      </c>
      <c r="BT6" s="35">
        <f t="shared" si="8"/>
        <v>75.17</v>
      </c>
      <c r="BU6" s="35">
        <f t="shared" si="8"/>
        <v>71.59</v>
      </c>
      <c r="BV6" s="35">
        <f t="shared" si="8"/>
        <v>42.48</v>
      </c>
      <c r="BW6" s="35">
        <f t="shared" si="8"/>
        <v>41.04</v>
      </c>
      <c r="BX6" s="35">
        <f t="shared" si="8"/>
        <v>41.08</v>
      </c>
      <c r="BY6" s="35">
        <f t="shared" si="8"/>
        <v>41.34</v>
      </c>
      <c r="BZ6" s="35">
        <f t="shared" si="8"/>
        <v>55.32</v>
      </c>
      <c r="CA6" s="34" t="str">
        <f>IF(CA7="","",IF(CA7="-","【-】","【"&amp;SUBSTITUTE(TEXT(CA7,"#,##0.00"),"-","△")&amp;"】"))</f>
        <v>【55.73】</v>
      </c>
      <c r="CB6" s="35">
        <f>IF(CB7="",NA(),CB7)</f>
        <v>171.9</v>
      </c>
      <c r="CC6" s="35">
        <f t="shared" ref="CC6:CK6" si="9">IF(CC7="",NA(),CC7)</f>
        <v>167.17</v>
      </c>
      <c r="CD6" s="35">
        <f t="shared" si="9"/>
        <v>146.62</v>
      </c>
      <c r="CE6" s="35">
        <f t="shared" si="9"/>
        <v>125.72</v>
      </c>
      <c r="CF6" s="35">
        <f t="shared" si="9"/>
        <v>148.34</v>
      </c>
      <c r="CG6" s="35">
        <f t="shared" si="9"/>
        <v>343.8</v>
      </c>
      <c r="CH6" s="35">
        <f t="shared" si="9"/>
        <v>357.08</v>
      </c>
      <c r="CI6" s="35">
        <f t="shared" si="9"/>
        <v>378.08</v>
      </c>
      <c r="CJ6" s="35">
        <f t="shared" si="9"/>
        <v>357.49</v>
      </c>
      <c r="CK6" s="35">
        <f t="shared" si="9"/>
        <v>283.17</v>
      </c>
      <c r="CL6" s="34" t="str">
        <f>IF(CL7="","",IF(CL7="-","【-】","【"&amp;SUBSTITUTE(TEXT(CL7,"#,##0.00"),"-","△")&amp;"】"))</f>
        <v>【276.78】</v>
      </c>
      <c r="CM6" s="35">
        <f>IF(CM7="",NA(),CM7)</f>
        <v>54.93</v>
      </c>
      <c r="CN6" s="35">
        <f t="shared" ref="CN6:CV6" si="10">IF(CN7="",NA(),CN7)</f>
        <v>53.52</v>
      </c>
      <c r="CO6" s="35">
        <f t="shared" si="10"/>
        <v>59.86</v>
      </c>
      <c r="CP6" s="35">
        <f t="shared" si="10"/>
        <v>54.93</v>
      </c>
      <c r="CQ6" s="35">
        <f t="shared" si="10"/>
        <v>54.93</v>
      </c>
      <c r="CR6" s="35">
        <f t="shared" si="10"/>
        <v>46.06</v>
      </c>
      <c r="CS6" s="35">
        <f t="shared" si="10"/>
        <v>45.95</v>
      </c>
      <c r="CT6" s="35">
        <f t="shared" si="10"/>
        <v>44.69</v>
      </c>
      <c r="CU6" s="35">
        <f t="shared" si="10"/>
        <v>44.69</v>
      </c>
      <c r="CV6" s="35">
        <f t="shared" si="10"/>
        <v>60.65</v>
      </c>
      <c r="CW6" s="34" t="str">
        <f>IF(CW7="","",IF(CW7="-","【-】","【"&amp;SUBSTITUTE(TEXT(CW7,"#,##0.00"),"-","△")&amp;"】"))</f>
        <v>【59.15】</v>
      </c>
      <c r="CX6" s="35">
        <f>IF(CX7="",NA(),CX7)</f>
        <v>98.58</v>
      </c>
      <c r="CY6" s="35">
        <f t="shared" ref="CY6:DG6" si="11">IF(CY7="",NA(),CY7)</f>
        <v>98.38</v>
      </c>
      <c r="CZ6" s="35">
        <f t="shared" si="11"/>
        <v>98.4</v>
      </c>
      <c r="DA6" s="35">
        <f t="shared" si="11"/>
        <v>98.37</v>
      </c>
      <c r="DB6" s="35">
        <f t="shared" si="11"/>
        <v>100</v>
      </c>
      <c r="DC6" s="35">
        <f t="shared" si="11"/>
        <v>72.989999999999995</v>
      </c>
      <c r="DD6" s="35">
        <f t="shared" si="11"/>
        <v>71.97</v>
      </c>
      <c r="DE6" s="35">
        <f t="shared" si="11"/>
        <v>70.59</v>
      </c>
      <c r="DF6" s="35">
        <f t="shared" si="11"/>
        <v>69.67</v>
      </c>
      <c r="DG6" s="35">
        <f t="shared" si="11"/>
        <v>84.58</v>
      </c>
      <c r="DH6" s="34" t="str">
        <f>IF(DH7="","",IF(DH7="-","【-】","【"&amp;SUBSTITUTE(TEXT(DH7,"#,##0.00"),"-","△")&amp;"】"))</f>
        <v>【85.01】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0.06</v>
      </c>
      <c r="EK6" s="35">
        <f t="shared" si="14"/>
        <v>0.04</v>
      </c>
      <c r="EL6" s="35">
        <f t="shared" si="14"/>
        <v>7.0000000000000007E-2</v>
      </c>
      <c r="EM6" s="35">
        <f t="shared" si="14"/>
        <v>0.02</v>
      </c>
      <c r="EN6" s="35">
        <f t="shared" si="14"/>
        <v>2.0499999999999998</v>
      </c>
      <c r="EO6" s="34" t="str">
        <f>IF(EO7="","",IF(EO7="-","【-】","【"&amp;SUBSTITUTE(TEXT(EO7,"#,##0.00"),"-","△")&amp;"】"))</f>
        <v>【1.58】</v>
      </c>
    </row>
    <row r="7" spans="1:145" s="36" customFormat="1">
      <c r="A7" s="28"/>
      <c r="B7" s="37">
        <v>2016</v>
      </c>
      <c r="C7" s="37">
        <v>473553</v>
      </c>
      <c r="D7" s="37">
        <v>47</v>
      </c>
      <c r="E7" s="37">
        <v>17</v>
      </c>
      <c r="F7" s="37">
        <v>5</v>
      </c>
      <c r="G7" s="37">
        <v>0</v>
      </c>
      <c r="H7" s="37" t="s">
        <v>110</v>
      </c>
      <c r="I7" s="37" t="s">
        <v>111</v>
      </c>
      <c r="J7" s="37" t="s">
        <v>112</v>
      </c>
      <c r="K7" s="37" t="s">
        <v>113</v>
      </c>
      <c r="L7" s="37" t="s">
        <v>114</v>
      </c>
      <c r="M7" s="37"/>
      <c r="N7" s="38" t="s">
        <v>115</v>
      </c>
      <c r="O7" s="38" t="s">
        <v>116</v>
      </c>
      <c r="P7" s="38">
        <v>100</v>
      </c>
      <c r="Q7" s="38">
        <v>100</v>
      </c>
      <c r="R7" s="38">
        <v>1404</v>
      </c>
      <c r="S7" s="38">
        <v>724</v>
      </c>
      <c r="T7" s="38">
        <v>7.65</v>
      </c>
      <c r="U7" s="38">
        <v>94.64</v>
      </c>
      <c r="V7" s="38">
        <v>708</v>
      </c>
      <c r="W7" s="38">
        <v>0.61</v>
      </c>
      <c r="X7" s="38">
        <v>1160.6600000000001</v>
      </c>
      <c r="Y7" s="38">
        <v>62.53</v>
      </c>
      <c r="Z7" s="38">
        <v>66.430000000000007</v>
      </c>
      <c r="AA7" s="38">
        <v>76.849999999999994</v>
      </c>
      <c r="AB7" s="38">
        <v>74.31</v>
      </c>
      <c r="AC7" s="38">
        <v>76.94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1144.05</v>
      </c>
      <c r="BL7" s="38">
        <v>1117.1099999999999</v>
      </c>
      <c r="BM7" s="38">
        <v>1161.05</v>
      </c>
      <c r="BN7" s="38">
        <v>979.89</v>
      </c>
      <c r="BO7" s="38">
        <v>974.93</v>
      </c>
      <c r="BP7" s="38">
        <v>914.53</v>
      </c>
      <c r="BQ7" s="38">
        <v>50.27</v>
      </c>
      <c r="BR7" s="38">
        <v>53.67</v>
      </c>
      <c r="BS7" s="38">
        <v>64.23</v>
      </c>
      <c r="BT7" s="38">
        <v>75.17</v>
      </c>
      <c r="BU7" s="38">
        <v>71.59</v>
      </c>
      <c r="BV7" s="38">
        <v>42.48</v>
      </c>
      <c r="BW7" s="38">
        <v>41.04</v>
      </c>
      <c r="BX7" s="38">
        <v>41.08</v>
      </c>
      <c r="BY7" s="38">
        <v>41.34</v>
      </c>
      <c r="BZ7" s="38">
        <v>55.32</v>
      </c>
      <c r="CA7" s="38">
        <v>55.73</v>
      </c>
      <c r="CB7" s="38">
        <v>171.9</v>
      </c>
      <c r="CC7" s="38">
        <v>167.17</v>
      </c>
      <c r="CD7" s="38">
        <v>146.62</v>
      </c>
      <c r="CE7" s="38">
        <v>125.72</v>
      </c>
      <c r="CF7" s="38">
        <v>148.34</v>
      </c>
      <c r="CG7" s="38">
        <v>343.8</v>
      </c>
      <c r="CH7" s="38">
        <v>357.08</v>
      </c>
      <c r="CI7" s="38">
        <v>378.08</v>
      </c>
      <c r="CJ7" s="38">
        <v>357.49</v>
      </c>
      <c r="CK7" s="38">
        <v>283.17</v>
      </c>
      <c r="CL7" s="38">
        <v>276.77999999999997</v>
      </c>
      <c r="CM7" s="38">
        <v>54.93</v>
      </c>
      <c r="CN7" s="38">
        <v>53.52</v>
      </c>
      <c r="CO7" s="38">
        <v>59.86</v>
      </c>
      <c r="CP7" s="38">
        <v>54.93</v>
      </c>
      <c r="CQ7" s="38">
        <v>54.93</v>
      </c>
      <c r="CR7" s="38">
        <v>46.06</v>
      </c>
      <c r="CS7" s="38">
        <v>45.95</v>
      </c>
      <c r="CT7" s="38">
        <v>44.69</v>
      </c>
      <c r="CU7" s="38">
        <v>44.69</v>
      </c>
      <c r="CV7" s="38">
        <v>60.65</v>
      </c>
      <c r="CW7" s="38">
        <v>59.15</v>
      </c>
      <c r="CX7" s="38">
        <v>98.58</v>
      </c>
      <c r="CY7" s="38">
        <v>98.38</v>
      </c>
      <c r="CZ7" s="38">
        <v>98.4</v>
      </c>
      <c r="DA7" s="38">
        <v>98.37</v>
      </c>
      <c r="DB7" s="38">
        <v>100</v>
      </c>
      <c r="DC7" s="38">
        <v>72.989999999999995</v>
      </c>
      <c r="DD7" s="38">
        <v>71.97</v>
      </c>
      <c r="DE7" s="38">
        <v>70.59</v>
      </c>
      <c r="DF7" s="38">
        <v>69.67</v>
      </c>
      <c r="DG7" s="38">
        <v>84.58</v>
      </c>
      <c r="DH7" s="38">
        <v>85.01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0.06</v>
      </c>
      <c r="EK7" s="38">
        <v>0.04</v>
      </c>
      <c r="EL7" s="38">
        <v>7.0000000000000007E-2</v>
      </c>
      <c r="EM7" s="38">
        <v>0.02</v>
      </c>
      <c r="EN7" s="38">
        <v>2.0499999999999998</v>
      </c>
      <c r="EO7" s="38">
        <v>1.58</v>
      </c>
    </row>
    <row r="8" spans="1:14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>
      <c r="A9" s="40"/>
      <c r="B9" s="40" t="s">
        <v>117</v>
      </c>
      <c r="C9" s="40" t="s">
        <v>118</v>
      </c>
      <c r="D9" s="40" t="s">
        <v>119</v>
      </c>
      <c r="E9" s="40" t="s">
        <v>120</v>
      </c>
      <c r="F9" s="40" t="s">
        <v>121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>
      <c r="A10" s="40" t="s">
        <v>60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cp:lastPrinted>2018-02-21T01:44:00Z</cp:lastPrinted>
  <dcterms:created xsi:type="dcterms:W3CDTF">2017-12-25T02:34:46Z</dcterms:created>
  <dcterms:modified xsi:type="dcterms:W3CDTF">2018-02-28T07:55:54Z</dcterms:modified>
</cp:coreProperties>
</file>