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amami07\Desktop\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<sst xmlns="http://schemas.openxmlformats.org/spreadsheetml/2006/main" count="240" uniqueCount="125">
  <si>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</si>
  <si>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</si>
  <si>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</si>
  <si>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</si>
  <si>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</si>
  <si>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</si>
  <si>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</si>
  <si>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</si>
  <si>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</si>
  <si>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</si>
  <si>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</si>
  <si>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</si>
  <si>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</si>
  <si>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</si>
  <si>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</si>
  <si>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</si>
  <si>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</si>
  <si>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</si>
  <si>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</si>
  <si>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</si>
  <si>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</si>
  <si>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</si>
  <si>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</si>
  <si>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</si>
  <si>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</si>
  <si>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</si>
  <si>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</si>
  <si>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</si>
  <si>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</si>
  <si>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</si>
  <si>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</si>
  <si>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</si>
  <si>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</si>
  <si>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</si>
  <si>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</si>
  <si>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</si>
  <si>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</si>
  <si>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</si>
  <si>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</si>
  <si>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</si>
  <si>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</si>
  <si>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</si>
  <si>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</si>
  <si>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</si>
  <si>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</si>
  <si>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</si>
  <si>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</si>
  <si>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</si>
  <si>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</si>
  <si>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</si>
  <si>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</si>
  <si>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</si>
  <si>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</si>
  <si>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</si>
  <si>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</si>
  <si>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</si>
  <si>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</si>
  <si>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</si>
  <si>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</si>
  <si>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</si>
  <si>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</si>
  <si>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</si>
  <si>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</si>
  <si>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</si>
  <si>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</si>
  <si>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</si>
  <si>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</si>
  <si>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</si>
  <si>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</si>
  <si>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</si>
  <si>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</si>
  <si>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</si>
  <si>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</si>
  <si>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</si>
  <si>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</si>
  <si>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</si>
  <si>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</si>
  <si>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</si>
  <si>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</si>
  <si>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</si>
  <si>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</si>
  <si>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</si>
  <si>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</si>
  <si>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</si>
  <si>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</si>
  <si>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</si>
  <si>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</si>
  <si>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</si>
  <si>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</si>
  <si>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</si>
  <si>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</si>
  <si>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</si>
  <si>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</si>
  <si>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</si>
  <si>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</si>
  <si>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</si>
  <si>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</si>
  <si>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</si>
  <si>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</si>
  <si>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</si>
  <si>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</si>
  <si>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</si>
  <si>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</si>
  <si>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</si>
  <si>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</si>
  <si>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</si>
  <si>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</si>
  <si>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</si>
  <si>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</si>
  <si>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座間味村</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</si>
  <si>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</si>
  <si>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</si>
  <si>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</si>
  <si>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</si>
  <si>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</si>
  <si>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</si>
  <si>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</si>
  <si>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</si>
  <si>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</si>
  <si>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</si>
  <si>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</si>
  <si>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b/>
        <sz val="8"/>
        <color theme="1"/>
        <rFont val="ＭＳ ゴシック"/>
        <family val="3"/>
        <charset val="128"/>
      </rPr>
      <t>①収益的収支比率について　</t>
    </r>
    <r>
      <rPr>
        <sz val="8"/>
        <color theme="1"/>
        <rFont val="ＭＳ ゴシック"/>
        <family val="3"/>
        <charset val="128"/>
      </rPr>
      <t>　　　　　　　　　　　　　　　　　　・例年使用料以外の収入に依存した状況が伺える。今後の経営改善に対応が必要である。（小規模な処理区なため料金等の改定等が必要であり収益部分における割合が低い。）　　　　　　　　　　　　　　　　　　　　　　　　　　　　</t>
    </r>
    <r>
      <rPr>
        <b/>
        <sz val="8"/>
        <color theme="1"/>
        <rFont val="ＭＳ ゴシック"/>
        <family val="3"/>
        <charset val="128"/>
      </rPr>
      <t>④企業債残高対事業規模比率（％）　　　　　　　　　　　　　　　　　　　　　</t>
    </r>
    <r>
      <rPr>
        <sz val="8"/>
        <color theme="1"/>
        <rFont val="ＭＳ ゴシック"/>
        <family val="3"/>
        <charset val="128"/>
      </rPr>
      <t>・全国平均「914.53」類似団体「1,051」に対して本村が「1,149」と高い状況になっている。今後、企業債を利用するまでの施設改築更新がないことから減少の傾向となる見込みである。（財政に与える影響が低いと考えられる。）　</t>
    </r>
    <r>
      <rPr>
        <b/>
        <sz val="8"/>
        <color theme="1"/>
        <rFont val="ＭＳ ゴシック"/>
        <family val="3"/>
        <charset val="128"/>
      </rPr>
      <t>　　　　　　　　　　　　　　　　　　　　　　　　　　⑤経費回収率（％）　　　　　　　　　　　　　　　　　　　　</t>
    </r>
    <r>
      <rPr>
        <sz val="8"/>
        <color theme="1"/>
        <rFont val="ＭＳ ゴシック"/>
        <family val="3"/>
        <charset val="128"/>
      </rPr>
      <t>・全国平均「55.73」類似団体「40.06」本村は「23.26」と低い率となっている。料金収入以外における負担割合が多い結果となっており今後経費等の抑制を行いつつ、適正な収益回収が望まれる。　　　　　　</t>
    </r>
    <r>
      <rPr>
        <b/>
        <sz val="8"/>
        <color theme="1"/>
        <rFont val="ＭＳ ゴシック"/>
        <family val="3"/>
        <charset val="128"/>
      </rPr>
      <t>⑥汚水処理原価（円）　</t>
    </r>
    <r>
      <rPr>
        <sz val="8"/>
        <color theme="1"/>
        <rFont val="ＭＳ ゴシック"/>
        <family val="3"/>
        <charset val="128"/>
      </rPr>
      <t>　　　　　　　　　　　　　　　　　　　　　　　・全国平均「276.78」類似団体「355.22」本村が「721.87」となっており、処理費用が高い状況である。これまでの施設整備に要した費用や運営にコスト等がかかっており、運営の在り方に改善を図る必要がある。（人口規模の少ない処理区のため汚水処理にかかる費用分を収益等で賄えていない。）　　　　　　　　　　　　　　　　　　</t>
    </r>
    <r>
      <rPr>
        <b/>
        <sz val="8"/>
        <color theme="1"/>
        <rFont val="ＭＳ ゴシック"/>
        <family val="3"/>
        <charset val="128"/>
      </rPr>
      <t>⑦施設の利用率　</t>
    </r>
    <r>
      <rPr>
        <sz val="8"/>
        <color theme="1"/>
        <rFont val="ＭＳ ゴシック"/>
        <family val="3"/>
        <charset val="128"/>
      </rPr>
      <t>　　　　　　　　　　　　　　　　　　　　　　　　・全国平均「59.15」類似団体「42.84」本村が「24.49」となっており低い状況である。処理能力に対する1日当たりの割合が低い数値ではあるが、観光客（最大時）の動員も見据えており、現況では適正と判断する。（当地区における処理量が少ないためへ平均値を下回る）　　　　　　　　　　　　　　　　　　　　　　　　　　　　　</t>
    </r>
    <r>
      <rPr>
        <b/>
        <sz val="8"/>
        <color theme="1"/>
        <rFont val="ＭＳ ゴシック"/>
        <family val="3"/>
        <charset val="128"/>
      </rPr>
      <t>⑧水洗化率（％）　　</t>
    </r>
    <r>
      <rPr>
        <sz val="8"/>
        <color theme="1"/>
        <rFont val="ＭＳ ゴシック"/>
        <family val="3"/>
        <charset val="128"/>
      </rPr>
      <t>　　　　　　　　　　　　　　　　　　　　　　・全国平均「85.01」類似団体「66.30」本村が「87.04」となっている。（一般世帯への対応が課題である）　　　　　</t>
    </r>
    <rPh sb="1" eb="4">
      <t>シュウエキテキ</t>
    </rPh>
    <rPh sb="4" eb="6">
      <t>シュウシ</t>
    </rPh>
    <rPh sb="6" eb="8">
      <t>ヒリツ</t>
    </rPh>
    <rPh sb="32" eb="34">
      <t>レイネン</t>
    </rPh>
    <rPh sb="34" eb="36">
      <t>シヨウ</t>
    </rPh>
    <rPh sb="36" eb="37">
      <t>リョウ</t>
    </rPh>
    <rPh sb="37" eb="39">
      <t>イガイ</t>
    </rPh>
    <rPh sb="40" eb="42">
      <t>シュウニュウ</t>
    </rPh>
    <rPh sb="43" eb="45">
      <t>イゾン</t>
    </rPh>
    <rPh sb="47" eb="49">
      <t>ジョウキョウ</t>
    </rPh>
    <rPh sb="50" eb="51">
      <t>ウカガ</t>
    </rPh>
    <rPh sb="54" eb="56">
      <t>コンゴ</t>
    </rPh>
    <rPh sb="57" eb="59">
      <t>ケイエイ</t>
    </rPh>
    <rPh sb="59" eb="61">
      <t>カイゼン</t>
    </rPh>
    <rPh sb="62" eb="64">
      <t>タイオウ</t>
    </rPh>
    <rPh sb="65" eb="67">
      <t>ヒツヨウ</t>
    </rPh>
    <rPh sb="72" eb="75">
      <t>ショウキボ</t>
    </rPh>
    <rPh sb="76" eb="78">
      <t>ショリ</t>
    </rPh>
    <rPh sb="78" eb="79">
      <t>ク</t>
    </rPh>
    <rPh sb="82" eb="84">
      <t>リョウキン</t>
    </rPh>
    <rPh sb="84" eb="85">
      <t>トウ</t>
    </rPh>
    <rPh sb="86" eb="88">
      <t>カイテイ</t>
    </rPh>
    <rPh sb="88" eb="89">
      <t>トウ</t>
    </rPh>
    <rPh sb="90" eb="92">
      <t>ヒツヨウ</t>
    </rPh>
    <rPh sb="95" eb="97">
      <t>シュウエキ</t>
    </rPh>
    <rPh sb="97" eb="99">
      <t>ブブン</t>
    </rPh>
    <rPh sb="103" eb="105">
      <t>ワリアイ</t>
    </rPh>
    <rPh sb="106" eb="107">
      <t>ヒク</t>
    </rPh>
    <rPh sb="139" eb="141">
      <t>キギョウ</t>
    </rPh>
    <rPh sb="141" eb="142">
      <t>サイ</t>
    </rPh>
    <rPh sb="142" eb="144">
      <t>ザンダカ</t>
    </rPh>
    <rPh sb="144" eb="145">
      <t>タイ</t>
    </rPh>
    <rPh sb="145" eb="147">
      <t>ジギョウ</t>
    </rPh>
    <rPh sb="147" eb="149">
      <t>キボ</t>
    </rPh>
    <rPh sb="149" eb="151">
      <t>ヒリツ</t>
    </rPh>
    <rPh sb="176" eb="178">
      <t>ゼンコク</t>
    </rPh>
    <rPh sb="178" eb="180">
      <t>ヘイキン</t>
    </rPh>
    <rPh sb="188" eb="190">
      <t>ルイジ</t>
    </rPh>
    <rPh sb="190" eb="192">
      <t>ダンタイ</t>
    </rPh>
    <rPh sb="200" eb="201">
      <t>タイ</t>
    </rPh>
    <rPh sb="203" eb="205">
      <t>ホンソン</t>
    </rPh>
    <rPh sb="214" eb="215">
      <t>タカ</t>
    </rPh>
    <rPh sb="216" eb="218">
      <t>ジョウキョウ</t>
    </rPh>
    <rPh sb="225" eb="227">
      <t>コンゴ</t>
    </rPh>
    <rPh sb="228" eb="230">
      <t>キギョウ</t>
    </rPh>
    <rPh sb="230" eb="231">
      <t>サイ</t>
    </rPh>
    <rPh sb="232" eb="234">
      <t>リヨウ</t>
    </rPh>
    <rPh sb="239" eb="241">
      <t>シセツ</t>
    </rPh>
    <rPh sb="241" eb="243">
      <t>カイチク</t>
    </rPh>
    <rPh sb="243" eb="245">
      <t>コウシン</t>
    </rPh>
    <rPh sb="252" eb="254">
      <t>ゲンショウ</t>
    </rPh>
    <rPh sb="255" eb="257">
      <t>ケイコウ</t>
    </rPh>
    <rPh sb="260" eb="262">
      <t>ミコ</t>
    </rPh>
    <rPh sb="268" eb="270">
      <t>ザイセイ</t>
    </rPh>
    <rPh sb="271" eb="272">
      <t>アタ</t>
    </rPh>
    <rPh sb="274" eb="276">
      <t>エイキョウ</t>
    </rPh>
    <rPh sb="277" eb="278">
      <t>ヒク</t>
    </rPh>
    <rPh sb="280" eb="281">
      <t>カンガ</t>
    </rPh>
    <rPh sb="315" eb="317">
      <t>ケイヒ</t>
    </rPh>
    <rPh sb="317" eb="319">
      <t>カイシュウ</t>
    </rPh>
    <rPh sb="319" eb="320">
      <t>リツ</t>
    </rPh>
    <rPh sb="344" eb="346">
      <t>ゼンコク</t>
    </rPh>
    <rPh sb="346" eb="348">
      <t>ヘイキン</t>
    </rPh>
    <rPh sb="355" eb="357">
      <t>ルイジ</t>
    </rPh>
    <rPh sb="357" eb="359">
      <t>ダンタイ</t>
    </rPh>
    <rPh sb="366" eb="368">
      <t>ホンソン</t>
    </rPh>
    <rPh sb="377" eb="378">
      <t>ヒク</t>
    </rPh>
    <rPh sb="379" eb="380">
      <t>リツ</t>
    </rPh>
    <rPh sb="387" eb="389">
      <t>リョウキン</t>
    </rPh>
    <rPh sb="389" eb="391">
      <t>シュウニュウ</t>
    </rPh>
    <rPh sb="391" eb="393">
      <t>イガイ</t>
    </rPh>
    <rPh sb="397" eb="399">
      <t>フタン</t>
    </rPh>
    <rPh sb="399" eb="401">
      <t>ワリアイ</t>
    </rPh>
    <rPh sb="402" eb="403">
      <t>オオ</t>
    </rPh>
    <rPh sb="404" eb="406">
      <t>ケッカ</t>
    </rPh>
    <rPh sb="412" eb="414">
      <t>コンゴ</t>
    </rPh>
    <rPh sb="414" eb="416">
      <t>ケイヒ</t>
    </rPh>
    <rPh sb="416" eb="417">
      <t>トウ</t>
    </rPh>
    <rPh sb="418" eb="420">
      <t>ヨクセイ</t>
    </rPh>
    <rPh sb="421" eb="422">
      <t>オコナ</t>
    </rPh>
    <rPh sb="429" eb="431">
      <t>シュウエキ</t>
    </rPh>
    <rPh sb="431" eb="433">
      <t>カイシュウ</t>
    </rPh>
    <rPh sb="434" eb="435">
      <t>ノゾ</t>
    </rPh>
    <rPh sb="446" eb="448">
      <t>オスイ</t>
    </rPh>
    <rPh sb="448" eb="450">
      <t>ショリ</t>
    </rPh>
    <rPh sb="450" eb="452">
      <t>ゲンカ</t>
    </rPh>
    <rPh sb="453" eb="454">
      <t>エン</t>
    </rPh>
    <rPh sb="480" eb="482">
      <t>ゼンコク</t>
    </rPh>
    <rPh sb="482" eb="484">
      <t>ヘイキン</t>
    </rPh>
    <rPh sb="492" eb="494">
      <t>ルイジ</t>
    </rPh>
    <rPh sb="494" eb="496">
      <t>ダンタイ</t>
    </rPh>
    <rPh sb="504" eb="506">
      <t>ホンソン</t>
    </rPh>
    <rPh sb="522" eb="524">
      <t>ショリ</t>
    </rPh>
    <rPh sb="524" eb="526">
      <t>ヒヨウ</t>
    </rPh>
    <rPh sb="527" eb="528">
      <t>タカ</t>
    </rPh>
    <rPh sb="529" eb="531">
      <t>ジョウキョウ</t>
    </rPh>
    <rPh sb="540" eb="542">
      <t>シセツ</t>
    </rPh>
    <rPh sb="542" eb="544">
      <t>セイビ</t>
    </rPh>
    <rPh sb="545" eb="546">
      <t>ヨウ</t>
    </rPh>
    <rPh sb="548" eb="550">
      <t>ヒヨウ</t>
    </rPh>
    <rPh sb="551" eb="553">
      <t>ウンエイ</t>
    </rPh>
    <rPh sb="557" eb="558">
      <t>トウ</t>
    </rPh>
    <rPh sb="566" eb="568">
      <t>ウンエイ</t>
    </rPh>
    <rPh sb="569" eb="570">
      <t>ア</t>
    </rPh>
    <rPh sb="571" eb="572">
      <t>カタ</t>
    </rPh>
    <rPh sb="573" eb="575">
      <t>カイゼン</t>
    </rPh>
    <rPh sb="576" eb="577">
      <t>ハカ</t>
    </rPh>
    <rPh sb="578" eb="580">
      <t>ヒツヨウ</t>
    </rPh>
    <rPh sb="585" eb="587">
      <t>ジンコウ</t>
    </rPh>
    <rPh sb="587" eb="589">
      <t>キボ</t>
    </rPh>
    <rPh sb="590" eb="591">
      <t>スク</t>
    </rPh>
    <rPh sb="593" eb="595">
      <t>ショリ</t>
    </rPh>
    <rPh sb="595" eb="596">
      <t>ク</t>
    </rPh>
    <rPh sb="599" eb="601">
      <t>オスイ</t>
    </rPh>
    <rPh sb="601" eb="603">
      <t>ショリ</t>
    </rPh>
    <rPh sb="607" eb="609">
      <t>ヒヨウ</t>
    </rPh>
    <rPh sb="609" eb="610">
      <t>ブン</t>
    </rPh>
    <rPh sb="611" eb="613">
      <t>シュウエキ</t>
    </rPh>
    <rPh sb="613" eb="614">
      <t>トウ</t>
    </rPh>
    <rPh sb="615" eb="616">
      <t>マカナ</t>
    </rPh>
    <rPh sb="642" eb="644">
      <t>シセツ</t>
    </rPh>
    <rPh sb="645" eb="647">
      <t>リヨウ</t>
    </rPh>
    <rPh sb="647" eb="648">
      <t>リツ</t>
    </rPh>
    <rPh sb="674" eb="676">
      <t>ゼンコク</t>
    </rPh>
    <rPh sb="676" eb="678">
      <t>ヘイキン</t>
    </rPh>
    <rPh sb="685" eb="687">
      <t>ルイジ</t>
    </rPh>
    <rPh sb="687" eb="689">
      <t>ダンタイ</t>
    </rPh>
    <rPh sb="696" eb="698">
      <t>ホンソン</t>
    </rPh>
    <rPh sb="712" eb="713">
      <t>ヒク</t>
    </rPh>
    <rPh sb="714" eb="716">
      <t>ジョウキョウ</t>
    </rPh>
    <rPh sb="720" eb="722">
      <t>ショリ</t>
    </rPh>
    <rPh sb="722" eb="724">
      <t>ノウリョク</t>
    </rPh>
    <rPh sb="725" eb="726">
      <t>タイ</t>
    </rPh>
    <rPh sb="729" eb="730">
      <t>ニチ</t>
    </rPh>
    <rPh sb="730" eb="731">
      <t>ア</t>
    </rPh>
    <rPh sb="734" eb="736">
      <t>ワリアイ</t>
    </rPh>
    <rPh sb="737" eb="738">
      <t>ヒク</t>
    </rPh>
    <rPh sb="739" eb="741">
      <t>スウチ</t>
    </rPh>
    <rPh sb="747" eb="749">
      <t>カンコウ</t>
    </rPh>
    <rPh sb="749" eb="750">
      <t>キャク</t>
    </rPh>
    <rPh sb="751" eb="753">
      <t>サイダイ</t>
    </rPh>
    <rPh sb="753" eb="754">
      <t>ジ</t>
    </rPh>
    <rPh sb="756" eb="758">
      <t>ドウイン</t>
    </rPh>
    <rPh sb="759" eb="761">
      <t>ミス</t>
    </rPh>
    <rPh sb="766" eb="768">
      <t>ゲンキョウ</t>
    </rPh>
    <rPh sb="770" eb="772">
      <t>テキセイ</t>
    </rPh>
    <rPh sb="773" eb="775">
      <t>ハンダン</t>
    </rPh>
    <rPh sb="779" eb="782">
      <t>トウチク</t>
    </rPh>
    <rPh sb="786" eb="788">
      <t>ショリ</t>
    </rPh>
    <rPh sb="788" eb="789">
      <t>リョウ</t>
    </rPh>
    <rPh sb="790" eb="791">
      <t>スク</t>
    </rPh>
    <rPh sb="796" eb="799">
      <t>ヘイキンチ</t>
    </rPh>
    <rPh sb="800" eb="802">
      <t>シタマワ</t>
    </rPh>
    <rPh sb="834" eb="837">
      <t>スイセンカ</t>
    </rPh>
    <rPh sb="837" eb="838">
      <t>リツ</t>
    </rPh>
    <rPh sb="866" eb="868">
      <t>ゼンコク</t>
    </rPh>
    <rPh sb="868" eb="870">
      <t>ヘイキン</t>
    </rPh>
    <rPh sb="877" eb="879">
      <t>ルイジ</t>
    </rPh>
    <rPh sb="879" eb="881">
      <t>ダンタイ</t>
    </rPh>
    <rPh sb="888" eb="890">
      <t>ホンソン</t>
    </rPh>
    <rPh sb="906" eb="908">
      <t>イッパン</t>
    </rPh>
    <rPh sb="908" eb="910">
      <t>セタイ</t>
    </rPh>
    <rPh sb="912" eb="914">
      <t>タイオウ</t>
    </rPh>
    <rPh sb="915" eb="917">
      <t>カダイ</t>
    </rPh>
    <phoneticPr fontId="7"/>
  </si>
  <si>
    <t>・共用開始後15年近くを経過。小規模人口なため処理量が少なく目立った修繕・改築などの必要性がないものの今後調査を行いつつ段階的な計画を行う。（他地域との優先順位を判断し行う）　　　　また、下水道事業同様　改築等において支援制度の導入が可能なのか検討をおこなっていく。</t>
    <rPh sb="1" eb="3">
      <t>キョウヨウ</t>
    </rPh>
    <rPh sb="3" eb="5">
      <t>カイシ</t>
    </rPh>
    <rPh sb="5" eb="6">
      <t>ゴ</t>
    </rPh>
    <rPh sb="8" eb="9">
      <t>ネン</t>
    </rPh>
    <rPh sb="9" eb="10">
      <t>チカ</t>
    </rPh>
    <rPh sb="12" eb="14">
      <t>ケイカ</t>
    </rPh>
    <rPh sb="15" eb="16">
      <t>ショウ</t>
    </rPh>
    <rPh sb="16" eb="18">
      <t>キボ</t>
    </rPh>
    <rPh sb="18" eb="20">
      <t>ジンコウ</t>
    </rPh>
    <rPh sb="23" eb="25">
      <t>ショリ</t>
    </rPh>
    <rPh sb="25" eb="26">
      <t>リョウ</t>
    </rPh>
    <rPh sb="27" eb="28">
      <t>スク</t>
    </rPh>
    <rPh sb="30" eb="32">
      <t>メダ</t>
    </rPh>
    <rPh sb="34" eb="36">
      <t>シュウゼン</t>
    </rPh>
    <rPh sb="37" eb="39">
      <t>カイチク</t>
    </rPh>
    <rPh sb="42" eb="45">
      <t>ヒツヨウセイ</t>
    </rPh>
    <rPh sb="51" eb="53">
      <t>コンゴ</t>
    </rPh>
    <rPh sb="53" eb="55">
      <t>チョウサ</t>
    </rPh>
    <rPh sb="56" eb="57">
      <t>オコナ</t>
    </rPh>
    <rPh sb="60" eb="63">
      <t>ダンカイテキ</t>
    </rPh>
    <rPh sb="64" eb="66">
      <t>ケイカク</t>
    </rPh>
    <rPh sb="67" eb="68">
      <t>オコナ</t>
    </rPh>
    <rPh sb="71" eb="72">
      <t>ホカ</t>
    </rPh>
    <rPh sb="72" eb="74">
      <t>チイキ</t>
    </rPh>
    <rPh sb="76" eb="78">
      <t>ユウセン</t>
    </rPh>
    <rPh sb="78" eb="80">
      <t>ジュンイ</t>
    </rPh>
    <rPh sb="81" eb="83">
      <t>ハンダン</t>
    </rPh>
    <rPh sb="84" eb="85">
      <t>オコナ</t>
    </rPh>
    <rPh sb="94" eb="96">
      <t>ゲスイ</t>
    </rPh>
    <rPh sb="96" eb="97">
      <t>ドウ</t>
    </rPh>
    <rPh sb="97" eb="99">
      <t>ジギョウ</t>
    </rPh>
    <rPh sb="99" eb="101">
      <t>ドウヨウ</t>
    </rPh>
    <rPh sb="102" eb="104">
      <t>カイチク</t>
    </rPh>
    <rPh sb="104" eb="105">
      <t>トウ</t>
    </rPh>
    <rPh sb="109" eb="111">
      <t>シエン</t>
    </rPh>
    <rPh sb="111" eb="113">
      <t>セイド</t>
    </rPh>
    <rPh sb="114" eb="116">
      <t>ドウニュウ</t>
    </rPh>
    <rPh sb="117" eb="119">
      <t>カノウ</t>
    </rPh>
    <rPh sb="122" eb="124">
      <t>ケントウ</t>
    </rPh>
    <phoneticPr fontId="4"/>
  </si>
  <si>
    <r>
      <rPr>
        <b/>
        <sz val="8"/>
        <color theme="1"/>
        <rFont val="ＭＳ ゴシック"/>
        <family val="3"/>
        <charset val="128"/>
      </rPr>
      <t>運営面</t>
    </r>
    <r>
      <rPr>
        <sz val="8"/>
        <color theme="1"/>
        <rFont val="ＭＳ ゴシック"/>
        <family val="3"/>
        <charset val="128"/>
      </rPr>
      <t>　　　　　　　　　　　　　　　　　　　　　　　　　　　　　　・料金収入以外に依存した経営状況が今後も続くと思われる。　　（収益改善については小規模処理地区なため改善が非常に厳しい。）　　　　　　　　　　　　　　　　　　　　　　　　　　　　　　　　　</t>
    </r>
    <r>
      <rPr>
        <b/>
        <sz val="8"/>
        <color theme="1"/>
        <rFont val="ＭＳ ゴシック"/>
        <family val="3"/>
        <charset val="128"/>
      </rPr>
      <t>施設面</t>
    </r>
    <r>
      <rPr>
        <sz val="8"/>
        <color theme="1"/>
        <rFont val="ＭＳ ゴシック"/>
        <family val="3"/>
        <charset val="128"/>
      </rPr>
      <t>　　　　　　　　　　　　　　　　　　　　　　　　　　　　　・施設において処理頻度が少ないため目立った故障がないため現状維持による運営が当面可能である。（全体的に財政面への影響は最も少ないと考えられる。）</t>
    </r>
    <rPh sb="0" eb="2">
      <t>ウンエイ</t>
    </rPh>
    <rPh sb="2" eb="3">
      <t>メン</t>
    </rPh>
    <rPh sb="34" eb="36">
      <t>リョウキン</t>
    </rPh>
    <rPh sb="36" eb="38">
      <t>シュウニュウ</t>
    </rPh>
    <rPh sb="38" eb="40">
      <t>イガイ</t>
    </rPh>
    <rPh sb="41" eb="43">
      <t>イゾン</t>
    </rPh>
    <rPh sb="45" eb="47">
      <t>ケイエイ</t>
    </rPh>
    <rPh sb="47" eb="49">
      <t>ジョウキョウ</t>
    </rPh>
    <rPh sb="50" eb="52">
      <t>コンゴ</t>
    </rPh>
    <rPh sb="53" eb="54">
      <t>ツヅ</t>
    </rPh>
    <rPh sb="56" eb="57">
      <t>オモ</t>
    </rPh>
    <rPh sb="66" eb="68">
      <t>カイゼン</t>
    </rPh>
    <rPh sb="73" eb="76">
      <t>ショウキボ</t>
    </rPh>
    <rPh sb="76" eb="78">
      <t>ショリ</t>
    </rPh>
    <rPh sb="78" eb="80">
      <t>チク</t>
    </rPh>
    <rPh sb="83" eb="85">
      <t>カイゼン</t>
    </rPh>
    <rPh sb="86" eb="88">
      <t>ヒジョウ</t>
    </rPh>
    <rPh sb="89" eb="90">
      <t>キビ</t>
    </rPh>
    <rPh sb="127" eb="130">
      <t>シセツメン</t>
    </rPh>
    <rPh sb="160" eb="162">
      <t>シセツ</t>
    </rPh>
    <rPh sb="166" eb="168">
      <t>ショリ</t>
    </rPh>
    <rPh sb="168" eb="170">
      <t>ヒンド</t>
    </rPh>
    <rPh sb="171" eb="172">
      <t>スク</t>
    </rPh>
    <rPh sb="176" eb="178">
      <t>メダ</t>
    </rPh>
    <rPh sb="180" eb="182">
      <t>コショウ</t>
    </rPh>
    <rPh sb="187" eb="189">
      <t>ゲンジョウ</t>
    </rPh>
    <rPh sb="189" eb="191">
      <t>イジ</t>
    </rPh>
    <rPh sb="194" eb="196">
      <t>ウンエイ</t>
    </rPh>
    <rPh sb="197" eb="199">
      <t>トウメン</t>
    </rPh>
    <rPh sb="199" eb="201">
      <t>カノウ</t>
    </rPh>
    <rPh sb="206" eb="209">
      <t>ゼンタイテキ</t>
    </rPh>
    <rPh sb="215" eb="217">
      <t>エイキョウ</t>
    </rPh>
    <rPh sb="218" eb="219">
      <t>モット</t>
    </rPh>
    <rPh sb="220" eb="221">
      <t>スク</t>
    </rPh>
    <rPh sb="224" eb="225">
      <t>カンガ</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</si>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</sst>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b/>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793416"/>
        <c:axId val="16579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165793416"/>
        <c:axId val="165793800"/>
      </c:lineChart>
      <c:dateAx>
        <c:axId val="165793416"/>
        <c:scaling>
          <c:orientation val="minMax"/>
        </c:scaling>
        <c:delete val="1"/>
        <c:axPos val="b"/>
        <c:numFmt formatCode="ge" sourceLinked="1"/>
        <c:majorTickMark val="none"/>
        <c:minorTickMark val="none"/>
        <c:tickLblPos val="none"/>
        <c:crossAx val="165793800"/>
        <c:crosses val="autoZero"/>
        <c:auto val="1"/>
        <c:lblOffset val="100"/>
        <c:baseTimeUnit val="years"/>
      </c:dateAx>
      <c:valAx>
        <c:axId val="16579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9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20.34</c:v>
                </c:pt>
                <c:pt idx="1">
                  <c:v>20.34</c:v>
                </c:pt>
                <c:pt idx="2">
                  <c:v>20.34</c:v>
                </c:pt>
                <c:pt idx="3">
                  <c:v>26.53</c:v>
                </c:pt>
                <c:pt idx="4">
                  <c:v>24.49</c:v>
                </c:pt>
              </c:numCache>
            </c:numRef>
          </c:val>
        </c:ser>
        <c:dLbls>
          <c:showLegendKey val="0"/>
          <c:showVal val="0"/>
          <c:showCatName val="0"/>
          <c:showSerName val="0"/>
          <c:showPercent val="0"/>
          <c:showBubbleSize val="0"/>
        </c:dLbls>
        <c:gapWidth val="150"/>
        <c:axId val="166719600"/>
        <c:axId val="16671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166719600"/>
        <c:axId val="166719992"/>
      </c:lineChart>
      <c:dateAx>
        <c:axId val="166719600"/>
        <c:scaling>
          <c:orientation val="minMax"/>
        </c:scaling>
        <c:delete val="1"/>
        <c:axPos val="b"/>
        <c:numFmt formatCode="ge" sourceLinked="1"/>
        <c:majorTickMark val="none"/>
        <c:minorTickMark val="none"/>
        <c:tickLblPos val="none"/>
        <c:crossAx val="166719992"/>
        <c:crosses val="autoZero"/>
        <c:auto val="1"/>
        <c:lblOffset val="100"/>
        <c:baseTimeUnit val="years"/>
      </c:dateAx>
      <c:valAx>
        <c:axId val="16671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1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82.81</c:v>
                </c:pt>
                <c:pt idx="1">
                  <c:v>86.89</c:v>
                </c:pt>
                <c:pt idx="2">
                  <c:v>92.98</c:v>
                </c:pt>
                <c:pt idx="3">
                  <c:v>88.52</c:v>
                </c:pt>
                <c:pt idx="4">
                  <c:v>87.04</c:v>
                </c:pt>
              </c:numCache>
            </c:numRef>
          </c:val>
        </c:ser>
        <c:dLbls>
          <c:showLegendKey val="0"/>
          <c:showVal val="0"/>
          <c:showCatName val="0"/>
          <c:showSerName val="0"/>
          <c:showPercent val="0"/>
          <c:showBubbleSize val="0"/>
        </c:dLbls>
        <c:gapWidth val="150"/>
        <c:axId val="166721168"/>
        <c:axId val="16672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166721168"/>
        <c:axId val="166721560"/>
      </c:lineChart>
      <c:dateAx>
        <c:axId val="166721168"/>
        <c:scaling>
          <c:orientation val="minMax"/>
        </c:scaling>
        <c:delete val="1"/>
        <c:axPos val="b"/>
        <c:numFmt formatCode="ge" sourceLinked="1"/>
        <c:majorTickMark val="none"/>
        <c:minorTickMark val="none"/>
        <c:tickLblPos val="none"/>
        <c:crossAx val="166721560"/>
        <c:crosses val="autoZero"/>
        <c:auto val="1"/>
        <c:lblOffset val="100"/>
        <c:baseTimeUnit val="years"/>
      </c:dateAx>
      <c:valAx>
        <c:axId val="16672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2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85.6</c:v>
                </c:pt>
                <c:pt idx="1">
                  <c:v>84.07</c:v>
                </c:pt>
                <c:pt idx="2">
                  <c:v>88.14</c:v>
                </c:pt>
                <c:pt idx="3">
                  <c:v>91.52</c:v>
                </c:pt>
                <c:pt idx="4">
                  <c:v>87.2</c:v>
                </c:pt>
              </c:numCache>
            </c:numRef>
          </c:val>
        </c:ser>
        <c:dLbls>
          <c:showLegendKey val="0"/>
          <c:showVal val="0"/>
          <c:showCatName val="0"/>
          <c:showSerName val="0"/>
          <c:showPercent val="0"/>
          <c:showBubbleSize val="0"/>
        </c:dLbls>
        <c:gapWidth val="150"/>
        <c:axId val="165687032"/>
        <c:axId val="16633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87032"/>
        <c:axId val="166338328"/>
      </c:lineChart>
      <c:dateAx>
        <c:axId val="165687032"/>
        <c:scaling>
          <c:orientation val="minMax"/>
        </c:scaling>
        <c:delete val="1"/>
        <c:axPos val="b"/>
        <c:numFmt formatCode="ge" sourceLinked="1"/>
        <c:majorTickMark val="none"/>
        <c:minorTickMark val="none"/>
        <c:tickLblPos val="none"/>
        <c:crossAx val="166338328"/>
        <c:crosses val="autoZero"/>
        <c:auto val="1"/>
        <c:lblOffset val="100"/>
        <c:baseTimeUnit val="years"/>
      </c:dateAx>
      <c:valAx>
        <c:axId val="16633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8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411840"/>
        <c:axId val="1664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411840"/>
        <c:axId val="166412224"/>
      </c:lineChart>
      <c:dateAx>
        <c:axId val="166411840"/>
        <c:scaling>
          <c:orientation val="minMax"/>
        </c:scaling>
        <c:delete val="1"/>
        <c:axPos val="b"/>
        <c:numFmt formatCode="ge" sourceLinked="1"/>
        <c:majorTickMark val="none"/>
        <c:minorTickMark val="none"/>
        <c:tickLblPos val="none"/>
        <c:crossAx val="166412224"/>
        <c:crosses val="autoZero"/>
        <c:auto val="1"/>
        <c:lblOffset val="100"/>
        <c:baseTimeUnit val="years"/>
      </c:dateAx>
      <c:valAx>
        <c:axId val="1664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510248"/>
        <c:axId val="16651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510248"/>
        <c:axId val="166510632"/>
      </c:lineChart>
      <c:dateAx>
        <c:axId val="166510248"/>
        <c:scaling>
          <c:orientation val="minMax"/>
        </c:scaling>
        <c:delete val="1"/>
        <c:axPos val="b"/>
        <c:numFmt formatCode="ge" sourceLinked="1"/>
        <c:majorTickMark val="none"/>
        <c:minorTickMark val="none"/>
        <c:tickLblPos val="none"/>
        <c:crossAx val="166510632"/>
        <c:crosses val="autoZero"/>
        <c:auto val="1"/>
        <c:lblOffset val="100"/>
        <c:baseTimeUnit val="years"/>
      </c:dateAx>
      <c:valAx>
        <c:axId val="16651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1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045136"/>
        <c:axId val="16504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45136"/>
        <c:axId val="165045528"/>
      </c:lineChart>
      <c:dateAx>
        <c:axId val="165045136"/>
        <c:scaling>
          <c:orientation val="minMax"/>
        </c:scaling>
        <c:delete val="1"/>
        <c:axPos val="b"/>
        <c:numFmt formatCode="ge" sourceLinked="1"/>
        <c:majorTickMark val="none"/>
        <c:minorTickMark val="none"/>
        <c:tickLblPos val="none"/>
        <c:crossAx val="165045528"/>
        <c:crosses val="autoZero"/>
        <c:auto val="1"/>
        <c:lblOffset val="100"/>
        <c:baseTimeUnit val="years"/>
      </c:dateAx>
      <c:valAx>
        <c:axId val="16504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4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046704"/>
        <c:axId val="16504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46704"/>
        <c:axId val="165047096"/>
      </c:lineChart>
      <c:dateAx>
        <c:axId val="165046704"/>
        <c:scaling>
          <c:orientation val="minMax"/>
        </c:scaling>
        <c:delete val="1"/>
        <c:axPos val="b"/>
        <c:numFmt formatCode="ge" sourceLinked="1"/>
        <c:majorTickMark val="none"/>
        <c:minorTickMark val="none"/>
        <c:tickLblPos val="none"/>
        <c:crossAx val="165047096"/>
        <c:crosses val="autoZero"/>
        <c:auto val="1"/>
        <c:lblOffset val="100"/>
        <c:baseTimeUnit val="years"/>
      </c:dateAx>
      <c:valAx>
        <c:axId val="16504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4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1610.41</c:v>
                </c:pt>
                <c:pt idx="1">
                  <c:v>1312.12</c:v>
                </c:pt>
                <c:pt idx="2">
                  <c:v>1093.18</c:v>
                </c:pt>
                <c:pt idx="3">
                  <c:v>1286.4000000000001</c:v>
                </c:pt>
                <c:pt idx="4">
                  <c:v>1149.44</c:v>
                </c:pt>
              </c:numCache>
            </c:numRef>
          </c:val>
        </c:ser>
        <c:dLbls>
          <c:showLegendKey val="0"/>
          <c:showVal val="0"/>
          <c:showCatName val="0"/>
          <c:showSerName val="0"/>
          <c:showPercent val="0"/>
          <c:showBubbleSize val="0"/>
        </c:dLbls>
        <c:gapWidth val="150"/>
        <c:axId val="166812632"/>
        <c:axId val="1668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66812632"/>
        <c:axId val="166813024"/>
      </c:lineChart>
      <c:dateAx>
        <c:axId val="166812632"/>
        <c:scaling>
          <c:orientation val="minMax"/>
        </c:scaling>
        <c:delete val="1"/>
        <c:axPos val="b"/>
        <c:numFmt formatCode="ge" sourceLinked="1"/>
        <c:majorTickMark val="none"/>
        <c:minorTickMark val="none"/>
        <c:tickLblPos val="none"/>
        <c:crossAx val="166813024"/>
        <c:crosses val="autoZero"/>
        <c:auto val="1"/>
        <c:lblOffset val="100"/>
        <c:baseTimeUnit val="years"/>
      </c:dateAx>
      <c:valAx>
        <c:axId val="1668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1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14.25</c:v>
                </c:pt>
                <c:pt idx="1">
                  <c:v>19.21</c:v>
                </c:pt>
                <c:pt idx="2">
                  <c:v>16.82</c:v>
                </c:pt>
                <c:pt idx="3">
                  <c:v>18.010000000000002</c:v>
                </c:pt>
                <c:pt idx="4">
                  <c:v>23.26</c:v>
                </c:pt>
              </c:numCache>
            </c:numRef>
          </c:val>
        </c:ser>
        <c:dLbls>
          <c:showLegendKey val="0"/>
          <c:showVal val="0"/>
          <c:showCatName val="0"/>
          <c:showSerName val="0"/>
          <c:showPercent val="0"/>
          <c:showBubbleSize val="0"/>
        </c:dLbls>
        <c:gapWidth val="150"/>
        <c:axId val="166814200"/>
        <c:axId val="1668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166814200"/>
        <c:axId val="166814592"/>
      </c:lineChart>
      <c:dateAx>
        <c:axId val="166814200"/>
        <c:scaling>
          <c:orientation val="minMax"/>
        </c:scaling>
        <c:delete val="1"/>
        <c:axPos val="b"/>
        <c:numFmt formatCode="ge" sourceLinked="1"/>
        <c:majorTickMark val="none"/>
        <c:minorTickMark val="none"/>
        <c:tickLblPos val="none"/>
        <c:crossAx val="166814592"/>
        <c:crosses val="autoZero"/>
        <c:auto val="1"/>
        <c:lblOffset val="100"/>
        <c:baseTimeUnit val="years"/>
      </c:dateAx>
      <c:valAx>
        <c:axId val="1668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1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1130.9100000000001</c:v>
                </c:pt>
                <c:pt idx="1">
                  <c:v>849.14</c:v>
                </c:pt>
                <c:pt idx="2">
                  <c:v>916.84</c:v>
                </c:pt>
                <c:pt idx="3">
                  <c:v>931.98</c:v>
                </c:pt>
                <c:pt idx="4">
                  <c:v>721.87</c:v>
                </c:pt>
              </c:numCache>
            </c:numRef>
          </c:val>
        </c:ser>
        <c:dLbls>
          <c:showLegendKey val="0"/>
          <c:showVal val="0"/>
          <c:showCatName val="0"/>
          <c:showSerName val="0"/>
          <c:showPercent val="0"/>
          <c:showBubbleSize val="0"/>
        </c:dLbls>
        <c:gapWidth val="150"/>
        <c:axId val="166815768"/>
        <c:axId val="16671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166815768"/>
        <c:axId val="166718424"/>
      </c:lineChart>
      <c:dateAx>
        <c:axId val="166815768"/>
        <c:scaling>
          <c:orientation val="minMax"/>
        </c:scaling>
        <c:delete val="1"/>
        <c:axPos val="b"/>
        <c:numFmt formatCode="ge" sourceLinked="1"/>
        <c:majorTickMark val="none"/>
        <c:minorTickMark val="none"/>
        <c:tickLblPos val="none"/>
        <c:crossAx val="166718424"/>
        <c:crosses val="autoZero"/>
        <c:auto val="1"/>
        <c:lblOffset val="100"/>
        <c:baseTimeUnit val="years"/>
      </c:dateAx>
      <c:valAx>
        <c:axId val="16671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1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J1" zoomScaleNormal="100" workbookViewId="0">
      <selection activeCell="AQ13" sqref="AQ1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座間味村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124</v>
      </c>
      <c r="AE8" s="49"/>
      <c r="AF8" s="49"/>
      <c r="AG8" s="49"/>
      <c r="AH8" s="49"/>
      <c r="AI8" s="49"/>
      <c r="AJ8" s="49"/>
      <c r="AK8" s="4"/>
      <c r="AL8" s="50">
        <f>データ!S6</f>
        <v>938</v>
      </c>
      <c r="AM8" s="50"/>
      <c r="AN8" s="50"/>
      <c r="AO8" s="50"/>
      <c r="AP8" s="50"/>
      <c r="AQ8" s="50"/>
      <c r="AR8" s="50"/>
      <c r="AS8" s="50"/>
      <c r="AT8" s="45">
        <f>データ!T6</f>
        <v>16.739999999999998</v>
      </c>
      <c r="AU8" s="45"/>
      <c r="AV8" s="45"/>
      <c r="AW8" s="45"/>
      <c r="AX8" s="45"/>
      <c r="AY8" s="45"/>
      <c r="AZ8" s="45"/>
      <c r="BA8" s="45"/>
      <c r="BB8" s="45">
        <f>データ!U6</f>
        <v>56.03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6.07</v>
      </c>
      <c r="Q10" s="45"/>
      <c r="R10" s="45"/>
      <c r="S10" s="45"/>
      <c r="T10" s="45"/>
      <c r="U10" s="45"/>
      <c r="V10" s="45"/>
      <c r="W10" s="45">
        <f>データ!Q6</f>
        <v>112.04</v>
      </c>
      <c r="X10" s="45"/>
      <c r="Y10" s="45"/>
      <c r="Z10" s="45"/>
      <c r="AA10" s="45"/>
      <c r="AB10" s="45"/>
      <c r="AC10" s="45"/>
      <c r="AD10" s="50">
        <f>データ!R6</f>
        <v>2634</v>
      </c>
      <c r="AE10" s="50"/>
      <c r="AF10" s="50"/>
      <c r="AG10" s="50"/>
      <c r="AH10" s="50"/>
      <c r="AI10" s="50"/>
      <c r="AJ10" s="50"/>
      <c r="AK10" s="2"/>
      <c r="AL10" s="50">
        <f>データ!V6</f>
        <v>54</v>
      </c>
      <c r="AM10" s="50"/>
      <c r="AN10" s="50"/>
      <c r="AO10" s="50"/>
      <c r="AP10" s="50"/>
      <c r="AQ10" s="50"/>
      <c r="AR10" s="50"/>
      <c r="AS10" s="50"/>
      <c r="AT10" s="45">
        <f>データ!W6</f>
        <v>7.0000000000000007E-2</v>
      </c>
      <c r="AU10" s="45"/>
      <c r="AV10" s="45"/>
      <c r="AW10" s="45"/>
      <c r="AX10" s="45"/>
      <c r="AY10" s="45"/>
      <c r="AZ10" s="45"/>
      <c r="BA10" s="45"/>
      <c r="BB10" s="45">
        <f>データ!X6</f>
        <v>771.43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0"/>
      <c r="BN33" s="70"/>
      <c r="BO33" s="70"/>
      <c r="BP33" s="70"/>
      <c r="BQ33" s="70"/>
      <c r="BR33" s="70"/>
      <c r="BS33" s="70"/>
      <c r="BT33" s="70"/>
      <c r="BU33" s="70"/>
      <c r="BV33" s="70"/>
      <c r="BW33" s="70"/>
      <c r="BX33" s="70"/>
      <c r="BY33" s="70"/>
      <c r="BZ33" s="71"/>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2"/>
      <c r="BM34" s="70"/>
      <c r="BN34" s="70"/>
      <c r="BO34" s="70"/>
      <c r="BP34" s="70"/>
      <c r="BQ34" s="70"/>
      <c r="BR34" s="70"/>
      <c r="BS34" s="70"/>
      <c r="BT34" s="70"/>
      <c r="BU34" s="70"/>
      <c r="BV34" s="70"/>
      <c r="BW34" s="70"/>
      <c r="BX34" s="70"/>
      <c r="BY34" s="70"/>
      <c r="BZ34" s="71"/>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2"/>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7"/>
      <c r="BN55" s="77"/>
      <c r="BO55" s="77"/>
      <c r="BP55" s="77"/>
      <c r="BQ55" s="77"/>
      <c r="BR55" s="77"/>
      <c r="BS55" s="77"/>
      <c r="BT55" s="77"/>
      <c r="BU55" s="77"/>
      <c r="BV55" s="77"/>
      <c r="BW55" s="77"/>
      <c r="BX55" s="77"/>
      <c r="BY55" s="77"/>
      <c r="BZ55" s="78"/>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69"/>
      <c r="BM56" s="77"/>
      <c r="BN56" s="77"/>
      <c r="BO56" s="77"/>
      <c r="BP56" s="77"/>
      <c r="BQ56" s="77"/>
      <c r="BR56" s="77"/>
      <c r="BS56" s="77"/>
      <c r="BT56" s="77"/>
      <c r="BU56" s="77"/>
      <c r="BV56" s="77"/>
      <c r="BW56" s="77"/>
      <c r="BX56" s="77"/>
      <c r="BY56" s="77"/>
      <c r="BZ56" s="78"/>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69"/>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7"/>
      <c r="BN78" s="77"/>
      <c r="BO78" s="77"/>
      <c r="BP78" s="77"/>
      <c r="BQ78" s="77"/>
      <c r="BR78" s="77"/>
      <c r="BS78" s="77"/>
      <c r="BT78" s="77"/>
      <c r="BU78" s="77"/>
      <c r="BV78" s="77"/>
      <c r="BW78" s="77"/>
      <c r="BX78" s="77"/>
      <c r="BY78" s="77"/>
      <c r="BZ78" s="78"/>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69"/>
      <c r="BM79" s="77"/>
      <c r="BN79" s="77"/>
      <c r="BO79" s="77"/>
      <c r="BP79" s="77"/>
      <c r="BQ79" s="77"/>
      <c r="BR79" s="77"/>
      <c r="BS79" s="77"/>
      <c r="BT79" s="77"/>
      <c r="BU79" s="77"/>
      <c r="BV79" s="77"/>
      <c r="BW79" s="77"/>
      <c r="BX79" s="77"/>
      <c r="BY79" s="77"/>
      <c r="BZ79" s="78"/>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69"/>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473545</v>
      </c>
      <c r="D6" s="33">
        <f t="shared" si="3"/>
        <v>47</v>
      </c>
      <c r="E6" s="33">
        <f t="shared" si="3"/>
        <v>17</v>
      </c>
      <c r="F6" s="33">
        <f t="shared" si="3"/>
        <v>5</v>
      </c>
      <c r="G6" s="33">
        <f t="shared" si="3"/>
        <v>0</v>
      </c>
      <c r="H6" s="33" t="str">
        <f t="shared" si="3"/>
        <v>沖縄県　座間味村</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6.07</v>
      </c>
      <c r="Q6" s="34">
        <f t="shared" si="3"/>
        <v>112.04</v>
      </c>
      <c r="R6" s="34">
        <f t="shared" si="3"/>
        <v>2634</v>
      </c>
      <c r="S6" s="34">
        <f t="shared" si="3"/>
        <v>938</v>
      </c>
      <c r="T6" s="34">
        <f t="shared" si="3"/>
        <v>16.739999999999998</v>
      </c>
      <c r="U6" s="34">
        <f t="shared" si="3"/>
        <v>56.03</v>
      </c>
      <c r="V6" s="34">
        <f t="shared" si="3"/>
        <v>54</v>
      </c>
      <c r="W6" s="34">
        <f t="shared" si="3"/>
        <v>7.0000000000000007E-2</v>
      </c>
      <c r="X6" s="34">
        <f t="shared" si="3"/>
        <v>771.43</v>
      </c>
      <c r="Y6" s="35">
        <f>IF(Y7="",NA(),Y7)</f>
        <v>85.6</v>
      </c>
      <c r="Z6" s="35">
        <f t="shared" ref="Z6:AH6" si="4">IF(Z7="",NA(),Z7)</f>
        <v>84.07</v>
      </c>
      <c r="AA6" s="35">
        <f t="shared" si="4"/>
        <v>88.14</v>
      </c>
      <c r="AB6" s="35">
        <f t="shared" si="4"/>
        <v>91.52</v>
      </c>
      <c r="AC6" s="35">
        <f t="shared" si="4"/>
        <v>87.2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1610.41</v>
      </c>
      <c r="BG6" s="35">
        <f t="shared" ref="BG6:BO6" si="7">IF(BG7="",NA(),BG7)</f>
        <v>1312.12</v>
      </c>
      <c r="BH6" s="35">
        <f t="shared" si="7"/>
        <v>1093.18</v>
      </c>
      <c r="BI6" s="35">
        <f t="shared" si="7"/>
        <v>1286.4000000000001</v>
      </c>
      <c r="BJ6" s="35">
        <f t="shared" si="7"/>
        <v>1149.44</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14.25</v>
      </c>
      <c r="BR6" s="35">
        <f t="shared" ref="BR6:BZ6" si="8">IF(BR7="",NA(),BR7)</f>
        <v>19.21</v>
      </c>
      <c r="BS6" s="35">
        <f t="shared" si="8"/>
        <v>16.82</v>
      </c>
      <c r="BT6" s="35">
        <f t="shared" si="8"/>
        <v>18.010000000000002</v>
      </c>
      <c r="BU6" s="35">
        <f t="shared" si="8"/>
        <v>23.26</v>
      </c>
      <c r="BV6" s="35">
        <f t="shared" si="8"/>
        <v>42.48</v>
      </c>
      <c r="BW6" s="35">
        <f t="shared" si="8"/>
        <v>41.04</v>
      </c>
      <c r="BX6" s="35">
        <f t="shared" si="8"/>
        <v>41.08</v>
      </c>
      <c r="BY6" s="35">
        <f t="shared" si="8"/>
        <v>41.34</v>
      </c>
      <c r="BZ6" s="35">
        <f t="shared" si="8"/>
        <v>40.06</v>
      </c>
      <c r="CA6" s="34" t="str">
        <f>IF(CA7="","",IF(CA7="-","【-】","【"&amp;SUBSTITUTE(TEXT(CA7,"#,##0.00"),"-","△")&amp;"】"))</f>
        <v>【55.73】</v>
      </c>
      <c r="CB6" s="35">
        <f>IF(CB7="",NA(),CB7)</f>
        <v>1130.9100000000001</v>
      </c>
      <c r="CC6" s="35">
        <f t="shared" ref="CC6:CK6" si="9">IF(CC7="",NA(),CC7)</f>
        <v>849.14</v>
      </c>
      <c r="CD6" s="35">
        <f t="shared" si="9"/>
        <v>916.84</v>
      </c>
      <c r="CE6" s="35">
        <f t="shared" si="9"/>
        <v>931.98</v>
      </c>
      <c r="CF6" s="35">
        <f t="shared" si="9"/>
        <v>721.87</v>
      </c>
      <c r="CG6" s="35">
        <f t="shared" si="9"/>
        <v>343.8</v>
      </c>
      <c r="CH6" s="35">
        <f t="shared" si="9"/>
        <v>357.08</v>
      </c>
      <c r="CI6" s="35">
        <f t="shared" si="9"/>
        <v>378.08</v>
      </c>
      <c r="CJ6" s="35">
        <f t="shared" si="9"/>
        <v>357.49</v>
      </c>
      <c r="CK6" s="35">
        <f t="shared" si="9"/>
        <v>355.22</v>
      </c>
      <c r="CL6" s="34" t="str">
        <f>IF(CL7="","",IF(CL7="-","【-】","【"&amp;SUBSTITUTE(TEXT(CL7,"#,##0.00"),"-","△")&amp;"】"))</f>
        <v>【276.78】</v>
      </c>
      <c r="CM6" s="35">
        <f>IF(CM7="",NA(),CM7)</f>
        <v>20.34</v>
      </c>
      <c r="CN6" s="35">
        <f t="shared" ref="CN6:CV6" si="10">IF(CN7="",NA(),CN7)</f>
        <v>20.34</v>
      </c>
      <c r="CO6" s="35">
        <f t="shared" si="10"/>
        <v>20.34</v>
      </c>
      <c r="CP6" s="35">
        <f t="shared" si="10"/>
        <v>26.53</v>
      </c>
      <c r="CQ6" s="35">
        <f t="shared" si="10"/>
        <v>24.49</v>
      </c>
      <c r="CR6" s="35">
        <f t="shared" si="10"/>
        <v>46.06</v>
      </c>
      <c r="CS6" s="35">
        <f t="shared" si="10"/>
        <v>45.95</v>
      </c>
      <c r="CT6" s="35">
        <f t="shared" si="10"/>
        <v>44.69</v>
      </c>
      <c r="CU6" s="35">
        <f t="shared" si="10"/>
        <v>44.69</v>
      </c>
      <c r="CV6" s="35">
        <f t="shared" si="10"/>
        <v>42.84</v>
      </c>
      <c r="CW6" s="34" t="str">
        <f>IF(CW7="","",IF(CW7="-","【-】","【"&amp;SUBSTITUTE(TEXT(CW7,"#,##0.00"),"-","△")&amp;"】"))</f>
        <v>【59.15】</v>
      </c>
      <c r="CX6" s="35">
        <f>IF(CX7="",NA(),CX7)</f>
        <v>82.81</v>
      </c>
      <c r="CY6" s="35">
        <f t="shared" ref="CY6:DG6" si="11">IF(CY7="",NA(),CY7)</f>
        <v>86.89</v>
      </c>
      <c r="CZ6" s="35">
        <f t="shared" si="11"/>
        <v>92.98</v>
      </c>
      <c r="DA6" s="35">
        <f t="shared" si="11"/>
        <v>88.52</v>
      </c>
      <c r="DB6" s="35">
        <f t="shared" si="11"/>
        <v>87.04</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473545</v>
      </c>
      <c r="D7" s="37">
        <v>47</v>
      </c>
      <c r="E7" s="37">
        <v>17</v>
      </c>
      <c r="F7" s="37">
        <v>5</v>
      </c>
      <c r="G7" s="37">
        <v>0</v>
      </c>
      <c r="H7" s="37" t="s">
        <v>109</v>
      </c>
      <c r="I7" s="37" t="s">
        <v>110</v>
      </c>
      <c r="J7" s="37" t="s">
        <v>111</v>
      </c>
      <c r="K7" s="37" t="s">
        <v>112</v>
      </c>
      <c r="L7" s="37" t="s">
        <v>113</v>
      </c>
      <c r="M7" s="37"/>
      <c r="N7" s="38" t="s">
        <v>114</v>
      </c>
      <c r="O7" s="38" t="s">
        <v>115</v>
      </c>
      <c r="P7" s="38">
        <v>6.07</v>
      </c>
      <c r="Q7" s="38">
        <v>112.04</v>
      </c>
      <c r="R7" s="38">
        <v>2634</v>
      </c>
      <c r="S7" s="38">
        <v>938</v>
      </c>
      <c r="T7" s="38">
        <v>16.739999999999998</v>
      </c>
      <c r="U7" s="38">
        <v>56.03</v>
      </c>
      <c r="V7" s="38">
        <v>54</v>
      </c>
      <c r="W7" s="38">
        <v>7.0000000000000007E-2</v>
      </c>
      <c r="X7" s="38">
        <v>771.43</v>
      </c>
      <c r="Y7" s="38">
        <v>85.6</v>
      </c>
      <c r="Z7" s="38">
        <v>84.07</v>
      </c>
      <c r="AA7" s="38">
        <v>88.14</v>
      </c>
      <c r="AB7" s="38">
        <v>91.52</v>
      </c>
      <c r="AC7" s="38">
        <v>87.2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1610.41</v>
      </c>
      <c r="BG7" s="38">
        <v>1312.12</v>
      </c>
      <c r="BH7" s="38">
        <v>1093.18</v>
      </c>
      <c r="BI7" s="38">
        <v>1286.4000000000001</v>
      </c>
      <c r="BJ7" s="38">
        <v>1149.44</v>
      </c>
      <c r="BK7" s="38">
        <v>1144.05</v>
      </c>
      <c r="BL7" s="38">
        <v>1117.1099999999999</v>
      </c>
      <c r="BM7" s="38">
        <v>1161.05</v>
      </c>
      <c r="BN7" s="38">
        <v>979.89</v>
      </c>
      <c r="BO7" s="38">
        <v>1051.43</v>
      </c>
      <c r="BP7" s="38">
        <v>914.53</v>
      </c>
      <c r="BQ7" s="38">
        <v>14.25</v>
      </c>
      <c r="BR7" s="38">
        <v>19.21</v>
      </c>
      <c r="BS7" s="38">
        <v>16.82</v>
      </c>
      <c r="BT7" s="38">
        <v>18.010000000000002</v>
      </c>
      <c r="BU7" s="38">
        <v>23.26</v>
      </c>
      <c r="BV7" s="38">
        <v>42.48</v>
      </c>
      <c r="BW7" s="38">
        <v>41.04</v>
      </c>
      <c r="BX7" s="38">
        <v>41.08</v>
      </c>
      <c r="BY7" s="38">
        <v>41.34</v>
      </c>
      <c r="BZ7" s="38">
        <v>40.06</v>
      </c>
      <c r="CA7" s="38">
        <v>55.73</v>
      </c>
      <c r="CB7" s="38">
        <v>1130.9100000000001</v>
      </c>
      <c r="CC7" s="38">
        <v>849.14</v>
      </c>
      <c r="CD7" s="38">
        <v>916.84</v>
      </c>
      <c r="CE7" s="38">
        <v>931.98</v>
      </c>
      <c r="CF7" s="38">
        <v>721.87</v>
      </c>
      <c r="CG7" s="38">
        <v>343.8</v>
      </c>
      <c r="CH7" s="38">
        <v>357.08</v>
      </c>
      <c r="CI7" s="38">
        <v>378.08</v>
      </c>
      <c r="CJ7" s="38">
        <v>357.49</v>
      </c>
      <c r="CK7" s="38">
        <v>355.22</v>
      </c>
      <c r="CL7" s="38">
        <v>276.77999999999997</v>
      </c>
      <c r="CM7" s="38">
        <v>20.34</v>
      </c>
      <c r="CN7" s="38">
        <v>20.34</v>
      </c>
      <c r="CO7" s="38">
        <v>20.34</v>
      </c>
      <c r="CP7" s="38">
        <v>26.53</v>
      </c>
      <c r="CQ7" s="38">
        <v>24.49</v>
      </c>
      <c r="CR7" s="38">
        <v>46.06</v>
      </c>
      <c r="CS7" s="38">
        <v>45.95</v>
      </c>
      <c r="CT7" s="38">
        <v>44.69</v>
      </c>
      <c r="CU7" s="38">
        <v>44.69</v>
      </c>
      <c r="CV7" s="38">
        <v>42.84</v>
      </c>
      <c r="CW7" s="38">
        <v>59.15</v>
      </c>
      <c r="CX7" s="38">
        <v>82.81</v>
      </c>
      <c r="CY7" s="38">
        <v>86.89</v>
      </c>
      <c r="CZ7" s="38">
        <v>92.98</v>
      </c>
      <c r="DA7" s="38">
        <v>88.52</v>
      </c>
      <c r="DB7" s="38">
        <v>87.04</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zamami07</cp:lastModifiedBy>
  <dcterms:created xsi:type="dcterms:W3CDTF">2017-12-25T02:34:45Z</dcterms:created>
  <dcterms:modified xsi:type="dcterms:W3CDTF">2018-02-23T04:10:37Z</dcterms:modified>
  <cp:category/>
</cp:coreProperties>
</file>