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<sst xmlns="http://schemas.openxmlformats.org/spreadsheetml/2006/main" count="232" uniqueCount="120">
  <si>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</si>
  <si>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</si>
  <si>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</si>
  <si>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</si>
  <si>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</si>
  <si>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</si>
  <si>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</si>
  <si>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</si>
  <si>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</si>
  <si>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</si>
  <si>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</si>
  <si>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</si>
  <si>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</si>
  <si>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</si>
  <si>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</si>
  <si>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</si>
  <si>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</si>
  <si>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</si>
  <si>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</si>
  <si>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</si>
  <si>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</si>
  <si>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</si>
  <si>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</si>
  <si>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</si>
  <si>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</si>
  <si>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</si>
  <si>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</si>
  <si>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</si>
  <si>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</si>
  <si>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</si>
  <si>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</si>
  <si>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</si>
  <si>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</si>
  <si>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</si>
  <si>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</si>
  <si>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</si>
  <si>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</si>
  <si>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</si>
  <si>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</si>
  <si>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</si>
  <si>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</si>
  <si>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</si>
  <si>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</si>
  <si>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</si>
  <si>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</si>
  <si>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</si>
  <si>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</si>
  <si>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</si>
  <si>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</si>
  <si>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</si>
  <si>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</si>
  <si>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</si>
  <si>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</si>
  <si>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</si>
  <si>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</si>
  <si>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</si>
  <si>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</si>
  <si>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</si>
  <si>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</si>
  <si>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</si>
  <si>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</si>
  <si>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</si>
  <si>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</si>
  <si>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</si>
  <si>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</si>
  <si>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</si>
  <si>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</si>
  <si>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</si>
  <si>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</si>
  <si>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</si>
  <si>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</si>
  <si>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</si>
  <si>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</si>
  <si>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</si>
  <si>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</si>
  <si>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</si>
  <si>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</si>
  <si>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</si>
  <si>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</si>
  <si>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</si>
  <si>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</si>
  <si>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</si>
  <si>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</si>
  <si>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</si>
  <si>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</si>
  <si>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</si>
  <si>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</si>
  <si>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</si>
  <si>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</si>
  <si>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</si>
  <si>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</si>
  <si>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</si>
  <si>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</si>
  <si>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</si>
  <si>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</si>
  <si>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</si>
  <si>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</si>
  <si>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</si>
  <si>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</si>
  <si>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</si>
  <si>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</si>
  <si>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</si>
  <si>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</si>
  <si>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</si>
  <si>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</si>
  <si>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与那原町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</si>
  <si>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</si>
  <si>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</si>
  <si>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</si>
  <si>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</si>
  <si>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</si>
  <si>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</si>
  <si>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</si>
  <si>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</si>
  <si>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</si>
  <si>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</si>
  <si>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</si>
  <si>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は、平成26年度会計制度改正に伴い、類似団体平均値を上回り平成28年度も高い水準を維持している。原因として、本町の水道施設が補助金等で取得され、旧会計制度において減価償却を実施してこなかった部分について減価償却を行ったためだと考えられる。今後施設老朽化が進むことから更新計画について引き続き検討が必要である。
②・③　
　管路更新については、年度ことに計画的に実施していることから、平成28年度現在老朽化に伴う更新を必要とする管路は比較的少ない。将来の施設老朽化を考慮し、適宜管路更新を計画的に実施していく予定である。　</t>
    <rPh sb="2" eb="4">
      <t>ユウケイ</t>
    </rPh>
    <rPh sb="4" eb="6">
      <t>コテイ</t>
    </rPh>
    <rPh sb="6" eb="8">
      <t>シサン</t>
    </rPh>
    <rPh sb="8" eb="10">
      <t>ゲンカ</t>
    </rPh>
    <rPh sb="10" eb="12">
      <t>ショウキャク</t>
    </rPh>
    <rPh sb="12" eb="13">
      <t>リツ</t>
    </rPh>
    <rPh sb="16" eb="18">
      <t>ヘイセイ</t>
    </rPh>
    <rPh sb="20" eb="21">
      <t>ネン</t>
    </rPh>
    <rPh sb="21" eb="22">
      <t>ド</t>
    </rPh>
    <rPh sb="22" eb="24">
      <t>カイケイ</t>
    </rPh>
    <rPh sb="24" eb="26">
      <t>セイド</t>
    </rPh>
    <rPh sb="26" eb="28">
      <t>カイセイ</t>
    </rPh>
    <rPh sb="29" eb="30">
      <t>トモナ</t>
    </rPh>
    <rPh sb="32" eb="34">
      <t>ルイジ</t>
    </rPh>
    <rPh sb="34" eb="36">
      <t>ダンタイ</t>
    </rPh>
    <rPh sb="36" eb="39">
      <t>ヘイキンチ</t>
    </rPh>
    <rPh sb="40" eb="42">
      <t>ウワマワ</t>
    </rPh>
    <rPh sb="43" eb="45">
      <t>ヘイセイ</t>
    </rPh>
    <rPh sb="47" eb="48">
      <t>ネン</t>
    </rPh>
    <rPh sb="48" eb="49">
      <t>ド</t>
    </rPh>
    <rPh sb="50" eb="51">
      <t>タカ</t>
    </rPh>
    <rPh sb="52" eb="54">
      <t>スイジュン</t>
    </rPh>
    <rPh sb="55" eb="57">
      <t>イジ</t>
    </rPh>
    <rPh sb="62" eb="64">
      <t>ゲンイン</t>
    </rPh>
    <rPh sb="68" eb="70">
      <t>ホンチョウ</t>
    </rPh>
    <rPh sb="71" eb="73">
      <t>スイドウ</t>
    </rPh>
    <rPh sb="73" eb="75">
      <t>シセツ</t>
    </rPh>
    <rPh sb="76" eb="79">
      <t>ホジョキン</t>
    </rPh>
    <rPh sb="79" eb="80">
      <t>トウ</t>
    </rPh>
    <rPh sb="81" eb="83">
      <t>シュトク</t>
    </rPh>
    <rPh sb="86" eb="87">
      <t>キュウ</t>
    </rPh>
    <rPh sb="87" eb="89">
      <t>カイケイ</t>
    </rPh>
    <rPh sb="89" eb="91">
      <t>セイド</t>
    </rPh>
    <rPh sb="95" eb="97">
      <t>ゲンカ</t>
    </rPh>
    <rPh sb="97" eb="99">
      <t>ショウキャク</t>
    </rPh>
    <rPh sb="100" eb="102">
      <t>ジッシ</t>
    </rPh>
    <rPh sb="109" eb="111">
      <t>ブブン</t>
    </rPh>
    <rPh sb="115" eb="117">
      <t>ゲンカ</t>
    </rPh>
    <rPh sb="117" eb="119">
      <t>ショウキャク</t>
    </rPh>
    <rPh sb="120" eb="121">
      <t>オコナ</t>
    </rPh>
    <rPh sb="127" eb="128">
      <t>カンガ</t>
    </rPh>
    <rPh sb="133" eb="135">
      <t>コンゴ</t>
    </rPh>
    <rPh sb="135" eb="137">
      <t>シセツ</t>
    </rPh>
    <rPh sb="137" eb="140">
      <t>ロウキュウカ</t>
    </rPh>
    <rPh sb="141" eb="142">
      <t>スス</t>
    </rPh>
    <rPh sb="147" eb="149">
      <t>コウシン</t>
    </rPh>
    <rPh sb="149" eb="151">
      <t>ケイカク</t>
    </rPh>
    <rPh sb="155" eb="156">
      <t>ヒ</t>
    </rPh>
    <rPh sb="157" eb="158">
      <t>ツヅ</t>
    </rPh>
    <rPh sb="159" eb="161">
      <t>ケントウ</t>
    </rPh>
    <rPh sb="162" eb="164">
      <t>ヒツヨウ</t>
    </rPh>
    <rPh sb="176" eb="178">
      <t>カンロ</t>
    </rPh>
    <rPh sb="178" eb="180">
      <t>コウシン</t>
    </rPh>
    <rPh sb="186" eb="188">
      <t>ネンド</t>
    </rPh>
    <rPh sb="191" eb="194">
      <t>ケイカクテキ</t>
    </rPh>
    <rPh sb="195" eb="197">
      <t>ジッシ</t>
    </rPh>
    <rPh sb="206" eb="208">
      <t>ヘイセイ</t>
    </rPh>
    <rPh sb="210" eb="211">
      <t>ネン</t>
    </rPh>
    <rPh sb="211" eb="212">
      <t>ド</t>
    </rPh>
    <rPh sb="212" eb="214">
      <t>ゲンザイ</t>
    </rPh>
    <rPh sb="214" eb="217">
      <t>ロウキュウカ</t>
    </rPh>
    <rPh sb="218" eb="219">
      <t>トモナ</t>
    </rPh>
    <rPh sb="220" eb="222">
      <t>コウシン</t>
    </rPh>
    <rPh sb="223" eb="225">
      <t>ヒツヨウ</t>
    </rPh>
    <rPh sb="228" eb="230">
      <t>カンロ</t>
    </rPh>
    <rPh sb="231" eb="234">
      <t>ヒカクテキ</t>
    </rPh>
    <rPh sb="234" eb="235">
      <t>スク</t>
    </rPh>
    <rPh sb="241" eb="243">
      <t>シセツ</t>
    </rPh>
    <rPh sb="243" eb="246">
      <t>ロウキュウカ</t>
    </rPh>
    <rPh sb="247" eb="249">
      <t>コウリョ</t>
    </rPh>
    <rPh sb="251" eb="253">
      <t>テキギ</t>
    </rPh>
    <rPh sb="253" eb="255">
      <t>カンロ</t>
    </rPh>
    <rPh sb="255" eb="257">
      <t>コウシン</t>
    </rPh>
    <rPh sb="258" eb="261">
      <t>ケイカクテキ</t>
    </rPh>
    <rPh sb="262" eb="264">
      <t>ジッシ</t>
    </rPh>
    <rPh sb="268" eb="270">
      <t>ヨテイ</t>
    </rPh>
    <phoneticPr fontId="4"/>
  </si>
  <si>
    <t>①
「経常収支率」は100%を超え、黒字経営を維持してい　る。類似団体平均値を下回っている主な理由としては、東浜地区造成分譲に伴う新たな管路敷設工事の増加が推測される。平成27年度については経常経費である人件費が平成26年度以前に比べ大幅に削減されたことから収支比率が高水準に転じ、平成28年度もそれを維持している。
③
単年度の債務に対する支払い能力を示す「流動比率」は、平成25年度に大幅に低下しているが、平成26年度には類似団体と同水準となり、平成28年度は平均値を若干上回るまで回復し、経営状況は良好である。
④
料金収入に対する企業債残高割合を示す「企業債残高対給水収益比率」は、近年、借り入れを行わず自己資本にて運用していることから、類似団体と比較しても低水準を維持している。
⑤
料金回収率は類似団体と同等以上の水準にある。給水原価が類似団体と比較して高いこともその要因として挙げられる。
⑥
「給水原価」は類似団体と比較して高い水準を維持している。
⑦⑧
「施設利用率」については、東浜地内造成分譲に伴う人口増加により高い水準を維持している。管路の老朽化についても現時点において進んでいないことから、給水効率性を示す「有収率」は、平成28年度若干低下してはいるものの、依然として高い水準で維持している。</t>
    <rPh sb="3" eb="5">
      <t>ケイジョウ</t>
    </rPh>
    <rPh sb="5" eb="7">
      <t>シュウシ</t>
    </rPh>
    <rPh sb="7" eb="8">
      <t>リツ</t>
    </rPh>
    <rPh sb="15" eb="16">
      <t>コ</t>
    </rPh>
    <rPh sb="18" eb="20">
      <t>クロジ</t>
    </rPh>
    <rPh sb="20" eb="22">
      <t>ケイエイ</t>
    </rPh>
    <rPh sb="23" eb="25">
      <t>イジ</t>
    </rPh>
    <rPh sb="31" eb="33">
      <t>ルイジ</t>
    </rPh>
    <rPh sb="33" eb="35">
      <t>ダンタイ</t>
    </rPh>
    <rPh sb="35" eb="38">
      <t>ヘイキンチ</t>
    </rPh>
    <rPh sb="39" eb="41">
      <t>シタマワ</t>
    </rPh>
    <rPh sb="45" eb="46">
      <t>オモ</t>
    </rPh>
    <rPh sb="47" eb="49">
      <t>リユウ</t>
    </rPh>
    <rPh sb="54" eb="56">
      <t>ヒガシハマ</t>
    </rPh>
    <rPh sb="56" eb="58">
      <t>チク</t>
    </rPh>
    <rPh sb="58" eb="60">
      <t>ゾウセイ</t>
    </rPh>
    <rPh sb="60" eb="62">
      <t>ブンジョウ</t>
    </rPh>
    <rPh sb="63" eb="64">
      <t>トモナ</t>
    </rPh>
    <rPh sb="65" eb="66">
      <t>アラ</t>
    </rPh>
    <rPh sb="68" eb="70">
      <t>カンロ</t>
    </rPh>
    <rPh sb="70" eb="72">
      <t>フセツ</t>
    </rPh>
    <rPh sb="72" eb="74">
      <t>コウジ</t>
    </rPh>
    <rPh sb="75" eb="77">
      <t>ゾウカ</t>
    </rPh>
    <rPh sb="78" eb="80">
      <t>スイソク</t>
    </rPh>
    <rPh sb="84" eb="86">
      <t>ヘイセイ</t>
    </rPh>
    <rPh sb="88" eb="89">
      <t>ネン</t>
    </rPh>
    <rPh sb="89" eb="90">
      <t>ド</t>
    </rPh>
    <rPh sb="95" eb="97">
      <t>ケイジョウ</t>
    </rPh>
    <rPh sb="97" eb="99">
      <t>ケイヒ</t>
    </rPh>
    <rPh sb="102" eb="105">
      <t>ジンケンヒ</t>
    </rPh>
    <rPh sb="106" eb="108">
      <t>ヘイセイ</t>
    </rPh>
    <rPh sb="110" eb="111">
      <t>ネン</t>
    </rPh>
    <rPh sb="111" eb="112">
      <t>ド</t>
    </rPh>
    <rPh sb="112" eb="114">
      <t>イゼン</t>
    </rPh>
    <rPh sb="115" eb="116">
      <t>クラ</t>
    </rPh>
    <rPh sb="117" eb="119">
      <t>オオハバ</t>
    </rPh>
    <rPh sb="120" eb="122">
      <t>サクゲン</t>
    </rPh>
    <rPh sb="129" eb="131">
      <t>シュウシ</t>
    </rPh>
    <rPh sb="131" eb="133">
      <t>ヒリツ</t>
    </rPh>
    <rPh sb="134" eb="137">
      <t>コウスイジュン</t>
    </rPh>
    <rPh sb="138" eb="139">
      <t>テン</t>
    </rPh>
    <rPh sb="141" eb="143">
      <t>ヘイセイ</t>
    </rPh>
    <rPh sb="145" eb="146">
      <t>ネン</t>
    </rPh>
    <rPh sb="146" eb="147">
      <t>ド</t>
    </rPh>
    <rPh sb="151" eb="153">
      <t>イジ</t>
    </rPh>
    <rPh sb="161" eb="164">
      <t>タンネンド</t>
    </rPh>
    <rPh sb="165" eb="167">
      <t>サイム</t>
    </rPh>
    <rPh sb="168" eb="169">
      <t>タイ</t>
    </rPh>
    <rPh sb="171" eb="173">
      <t>シハラ</t>
    </rPh>
    <rPh sb="174" eb="176">
      <t>ノウリョク</t>
    </rPh>
    <rPh sb="177" eb="178">
      <t>シメ</t>
    </rPh>
    <rPh sb="180" eb="182">
      <t>リュウドウ</t>
    </rPh>
    <rPh sb="182" eb="184">
      <t>ヒリツ</t>
    </rPh>
    <rPh sb="187" eb="189">
      <t>ヘイセイ</t>
    </rPh>
    <rPh sb="191" eb="192">
      <t>ネン</t>
    </rPh>
    <rPh sb="192" eb="193">
      <t>ド</t>
    </rPh>
    <rPh sb="194" eb="196">
      <t>オオハバ</t>
    </rPh>
    <rPh sb="197" eb="199">
      <t>テイカ</t>
    </rPh>
    <rPh sb="205" eb="207">
      <t>ヘイセイ</t>
    </rPh>
    <rPh sb="209" eb="210">
      <t>ネン</t>
    </rPh>
    <rPh sb="210" eb="211">
      <t>ド</t>
    </rPh>
    <rPh sb="213" eb="215">
      <t>ルイジ</t>
    </rPh>
    <rPh sb="215" eb="217">
      <t>ダンタイ</t>
    </rPh>
    <rPh sb="218" eb="221">
      <t>ドウスイジュン</t>
    </rPh>
    <rPh sb="225" eb="227">
      <t>ヘイセイ</t>
    </rPh>
    <rPh sb="229" eb="230">
      <t>ネン</t>
    </rPh>
    <rPh sb="230" eb="231">
      <t>ド</t>
    </rPh>
    <rPh sb="232" eb="235">
      <t>ヘイキンチ</t>
    </rPh>
    <rPh sb="236" eb="238">
      <t>ジャッカン</t>
    </rPh>
    <rPh sb="238" eb="240">
      <t>ウワマワ</t>
    </rPh>
    <rPh sb="243" eb="245">
      <t>カイフク</t>
    </rPh>
    <rPh sb="247" eb="249">
      <t>ケイエイ</t>
    </rPh>
    <rPh sb="249" eb="251">
      <t>ジョウキョウ</t>
    </rPh>
    <rPh sb="252" eb="254">
      <t>リョウコウ</t>
    </rPh>
    <rPh sb="261" eb="263">
      <t>リョウキン</t>
    </rPh>
    <rPh sb="263" eb="265">
      <t>シュウニュウ</t>
    </rPh>
    <rPh sb="266" eb="267">
      <t>タイ</t>
    </rPh>
    <rPh sb="269" eb="271">
      <t>キギョウ</t>
    </rPh>
    <rPh sb="271" eb="272">
      <t>サイ</t>
    </rPh>
    <rPh sb="272" eb="274">
      <t>ザンダカ</t>
    </rPh>
    <rPh sb="274" eb="276">
      <t>ワリアイ</t>
    </rPh>
    <rPh sb="277" eb="278">
      <t>シメ</t>
    </rPh>
    <rPh sb="280" eb="282">
      <t>キギョウ</t>
    </rPh>
    <rPh sb="282" eb="283">
      <t>サイ</t>
    </rPh>
    <rPh sb="283" eb="285">
      <t>ザンダカ</t>
    </rPh>
    <rPh sb="285" eb="286">
      <t>タイ</t>
    </rPh>
    <rPh sb="286" eb="288">
      <t>キュウスイ</t>
    </rPh>
    <rPh sb="288" eb="290">
      <t>シュウエキ</t>
    </rPh>
    <rPh sb="290" eb="292">
      <t>ヒリツ</t>
    </rPh>
    <rPh sb="295" eb="297">
      <t>キンネン</t>
    </rPh>
    <rPh sb="298" eb="299">
      <t>カ</t>
    </rPh>
    <rPh sb="300" eb="301">
      <t>イ</t>
    </rPh>
    <rPh sb="303" eb="304">
      <t>オコナ</t>
    </rPh>
    <rPh sb="306" eb="308">
      <t>ジコ</t>
    </rPh>
    <rPh sb="308" eb="310">
      <t>シホン</t>
    </rPh>
    <rPh sb="312" eb="314">
      <t>ウンヨウ</t>
    </rPh>
    <rPh sb="323" eb="325">
      <t>ルイジ</t>
    </rPh>
    <rPh sb="325" eb="327">
      <t>ダンタイ</t>
    </rPh>
    <rPh sb="328" eb="330">
      <t>ヒカク</t>
    </rPh>
    <rPh sb="333" eb="334">
      <t>テイ</t>
    </rPh>
    <rPh sb="334" eb="336">
      <t>スイジュン</t>
    </rPh>
    <rPh sb="337" eb="339">
      <t>イジ</t>
    </rPh>
    <rPh sb="347" eb="349">
      <t>リョウキン</t>
    </rPh>
    <rPh sb="349" eb="351">
      <t>カイシュウ</t>
    </rPh>
    <rPh sb="351" eb="352">
      <t>リツ</t>
    </rPh>
    <rPh sb="353" eb="355">
      <t>ルイジ</t>
    </rPh>
    <rPh sb="355" eb="357">
      <t>ダンタイ</t>
    </rPh>
    <rPh sb="358" eb="360">
      <t>ドウトウ</t>
    </rPh>
    <rPh sb="360" eb="362">
      <t>イジョウ</t>
    </rPh>
    <rPh sb="363" eb="365">
      <t>スイジュン</t>
    </rPh>
    <rPh sb="369" eb="371">
      <t>キュウスイ</t>
    </rPh>
    <rPh sb="371" eb="373">
      <t>ゲンカ</t>
    </rPh>
    <rPh sb="374" eb="376">
      <t>ルイジ</t>
    </rPh>
    <rPh sb="376" eb="378">
      <t>ダンタイ</t>
    </rPh>
    <rPh sb="379" eb="381">
      <t>ヒカク</t>
    </rPh>
    <rPh sb="383" eb="384">
      <t>タカ</t>
    </rPh>
    <rPh sb="390" eb="392">
      <t>ヨウイン</t>
    </rPh>
    <rPh sb="395" eb="396">
      <t>ア</t>
    </rPh>
    <rPh sb="405" eb="407">
      <t>キュウスイ</t>
    </rPh>
    <rPh sb="407" eb="409">
      <t>ゲンカ</t>
    </rPh>
    <rPh sb="411" eb="413">
      <t>ルイジ</t>
    </rPh>
    <rPh sb="413" eb="415">
      <t>ダンタイ</t>
    </rPh>
    <rPh sb="416" eb="418">
      <t>ヒカク</t>
    </rPh>
    <rPh sb="420" eb="421">
      <t>タカ</t>
    </rPh>
    <rPh sb="422" eb="424">
      <t>スイジュン</t>
    </rPh>
    <rPh sb="425" eb="427">
      <t>イジ</t>
    </rPh>
    <rPh sb="437" eb="439">
      <t>シセツ</t>
    </rPh>
    <rPh sb="439" eb="441">
      <t>リヨウ</t>
    </rPh>
    <rPh sb="441" eb="442">
      <t>リツ</t>
    </rPh>
    <rPh sb="449" eb="451">
      <t>ヒガシハマ</t>
    </rPh>
    <rPh sb="451" eb="452">
      <t>チ</t>
    </rPh>
    <rPh sb="452" eb="453">
      <t>ナイ</t>
    </rPh>
    <rPh sb="453" eb="455">
      <t>ゾウセイ</t>
    </rPh>
    <rPh sb="455" eb="457">
      <t>ブンジョウ</t>
    </rPh>
    <rPh sb="458" eb="459">
      <t>トモナ</t>
    </rPh>
    <rPh sb="467" eb="468">
      <t>タカ</t>
    </rPh>
    <rPh sb="469" eb="471">
      <t>スイジュン</t>
    </rPh>
    <rPh sb="472" eb="474">
      <t>イジ</t>
    </rPh>
    <rPh sb="479" eb="481">
      <t>カンロ</t>
    </rPh>
    <rPh sb="482" eb="485">
      <t>ロウキュウカ</t>
    </rPh>
    <rPh sb="490" eb="493">
      <t>ゲンジテン</t>
    </rPh>
    <rPh sb="497" eb="498">
      <t>スス</t>
    </rPh>
    <rPh sb="508" eb="510">
      <t>キュウスイ</t>
    </rPh>
    <rPh sb="510" eb="513">
      <t>コウリツセイ</t>
    </rPh>
    <rPh sb="514" eb="515">
      <t>シメ</t>
    </rPh>
    <rPh sb="517" eb="519">
      <t>ユウシュウ</t>
    </rPh>
    <rPh sb="519" eb="520">
      <t>リツ</t>
    </rPh>
    <rPh sb="523" eb="525">
      <t>ヘイセイ</t>
    </rPh>
    <rPh sb="527" eb="528">
      <t>ネン</t>
    </rPh>
    <rPh sb="528" eb="529">
      <t>ド</t>
    </rPh>
    <rPh sb="529" eb="531">
      <t>ジャッカン</t>
    </rPh>
    <rPh sb="531" eb="533">
      <t>テイカ</t>
    </rPh>
    <rPh sb="542" eb="544">
      <t>イゼン</t>
    </rPh>
    <rPh sb="547" eb="548">
      <t>タカ</t>
    </rPh>
    <rPh sb="549" eb="551">
      <t>スイジュン</t>
    </rPh>
    <rPh sb="552" eb="554">
      <t>イジ</t>
    </rPh>
    <phoneticPr fontId="4"/>
  </si>
  <si>
    <t>　各指標により平成28年度についても経営の健全性・効率性は維持できている。今後における施設等老朽化のリスクを把握し、将来的な費用負担を視野に入れつつ、更なる経営の健全化・効率化を持続的に進めていく。</t>
    <rPh sb="1" eb="4">
      <t>カクシヒョウ</t>
    </rPh>
    <rPh sb="7" eb="9">
      <t>ヘイセイ</t>
    </rPh>
    <rPh sb="11" eb="13">
      <t>ネンド</t>
    </rPh>
    <rPh sb="18" eb="20">
      <t>ケイエイ</t>
    </rPh>
    <rPh sb="21" eb="24">
      <t>ケンゼンセイ</t>
    </rPh>
    <rPh sb="25" eb="28">
      <t>コウリツセイ</t>
    </rPh>
    <rPh sb="29" eb="31">
      <t>イジ</t>
    </rPh>
    <rPh sb="37" eb="39">
      <t>コンゴ</t>
    </rPh>
    <rPh sb="43" eb="45">
      <t>シセツ</t>
    </rPh>
    <rPh sb="45" eb="46">
      <t>トウ</t>
    </rPh>
    <rPh sb="46" eb="49">
      <t>ロウキュウカ</t>
    </rPh>
    <rPh sb="54" eb="56">
      <t>ハアク</t>
    </rPh>
    <rPh sb="58" eb="61">
      <t>ショウライテキ</t>
    </rPh>
    <rPh sb="62" eb="64">
      <t>ヒヨウ</t>
    </rPh>
    <rPh sb="64" eb="66">
      <t>フタン</t>
    </rPh>
    <rPh sb="67" eb="69">
      <t>シヤ</t>
    </rPh>
    <rPh sb="70" eb="71">
      <t>イ</t>
    </rPh>
    <rPh sb="75" eb="76">
      <t>サラ</t>
    </rPh>
    <rPh sb="78" eb="80">
      <t>ケイエイ</t>
    </rPh>
    <rPh sb="81" eb="84">
      <t>ケンゼンカ</t>
    </rPh>
    <rPh sb="85" eb="88">
      <t>コウリツカ</t>
    </rPh>
    <rPh sb="89" eb="92">
      <t>ジゾクテキ</t>
    </rPh>
    <rPh sb="93" eb="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</si>
</sst>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0.27</c:v>
                </c:pt>
                <c:pt idx="2">
                  <c:v>1.0900000000000001</c:v>
                </c:pt>
                <c:pt idx="3" formatCode="#,##0.00;&quot;△&quot;#,##0.00">
                  <c:v>0</c:v>
                </c:pt>
                <c:pt idx="4">
                  <c:v>0.41</c:v>
                </c:pt>
              </c:numCache>
            </c:numRef>
          </c:val>
        </c:ser>
        <c:dLbls>
          <c:showLegendKey val="0"/>
          <c:showVal val="0"/>
          <c:showCatName val="0"/>
          <c:showSerName val="0"/>
          <c:showPercent val="0"/>
          <c:showBubbleSize val="0"/>
        </c:dLbls>
        <c:gapWidth val="150"/>
        <c:axId val="70587520"/>
        <c:axId val="705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0587520"/>
        <c:axId val="70589440"/>
      </c:lineChart>
      <c:dateAx>
        <c:axId val="70587520"/>
        <c:scaling>
          <c:orientation val="minMax"/>
        </c:scaling>
        <c:delete val="1"/>
        <c:axPos val="b"/>
        <c:numFmt formatCode="ge" sourceLinked="1"/>
        <c:majorTickMark val="none"/>
        <c:minorTickMark val="none"/>
        <c:tickLblPos val="none"/>
        <c:crossAx val="70589440"/>
        <c:crosses val="autoZero"/>
        <c:auto val="1"/>
        <c:lblOffset val="100"/>
        <c:baseTimeUnit val="years"/>
      </c:dateAx>
      <c:valAx>
        <c:axId val="705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66.14</c:v>
                </c:pt>
                <c:pt idx="1">
                  <c:v>66.540000000000006</c:v>
                </c:pt>
                <c:pt idx="2">
                  <c:v>65.22</c:v>
                </c:pt>
                <c:pt idx="3">
                  <c:v>66.44</c:v>
                </c:pt>
                <c:pt idx="4">
                  <c:v>69.44</c:v>
                </c:pt>
              </c:numCache>
            </c:numRef>
          </c:val>
        </c:ser>
        <c:dLbls>
          <c:showLegendKey val="0"/>
          <c:showVal val="0"/>
          <c:showCatName val="0"/>
          <c:showSerName val="0"/>
          <c:showPercent val="0"/>
          <c:showBubbleSize val="0"/>
        </c:dLbls>
        <c:gapWidth val="150"/>
        <c:axId val="88995328"/>
        <c:axId val="88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8995328"/>
        <c:axId val="88997248"/>
      </c:lineChart>
      <c:dateAx>
        <c:axId val="88995328"/>
        <c:scaling>
          <c:orientation val="minMax"/>
        </c:scaling>
        <c:delete val="1"/>
        <c:axPos val="b"/>
        <c:numFmt formatCode="ge" sourceLinked="1"/>
        <c:majorTickMark val="none"/>
        <c:minorTickMark val="none"/>
        <c:tickLblPos val="none"/>
        <c:crossAx val="88997248"/>
        <c:crosses val="autoZero"/>
        <c:auto val="1"/>
        <c:lblOffset val="100"/>
        <c:baseTimeUnit val="years"/>
      </c:dateAx>
      <c:valAx>
        <c:axId val="88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93.03</c:v>
                </c:pt>
                <c:pt idx="1">
                  <c:v>92.95</c:v>
                </c:pt>
                <c:pt idx="2">
                  <c:v>94.07</c:v>
                </c:pt>
                <c:pt idx="3">
                  <c:v>93.66</c:v>
                </c:pt>
                <c:pt idx="4">
                  <c:v>91.38</c:v>
                </c:pt>
              </c:numCache>
            </c:numRef>
          </c:val>
        </c:ser>
        <c:dLbls>
          <c:showLegendKey val="0"/>
          <c:showVal val="0"/>
          <c:showCatName val="0"/>
          <c:showSerName val="0"/>
          <c:showPercent val="0"/>
          <c:showBubbleSize val="0"/>
        </c:dLbls>
        <c:gapWidth val="150"/>
        <c:axId val="90883200"/>
        <c:axId val="908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0883200"/>
        <c:axId val="90885120"/>
      </c:lineChart>
      <c:dateAx>
        <c:axId val="90883200"/>
        <c:scaling>
          <c:orientation val="minMax"/>
        </c:scaling>
        <c:delete val="1"/>
        <c:axPos val="b"/>
        <c:numFmt formatCode="ge" sourceLinked="1"/>
        <c:majorTickMark val="none"/>
        <c:minorTickMark val="none"/>
        <c:tickLblPos val="none"/>
        <c:crossAx val="90885120"/>
        <c:crosses val="autoZero"/>
        <c:auto val="1"/>
        <c:lblOffset val="100"/>
        <c:baseTimeUnit val="years"/>
      </c:dateAx>
      <c:valAx>
        <c:axId val="908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109.31</c:v>
                </c:pt>
                <c:pt idx="1">
                  <c:v>105.06</c:v>
                </c:pt>
                <c:pt idx="2">
                  <c:v>104.16</c:v>
                </c:pt>
                <c:pt idx="3">
                  <c:v>110.57</c:v>
                </c:pt>
                <c:pt idx="4">
                  <c:v>110.89</c:v>
                </c:pt>
              </c:numCache>
            </c:numRef>
          </c:val>
        </c:ser>
        <c:dLbls>
          <c:showLegendKey val="0"/>
          <c:showVal val="0"/>
          <c:showCatName val="0"/>
          <c:showSerName val="0"/>
          <c:showPercent val="0"/>
          <c:showBubbleSize val="0"/>
        </c:dLbls>
        <c:gapWidth val="150"/>
        <c:axId val="70632192"/>
        <c:axId val="70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70632192"/>
        <c:axId val="70634112"/>
      </c:lineChart>
      <c:dateAx>
        <c:axId val="70632192"/>
        <c:scaling>
          <c:orientation val="minMax"/>
        </c:scaling>
        <c:delete val="1"/>
        <c:axPos val="b"/>
        <c:numFmt formatCode="ge" sourceLinked="1"/>
        <c:majorTickMark val="none"/>
        <c:minorTickMark val="none"/>
        <c:tickLblPos val="none"/>
        <c:crossAx val="70634112"/>
        <c:crosses val="autoZero"/>
        <c:auto val="1"/>
        <c:lblOffset val="100"/>
        <c:baseTimeUnit val="years"/>
      </c:dateAx>
      <c:valAx>
        <c:axId val="7063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29.02</c:v>
                </c:pt>
                <c:pt idx="1">
                  <c:v>29.03</c:v>
                </c:pt>
                <c:pt idx="2">
                  <c:v>49.47</c:v>
                </c:pt>
                <c:pt idx="3">
                  <c:v>50.14</c:v>
                </c:pt>
                <c:pt idx="4">
                  <c:v>51.33</c:v>
                </c:pt>
              </c:numCache>
            </c:numRef>
          </c:val>
        </c:ser>
        <c:dLbls>
          <c:showLegendKey val="0"/>
          <c:showVal val="0"/>
          <c:showCatName val="0"/>
          <c:showSerName val="0"/>
          <c:showPercent val="0"/>
          <c:showBubbleSize val="0"/>
        </c:dLbls>
        <c:gapWidth val="150"/>
        <c:axId val="86757760"/>
        <c:axId val="867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6757760"/>
        <c:axId val="86759680"/>
      </c:lineChart>
      <c:dateAx>
        <c:axId val="86757760"/>
        <c:scaling>
          <c:orientation val="minMax"/>
        </c:scaling>
        <c:delete val="1"/>
        <c:axPos val="b"/>
        <c:numFmt formatCode="ge" sourceLinked="1"/>
        <c:majorTickMark val="none"/>
        <c:minorTickMark val="none"/>
        <c:tickLblPos val="none"/>
        <c:crossAx val="86759680"/>
        <c:crosses val="autoZero"/>
        <c:auto val="1"/>
        <c:lblOffset val="100"/>
        <c:baseTimeUnit val="years"/>
      </c:dateAx>
      <c:valAx>
        <c:axId val="867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847488"/>
        <c:axId val="868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6847488"/>
        <c:axId val="86849408"/>
      </c:lineChart>
      <c:dateAx>
        <c:axId val="86847488"/>
        <c:scaling>
          <c:orientation val="minMax"/>
        </c:scaling>
        <c:delete val="1"/>
        <c:axPos val="b"/>
        <c:numFmt formatCode="ge" sourceLinked="1"/>
        <c:majorTickMark val="none"/>
        <c:minorTickMark val="none"/>
        <c:tickLblPos val="none"/>
        <c:crossAx val="86849408"/>
        <c:crosses val="autoZero"/>
        <c:auto val="1"/>
        <c:lblOffset val="100"/>
        <c:baseTimeUnit val="years"/>
      </c:dateAx>
      <c:valAx>
        <c:axId val="868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27200"/>
        <c:axId val="88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8227200"/>
        <c:axId val="88233472"/>
      </c:lineChart>
      <c:dateAx>
        <c:axId val="88227200"/>
        <c:scaling>
          <c:orientation val="minMax"/>
        </c:scaling>
        <c:delete val="1"/>
        <c:axPos val="b"/>
        <c:numFmt formatCode="ge" sourceLinked="1"/>
        <c:majorTickMark val="none"/>
        <c:minorTickMark val="none"/>
        <c:tickLblPos val="none"/>
        <c:crossAx val="88233472"/>
        <c:crosses val="autoZero"/>
        <c:auto val="1"/>
        <c:lblOffset val="100"/>
        <c:baseTimeUnit val="years"/>
      </c:dateAx>
      <c:valAx>
        <c:axId val="8823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945.48</c:v>
                </c:pt>
                <c:pt idx="1">
                  <c:v>578.49</c:v>
                </c:pt>
                <c:pt idx="2">
                  <c:v>394.2</c:v>
                </c:pt>
                <c:pt idx="3">
                  <c:v>413.88</c:v>
                </c:pt>
                <c:pt idx="4">
                  <c:v>386.82</c:v>
                </c:pt>
              </c:numCache>
            </c:numRef>
          </c:val>
        </c:ser>
        <c:dLbls>
          <c:showLegendKey val="0"/>
          <c:showVal val="0"/>
          <c:showCatName val="0"/>
          <c:showSerName val="0"/>
          <c:showPercent val="0"/>
          <c:showBubbleSize val="0"/>
        </c:dLbls>
        <c:gapWidth val="150"/>
        <c:axId val="88255488"/>
        <c:axId val="882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8255488"/>
        <c:axId val="88257664"/>
      </c:lineChart>
      <c:dateAx>
        <c:axId val="88255488"/>
        <c:scaling>
          <c:orientation val="minMax"/>
        </c:scaling>
        <c:delete val="1"/>
        <c:axPos val="b"/>
        <c:numFmt formatCode="ge" sourceLinked="1"/>
        <c:majorTickMark val="none"/>
        <c:minorTickMark val="none"/>
        <c:tickLblPos val="none"/>
        <c:crossAx val="88257664"/>
        <c:crosses val="autoZero"/>
        <c:auto val="1"/>
        <c:lblOffset val="100"/>
        <c:baseTimeUnit val="years"/>
      </c:dateAx>
      <c:valAx>
        <c:axId val="8825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75.790000000000006</c:v>
                </c:pt>
                <c:pt idx="1">
                  <c:v>70.84</c:v>
                </c:pt>
                <c:pt idx="2">
                  <c:v>66.34</c:v>
                </c:pt>
                <c:pt idx="3">
                  <c:v>62.95</c:v>
                </c:pt>
                <c:pt idx="4">
                  <c:v>56.66</c:v>
                </c:pt>
              </c:numCache>
            </c:numRef>
          </c:val>
        </c:ser>
        <c:dLbls>
          <c:showLegendKey val="0"/>
          <c:showVal val="0"/>
          <c:showCatName val="0"/>
          <c:showSerName val="0"/>
          <c:showPercent val="0"/>
          <c:showBubbleSize val="0"/>
        </c:dLbls>
        <c:gapWidth val="150"/>
        <c:axId val="88267392"/>
        <c:axId val="889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8267392"/>
        <c:axId val="88937216"/>
      </c:lineChart>
      <c:dateAx>
        <c:axId val="88267392"/>
        <c:scaling>
          <c:orientation val="minMax"/>
        </c:scaling>
        <c:delete val="1"/>
        <c:axPos val="b"/>
        <c:numFmt formatCode="ge" sourceLinked="1"/>
        <c:majorTickMark val="none"/>
        <c:minorTickMark val="none"/>
        <c:tickLblPos val="none"/>
        <c:crossAx val="88937216"/>
        <c:crosses val="autoZero"/>
        <c:auto val="1"/>
        <c:lblOffset val="100"/>
        <c:baseTimeUnit val="years"/>
      </c:dateAx>
      <c:valAx>
        <c:axId val="8893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106.76</c:v>
                </c:pt>
                <c:pt idx="1">
                  <c:v>102.83</c:v>
                </c:pt>
                <c:pt idx="2">
                  <c:v>102.72</c:v>
                </c:pt>
                <c:pt idx="3">
                  <c:v>109.81</c:v>
                </c:pt>
                <c:pt idx="4">
                  <c:v>109.29</c:v>
                </c:pt>
              </c:numCache>
            </c:numRef>
          </c:val>
        </c:ser>
        <c:dLbls>
          <c:showLegendKey val="0"/>
          <c:showVal val="0"/>
          <c:showCatName val="0"/>
          <c:showSerName val="0"/>
          <c:showPercent val="0"/>
          <c:showBubbleSize val="0"/>
        </c:dLbls>
        <c:gapWidth val="150"/>
        <c:axId val="88946944"/>
        <c:axId val="889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8946944"/>
        <c:axId val="88953216"/>
      </c:lineChart>
      <c:dateAx>
        <c:axId val="88946944"/>
        <c:scaling>
          <c:orientation val="minMax"/>
        </c:scaling>
        <c:delete val="1"/>
        <c:axPos val="b"/>
        <c:numFmt formatCode="ge" sourceLinked="1"/>
        <c:majorTickMark val="none"/>
        <c:minorTickMark val="none"/>
        <c:tickLblPos val="none"/>
        <c:crossAx val="88953216"/>
        <c:crosses val="autoZero"/>
        <c:auto val="1"/>
        <c:lblOffset val="100"/>
        <c:baseTimeUnit val="years"/>
      </c:dateAx>
      <c:valAx>
        <c:axId val="889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193.55</c:v>
                </c:pt>
                <c:pt idx="1">
                  <c:v>200.25</c:v>
                </c:pt>
                <c:pt idx="2">
                  <c:v>200.63</c:v>
                </c:pt>
                <c:pt idx="3">
                  <c:v>187.26</c:v>
                </c:pt>
                <c:pt idx="4">
                  <c:v>188.46</c:v>
                </c:pt>
              </c:numCache>
            </c:numRef>
          </c:val>
        </c:ser>
        <c:dLbls>
          <c:showLegendKey val="0"/>
          <c:showVal val="0"/>
          <c:showCatName val="0"/>
          <c:showSerName val="0"/>
          <c:showPercent val="0"/>
          <c:showBubbleSize val="0"/>
        </c:dLbls>
        <c:gapWidth val="150"/>
        <c:axId val="88979328"/>
        <c:axId val="88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8979328"/>
        <c:axId val="88981504"/>
      </c:lineChart>
      <c:dateAx>
        <c:axId val="88979328"/>
        <c:scaling>
          <c:orientation val="minMax"/>
        </c:scaling>
        <c:delete val="1"/>
        <c:axPos val="b"/>
        <c:numFmt formatCode="ge" sourceLinked="1"/>
        <c:majorTickMark val="none"/>
        <c:minorTickMark val="none"/>
        <c:tickLblPos val="none"/>
        <c:crossAx val="88981504"/>
        <c:crosses val="autoZero"/>
        <c:auto val="1"/>
        <c:lblOffset val="100"/>
        <c:baseTimeUnit val="years"/>
      </c:dateAx>
      <c:valAx>
        <c:axId val="88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90" zoomScaleNormal="90" workbookViewId="0">
      <selection activeCell="CC10" sqref="CC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与那原町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19229</v>
      </c>
      <c r="AM8" s="61"/>
      <c r="AN8" s="61"/>
      <c r="AO8" s="61"/>
      <c r="AP8" s="61"/>
      <c r="AQ8" s="61"/>
      <c r="AR8" s="61"/>
      <c r="AS8" s="61"/>
      <c r="AT8" s="51">
        <f>データ!$S$6</f>
        <v>5.18</v>
      </c>
      <c r="AU8" s="52"/>
      <c r="AV8" s="52"/>
      <c r="AW8" s="52"/>
      <c r="AX8" s="52"/>
      <c r="AY8" s="52"/>
      <c r="AZ8" s="52"/>
      <c r="BA8" s="52"/>
      <c r="BB8" s="53">
        <f>データ!$T$6</f>
        <v>3712.16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86.71</v>
      </c>
      <c r="J10" s="52"/>
      <c r="K10" s="52"/>
      <c r="L10" s="52"/>
      <c r="M10" s="52"/>
      <c r="N10" s="52"/>
      <c r="O10" s="64"/>
      <c r="P10" s="53">
        <f>データ!$P$6</f>
        <v>100</v>
      </c>
      <c r="Q10" s="53"/>
      <c r="R10" s="53"/>
      <c r="S10" s="53"/>
      <c r="T10" s="53"/>
      <c r="U10" s="53"/>
      <c r="V10" s="53"/>
      <c r="W10" s="61">
        <f>データ!$Q$6</f>
        <v>3905</v>
      </c>
      <c r="X10" s="61"/>
      <c r="Y10" s="61"/>
      <c r="Z10" s="61"/>
      <c r="AA10" s="61"/>
      <c r="AB10" s="61"/>
      <c r="AC10" s="61"/>
      <c r="AD10" s="2"/>
      <c r="AE10" s="2"/>
      <c r="AF10" s="2"/>
      <c r="AG10" s="2"/>
      <c r="AH10" s="5"/>
      <c r="AI10" s="5"/>
      <c r="AJ10" s="5"/>
      <c r="AK10" s="5"/>
      <c r="AL10" s="61">
        <f>データ!$U$6</f>
        <v>19322</v>
      </c>
      <c r="AM10" s="61"/>
      <c r="AN10" s="61"/>
      <c r="AO10" s="61"/>
      <c r="AP10" s="61"/>
      <c r="AQ10" s="61"/>
      <c r="AR10" s="61"/>
      <c r="AS10" s="61"/>
      <c r="AT10" s="51">
        <f>データ!$V$6</f>
        <v>5.18</v>
      </c>
      <c r="AU10" s="52"/>
      <c r="AV10" s="52"/>
      <c r="AW10" s="52"/>
      <c r="AX10" s="52"/>
      <c r="AY10" s="52"/>
      <c r="AZ10" s="52"/>
      <c r="BA10" s="52"/>
      <c r="BB10" s="53">
        <f>データ!$W$6</f>
        <v>3730.12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473481</v>
      </c>
      <c r="D6" s="34">
        <f t="shared" si="3"/>
        <v>46</v>
      </c>
      <c r="E6" s="34">
        <f t="shared" si="3"/>
        <v>1</v>
      </c>
      <c r="F6" s="34">
        <f t="shared" si="3"/>
        <v>0</v>
      </c>
      <c r="G6" s="34">
        <f t="shared" si="3"/>
        <v>1</v>
      </c>
      <c r="H6" s="34" t="str">
        <f t="shared" si="3"/>
        <v>沖縄県　与那原町</v>
      </c>
      <c r="I6" s="34" t="str">
        <f t="shared" si="3"/>
        <v>法適用</v>
      </c>
      <c r="J6" s="34" t="str">
        <f t="shared" si="3"/>
        <v>水道事業</v>
      </c>
      <c r="K6" s="34" t="str">
        <f t="shared" si="3"/>
        <v>末端給水事業</v>
      </c>
      <c r="L6" s="34" t="str">
        <f t="shared" si="3"/>
        <v>A6</v>
      </c>
      <c r="M6" s="34">
        <f t="shared" si="3"/>
        <v>0</v>
      </c>
      <c r="N6" s="35" t="str">
        <f t="shared" si="3"/>
        <v>-</v>
      </c>
      <c r="O6" s="35">
        <f t="shared" si="3"/>
        <v>86.71</v>
      </c>
      <c r="P6" s="35">
        <f t="shared" si="3"/>
        <v>100</v>
      </c>
      <c r="Q6" s="35">
        <f t="shared" si="3"/>
        <v>3905</v>
      </c>
      <c r="R6" s="35">
        <f t="shared" si="3"/>
        <v>19229</v>
      </c>
      <c r="S6" s="35">
        <f t="shared" si="3"/>
        <v>5.18</v>
      </c>
      <c r="T6" s="35">
        <f t="shared" si="3"/>
        <v>3712.16</v>
      </c>
      <c r="U6" s="35">
        <f t="shared" si="3"/>
        <v>19322</v>
      </c>
      <c r="V6" s="35">
        <f t="shared" si="3"/>
        <v>5.18</v>
      </c>
      <c r="W6" s="35">
        <f t="shared" si="3"/>
        <v>3730.12</v>
      </c>
      <c r="X6" s="36">
        <f>IF(X7="",NA(),X7)</f>
        <v>109.31</v>
      </c>
      <c r="Y6" s="36">
        <f t="shared" ref="Y6:AG6" si="4">IF(Y7="",NA(),Y7)</f>
        <v>105.06</v>
      </c>
      <c r="Z6" s="36">
        <f t="shared" si="4"/>
        <v>104.16</v>
      </c>
      <c r="AA6" s="36">
        <f t="shared" si="4"/>
        <v>110.57</v>
      </c>
      <c r="AB6" s="36">
        <f t="shared" si="4"/>
        <v>110.89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945.48</v>
      </c>
      <c r="AU6" s="36">
        <f t="shared" ref="AU6:BC6" si="6">IF(AU7="",NA(),AU7)</f>
        <v>578.49</v>
      </c>
      <c r="AV6" s="36">
        <f t="shared" si="6"/>
        <v>394.2</v>
      </c>
      <c r="AW6" s="36">
        <f t="shared" si="6"/>
        <v>413.88</v>
      </c>
      <c r="AX6" s="36">
        <f t="shared" si="6"/>
        <v>386.82</v>
      </c>
      <c r="AY6" s="36">
        <f t="shared" si="6"/>
        <v>915.5</v>
      </c>
      <c r="AZ6" s="36">
        <f t="shared" si="6"/>
        <v>963.24</v>
      </c>
      <c r="BA6" s="36">
        <f t="shared" si="6"/>
        <v>381.53</v>
      </c>
      <c r="BB6" s="36">
        <f t="shared" si="6"/>
        <v>391.54</v>
      </c>
      <c r="BC6" s="36">
        <f t="shared" si="6"/>
        <v>384.34</v>
      </c>
      <c r="BD6" s="35" t="str">
        <f>IF(BD7="","",IF(BD7="-","【-】","【"&amp;SUBSTITUTE(TEXT(BD7,"#,##0.00"),"-","△")&amp;"】"))</f>
        <v>【262.87】</v>
      </c>
      <c r="BE6" s="36">
        <f>IF(BE7="",NA(),BE7)</f>
        <v>75.790000000000006</v>
      </c>
      <c r="BF6" s="36">
        <f t="shared" ref="BF6:BN6" si="7">IF(BF7="",NA(),BF7)</f>
        <v>70.84</v>
      </c>
      <c r="BG6" s="36">
        <f t="shared" si="7"/>
        <v>66.34</v>
      </c>
      <c r="BH6" s="36">
        <f t="shared" si="7"/>
        <v>62.95</v>
      </c>
      <c r="BI6" s="36">
        <f t="shared" si="7"/>
        <v>56.66</v>
      </c>
      <c r="BJ6" s="36">
        <f t="shared" si="7"/>
        <v>404.78</v>
      </c>
      <c r="BK6" s="36">
        <f t="shared" si="7"/>
        <v>400.38</v>
      </c>
      <c r="BL6" s="36">
        <f t="shared" si="7"/>
        <v>393.27</v>
      </c>
      <c r="BM6" s="36">
        <f t="shared" si="7"/>
        <v>386.97</v>
      </c>
      <c r="BN6" s="36">
        <f t="shared" si="7"/>
        <v>380.58</v>
      </c>
      <c r="BO6" s="35" t="str">
        <f>IF(BO7="","",IF(BO7="-","【-】","【"&amp;SUBSTITUTE(TEXT(BO7,"#,##0.00"),"-","△")&amp;"】"))</f>
        <v>【270.87】</v>
      </c>
      <c r="BP6" s="36">
        <f>IF(BP7="",NA(),BP7)</f>
        <v>106.76</v>
      </c>
      <c r="BQ6" s="36">
        <f t="shared" ref="BQ6:BY6" si="8">IF(BQ7="",NA(),BQ7)</f>
        <v>102.83</v>
      </c>
      <c r="BR6" s="36">
        <f t="shared" si="8"/>
        <v>102.72</v>
      </c>
      <c r="BS6" s="36">
        <f t="shared" si="8"/>
        <v>109.81</v>
      </c>
      <c r="BT6" s="36">
        <f t="shared" si="8"/>
        <v>109.29</v>
      </c>
      <c r="BU6" s="36">
        <f t="shared" si="8"/>
        <v>98.07</v>
      </c>
      <c r="BV6" s="36">
        <f t="shared" si="8"/>
        <v>96.56</v>
      </c>
      <c r="BW6" s="36">
        <f t="shared" si="8"/>
        <v>100.47</v>
      </c>
      <c r="BX6" s="36">
        <f t="shared" si="8"/>
        <v>101.72</v>
      </c>
      <c r="BY6" s="36">
        <f t="shared" si="8"/>
        <v>102.38</v>
      </c>
      <c r="BZ6" s="35" t="str">
        <f>IF(BZ7="","",IF(BZ7="-","【-】","【"&amp;SUBSTITUTE(TEXT(BZ7,"#,##0.00"),"-","△")&amp;"】"))</f>
        <v>【105.59】</v>
      </c>
      <c r="CA6" s="36">
        <f>IF(CA7="",NA(),CA7)</f>
        <v>193.55</v>
      </c>
      <c r="CB6" s="36">
        <f t="shared" ref="CB6:CJ6" si="9">IF(CB7="",NA(),CB7)</f>
        <v>200.25</v>
      </c>
      <c r="CC6" s="36">
        <f t="shared" si="9"/>
        <v>200.63</v>
      </c>
      <c r="CD6" s="36">
        <f t="shared" si="9"/>
        <v>187.26</v>
      </c>
      <c r="CE6" s="36">
        <f t="shared" si="9"/>
        <v>188.46</v>
      </c>
      <c r="CF6" s="36">
        <f t="shared" si="9"/>
        <v>172.26</v>
      </c>
      <c r="CG6" s="36">
        <f t="shared" si="9"/>
        <v>177.14</v>
      </c>
      <c r="CH6" s="36">
        <f t="shared" si="9"/>
        <v>169.82</v>
      </c>
      <c r="CI6" s="36">
        <f t="shared" si="9"/>
        <v>168.2</v>
      </c>
      <c r="CJ6" s="36">
        <f t="shared" si="9"/>
        <v>168.67</v>
      </c>
      <c r="CK6" s="35" t="str">
        <f>IF(CK7="","",IF(CK7="-","【-】","【"&amp;SUBSTITUTE(TEXT(CK7,"#,##0.00"),"-","△")&amp;"】"))</f>
        <v>【163.27】</v>
      </c>
      <c r="CL6" s="36">
        <f>IF(CL7="",NA(),CL7)</f>
        <v>66.14</v>
      </c>
      <c r="CM6" s="36">
        <f t="shared" ref="CM6:CU6" si="10">IF(CM7="",NA(),CM7)</f>
        <v>66.540000000000006</v>
      </c>
      <c r="CN6" s="36">
        <f t="shared" si="10"/>
        <v>65.22</v>
      </c>
      <c r="CO6" s="36">
        <f t="shared" si="10"/>
        <v>66.44</v>
      </c>
      <c r="CP6" s="36">
        <f t="shared" si="10"/>
        <v>69.44</v>
      </c>
      <c r="CQ6" s="36">
        <f t="shared" si="10"/>
        <v>55.68</v>
      </c>
      <c r="CR6" s="36">
        <f t="shared" si="10"/>
        <v>55.64</v>
      </c>
      <c r="CS6" s="36">
        <f t="shared" si="10"/>
        <v>55.13</v>
      </c>
      <c r="CT6" s="36">
        <f t="shared" si="10"/>
        <v>54.77</v>
      </c>
      <c r="CU6" s="36">
        <f t="shared" si="10"/>
        <v>54.92</v>
      </c>
      <c r="CV6" s="35" t="str">
        <f>IF(CV7="","",IF(CV7="-","【-】","【"&amp;SUBSTITUTE(TEXT(CV7,"#,##0.00"),"-","△")&amp;"】"))</f>
        <v>【59.94】</v>
      </c>
      <c r="CW6" s="36">
        <f>IF(CW7="",NA(),CW7)</f>
        <v>93.03</v>
      </c>
      <c r="CX6" s="36">
        <f t="shared" ref="CX6:DF6" si="11">IF(CX7="",NA(),CX7)</f>
        <v>92.95</v>
      </c>
      <c r="CY6" s="36">
        <f t="shared" si="11"/>
        <v>94.07</v>
      </c>
      <c r="CZ6" s="36">
        <f t="shared" si="11"/>
        <v>93.66</v>
      </c>
      <c r="DA6" s="36">
        <f t="shared" si="11"/>
        <v>91.38</v>
      </c>
      <c r="DB6" s="36">
        <f t="shared" si="11"/>
        <v>83.18</v>
      </c>
      <c r="DC6" s="36">
        <f t="shared" si="11"/>
        <v>83.09</v>
      </c>
      <c r="DD6" s="36">
        <f t="shared" si="11"/>
        <v>83</v>
      </c>
      <c r="DE6" s="36">
        <f t="shared" si="11"/>
        <v>82.89</v>
      </c>
      <c r="DF6" s="36">
        <f t="shared" si="11"/>
        <v>82.66</v>
      </c>
      <c r="DG6" s="35" t="str">
        <f>IF(DG7="","",IF(DG7="-","【-】","【"&amp;SUBSTITUTE(TEXT(DG7,"#,##0.00"),"-","△")&amp;"】"))</f>
        <v>【90.22】</v>
      </c>
      <c r="DH6" s="36">
        <f>IF(DH7="",NA(),DH7)</f>
        <v>29.02</v>
      </c>
      <c r="DI6" s="36">
        <f t="shared" ref="DI6:DQ6" si="12">IF(DI7="",NA(),DI7)</f>
        <v>29.03</v>
      </c>
      <c r="DJ6" s="36">
        <f t="shared" si="12"/>
        <v>49.47</v>
      </c>
      <c r="DK6" s="36">
        <f t="shared" si="12"/>
        <v>50.14</v>
      </c>
      <c r="DL6" s="36">
        <f t="shared" si="12"/>
        <v>51.33</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v>
      </c>
      <c r="EE6" s="36">
        <f t="shared" ref="EE6:EM6" si="14">IF(EE7="",NA(),EE7)</f>
        <v>0.27</v>
      </c>
      <c r="EF6" s="36">
        <f t="shared" si="14"/>
        <v>1.0900000000000001</v>
      </c>
      <c r="EG6" s="35">
        <f t="shared" si="14"/>
        <v>0</v>
      </c>
      <c r="EH6" s="36">
        <f t="shared" si="14"/>
        <v>0.41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473481</v>
      </c>
      <c r="D7" s="38">
        <v>46</v>
      </c>
      <c r="E7" s="38">
        <v>1</v>
      </c>
      <c r="F7" s="38">
        <v>0</v>
      </c>
      <c r="G7" s="38">
        <v>1</v>
      </c>
      <c r="H7" s="38" t="s">
        <v>105</v>
      </c>
      <c r="I7" s="38" t="s">
        <v>106</v>
      </c>
      <c r="J7" s="38" t="s">
        <v>107</v>
      </c>
      <c r="K7" s="38" t="s">
        <v>108</v>
      </c>
      <c r="L7" s="38" t="s">
        <v>109</v>
      </c>
      <c r="M7" s="38"/>
      <c r="N7" s="39" t="s">
        <v>110</v>
      </c>
      <c r="O7" s="39">
        <v>86.71</v>
      </c>
      <c r="P7" s="39">
        <v>100</v>
      </c>
      <c r="Q7" s="39">
        <v>3905</v>
      </c>
      <c r="R7" s="39">
        <v>19229</v>
      </c>
      <c r="S7" s="39">
        <v>5.18</v>
      </c>
      <c r="T7" s="39">
        <v>3712.16</v>
      </c>
      <c r="U7" s="39">
        <v>19322</v>
      </c>
      <c r="V7" s="39">
        <v>5.18</v>
      </c>
      <c r="W7" s="39">
        <v>3730.12</v>
      </c>
      <c r="X7" s="39">
        <v>109.31</v>
      </c>
      <c r="Y7" s="39">
        <v>105.06</v>
      </c>
      <c r="Z7" s="39">
        <v>104.16</v>
      </c>
      <c r="AA7" s="39">
        <v>110.57</v>
      </c>
      <c r="AB7" s="39">
        <v>110.89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945.48</v>
      </c>
      <c r="AU7" s="39">
        <v>578.49</v>
      </c>
      <c r="AV7" s="39">
        <v>394.2</v>
      </c>
      <c r="AW7" s="39">
        <v>413.88</v>
      </c>
      <c r="AX7" s="39">
        <v>386.82</v>
      </c>
      <c r="AY7" s="39">
        <v>915.5</v>
      </c>
      <c r="AZ7" s="39">
        <v>963.24</v>
      </c>
      <c r="BA7" s="39">
        <v>381.53</v>
      </c>
      <c r="BB7" s="39">
        <v>391.54</v>
      </c>
      <c r="BC7" s="39">
        <v>384.34</v>
      </c>
      <c r="BD7" s="39">
        <v>262.87</v>
      </c>
      <c r="BE7" s="39">
        <v>75.790000000000006</v>
      </c>
      <c r="BF7" s="39">
        <v>70.84</v>
      </c>
      <c r="BG7" s="39">
        <v>66.34</v>
      </c>
      <c r="BH7" s="39">
        <v>62.95</v>
      </c>
      <c r="BI7" s="39">
        <v>56.66</v>
      </c>
      <c r="BJ7" s="39">
        <v>404.78</v>
      </c>
      <c r="BK7" s="39">
        <v>400.38</v>
      </c>
      <c r="BL7" s="39">
        <v>393.27</v>
      </c>
      <c r="BM7" s="39">
        <v>386.97</v>
      </c>
      <c r="BN7" s="39">
        <v>380.58</v>
      </c>
      <c r="BO7" s="39">
        <v>270.87</v>
      </c>
      <c r="BP7" s="39">
        <v>106.76</v>
      </c>
      <c r="BQ7" s="39">
        <v>102.83</v>
      </c>
      <c r="BR7" s="39">
        <v>102.72</v>
      </c>
      <c r="BS7" s="39">
        <v>109.81</v>
      </c>
      <c r="BT7" s="39">
        <v>109.29</v>
      </c>
      <c r="BU7" s="39">
        <v>98.07</v>
      </c>
      <c r="BV7" s="39">
        <v>96.56</v>
      </c>
      <c r="BW7" s="39">
        <v>100.47</v>
      </c>
      <c r="BX7" s="39">
        <v>101.72</v>
      </c>
      <c r="BY7" s="39">
        <v>102.38</v>
      </c>
      <c r="BZ7" s="39">
        <v>105.59</v>
      </c>
      <c r="CA7" s="39">
        <v>193.55</v>
      </c>
      <c r="CB7" s="39">
        <v>200.25</v>
      </c>
      <c r="CC7" s="39">
        <v>200.63</v>
      </c>
      <c r="CD7" s="39">
        <v>187.26</v>
      </c>
      <c r="CE7" s="39">
        <v>188.46</v>
      </c>
      <c r="CF7" s="39">
        <v>172.26</v>
      </c>
      <c r="CG7" s="39">
        <v>177.14</v>
      </c>
      <c r="CH7" s="39">
        <v>169.82</v>
      </c>
      <c r="CI7" s="39">
        <v>168.2</v>
      </c>
      <c r="CJ7" s="39">
        <v>168.67</v>
      </c>
      <c r="CK7" s="39">
        <v>163.27000000000001</v>
      </c>
      <c r="CL7" s="39">
        <v>66.14</v>
      </c>
      <c r="CM7" s="39">
        <v>66.540000000000006</v>
      </c>
      <c r="CN7" s="39">
        <v>65.22</v>
      </c>
      <c r="CO7" s="39">
        <v>66.44</v>
      </c>
      <c r="CP7" s="39">
        <v>69.44</v>
      </c>
      <c r="CQ7" s="39">
        <v>55.68</v>
      </c>
      <c r="CR7" s="39">
        <v>55.64</v>
      </c>
      <c r="CS7" s="39">
        <v>55.13</v>
      </c>
      <c r="CT7" s="39">
        <v>54.77</v>
      </c>
      <c r="CU7" s="39">
        <v>54.92</v>
      </c>
      <c r="CV7" s="39">
        <v>59.94</v>
      </c>
      <c r="CW7" s="39">
        <v>93.03</v>
      </c>
      <c r="CX7" s="39">
        <v>92.95</v>
      </c>
      <c r="CY7" s="39">
        <v>94.07</v>
      </c>
      <c r="CZ7" s="39">
        <v>93.66</v>
      </c>
      <c r="DA7" s="39">
        <v>91.38</v>
      </c>
      <c r="DB7" s="39">
        <v>83.18</v>
      </c>
      <c r="DC7" s="39">
        <v>83.09</v>
      </c>
      <c r="DD7" s="39">
        <v>83</v>
      </c>
      <c r="DE7" s="39">
        <v>82.89</v>
      </c>
      <c r="DF7" s="39">
        <v>82.66</v>
      </c>
      <c r="DG7" s="39">
        <v>90.22</v>
      </c>
      <c r="DH7" s="39">
        <v>29.02</v>
      </c>
      <c r="DI7" s="39">
        <v>29.03</v>
      </c>
      <c r="DJ7" s="39">
        <v>49.47</v>
      </c>
      <c r="DK7" s="39">
        <v>50.14</v>
      </c>
      <c r="DL7" s="39">
        <v>51.33</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0.6</v>
      </c>
      <c r="EE7" s="39">
        <v>0.27</v>
      </c>
      <c r="EF7" s="39">
        <v>1.0900000000000001</v>
      </c>
      <c r="EG7" s="39">
        <v>0</v>
      </c>
      <c r="EH7" s="39">
        <v>0.41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2018-02-28T07:47:26Z</cp:lastPrinted>
  <dcterms:created xsi:type="dcterms:W3CDTF">2017-12-25T01:39:12Z</dcterms:created>
  <dcterms:modified xsi:type="dcterms:W3CDTF">2018-02-28T07:47:27Z</dcterms:modified>
</cp:coreProperties>
</file>