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0" yWindow="0" windowWidth="20490" windowHeight="775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AL10" i="4" s="1"/>
  <c r="T6" i="5"/>
  <c r="S6" i="5"/>
  <c r="R6" i="5"/>
  <c r="Q6" i="5"/>
  <c r="W10" i="4" s="1"/>
  <c r="P6" i="5"/>
  <c r="O6" i="5"/>
  <c r="I10" i="4" s="1"/>
  <c r="N6" i="5"/>
  <c r="B10" i="4" s="1"/>
  <c r="M6" i="5"/>
  <c r="L6" i="5"/>
  <c r="W8" i="4" s="1"/>
  <c r="K6" i="5"/>
  <c r="P8" i="4" s="1"/>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E85" i="4"/>
  <c r="BB10" i="4"/>
  <c r="P10" i="4"/>
  <c r="BB8" i="4"/>
  <c r="AT8" i="4"/>
  <c r="AL8" i="4"/>
  <c r="I8" i="4"/>
  <c r="C10" i="5" l="1"/>
  <c r="D10" i="5"/>
  <c r="E10" i="5"/>
  <c r="B10" i="5"/>
</calcChain>
</file>

<file path=xl/sharedStrings.xml><?xml version="1.0" encoding="utf-8"?>
<sst xmlns="http://schemas.openxmlformats.org/spreadsheetml/2006/main" count="237" uniqueCount="123">
  <si>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</si>
  <si>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</si>
  <si>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</si>
  <si>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</si>
  <si>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</si>
  <si>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</si>
  <si>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</si>
  <si>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</si>
  <si>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</si>
  <si>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</si>
  <si>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</si>
  <si>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</si>
  <si>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</si>
  <si>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</si>
  <si>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</si>
  <si>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</si>
  <si>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</si>
  <si>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</si>
  <si>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</si>
  <si>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</si>
  <si>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</si>
  <si>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</si>
  <si>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</si>
  <si>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</si>
  <si>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</si>
  <si>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</si>
  <si>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</si>
  <si>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</si>
  <si>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</si>
  <si>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</si>
  <si>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</si>
  <si>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</si>
  <si>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</si>
  <si>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</si>
  <si>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</si>
  <si>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</si>
  <si>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</si>
  <si>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</si>
  <si>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</si>
  <si>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</si>
  <si>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</si>
  <si>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</si>
  <si>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</si>
  <si>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</si>
  <si>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</si>
  <si>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</si>
  <si>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</si>
  <si>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</si>
  <si>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</si>
  <si>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</si>
  <si>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</si>
  <si>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</si>
  <si>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</si>
  <si>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</si>
  <si>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</si>
  <si>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</si>
  <si>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</si>
  <si>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</si>
  <si>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</si>
  <si>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</si>
  <si>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</si>
  <si>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</si>
  <si>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</si>
  <si>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</si>
  <si>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</si>
  <si>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</si>
  <si>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</si>
  <si>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</si>
  <si>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</si>
  <si>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</si>
  <si>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</si>
  <si>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</si>
  <si>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</si>
  <si>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</si>
  <si>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</si>
  <si>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</si>
  <si>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</si>
  <si>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</si>
  <si>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</si>
  <si>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</si>
  <si>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</si>
  <si>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</si>
  <si>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</si>
  <si>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</si>
  <si>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</si>
  <si>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</si>
  <si>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</si>
  <si>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</si>
  <si>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</si>
  <si>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</si>
  <si>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</si>
  <si>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</si>
  <si>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</si>
  <si>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</si>
  <si>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</si>
  <si>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</si>
  <si>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</si>
  <si>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</si>
  <si>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</si>
  <si>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</si>
  <si>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</si>
  <si>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</si>
  <si>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</si>
  <si>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</si>
  <si>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</si>
  <si>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</si>
  <si>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</si>
  <si>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沖縄県　大宜味村</t>
  </si>
  <si>
    <t>法非適用</t>
  </si>
  <si>
    <t>水道事業</t>
  </si>
  <si>
    <t>簡易水道事業</t>
  </si>
  <si>
    <t>D3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</si>
  <si>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</si>
  <si>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</si>
  <si>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</si>
  <si>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</si>
  <si>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</si>
  <si>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</si>
  <si>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</si>
  <si>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今後老朽化が進んでいく中で対象となる管路の更新を行っていく。管路の更新計画を早期に策定し効率的かつ計画的な施設更新を行い、地震にも強い耐震管を推奨していく必要がある。</t>
    <rPh sb="0" eb="2">
      <t>コンゴ</t>
    </rPh>
    <rPh sb="2" eb="5">
      <t>ロウキュウカ</t>
    </rPh>
    <rPh sb="6" eb="7">
      <t>スス</t>
    </rPh>
    <rPh sb="11" eb="12">
      <t>ナカ</t>
    </rPh>
    <rPh sb="13" eb="15">
      <t>タイショウ</t>
    </rPh>
    <rPh sb="18" eb="20">
      <t>カンロ</t>
    </rPh>
    <rPh sb="21" eb="23">
      <t>コウシン</t>
    </rPh>
    <rPh sb="24" eb="25">
      <t>オコナ</t>
    </rPh>
    <rPh sb="30" eb="32">
      <t>カンロ</t>
    </rPh>
    <rPh sb="33" eb="35">
      <t>コウシン</t>
    </rPh>
    <rPh sb="35" eb="37">
      <t>ケイカク</t>
    </rPh>
    <rPh sb="38" eb="40">
      <t>ソウキ</t>
    </rPh>
    <rPh sb="41" eb="43">
      <t>サクテイ</t>
    </rPh>
    <rPh sb="44" eb="47">
      <t>コウリツテキ</t>
    </rPh>
    <rPh sb="49" eb="52">
      <t>ケイカクテキ</t>
    </rPh>
    <rPh sb="53" eb="55">
      <t>シセツ</t>
    </rPh>
    <rPh sb="55" eb="57">
      <t>コウシン</t>
    </rPh>
    <rPh sb="58" eb="59">
      <t>オコナ</t>
    </rPh>
    <rPh sb="61" eb="63">
      <t>ジシン</t>
    </rPh>
    <rPh sb="65" eb="66">
      <t>ツヨ</t>
    </rPh>
    <rPh sb="67" eb="69">
      <t>タイシン</t>
    </rPh>
    <rPh sb="69" eb="70">
      <t>カン</t>
    </rPh>
    <rPh sb="71" eb="73">
      <t>スイショウ</t>
    </rPh>
    <rPh sb="77" eb="79">
      <t>ヒツヨウ</t>
    </rPh>
    <phoneticPr fontId="7"/>
  </si>
  <si>
    <t>今後の事業運営においては、水需要動向で給水収益が減少傾向で推移するものと見込まれる。企業債償還金が総費用の主な割合を占めていることから、今後経営状況は依然として厳しいものと考えられる。厳しい経営収支の見通しを踏まえつつ、事業全般にわたり経営の効率化による経費の節減等を徹底し、財政基盤の安定を図るなど、一層の経営努力を重ねるとともにお客様サービスの向上に努めていくべきと考えている。施設整備については、常に安全で良質な水を安定して供給するための、計画的な施設の更新・整備や効率的な事業運営計画を検討する必要がある。企業債償還金が経営を圧迫しないように将来負担の適正化を考慮しながら遂行していかなければならない。</t>
    <rPh sb="0" eb="2">
      <t>コンゴ</t>
    </rPh>
    <rPh sb="3" eb="5">
      <t>ジギョウ</t>
    </rPh>
    <rPh sb="5" eb="7">
      <t>ウンエイ</t>
    </rPh>
    <rPh sb="13" eb="18">
      <t>ミズジュヨウドウコウ</t>
    </rPh>
    <rPh sb="19" eb="21">
      <t>キュウスイ</t>
    </rPh>
    <rPh sb="21" eb="23">
      <t>シュウエキ</t>
    </rPh>
    <rPh sb="24" eb="26">
      <t>ゲンショウ</t>
    </rPh>
    <rPh sb="26" eb="28">
      <t>ケイコウ</t>
    </rPh>
    <rPh sb="29" eb="31">
      <t>スイイ</t>
    </rPh>
    <rPh sb="36" eb="38">
      <t>ミコ</t>
    </rPh>
    <rPh sb="49" eb="52">
      <t>ソウヒヨウ</t>
    </rPh>
    <rPh sb="53" eb="54">
      <t>オモ</t>
    </rPh>
    <rPh sb="55" eb="57">
      <t>ワリアイ</t>
    </rPh>
    <rPh sb="58" eb="59">
      <t>シ</t>
    </rPh>
    <rPh sb="68" eb="70">
      <t>コンゴ</t>
    </rPh>
    <rPh sb="70" eb="72">
      <t>ケイエイ</t>
    </rPh>
    <rPh sb="72" eb="74">
      <t>ジョウキョウ</t>
    </rPh>
    <rPh sb="75" eb="77">
      <t>イゼン</t>
    </rPh>
    <rPh sb="80" eb="81">
      <t>キビ</t>
    </rPh>
    <rPh sb="86" eb="87">
      <t>カンガ</t>
    </rPh>
    <rPh sb="191" eb="193">
      <t>シセツ</t>
    </rPh>
    <rPh sb="193" eb="195">
      <t>セイビ</t>
    </rPh>
    <rPh sb="201" eb="202">
      <t>ツネ</t>
    </rPh>
    <rPh sb="203" eb="205">
      <t>アンゼン</t>
    </rPh>
    <rPh sb="206" eb="208">
      <t>リョウシツ</t>
    </rPh>
    <rPh sb="209" eb="210">
      <t>ミズ</t>
    </rPh>
    <rPh sb="211" eb="213">
      <t>アンテイ</t>
    </rPh>
    <rPh sb="215" eb="217">
      <t>キョウキュウ</t>
    </rPh>
    <rPh sb="223" eb="225">
      <t>ケイカク</t>
    </rPh>
    <rPh sb="225" eb="226">
      <t>テキ</t>
    </rPh>
    <rPh sb="227" eb="229">
      <t>シセツ</t>
    </rPh>
    <rPh sb="230" eb="232">
      <t>コウシン</t>
    </rPh>
    <rPh sb="233" eb="235">
      <t>セイビ</t>
    </rPh>
    <rPh sb="236" eb="239">
      <t>コウリツテキ</t>
    </rPh>
    <rPh sb="240" eb="246">
      <t>ジギョウウンエイケイカク</t>
    </rPh>
    <rPh sb="247" eb="249">
      <t>ケントウ</t>
    </rPh>
    <rPh sb="251" eb="253">
      <t>ヒツヨウ</t>
    </rPh>
    <rPh sb="257" eb="263">
      <t>キギョウサイショウカンキン</t>
    </rPh>
    <rPh sb="264" eb="266">
      <t>ケイエイ</t>
    </rPh>
    <rPh sb="267" eb="269">
      <t>アッパク</t>
    </rPh>
    <rPh sb="275" eb="279">
      <t>ショウライフタン</t>
    </rPh>
    <rPh sb="280" eb="283">
      <t>テキセイカ</t>
    </rPh>
    <rPh sb="284" eb="286">
      <t>コウリョ</t>
    </rPh>
    <rPh sb="290" eb="292">
      <t>スイコウ</t>
    </rPh>
    <phoneticPr fontId="7"/>
  </si>
  <si>
    <t>①収益的収支比率：類似団体平均値より低い傾向にある。総収益の40％を一般会計繰入金で賄っている状況であり、要因としては総費用の主な割合を占めている内容は企業債償還金である。今後施設の老朽化等により更新を行っていくにあたっては、償還金により経営を圧迫しないように努めなければならない。　　　　　　　　　　　　　　　　　　　　　　　　　　　　　　　　　　　　　　　　　　　　　　　　　　　　　　　　　　　　　　　　　　　　　　　　　　　　　　　　　　　　　　　　　④企業債残高対給水収益比率：平均値より低い水準であり、要因としては初期投資における企業債償還の終了により減少している。今後の施設の更新では、将来負担の適正化を図りながら計画的な投資を行う必要がある。　　　　　　　　　　　　　　　　　　　　　⑤料金回収率：近年は平均値より上回っているが、５０％台と低水準である。企業債償還金を料金収入で賄えず一般会計繰入金より補填しているため数値が低い状態である。　　　　　　　　　　　　　　　　　　　　　　　　　　　　　　⑥給水原価：類似団体より低い傾向にある。給水原価が３００円を超える要因として、企業債償還金が総費用の主な割合を占めているため、償還金が減少していくことにより給水原価は低くなると考えられる。　　　　　　　　　　　　　　　　　  　　　　　　　　　　⑦施設利用率：利用率は高い傾向にあるが、給水人口が減少する中で有収率において７０％台であることから、漏水により配水量も多くなっていると考えられる。漏水部分を差し引くことにより利用率は今よりも低くなるとみられ、今後の水需要動向によって効率的な事業運営計画を検討する必要がある。　　　　　　　　　　　　　　　　　　　　　　　　　　　　⑧有収率：類似団体平均と同水準ではあるが、平均的に７０％台として高い傾向ではない。無効水量の多くは地下による漏水と考えて漏水調査を継続的に行い、速やかな発見・修繕における適正な維持管理により、漏水防止対策に努めていく。管路においても老朽化していくことから管路の更新も含めて検討する必要がある。</t>
    <rPh sb="9" eb="11">
      <t>ルイジ</t>
    </rPh>
    <rPh sb="11" eb="13">
      <t>ダンタイ</t>
    </rPh>
    <rPh sb="13" eb="16">
      <t>ヘイキンチ</t>
    </rPh>
    <rPh sb="18" eb="19">
      <t>ヒク</t>
    </rPh>
    <rPh sb="20" eb="22">
      <t>ケイコウ</t>
    </rPh>
    <rPh sb="26" eb="29">
      <t>ソウシュウエキ</t>
    </rPh>
    <rPh sb="34" eb="38">
      <t>イッパンカイケイ</t>
    </rPh>
    <rPh sb="38" eb="41">
      <t>クリイレキン</t>
    </rPh>
    <rPh sb="42" eb="43">
      <t>マカナ</t>
    </rPh>
    <rPh sb="47" eb="49">
      <t>ジョウキョウ</t>
    </rPh>
    <rPh sb="53" eb="55">
      <t>ヨウイン</t>
    </rPh>
    <rPh sb="59" eb="62">
      <t>ソウヒヨウ</t>
    </rPh>
    <rPh sb="63" eb="64">
      <t>オモ</t>
    </rPh>
    <rPh sb="65" eb="67">
      <t>ワリアイ</t>
    </rPh>
    <rPh sb="68" eb="69">
      <t>シ</t>
    </rPh>
    <rPh sb="73" eb="75">
      <t>ナイヨウ</t>
    </rPh>
    <rPh sb="76" eb="82">
      <t>キギョウサイショウカンキン</t>
    </rPh>
    <rPh sb="86" eb="88">
      <t>コンゴ</t>
    </rPh>
    <rPh sb="88" eb="90">
      <t>シセツ</t>
    </rPh>
    <rPh sb="91" eb="94">
      <t>ロウキュウカ</t>
    </rPh>
    <rPh sb="94" eb="95">
      <t>トウ</t>
    </rPh>
    <rPh sb="98" eb="100">
      <t>コウシン</t>
    </rPh>
    <rPh sb="101" eb="102">
      <t>オコナ</t>
    </rPh>
    <rPh sb="113" eb="116">
      <t>ショウカンキン</t>
    </rPh>
    <rPh sb="119" eb="121">
      <t>ケイエイ</t>
    </rPh>
    <rPh sb="122" eb="124">
      <t>アッパク</t>
    </rPh>
    <rPh sb="130" eb="131">
      <t>ツト</t>
    </rPh>
    <rPh sb="244" eb="247">
      <t>ヘイキンチ</t>
    </rPh>
    <rPh sb="249" eb="250">
      <t>ヒク</t>
    </rPh>
    <rPh sb="251" eb="253">
      <t>スイジュン</t>
    </rPh>
    <rPh sb="257" eb="259">
      <t>ヨウイン</t>
    </rPh>
    <rPh sb="263" eb="265">
      <t>ショキ</t>
    </rPh>
    <rPh sb="265" eb="267">
      <t>トウシ</t>
    </rPh>
    <rPh sb="271" eb="273">
      <t>キギョウ</t>
    </rPh>
    <rPh sb="273" eb="274">
      <t>サイ</t>
    </rPh>
    <rPh sb="274" eb="276">
      <t>ショウカン</t>
    </rPh>
    <rPh sb="277" eb="279">
      <t>シュウリョウ</t>
    </rPh>
    <rPh sb="282" eb="284">
      <t>ゲンショウ</t>
    </rPh>
    <rPh sb="289" eb="291">
      <t>コンゴ</t>
    </rPh>
    <rPh sb="292" eb="294">
      <t>シセツ</t>
    </rPh>
    <rPh sb="295" eb="297">
      <t>コウシン</t>
    </rPh>
    <rPh sb="300" eb="302">
      <t>ショウライ</t>
    </rPh>
    <rPh sb="302" eb="304">
      <t>フタン</t>
    </rPh>
    <rPh sb="305" eb="308">
      <t>テキセイカ</t>
    </rPh>
    <rPh sb="309" eb="310">
      <t>ハカ</t>
    </rPh>
    <rPh sb="314" eb="317">
      <t>ケイカクテキ</t>
    </rPh>
    <rPh sb="318" eb="320">
      <t>トウシ</t>
    </rPh>
    <rPh sb="321" eb="322">
      <t>オコナ</t>
    </rPh>
    <rPh sb="323" eb="325">
      <t>ヒツヨウ</t>
    </rPh>
    <rPh sb="357" eb="359">
      <t>キンネン</t>
    </rPh>
    <rPh sb="360" eb="362">
      <t>ヘイキン</t>
    </rPh>
    <rPh sb="362" eb="363">
      <t>チ</t>
    </rPh>
    <rPh sb="365" eb="367">
      <t>ウワマワ</t>
    </rPh>
    <rPh sb="376" eb="377">
      <t>ダイ</t>
    </rPh>
    <rPh sb="378" eb="379">
      <t>ヒク</t>
    </rPh>
    <rPh sb="379" eb="381">
      <t>スイジュン</t>
    </rPh>
    <rPh sb="385" eb="387">
      <t>キギョウ</t>
    </rPh>
    <rPh sb="387" eb="388">
      <t>サイ</t>
    </rPh>
    <rPh sb="388" eb="390">
      <t>ショウカン</t>
    </rPh>
    <rPh sb="390" eb="391">
      <t>キン</t>
    </rPh>
    <rPh sb="392" eb="394">
      <t>リョウキン</t>
    </rPh>
    <rPh sb="394" eb="396">
      <t>シュウニュウ</t>
    </rPh>
    <rPh sb="397" eb="398">
      <t>マカナ</t>
    </rPh>
    <rPh sb="404" eb="406">
      <t>クリイレ</t>
    </rPh>
    <rPh sb="406" eb="407">
      <t>キン</t>
    </rPh>
    <rPh sb="459" eb="463">
      <t>キュウスイゲンカ</t>
    </rPh>
    <rPh sb="464" eb="466">
      <t>ルイジ</t>
    </rPh>
    <rPh sb="466" eb="468">
      <t>ダンタイ</t>
    </rPh>
    <rPh sb="470" eb="471">
      <t>ヒク</t>
    </rPh>
    <rPh sb="472" eb="474">
      <t>ケイコウ</t>
    </rPh>
    <rPh sb="478" eb="482">
      <t>キュウスイゲンカ</t>
    </rPh>
    <rPh sb="486" eb="487">
      <t>エン</t>
    </rPh>
    <rPh sb="488" eb="489">
      <t>コ</t>
    </rPh>
    <rPh sb="491" eb="493">
      <t>ヨウイン</t>
    </rPh>
    <rPh sb="497" eb="499">
      <t>キギョウ</t>
    </rPh>
    <rPh sb="499" eb="500">
      <t>サイ</t>
    </rPh>
    <rPh sb="504" eb="507">
      <t>ソウヒヨウ</t>
    </rPh>
    <rPh sb="508" eb="509">
      <t>オモ</t>
    </rPh>
    <rPh sb="510" eb="512">
      <t>ワリアイ</t>
    </rPh>
    <rPh sb="513" eb="514">
      <t>シ</t>
    </rPh>
    <rPh sb="521" eb="524">
      <t>ショウカンキン</t>
    </rPh>
    <rPh sb="525" eb="527">
      <t>ゲンショウ</t>
    </rPh>
    <rPh sb="546" eb="547">
      <t>カンガ</t>
    </rPh>
    <rPh sb="582" eb="584">
      <t>シセツ</t>
    </rPh>
    <rPh sb="584" eb="587">
      <t>リヨウリツ</t>
    </rPh>
    <rPh sb="588" eb="591">
      <t>リヨウリツ</t>
    </rPh>
    <rPh sb="592" eb="593">
      <t>タカ</t>
    </rPh>
    <rPh sb="594" eb="596">
      <t>ケイコウ</t>
    </rPh>
    <rPh sb="601" eb="603">
      <t>キュウスイ</t>
    </rPh>
    <rPh sb="603" eb="605">
      <t>ジンコウ</t>
    </rPh>
    <rPh sb="606" eb="608">
      <t>ゲンショウ</t>
    </rPh>
    <rPh sb="610" eb="611">
      <t>ナカ</t>
    </rPh>
    <rPh sb="612" eb="613">
      <t>ユウ</t>
    </rPh>
    <rPh sb="613" eb="615">
      <t>シュウリツ</t>
    </rPh>
    <rPh sb="622" eb="623">
      <t>ダイ</t>
    </rPh>
    <rPh sb="631" eb="633">
      <t>ロウスイ</t>
    </rPh>
    <rPh sb="636" eb="639">
      <t>ハイスイリョウ</t>
    </rPh>
    <rPh sb="640" eb="641">
      <t>オオ</t>
    </rPh>
    <rPh sb="648" eb="649">
      <t>カンガ</t>
    </rPh>
    <rPh sb="654" eb="656">
      <t>ロウスイ</t>
    </rPh>
    <rPh sb="656" eb="658">
      <t>ブブン</t>
    </rPh>
    <rPh sb="659" eb="660">
      <t>サ</t>
    </rPh>
    <rPh sb="661" eb="662">
      <t>ヒ</t>
    </rPh>
    <rPh sb="668" eb="671">
      <t>リヨウリツ</t>
    </rPh>
    <rPh sb="672" eb="673">
      <t>イマ</t>
    </rPh>
    <rPh sb="676" eb="677">
      <t>ヒク</t>
    </rPh>
    <rPh sb="685" eb="687">
      <t>コンゴ</t>
    </rPh>
    <rPh sb="688" eb="689">
      <t>ミズ</t>
    </rPh>
    <rPh sb="689" eb="691">
      <t>ジュヨウ</t>
    </rPh>
    <rPh sb="691" eb="693">
      <t>ドウコウ</t>
    </rPh>
    <rPh sb="697" eb="700">
      <t>コウリツテキ</t>
    </rPh>
    <rPh sb="701" eb="703">
      <t>ジギョウ</t>
    </rPh>
    <rPh sb="703" eb="705">
      <t>ウンエイ</t>
    </rPh>
    <rPh sb="705" eb="707">
      <t>ケイカク</t>
    </rPh>
    <rPh sb="708" eb="710">
      <t>ケントウ</t>
    </rPh>
    <rPh sb="712" eb="714">
      <t>ヒツヨウ</t>
    </rPh>
    <rPh sb="747" eb="748">
      <t>ユウ</t>
    </rPh>
    <rPh sb="748" eb="750">
      <t>シュウリツ</t>
    </rPh>
    <rPh sb="751" eb="753">
      <t>ルイジ</t>
    </rPh>
    <rPh sb="753" eb="755">
      <t>ダンタイ</t>
    </rPh>
    <rPh sb="755" eb="757">
      <t>ヘイキン</t>
    </rPh>
    <rPh sb="758" eb="761">
      <t>ドウスイジュン</t>
    </rPh>
    <rPh sb="767" eb="770">
      <t>ヘイキンテキ</t>
    </rPh>
    <rPh sb="774" eb="775">
      <t>ダイ</t>
    </rPh>
    <rPh sb="778" eb="779">
      <t>タカ</t>
    </rPh>
    <rPh sb="780" eb="782">
      <t>ケイコウ</t>
    </rPh>
    <rPh sb="787" eb="789">
      <t>ムコウ</t>
    </rPh>
    <rPh sb="789" eb="791">
      <t>スイリョウ</t>
    </rPh>
    <rPh sb="792" eb="793">
      <t>オオ</t>
    </rPh>
    <rPh sb="795" eb="797">
      <t>チカ</t>
    </rPh>
    <rPh sb="800" eb="802">
      <t>ロウスイ</t>
    </rPh>
    <rPh sb="803" eb="804">
      <t>カンガ</t>
    </rPh>
    <rPh sb="806" eb="808">
      <t>ロウスイ</t>
    </rPh>
    <rPh sb="808" eb="810">
      <t>チョウサ</t>
    </rPh>
    <rPh sb="811" eb="814">
      <t>ケイゾクテキ</t>
    </rPh>
    <rPh sb="815" eb="816">
      <t>オコナ</t>
    </rPh>
    <rPh sb="818" eb="819">
      <t>スミ</t>
    </rPh>
    <rPh sb="822" eb="824">
      <t>ハッケン</t>
    </rPh>
    <rPh sb="825" eb="827">
      <t>シュウゼン</t>
    </rPh>
    <rPh sb="831" eb="833">
      <t>テキセイ</t>
    </rPh>
    <rPh sb="834" eb="836">
      <t>イジ</t>
    </rPh>
    <rPh sb="836" eb="838">
      <t>カンリ</t>
    </rPh>
    <rPh sb="842" eb="844">
      <t>ロウスイ</t>
    </rPh>
    <rPh sb="844" eb="846">
      <t>ボウシ</t>
    </rPh>
    <rPh sb="846" eb="848">
      <t>タイサク</t>
    </rPh>
    <rPh sb="849" eb="850">
      <t>ツト</t>
    </rPh>
    <rPh sb="855" eb="857">
      <t>カンロ</t>
    </rPh>
    <rPh sb="862" eb="865">
      <t>ロウキュウカ</t>
    </rPh>
    <rPh sb="873" eb="875">
      <t>カンロ</t>
    </rPh>
    <rPh sb="876" eb="878">
      <t>コウシン</t>
    </rPh>
    <rPh sb="879" eb="880">
      <t>フク</t>
    </rPh>
    <rPh sb="882" eb="884">
      <t>ケントウ</t>
    </rPh>
    <rPh sb="886" eb="888">
      <t>ヒツヨウ</t>
    </rPh>
    <phoneticPr fontId="7"/>
  </si>
  <si>
    <t>その他</t>
    <rPh sb="2" eb="3">
      <t>タ</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</si>
</sst>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1">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176" fontId="5" fillId="0" borderId="2" xfId="1" applyNumberFormat="1" applyFont="1" applyBorder="1" applyAlignment="1" applyProtection="1">
      <alignment horizontal="center" vertical="center" shrinkToFit="1"/>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14" fillId="0" borderId="6" xfId="0" applyFont="1" applyBorder="1" applyAlignment="1" applyProtection="1">
      <alignment horizontal="left" vertical="top" wrapText="1" shrinkToFit="1"/>
      <protection locked="0"/>
    </xf>
    <xf numFmtId="0" fontId="14" fillId="0" borderId="0" xfId="0" applyFont="1" applyBorder="1" applyAlignment="1" applyProtection="1">
      <alignment horizontal="left" vertical="top" wrapText="1" shrinkToFit="1"/>
      <protection locked="0"/>
    </xf>
    <xf numFmtId="0" fontId="14" fillId="0" borderId="7" xfId="0" applyFont="1" applyBorder="1" applyAlignment="1" applyProtection="1">
      <alignment horizontal="left" vertical="top" wrapText="1" shrinkToFit="1"/>
      <protection locked="0"/>
    </xf>
    <xf numFmtId="0" fontId="14" fillId="0" borderId="8" xfId="0" applyFont="1" applyBorder="1" applyAlignment="1" applyProtection="1">
      <alignment horizontal="left" vertical="top" wrapText="1" shrinkToFit="1"/>
      <protection locked="0"/>
    </xf>
    <xf numFmtId="0" fontId="14" fillId="0" borderId="1" xfId="0" applyFont="1" applyBorder="1" applyAlignment="1" applyProtection="1">
      <alignment horizontal="left" vertical="top" wrapText="1" shrinkToFit="1"/>
      <protection locked="0"/>
    </xf>
    <xf numFmtId="0" fontId="14" fillId="0" borderId="9" xfId="0" applyFont="1" applyBorder="1" applyAlignment="1" applyProtection="1">
      <alignment horizontal="left" vertical="top" wrapText="1" shrinkToFit="1"/>
      <protection locked="0"/>
    </xf>
    <xf numFmtId="0" fontId="3" fillId="0" borderId="0" xfId="1"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0.72</c:v>
                </c:pt>
                <c:pt idx="1">
                  <c:v>0.05</c:v>
                </c:pt>
                <c:pt idx="2">
                  <c:v>0.04</c:v>
                </c:pt>
                <c:pt idx="3" formatCode="#,##0.00;&quot;△&quot;#,##0.00">
                  <c:v>0</c:v>
                </c:pt>
                <c:pt idx="4" formatCode="#,##0.00;&quot;△&quot;#,##0.00">
                  <c:v>0</c:v>
                </c:pt>
              </c:numCache>
            </c:numRef>
          </c:val>
        </c:ser>
        <c:dLbls>
          <c:showLegendKey val="0"/>
          <c:showVal val="0"/>
          <c:showCatName val="0"/>
          <c:showSerName val="0"/>
          <c:showPercent val="0"/>
          <c:showBubbleSize val="0"/>
        </c:dLbls>
        <c:gapWidth val="150"/>
        <c:axId val="114829568"/>
        <c:axId val="114831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0.46</c:v>
                </c:pt>
                <c:pt idx="1">
                  <c:v>0.8</c:v>
                </c:pt>
                <c:pt idx="2">
                  <c:v>0.69</c:v>
                </c:pt>
                <c:pt idx="3">
                  <c:v>0.65</c:v>
                </c:pt>
                <c:pt idx="4">
                  <c:v>0.53</c:v>
                </c:pt>
              </c:numCache>
            </c:numRef>
          </c:val>
          <c:smooth val="0"/>
        </c:ser>
        <c:dLbls>
          <c:showLegendKey val="0"/>
          <c:showVal val="0"/>
          <c:showCatName val="0"/>
          <c:showSerName val="0"/>
          <c:showPercent val="0"/>
          <c:showBubbleSize val="0"/>
        </c:dLbls>
        <c:marker val="1"/>
        <c:smooth val="0"/>
        <c:axId val="114829568"/>
        <c:axId val="114831744"/>
      </c:lineChart>
      <c:dateAx>
        <c:axId val="114829568"/>
        <c:scaling>
          <c:orientation val="minMax"/>
        </c:scaling>
        <c:delete val="1"/>
        <c:axPos val="b"/>
        <c:numFmt formatCode="ge" sourceLinked="1"/>
        <c:majorTickMark val="none"/>
        <c:minorTickMark val="none"/>
        <c:tickLblPos val="none"/>
        <c:crossAx val="114831744"/>
        <c:crosses val="autoZero"/>
        <c:auto val="1"/>
        <c:lblOffset val="100"/>
        <c:baseTimeUnit val="years"/>
      </c:dateAx>
      <c:valAx>
        <c:axId val="114831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829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80.3</c:v>
                </c:pt>
                <c:pt idx="1">
                  <c:v>84.89</c:v>
                </c:pt>
                <c:pt idx="2">
                  <c:v>75.599999999999994</c:v>
                </c:pt>
                <c:pt idx="3">
                  <c:v>70.41</c:v>
                </c:pt>
                <c:pt idx="4">
                  <c:v>68.290000000000006</c:v>
                </c:pt>
              </c:numCache>
            </c:numRef>
          </c:val>
        </c:ser>
        <c:dLbls>
          <c:showLegendKey val="0"/>
          <c:showVal val="0"/>
          <c:showCatName val="0"/>
          <c:showSerName val="0"/>
          <c:showPercent val="0"/>
          <c:showBubbleSize val="0"/>
        </c:dLbls>
        <c:gapWidth val="150"/>
        <c:axId val="121133696"/>
        <c:axId val="121144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57.17</c:v>
                </c:pt>
                <c:pt idx="1">
                  <c:v>57.55</c:v>
                </c:pt>
                <c:pt idx="2">
                  <c:v>57.43</c:v>
                </c:pt>
                <c:pt idx="3">
                  <c:v>57.29</c:v>
                </c:pt>
                <c:pt idx="4">
                  <c:v>55.9</c:v>
                </c:pt>
              </c:numCache>
            </c:numRef>
          </c:val>
          <c:smooth val="0"/>
        </c:ser>
        <c:dLbls>
          <c:showLegendKey val="0"/>
          <c:showVal val="0"/>
          <c:showCatName val="0"/>
          <c:showSerName val="0"/>
          <c:showPercent val="0"/>
          <c:showBubbleSize val="0"/>
        </c:dLbls>
        <c:marker val="1"/>
        <c:smooth val="0"/>
        <c:axId val="121133696"/>
        <c:axId val="121144064"/>
      </c:lineChart>
      <c:dateAx>
        <c:axId val="121133696"/>
        <c:scaling>
          <c:orientation val="minMax"/>
        </c:scaling>
        <c:delete val="1"/>
        <c:axPos val="b"/>
        <c:numFmt formatCode="ge" sourceLinked="1"/>
        <c:majorTickMark val="none"/>
        <c:minorTickMark val="none"/>
        <c:tickLblPos val="none"/>
        <c:crossAx val="121144064"/>
        <c:crosses val="autoZero"/>
        <c:auto val="1"/>
        <c:lblOffset val="100"/>
        <c:baseTimeUnit val="years"/>
      </c:dateAx>
      <c:valAx>
        <c:axId val="121144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133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74.760000000000005</c:v>
                </c:pt>
                <c:pt idx="1">
                  <c:v>70.47</c:v>
                </c:pt>
                <c:pt idx="2">
                  <c:v>77.14</c:v>
                </c:pt>
                <c:pt idx="3">
                  <c:v>79.89</c:v>
                </c:pt>
                <c:pt idx="4">
                  <c:v>82.48</c:v>
                </c:pt>
              </c:numCache>
            </c:numRef>
          </c:val>
        </c:ser>
        <c:dLbls>
          <c:showLegendKey val="0"/>
          <c:showVal val="0"/>
          <c:showCatName val="0"/>
          <c:showSerName val="0"/>
          <c:showPercent val="0"/>
          <c:showBubbleSize val="0"/>
        </c:dLbls>
        <c:gapWidth val="150"/>
        <c:axId val="121182464"/>
        <c:axId val="121184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74.94</c:v>
                </c:pt>
                <c:pt idx="1">
                  <c:v>74.14</c:v>
                </c:pt>
                <c:pt idx="2">
                  <c:v>73.83</c:v>
                </c:pt>
                <c:pt idx="3">
                  <c:v>73.69</c:v>
                </c:pt>
                <c:pt idx="4">
                  <c:v>73.28</c:v>
                </c:pt>
              </c:numCache>
            </c:numRef>
          </c:val>
          <c:smooth val="0"/>
        </c:ser>
        <c:dLbls>
          <c:showLegendKey val="0"/>
          <c:showVal val="0"/>
          <c:showCatName val="0"/>
          <c:showSerName val="0"/>
          <c:showPercent val="0"/>
          <c:showBubbleSize val="0"/>
        </c:dLbls>
        <c:marker val="1"/>
        <c:smooth val="0"/>
        <c:axId val="121182464"/>
        <c:axId val="121184640"/>
      </c:lineChart>
      <c:dateAx>
        <c:axId val="121182464"/>
        <c:scaling>
          <c:orientation val="minMax"/>
        </c:scaling>
        <c:delete val="1"/>
        <c:axPos val="b"/>
        <c:numFmt formatCode="ge" sourceLinked="1"/>
        <c:majorTickMark val="none"/>
        <c:minorTickMark val="none"/>
        <c:tickLblPos val="none"/>
        <c:crossAx val="121184640"/>
        <c:crosses val="autoZero"/>
        <c:auto val="1"/>
        <c:lblOffset val="100"/>
        <c:baseTimeUnit val="years"/>
      </c:dateAx>
      <c:valAx>
        <c:axId val="121184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182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57.54</c:v>
                </c:pt>
                <c:pt idx="1">
                  <c:v>57.67</c:v>
                </c:pt>
                <c:pt idx="2">
                  <c:v>58.41</c:v>
                </c:pt>
                <c:pt idx="3">
                  <c:v>56.29</c:v>
                </c:pt>
                <c:pt idx="4">
                  <c:v>63.39</c:v>
                </c:pt>
              </c:numCache>
            </c:numRef>
          </c:val>
        </c:ser>
        <c:dLbls>
          <c:showLegendKey val="0"/>
          <c:showVal val="0"/>
          <c:showCatName val="0"/>
          <c:showSerName val="0"/>
          <c:showPercent val="0"/>
          <c:showBubbleSize val="0"/>
        </c:dLbls>
        <c:gapWidth val="150"/>
        <c:axId val="114870144"/>
        <c:axId val="114753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74.52</c:v>
                </c:pt>
                <c:pt idx="1">
                  <c:v>76.09</c:v>
                </c:pt>
                <c:pt idx="2">
                  <c:v>75.87</c:v>
                </c:pt>
                <c:pt idx="3">
                  <c:v>76.27</c:v>
                </c:pt>
                <c:pt idx="4">
                  <c:v>77.56</c:v>
                </c:pt>
              </c:numCache>
            </c:numRef>
          </c:val>
          <c:smooth val="0"/>
        </c:ser>
        <c:dLbls>
          <c:showLegendKey val="0"/>
          <c:showVal val="0"/>
          <c:showCatName val="0"/>
          <c:showSerName val="0"/>
          <c:showPercent val="0"/>
          <c:showBubbleSize val="0"/>
        </c:dLbls>
        <c:marker val="1"/>
        <c:smooth val="0"/>
        <c:axId val="114870144"/>
        <c:axId val="114753536"/>
      </c:lineChart>
      <c:dateAx>
        <c:axId val="114870144"/>
        <c:scaling>
          <c:orientation val="minMax"/>
        </c:scaling>
        <c:delete val="1"/>
        <c:axPos val="b"/>
        <c:numFmt formatCode="ge" sourceLinked="1"/>
        <c:majorTickMark val="none"/>
        <c:minorTickMark val="none"/>
        <c:tickLblPos val="none"/>
        <c:crossAx val="114753536"/>
        <c:crosses val="autoZero"/>
        <c:auto val="1"/>
        <c:lblOffset val="100"/>
        <c:baseTimeUnit val="years"/>
      </c:dateAx>
      <c:valAx>
        <c:axId val="114753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870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4775552"/>
        <c:axId val="114777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4775552"/>
        <c:axId val="114777472"/>
      </c:lineChart>
      <c:dateAx>
        <c:axId val="114775552"/>
        <c:scaling>
          <c:orientation val="minMax"/>
        </c:scaling>
        <c:delete val="1"/>
        <c:axPos val="b"/>
        <c:numFmt formatCode="ge" sourceLinked="1"/>
        <c:majorTickMark val="none"/>
        <c:minorTickMark val="none"/>
        <c:tickLblPos val="none"/>
        <c:crossAx val="114777472"/>
        <c:crosses val="autoZero"/>
        <c:auto val="1"/>
        <c:lblOffset val="100"/>
        <c:baseTimeUnit val="years"/>
      </c:dateAx>
      <c:valAx>
        <c:axId val="114777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775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9800960"/>
        <c:axId val="119802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9800960"/>
        <c:axId val="119802880"/>
      </c:lineChart>
      <c:dateAx>
        <c:axId val="119800960"/>
        <c:scaling>
          <c:orientation val="minMax"/>
        </c:scaling>
        <c:delete val="1"/>
        <c:axPos val="b"/>
        <c:numFmt formatCode="ge" sourceLinked="1"/>
        <c:majorTickMark val="none"/>
        <c:minorTickMark val="none"/>
        <c:tickLblPos val="none"/>
        <c:crossAx val="119802880"/>
        <c:crosses val="autoZero"/>
        <c:auto val="1"/>
        <c:lblOffset val="100"/>
        <c:baseTimeUnit val="years"/>
      </c:dateAx>
      <c:valAx>
        <c:axId val="119802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800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9853824"/>
        <c:axId val="119855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9853824"/>
        <c:axId val="119855744"/>
      </c:lineChart>
      <c:dateAx>
        <c:axId val="119853824"/>
        <c:scaling>
          <c:orientation val="minMax"/>
        </c:scaling>
        <c:delete val="1"/>
        <c:axPos val="b"/>
        <c:numFmt formatCode="ge" sourceLinked="1"/>
        <c:majorTickMark val="none"/>
        <c:minorTickMark val="none"/>
        <c:tickLblPos val="none"/>
        <c:crossAx val="119855744"/>
        <c:crosses val="autoZero"/>
        <c:auto val="1"/>
        <c:lblOffset val="100"/>
        <c:baseTimeUnit val="years"/>
      </c:dateAx>
      <c:valAx>
        <c:axId val="119855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853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9882112"/>
        <c:axId val="119884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9882112"/>
        <c:axId val="119884032"/>
      </c:lineChart>
      <c:dateAx>
        <c:axId val="119882112"/>
        <c:scaling>
          <c:orientation val="minMax"/>
        </c:scaling>
        <c:delete val="1"/>
        <c:axPos val="b"/>
        <c:numFmt formatCode="ge" sourceLinked="1"/>
        <c:majorTickMark val="none"/>
        <c:minorTickMark val="none"/>
        <c:tickLblPos val="none"/>
        <c:crossAx val="119884032"/>
        <c:crosses val="autoZero"/>
        <c:auto val="1"/>
        <c:lblOffset val="100"/>
        <c:baseTimeUnit val="years"/>
      </c:dateAx>
      <c:valAx>
        <c:axId val="119884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882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1082.02</c:v>
                </c:pt>
                <c:pt idx="1">
                  <c:v>980.43</c:v>
                </c:pt>
                <c:pt idx="2">
                  <c:v>732.8</c:v>
                </c:pt>
                <c:pt idx="3">
                  <c:v>643.79</c:v>
                </c:pt>
                <c:pt idx="4">
                  <c:v>589.28</c:v>
                </c:pt>
              </c:numCache>
            </c:numRef>
          </c:val>
        </c:ser>
        <c:dLbls>
          <c:showLegendKey val="0"/>
          <c:showVal val="0"/>
          <c:showCatName val="0"/>
          <c:showSerName val="0"/>
          <c:showPercent val="0"/>
          <c:showBubbleSize val="0"/>
        </c:dLbls>
        <c:gapWidth val="150"/>
        <c:axId val="119922688"/>
        <c:axId val="119924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1108.26</c:v>
                </c:pt>
                <c:pt idx="1">
                  <c:v>1113.76</c:v>
                </c:pt>
                <c:pt idx="2">
                  <c:v>1125.69</c:v>
                </c:pt>
                <c:pt idx="3">
                  <c:v>1134.67</c:v>
                </c:pt>
                <c:pt idx="4">
                  <c:v>1144.79</c:v>
                </c:pt>
              </c:numCache>
            </c:numRef>
          </c:val>
          <c:smooth val="0"/>
        </c:ser>
        <c:dLbls>
          <c:showLegendKey val="0"/>
          <c:showVal val="0"/>
          <c:showCatName val="0"/>
          <c:showSerName val="0"/>
          <c:showPercent val="0"/>
          <c:showBubbleSize val="0"/>
        </c:dLbls>
        <c:marker val="1"/>
        <c:smooth val="0"/>
        <c:axId val="119922688"/>
        <c:axId val="119924608"/>
      </c:lineChart>
      <c:dateAx>
        <c:axId val="119922688"/>
        <c:scaling>
          <c:orientation val="minMax"/>
        </c:scaling>
        <c:delete val="1"/>
        <c:axPos val="b"/>
        <c:numFmt formatCode="ge" sourceLinked="1"/>
        <c:majorTickMark val="none"/>
        <c:minorTickMark val="none"/>
        <c:tickLblPos val="none"/>
        <c:crossAx val="119924608"/>
        <c:crosses val="autoZero"/>
        <c:auto val="1"/>
        <c:lblOffset val="100"/>
        <c:baseTimeUnit val="years"/>
      </c:dateAx>
      <c:valAx>
        <c:axId val="119924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922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44.53</c:v>
                </c:pt>
                <c:pt idx="1">
                  <c:v>43.48</c:v>
                </c:pt>
                <c:pt idx="2">
                  <c:v>50.96</c:v>
                </c:pt>
                <c:pt idx="3">
                  <c:v>55.15</c:v>
                </c:pt>
                <c:pt idx="4">
                  <c:v>60.67</c:v>
                </c:pt>
              </c:numCache>
            </c:numRef>
          </c:val>
        </c:ser>
        <c:dLbls>
          <c:showLegendKey val="0"/>
          <c:showVal val="0"/>
          <c:showCatName val="0"/>
          <c:showSerName val="0"/>
          <c:showPercent val="0"/>
          <c:showBubbleSize val="0"/>
        </c:dLbls>
        <c:gapWidth val="150"/>
        <c:axId val="120016256"/>
        <c:axId val="120026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19.77</c:v>
                </c:pt>
                <c:pt idx="1">
                  <c:v>34.25</c:v>
                </c:pt>
                <c:pt idx="2">
                  <c:v>46.48</c:v>
                </c:pt>
                <c:pt idx="3">
                  <c:v>40.6</c:v>
                </c:pt>
                <c:pt idx="4">
                  <c:v>56.04</c:v>
                </c:pt>
              </c:numCache>
            </c:numRef>
          </c:val>
          <c:smooth val="0"/>
        </c:ser>
        <c:dLbls>
          <c:showLegendKey val="0"/>
          <c:showVal val="0"/>
          <c:showCatName val="0"/>
          <c:showSerName val="0"/>
          <c:showPercent val="0"/>
          <c:showBubbleSize val="0"/>
        </c:dLbls>
        <c:marker val="1"/>
        <c:smooth val="0"/>
        <c:axId val="120016256"/>
        <c:axId val="120026624"/>
      </c:lineChart>
      <c:dateAx>
        <c:axId val="120016256"/>
        <c:scaling>
          <c:orientation val="minMax"/>
        </c:scaling>
        <c:delete val="1"/>
        <c:axPos val="b"/>
        <c:numFmt formatCode="ge" sourceLinked="1"/>
        <c:majorTickMark val="none"/>
        <c:minorTickMark val="none"/>
        <c:tickLblPos val="none"/>
        <c:crossAx val="120026624"/>
        <c:crosses val="autoZero"/>
        <c:auto val="1"/>
        <c:lblOffset val="100"/>
        <c:baseTimeUnit val="years"/>
      </c:dateAx>
      <c:valAx>
        <c:axId val="120026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016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312.45999999999998</c:v>
                </c:pt>
                <c:pt idx="1">
                  <c:v>323.63</c:v>
                </c:pt>
                <c:pt idx="2">
                  <c:v>344.93</c:v>
                </c:pt>
                <c:pt idx="3">
                  <c:v>334.76</c:v>
                </c:pt>
                <c:pt idx="4">
                  <c:v>302.69</c:v>
                </c:pt>
              </c:numCache>
            </c:numRef>
          </c:val>
        </c:ser>
        <c:dLbls>
          <c:showLegendKey val="0"/>
          <c:showVal val="0"/>
          <c:showCatName val="0"/>
          <c:showSerName val="0"/>
          <c:showPercent val="0"/>
          <c:showBubbleSize val="0"/>
        </c:dLbls>
        <c:gapWidth val="150"/>
        <c:axId val="120044544"/>
        <c:axId val="121111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878.73</c:v>
                </c:pt>
                <c:pt idx="1">
                  <c:v>501.18</c:v>
                </c:pt>
                <c:pt idx="2">
                  <c:v>376.61</c:v>
                </c:pt>
                <c:pt idx="3">
                  <c:v>440.03</c:v>
                </c:pt>
                <c:pt idx="4">
                  <c:v>304.35000000000002</c:v>
                </c:pt>
              </c:numCache>
            </c:numRef>
          </c:val>
          <c:smooth val="0"/>
        </c:ser>
        <c:dLbls>
          <c:showLegendKey val="0"/>
          <c:showVal val="0"/>
          <c:showCatName val="0"/>
          <c:showSerName val="0"/>
          <c:showPercent val="0"/>
          <c:showBubbleSize val="0"/>
        </c:dLbls>
        <c:marker val="1"/>
        <c:smooth val="0"/>
        <c:axId val="120044544"/>
        <c:axId val="121111680"/>
      </c:lineChart>
      <c:dateAx>
        <c:axId val="120044544"/>
        <c:scaling>
          <c:orientation val="minMax"/>
        </c:scaling>
        <c:delete val="1"/>
        <c:axPos val="b"/>
        <c:numFmt formatCode="ge" sourceLinked="1"/>
        <c:majorTickMark val="none"/>
        <c:minorTickMark val="none"/>
        <c:tickLblPos val="none"/>
        <c:crossAx val="121111680"/>
        <c:crosses val="autoZero"/>
        <c:auto val="1"/>
        <c:lblOffset val="100"/>
        <c:baseTimeUnit val="years"/>
      </c:dateAx>
      <c:valAx>
        <c:axId val="121111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044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AD9" sqref="AD9"/>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4" t="str">
        <f>データ!H6</f>
        <v>沖縄県　大宜味村</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2"/>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c r="A8" s="2"/>
      <c r="B8" s="49" t="str">
        <f>データ!$I$6</f>
        <v>法非適用</v>
      </c>
      <c r="C8" s="49"/>
      <c r="D8" s="49"/>
      <c r="E8" s="49"/>
      <c r="F8" s="49"/>
      <c r="G8" s="49"/>
      <c r="H8" s="49"/>
      <c r="I8" s="49" t="str">
        <f>データ!$J$6</f>
        <v>水道事業</v>
      </c>
      <c r="J8" s="49"/>
      <c r="K8" s="49"/>
      <c r="L8" s="49"/>
      <c r="M8" s="49"/>
      <c r="N8" s="49"/>
      <c r="O8" s="49"/>
      <c r="P8" s="49" t="str">
        <f>データ!$K$6</f>
        <v>簡易水道事業</v>
      </c>
      <c r="Q8" s="49"/>
      <c r="R8" s="49"/>
      <c r="S8" s="49"/>
      <c r="T8" s="49"/>
      <c r="U8" s="49"/>
      <c r="V8" s="49"/>
      <c r="W8" s="49" t="str">
        <f>データ!$L$6</f>
        <v>D3</v>
      </c>
      <c r="X8" s="49"/>
      <c r="Y8" s="49"/>
      <c r="Z8" s="49"/>
      <c r="AA8" s="49"/>
      <c r="AB8" s="49"/>
      <c r="AC8" s="49"/>
      <c r="AD8" s="50" t="s">
        <v>122</v>
      </c>
      <c r="AE8" s="50"/>
      <c r="AF8" s="50"/>
      <c r="AG8" s="50"/>
      <c r="AH8" s="50"/>
      <c r="AI8" s="50"/>
      <c r="AJ8" s="50"/>
      <c r="AK8" s="2"/>
      <c r="AL8" s="51">
        <f>データ!$R$6</f>
        <v>3161</v>
      </c>
      <c r="AM8" s="51"/>
      <c r="AN8" s="51"/>
      <c r="AO8" s="51"/>
      <c r="AP8" s="51"/>
      <c r="AQ8" s="51"/>
      <c r="AR8" s="51"/>
      <c r="AS8" s="51"/>
      <c r="AT8" s="46">
        <f>データ!$S$6</f>
        <v>63.55</v>
      </c>
      <c r="AU8" s="46"/>
      <c r="AV8" s="46"/>
      <c r="AW8" s="46"/>
      <c r="AX8" s="46"/>
      <c r="AY8" s="46"/>
      <c r="AZ8" s="46"/>
      <c r="BA8" s="46"/>
      <c r="BB8" s="46">
        <f>データ!$T$6</f>
        <v>49.74</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2"/>
      <c r="AE9" s="2"/>
      <c r="AF9" s="2"/>
      <c r="AG9" s="2"/>
      <c r="AH9" s="4"/>
      <c r="AI9" s="2"/>
      <c r="AJ9" s="2"/>
      <c r="AK9" s="2"/>
      <c r="AL9" s="45" t="s">
        <v>16</v>
      </c>
      <c r="AM9" s="45"/>
      <c r="AN9" s="45"/>
      <c r="AO9" s="45"/>
      <c r="AP9" s="45"/>
      <c r="AQ9" s="45"/>
      <c r="AR9" s="45"/>
      <c r="AS9" s="45"/>
      <c r="AT9" s="45" t="s">
        <v>17</v>
      </c>
      <c r="AU9" s="45"/>
      <c r="AV9" s="45"/>
      <c r="AW9" s="45"/>
      <c r="AX9" s="45"/>
      <c r="AY9" s="45"/>
      <c r="AZ9" s="45"/>
      <c r="BA9" s="45"/>
      <c r="BB9" s="45" t="s">
        <v>18</v>
      </c>
      <c r="BC9" s="45"/>
      <c r="BD9" s="45"/>
      <c r="BE9" s="45"/>
      <c r="BF9" s="45"/>
      <c r="BG9" s="45"/>
      <c r="BH9" s="45"/>
      <c r="BI9" s="45"/>
      <c r="BJ9" s="4"/>
      <c r="BK9" s="4"/>
      <c r="BL9" s="52" t="s">
        <v>19</v>
      </c>
      <c r="BM9" s="53"/>
      <c r="BN9" s="11" t="s">
        <v>20</v>
      </c>
      <c r="BO9" s="12"/>
      <c r="BP9" s="12"/>
      <c r="BQ9" s="12"/>
      <c r="BR9" s="12"/>
      <c r="BS9" s="12"/>
      <c r="BT9" s="12"/>
      <c r="BU9" s="12"/>
      <c r="BV9" s="12"/>
      <c r="BW9" s="12"/>
      <c r="BX9" s="12"/>
      <c r="BY9" s="13"/>
    </row>
    <row r="10" spans="1:78" ht="18.75" customHeight="1">
      <c r="A10" s="2"/>
      <c r="B10" s="46" t="str">
        <f>データ!$N$6</f>
        <v>-</v>
      </c>
      <c r="C10" s="46"/>
      <c r="D10" s="46"/>
      <c r="E10" s="46"/>
      <c r="F10" s="46"/>
      <c r="G10" s="46"/>
      <c r="H10" s="46"/>
      <c r="I10" s="46" t="str">
        <f>データ!$O$6</f>
        <v>該当数値なし</v>
      </c>
      <c r="J10" s="46"/>
      <c r="K10" s="46"/>
      <c r="L10" s="46"/>
      <c r="M10" s="46"/>
      <c r="N10" s="46"/>
      <c r="O10" s="46"/>
      <c r="P10" s="46">
        <f>データ!$P$6</f>
        <v>99.9</v>
      </c>
      <c r="Q10" s="46"/>
      <c r="R10" s="46"/>
      <c r="S10" s="46"/>
      <c r="T10" s="46"/>
      <c r="U10" s="46"/>
      <c r="V10" s="46"/>
      <c r="W10" s="51">
        <f>データ!$Q$6</f>
        <v>2527</v>
      </c>
      <c r="X10" s="51"/>
      <c r="Y10" s="51"/>
      <c r="Z10" s="51"/>
      <c r="AA10" s="51"/>
      <c r="AB10" s="51"/>
      <c r="AC10" s="51"/>
      <c r="AD10" s="2"/>
      <c r="AE10" s="2"/>
      <c r="AF10" s="2"/>
      <c r="AG10" s="2"/>
      <c r="AH10" s="2"/>
      <c r="AI10" s="2"/>
      <c r="AJ10" s="2"/>
      <c r="AK10" s="2"/>
      <c r="AL10" s="51">
        <f>データ!$U$6</f>
        <v>3153</v>
      </c>
      <c r="AM10" s="51"/>
      <c r="AN10" s="51"/>
      <c r="AO10" s="51"/>
      <c r="AP10" s="51"/>
      <c r="AQ10" s="51"/>
      <c r="AR10" s="51"/>
      <c r="AS10" s="51"/>
      <c r="AT10" s="46">
        <f>データ!$V$6</f>
        <v>13.94</v>
      </c>
      <c r="AU10" s="46"/>
      <c r="AV10" s="46"/>
      <c r="AW10" s="46"/>
      <c r="AX10" s="46"/>
      <c r="AY10" s="46"/>
      <c r="AZ10" s="46"/>
      <c r="BA10" s="46"/>
      <c r="BB10" s="46">
        <f>データ!$W$6</f>
        <v>226.18</v>
      </c>
      <c r="BC10" s="46"/>
      <c r="BD10" s="46"/>
      <c r="BE10" s="46"/>
      <c r="BF10" s="46"/>
      <c r="BG10" s="46"/>
      <c r="BH10" s="46"/>
      <c r="BI10" s="46"/>
      <c r="BJ10" s="2"/>
      <c r="BK10" s="2"/>
      <c r="BL10" s="54" t="s">
        <v>21</v>
      </c>
      <c r="BM10" s="55"/>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25</v>
      </c>
      <c r="BM14" s="65"/>
      <c r="BN14" s="65"/>
      <c r="BO14" s="65"/>
      <c r="BP14" s="65"/>
      <c r="BQ14" s="65"/>
      <c r="BR14" s="65"/>
      <c r="BS14" s="65"/>
      <c r="BT14" s="65"/>
      <c r="BU14" s="65"/>
      <c r="BV14" s="65"/>
      <c r="BW14" s="65"/>
      <c r="BX14" s="65"/>
      <c r="BY14" s="65"/>
      <c r="BZ14" s="66"/>
    </row>
    <row r="15" spans="1:78" ht="13.5" customHeight="1">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121</v>
      </c>
      <c r="BM16" s="71"/>
      <c r="BN16" s="71"/>
      <c r="BO16" s="71"/>
      <c r="BP16" s="71"/>
      <c r="BQ16" s="71"/>
      <c r="BR16" s="71"/>
      <c r="BS16" s="71"/>
      <c r="BT16" s="71"/>
      <c r="BU16" s="71"/>
      <c r="BV16" s="71"/>
      <c r="BW16" s="71"/>
      <c r="BX16" s="71"/>
      <c r="BY16" s="71"/>
      <c r="BZ16" s="72"/>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c r="A34" s="2"/>
      <c r="B34" s="17"/>
      <c r="C34" s="76" t="s">
        <v>26</v>
      </c>
      <c r="D34" s="76"/>
      <c r="E34" s="76"/>
      <c r="F34" s="76"/>
      <c r="G34" s="76"/>
      <c r="H34" s="76"/>
      <c r="I34" s="76"/>
      <c r="J34" s="76"/>
      <c r="K34" s="76"/>
      <c r="L34" s="76"/>
      <c r="M34" s="76"/>
      <c r="N34" s="76"/>
      <c r="O34" s="76"/>
      <c r="P34" s="76"/>
      <c r="Q34" s="20"/>
      <c r="R34" s="76" t="s">
        <v>27</v>
      </c>
      <c r="S34" s="76"/>
      <c r="T34" s="76"/>
      <c r="U34" s="76"/>
      <c r="V34" s="76"/>
      <c r="W34" s="76"/>
      <c r="X34" s="76"/>
      <c r="Y34" s="76"/>
      <c r="Z34" s="76"/>
      <c r="AA34" s="76"/>
      <c r="AB34" s="76"/>
      <c r="AC34" s="76"/>
      <c r="AD34" s="76"/>
      <c r="AE34" s="76"/>
      <c r="AF34" s="20"/>
      <c r="AG34" s="76" t="s">
        <v>28</v>
      </c>
      <c r="AH34" s="76"/>
      <c r="AI34" s="76"/>
      <c r="AJ34" s="76"/>
      <c r="AK34" s="76"/>
      <c r="AL34" s="76"/>
      <c r="AM34" s="76"/>
      <c r="AN34" s="76"/>
      <c r="AO34" s="76"/>
      <c r="AP34" s="76"/>
      <c r="AQ34" s="76"/>
      <c r="AR34" s="76"/>
      <c r="AS34" s="76"/>
      <c r="AT34" s="76"/>
      <c r="AU34" s="20"/>
      <c r="AV34" s="76" t="s">
        <v>29</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30</v>
      </c>
      <c r="BM45" s="65"/>
      <c r="BN45" s="65"/>
      <c r="BO45" s="65"/>
      <c r="BP45" s="65"/>
      <c r="BQ45" s="65"/>
      <c r="BR45" s="65"/>
      <c r="BS45" s="65"/>
      <c r="BT45" s="65"/>
      <c r="BU45" s="65"/>
      <c r="BV45" s="65"/>
      <c r="BW45" s="65"/>
      <c r="BX45" s="65"/>
      <c r="BY45" s="65"/>
      <c r="BZ45" s="66"/>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7" t="s">
        <v>119</v>
      </c>
      <c r="BM47" s="78"/>
      <c r="BN47" s="78"/>
      <c r="BO47" s="78"/>
      <c r="BP47" s="78"/>
      <c r="BQ47" s="78"/>
      <c r="BR47" s="78"/>
      <c r="BS47" s="78"/>
      <c r="BT47" s="78"/>
      <c r="BU47" s="78"/>
      <c r="BV47" s="78"/>
      <c r="BW47" s="78"/>
      <c r="BX47" s="78"/>
      <c r="BY47" s="78"/>
      <c r="BZ47" s="79"/>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7"/>
      <c r="BM48" s="78"/>
      <c r="BN48" s="78"/>
      <c r="BO48" s="78"/>
      <c r="BP48" s="78"/>
      <c r="BQ48" s="78"/>
      <c r="BR48" s="78"/>
      <c r="BS48" s="78"/>
      <c r="BT48" s="78"/>
      <c r="BU48" s="78"/>
      <c r="BV48" s="78"/>
      <c r="BW48" s="78"/>
      <c r="BX48" s="78"/>
      <c r="BY48" s="78"/>
      <c r="BZ48" s="79"/>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7"/>
      <c r="BM49" s="78"/>
      <c r="BN49" s="78"/>
      <c r="BO49" s="78"/>
      <c r="BP49" s="78"/>
      <c r="BQ49" s="78"/>
      <c r="BR49" s="78"/>
      <c r="BS49" s="78"/>
      <c r="BT49" s="78"/>
      <c r="BU49" s="78"/>
      <c r="BV49" s="78"/>
      <c r="BW49" s="78"/>
      <c r="BX49" s="78"/>
      <c r="BY49" s="78"/>
      <c r="BZ49" s="79"/>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7"/>
      <c r="BM50" s="78"/>
      <c r="BN50" s="78"/>
      <c r="BO50" s="78"/>
      <c r="BP50" s="78"/>
      <c r="BQ50" s="78"/>
      <c r="BR50" s="78"/>
      <c r="BS50" s="78"/>
      <c r="BT50" s="78"/>
      <c r="BU50" s="78"/>
      <c r="BV50" s="78"/>
      <c r="BW50" s="78"/>
      <c r="BX50" s="78"/>
      <c r="BY50" s="78"/>
      <c r="BZ50" s="79"/>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7"/>
      <c r="BM51" s="78"/>
      <c r="BN51" s="78"/>
      <c r="BO51" s="78"/>
      <c r="BP51" s="78"/>
      <c r="BQ51" s="78"/>
      <c r="BR51" s="78"/>
      <c r="BS51" s="78"/>
      <c r="BT51" s="78"/>
      <c r="BU51" s="78"/>
      <c r="BV51" s="78"/>
      <c r="BW51" s="78"/>
      <c r="BX51" s="78"/>
      <c r="BY51" s="78"/>
      <c r="BZ51" s="79"/>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7"/>
      <c r="BM52" s="78"/>
      <c r="BN52" s="78"/>
      <c r="BO52" s="78"/>
      <c r="BP52" s="78"/>
      <c r="BQ52" s="78"/>
      <c r="BR52" s="78"/>
      <c r="BS52" s="78"/>
      <c r="BT52" s="78"/>
      <c r="BU52" s="78"/>
      <c r="BV52" s="78"/>
      <c r="BW52" s="78"/>
      <c r="BX52" s="78"/>
      <c r="BY52" s="78"/>
      <c r="BZ52" s="79"/>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7"/>
      <c r="BM53" s="78"/>
      <c r="BN53" s="78"/>
      <c r="BO53" s="78"/>
      <c r="BP53" s="78"/>
      <c r="BQ53" s="78"/>
      <c r="BR53" s="78"/>
      <c r="BS53" s="78"/>
      <c r="BT53" s="78"/>
      <c r="BU53" s="78"/>
      <c r="BV53" s="78"/>
      <c r="BW53" s="78"/>
      <c r="BX53" s="78"/>
      <c r="BY53" s="78"/>
      <c r="BZ53" s="79"/>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7"/>
      <c r="BM54" s="78"/>
      <c r="BN54" s="78"/>
      <c r="BO54" s="78"/>
      <c r="BP54" s="78"/>
      <c r="BQ54" s="78"/>
      <c r="BR54" s="78"/>
      <c r="BS54" s="78"/>
      <c r="BT54" s="78"/>
      <c r="BU54" s="78"/>
      <c r="BV54" s="78"/>
      <c r="BW54" s="78"/>
      <c r="BX54" s="78"/>
      <c r="BY54" s="78"/>
      <c r="BZ54" s="79"/>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7"/>
      <c r="BM55" s="78"/>
      <c r="BN55" s="78"/>
      <c r="BO55" s="78"/>
      <c r="BP55" s="78"/>
      <c r="BQ55" s="78"/>
      <c r="BR55" s="78"/>
      <c r="BS55" s="78"/>
      <c r="BT55" s="78"/>
      <c r="BU55" s="78"/>
      <c r="BV55" s="78"/>
      <c r="BW55" s="78"/>
      <c r="BX55" s="78"/>
      <c r="BY55" s="78"/>
      <c r="BZ55" s="79"/>
    </row>
    <row r="56" spans="1:78" ht="13.5" customHeight="1">
      <c r="A56" s="2"/>
      <c r="B56" s="17"/>
      <c r="C56" s="76" t="s">
        <v>31</v>
      </c>
      <c r="D56" s="76"/>
      <c r="E56" s="76"/>
      <c r="F56" s="76"/>
      <c r="G56" s="76"/>
      <c r="H56" s="76"/>
      <c r="I56" s="76"/>
      <c r="J56" s="76"/>
      <c r="K56" s="76"/>
      <c r="L56" s="76"/>
      <c r="M56" s="76"/>
      <c r="N56" s="76"/>
      <c r="O56" s="76"/>
      <c r="P56" s="76"/>
      <c r="Q56" s="20"/>
      <c r="R56" s="76" t="s">
        <v>32</v>
      </c>
      <c r="S56" s="76"/>
      <c r="T56" s="76"/>
      <c r="U56" s="76"/>
      <c r="V56" s="76"/>
      <c r="W56" s="76"/>
      <c r="X56" s="76"/>
      <c r="Y56" s="76"/>
      <c r="Z56" s="76"/>
      <c r="AA56" s="76"/>
      <c r="AB56" s="76"/>
      <c r="AC56" s="76"/>
      <c r="AD56" s="76"/>
      <c r="AE56" s="76"/>
      <c r="AF56" s="20"/>
      <c r="AG56" s="76" t="s">
        <v>33</v>
      </c>
      <c r="AH56" s="76"/>
      <c r="AI56" s="76"/>
      <c r="AJ56" s="76"/>
      <c r="AK56" s="76"/>
      <c r="AL56" s="76"/>
      <c r="AM56" s="76"/>
      <c r="AN56" s="76"/>
      <c r="AO56" s="76"/>
      <c r="AP56" s="76"/>
      <c r="AQ56" s="76"/>
      <c r="AR56" s="76"/>
      <c r="AS56" s="76"/>
      <c r="AT56" s="76"/>
      <c r="AU56" s="20"/>
      <c r="AV56" s="76" t="s">
        <v>34</v>
      </c>
      <c r="AW56" s="76"/>
      <c r="AX56" s="76"/>
      <c r="AY56" s="76"/>
      <c r="AZ56" s="76"/>
      <c r="BA56" s="76"/>
      <c r="BB56" s="76"/>
      <c r="BC56" s="76"/>
      <c r="BD56" s="76"/>
      <c r="BE56" s="76"/>
      <c r="BF56" s="76"/>
      <c r="BG56" s="76"/>
      <c r="BH56" s="76"/>
      <c r="BI56" s="76"/>
      <c r="BJ56" s="19"/>
      <c r="BK56" s="2"/>
      <c r="BL56" s="77"/>
      <c r="BM56" s="78"/>
      <c r="BN56" s="78"/>
      <c r="BO56" s="78"/>
      <c r="BP56" s="78"/>
      <c r="BQ56" s="78"/>
      <c r="BR56" s="78"/>
      <c r="BS56" s="78"/>
      <c r="BT56" s="78"/>
      <c r="BU56" s="78"/>
      <c r="BV56" s="78"/>
      <c r="BW56" s="78"/>
      <c r="BX56" s="78"/>
      <c r="BY56" s="78"/>
      <c r="BZ56" s="79"/>
    </row>
    <row r="57" spans="1:78" ht="13.5" customHeight="1">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7"/>
      <c r="BM57" s="78"/>
      <c r="BN57" s="78"/>
      <c r="BO57" s="78"/>
      <c r="BP57" s="78"/>
      <c r="BQ57" s="78"/>
      <c r="BR57" s="78"/>
      <c r="BS57" s="78"/>
      <c r="BT57" s="78"/>
      <c r="BU57" s="78"/>
      <c r="BV57" s="78"/>
      <c r="BW57" s="78"/>
      <c r="BX57" s="78"/>
      <c r="BY57" s="78"/>
      <c r="BZ57" s="79"/>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7"/>
      <c r="BM58" s="78"/>
      <c r="BN58" s="78"/>
      <c r="BO58" s="78"/>
      <c r="BP58" s="78"/>
      <c r="BQ58" s="78"/>
      <c r="BR58" s="78"/>
      <c r="BS58" s="78"/>
      <c r="BT58" s="78"/>
      <c r="BU58" s="78"/>
      <c r="BV58" s="78"/>
      <c r="BW58" s="78"/>
      <c r="BX58" s="78"/>
      <c r="BY58" s="78"/>
      <c r="BZ58" s="79"/>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7"/>
      <c r="BM59" s="78"/>
      <c r="BN59" s="78"/>
      <c r="BO59" s="78"/>
      <c r="BP59" s="78"/>
      <c r="BQ59" s="78"/>
      <c r="BR59" s="78"/>
      <c r="BS59" s="78"/>
      <c r="BT59" s="78"/>
      <c r="BU59" s="78"/>
      <c r="BV59" s="78"/>
      <c r="BW59" s="78"/>
      <c r="BX59" s="78"/>
      <c r="BY59" s="78"/>
      <c r="BZ59" s="79"/>
    </row>
    <row r="60" spans="1:78" ht="13.5" customHeight="1">
      <c r="A60" s="2"/>
      <c r="B60" s="61" t="s">
        <v>35</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7"/>
      <c r="BM60" s="78"/>
      <c r="BN60" s="78"/>
      <c r="BO60" s="78"/>
      <c r="BP60" s="78"/>
      <c r="BQ60" s="78"/>
      <c r="BR60" s="78"/>
      <c r="BS60" s="78"/>
      <c r="BT60" s="78"/>
      <c r="BU60" s="78"/>
      <c r="BV60" s="78"/>
      <c r="BW60" s="78"/>
      <c r="BX60" s="78"/>
      <c r="BY60" s="78"/>
      <c r="BZ60" s="79"/>
    </row>
    <row r="61" spans="1:78" ht="13.5" customHeight="1">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7"/>
      <c r="BM61" s="78"/>
      <c r="BN61" s="78"/>
      <c r="BO61" s="78"/>
      <c r="BP61" s="78"/>
      <c r="BQ61" s="78"/>
      <c r="BR61" s="78"/>
      <c r="BS61" s="78"/>
      <c r="BT61" s="78"/>
      <c r="BU61" s="78"/>
      <c r="BV61" s="78"/>
      <c r="BW61" s="78"/>
      <c r="BX61" s="78"/>
      <c r="BY61" s="78"/>
      <c r="BZ61" s="79"/>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7"/>
      <c r="BM62" s="78"/>
      <c r="BN62" s="78"/>
      <c r="BO62" s="78"/>
      <c r="BP62" s="78"/>
      <c r="BQ62" s="78"/>
      <c r="BR62" s="78"/>
      <c r="BS62" s="78"/>
      <c r="BT62" s="78"/>
      <c r="BU62" s="78"/>
      <c r="BV62" s="78"/>
      <c r="BW62" s="78"/>
      <c r="BX62" s="78"/>
      <c r="BY62" s="78"/>
      <c r="BZ62" s="79"/>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80"/>
      <c r="BM63" s="81"/>
      <c r="BN63" s="81"/>
      <c r="BO63" s="81"/>
      <c r="BP63" s="81"/>
      <c r="BQ63" s="81"/>
      <c r="BR63" s="81"/>
      <c r="BS63" s="81"/>
      <c r="BT63" s="81"/>
      <c r="BU63" s="81"/>
      <c r="BV63" s="81"/>
      <c r="BW63" s="81"/>
      <c r="BX63" s="81"/>
      <c r="BY63" s="81"/>
      <c r="BZ63" s="82"/>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36</v>
      </c>
      <c r="BM64" s="65"/>
      <c r="BN64" s="65"/>
      <c r="BO64" s="65"/>
      <c r="BP64" s="65"/>
      <c r="BQ64" s="65"/>
      <c r="BR64" s="65"/>
      <c r="BS64" s="65"/>
      <c r="BT64" s="65"/>
      <c r="BU64" s="65"/>
      <c r="BV64" s="65"/>
      <c r="BW64" s="65"/>
      <c r="BX64" s="65"/>
      <c r="BY64" s="65"/>
      <c r="BZ64" s="66"/>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7" t="s">
        <v>120</v>
      </c>
      <c r="BM66" s="78"/>
      <c r="BN66" s="78"/>
      <c r="BO66" s="78"/>
      <c r="BP66" s="78"/>
      <c r="BQ66" s="78"/>
      <c r="BR66" s="78"/>
      <c r="BS66" s="78"/>
      <c r="BT66" s="78"/>
      <c r="BU66" s="78"/>
      <c r="BV66" s="78"/>
      <c r="BW66" s="78"/>
      <c r="BX66" s="78"/>
      <c r="BY66" s="78"/>
      <c r="BZ66" s="79"/>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7"/>
      <c r="BM67" s="78"/>
      <c r="BN67" s="78"/>
      <c r="BO67" s="78"/>
      <c r="BP67" s="78"/>
      <c r="BQ67" s="78"/>
      <c r="BR67" s="78"/>
      <c r="BS67" s="78"/>
      <c r="BT67" s="78"/>
      <c r="BU67" s="78"/>
      <c r="BV67" s="78"/>
      <c r="BW67" s="78"/>
      <c r="BX67" s="78"/>
      <c r="BY67" s="78"/>
      <c r="BZ67" s="79"/>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7"/>
      <c r="BM68" s="78"/>
      <c r="BN68" s="78"/>
      <c r="BO68" s="78"/>
      <c r="BP68" s="78"/>
      <c r="BQ68" s="78"/>
      <c r="BR68" s="78"/>
      <c r="BS68" s="78"/>
      <c r="BT68" s="78"/>
      <c r="BU68" s="78"/>
      <c r="BV68" s="78"/>
      <c r="BW68" s="78"/>
      <c r="BX68" s="78"/>
      <c r="BY68" s="78"/>
      <c r="BZ68" s="79"/>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7"/>
      <c r="BM69" s="78"/>
      <c r="BN69" s="78"/>
      <c r="BO69" s="78"/>
      <c r="BP69" s="78"/>
      <c r="BQ69" s="78"/>
      <c r="BR69" s="78"/>
      <c r="BS69" s="78"/>
      <c r="BT69" s="78"/>
      <c r="BU69" s="78"/>
      <c r="BV69" s="78"/>
      <c r="BW69" s="78"/>
      <c r="BX69" s="78"/>
      <c r="BY69" s="78"/>
      <c r="BZ69" s="79"/>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7"/>
      <c r="BM70" s="78"/>
      <c r="BN70" s="78"/>
      <c r="BO70" s="78"/>
      <c r="BP70" s="78"/>
      <c r="BQ70" s="78"/>
      <c r="BR70" s="78"/>
      <c r="BS70" s="78"/>
      <c r="BT70" s="78"/>
      <c r="BU70" s="78"/>
      <c r="BV70" s="78"/>
      <c r="BW70" s="78"/>
      <c r="BX70" s="78"/>
      <c r="BY70" s="78"/>
      <c r="BZ70" s="79"/>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7"/>
      <c r="BM71" s="78"/>
      <c r="BN71" s="78"/>
      <c r="BO71" s="78"/>
      <c r="BP71" s="78"/>
      <c r="BQ71" s="78"/>
      <c r="BR71" s="78"/>
      <c r="BS71" s="78"/>
      <c r="BT71" s="78"/>
      <c r="BU71" s="78"/>
      <c r="BV71" s="78"/>
      <c r="BW71" s="78"/>
      <c r="BX71" s="78"/>
      <c r="BY71" s="78"/>
      <c r="BZ71" s="79"/>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7"/>
      <c r="BM72" s="78"/>
      <c r="BN72" s="78"/>
      <c r="BO72" s="78"/>
      <c r="BP72" s="78"/>
      <c r="BQ72" s="78"/>
      <c r="BR72" s="78"/>
      <c r="BS72" s="78"/>
      <c r="BT72" s="78"/>
      <c r="BU72" s="78"/>
      <c r="BV72" s="78"/>
      <c r="BW72" s="78"/>
      <c r="BX72" s="78"/>
      <c r="BY72" s="78"/>
      <c r="BZ72" s="79"/>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7"/>
      <c r="BM73" s="78"/>
      <c r="BN73" s="78"/>
      <c r="BO73" s="78"/>
      <c r="BP73" s="78"/>
      <c r="BQ73" s="78"/>
      <c r="BR73" s="78"/>
      <c r="BS73" s="78"/>
      <c r="BT73" s="78"/>
      <c r="BU73" s="78"/>
      <c r="BV73" s="78"/>
      <c r="BW73" s="78"/>
      <c r="BX73" s="78"/>
      <c r="BY73" s="78"/>
      <c r="BZ73" s="79"/>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7"/>
      <c r="BM74" s="78"/>
      <c r="BN74" s="78"/>
      <c r="BO74" s="78"/>
      <c r="BP74" s="78"/>
      <c r="BQ74" s="78"/>
      <c r="BR74" s="78"/>
      <c r="BS74" s="78"/>
      <c r="BT74" s="78"/>
      <c r="BU74" s="78"/>
      <c r="BV74" s="78"/>
      <c r="BW74" s="78"/>
      <c r="BX74" s="78"/>
      <c r="BY74" s="78"/>
      <c r="BZ74" s="79"/>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7"/>
      <c r="BM75" s="78"/>
      <c r="BN75" s="78"/>
      <c r="BO75" s="78"/>
      <c r="BP75" s="78"/>
      <c r="BQ75" s="78"/>
      <c r="BR75" s="78"/>
      <c r="BS75" s="78"/>
      <c r="BT75" s="78"/>
      <c r="BU75" s="78"/>
      <c r="BV75" s="78"/>
      <c r="BW75" s="78"/>
      <c r="BX75" s="78"/>
      <c r="BY75" s="78"/>
      <c r="BZ75" s="79"/>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7"/>
      <c r="BM76" s="78"/>
      <c r="BN76" s="78"/>
      <c r="BO76" s="78"/>
      <c r="BP76" s="78"/>
      <c r="BQ76" s="78"/>
      <c r="BR76" s="78"/>
      <c r="BS76" s="78"/>
      <c r="BT76" s="78"/>
      <c r="BU76" s="78"/>
      <c r="BV76" s="78"/>
      <c r="BW76" s="78"/>
      <c r="BX76" s="78"/>
      <c r="BY76" s="78"/>
      <c r="BZ76" s="79"/>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7"/>
      <c r="BM77" s="78"/>
      <c r="BN77" s="78"/>
      <c r="BO77" s="78"/>
      <c r="BP77" s="78"/>
      <c r="BQ77" s="78"/>
      <c r="BR77" s="78"/>
      <c r="BS77" s="78"/>
      <c r="BT77" s="78"/>
      <c r="BU77" s="78"/>
      <c r="BV77" s="78"/>
      <c r="BW77" s="78"/>
      <c r="BX77" s="78"/>
      <c r="BY77" s="78"/>
      <c r="BZ77" s="79"/>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7"/>
      <c r="BM78" s="78"/>
      <c r="BN78" s="78"/>
      <c r="BO78" s="78"/>
      <c r="BP78" s="78"/>
      <c r="BQ78" s="78"/>
      <c r="BR78" s="78"/>
      <c r="BS78" s="78"/>
      <c r="BT78" s="78"/>
      <c r="BU78" s="78"/>
      <c r="BV78" s="78"/>
      <c r="BW78" s="78"/>
      <c r="BX78" s="78"/>
      <c r="BY78" s="78"/>
      <c r="BZ78" s="79"/>
    </row>
    <row r="79" spans="1:78" ht="13.5" customHeight="1">
      <c r="A79" s="2"/>
      <c r="B79" s="17"/>
      <c r="C79" s="76" t="s">
        <v>37</v>
      </c>
      <c r="D79" s="76"/>
      <c r="E79" s="76"/>
      <c r="F79" s="76"/>
      <c r="G79" s="76"/>
      <c r="H79" s="76"/>
      <c r="I79" s="76"/>
      <c r="J79" s="76"/>
      <c r="K79" s="76"/>
      <c r="L79" s="76"/>
      <c r="M79" s="76"/>
      <c r="N79" s="76"/>
      <c r="O79" s="76"/>
      <c r="P79" s="76"/>
      <c r="Q79" s="76"/>
      <c r="R79" s="76"/>
      <c r="S79" s="76"/>
      <c r="T79" s="76"/>
      <c r="U79" s="20"/>
      <c r="V79" s="20"/>
      <c r="W79" s="76" t="s">
        <v>38</v>
      </c>
      <c r="X79" s="76"/>
      <c r="Y79" s="76"/>
      <c r="Z79" s="76"/>
      <c r="AA79" s="76"/>
      <c r="AB79" s="76"/>
      <c r="AC79" s="76"/>
      <c r="AD79" s="76"/>
      <c r="AE79" s="76"/>
      <c r="AF79" s="76"/>
      <c r="AG79" s="76"/>
      <c r="AH79" s="76"/>
      <c r="AI79" s="76"/>
      <c r="AJ79" s="76"/>
      <c r="AK79" s="76"/>
      <c r="AL79" s="76"/>
      <c r="AM79" s="76"/>
      <c r="AN79" s="76"/>
      <c r="AO79" s="20"/>
      <c r="AP79" s="20"/>
      <c r="AQ79" s="76" t="s">
        <v>39</v>
      </c>
      <c r="AR79" s="76"/>
      <c r="AS79" s="76"/>
      <c r="AT79" s="76"/>
      <c r="AU79" s="76"/>
      <c r="AV79" s="76"/>
      <c r="AW79" s="76"/>
      <c r="AX79" s="76"/>
      <c r="AY79" s="76"/>
      <c r="AZ79" s="76"/>
      <c r="BA79" s="76"/>
      <c r="BB79" s="76"/>
      <c r="BC79" s="76"/>
      <c r="BD79" s="76"/>
      <c r="BE79" s="76"/>
      <c r="BF79" s="76"/>
      <c r="BG79" s="76"/>
      <c r="BH79" s="76"/>
      <c r="BI79" s="18"/>
      <c r="BJ79" s="19"/>
      <c r="BK79" s="2"/>
      <c r="BL79" s="77"/>
      <c r="BM79" s="78"/>
      <c r="BN79" s="78"/>
      <c r="BO79" s="78"/>
      <c r="BP79" s="78"/>
      <c r="BQ79" s="78"/>
      <c r="BR79" s="78"/>
      <c r="BS79" s="78"/>
      <c r="BT79" s="78"/>
      <c r="BU79" s="78"/>
      <c r="BV79" s="78"/>
      <c r="BW79" s="78"/>
      <c r="BX79" s="78"/>
      <c r="BY79" s="78"/>
      <c r="BZ79" s="79"/>
    </row>
    <row r="80" spans="1:78" ht="13.5" customHeight="1">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7"/>
      <c r="BM80" s="78"/>
      <c r="BN80" s="78"/>
      <c r="BO80" s="78"/>
      <c r="BP80" s="78"/>
      <c r="BQ80" s="78"/>
      <c r="BR80" s="78"/>
      <c r="BS80" s="78"/>
      <c r="BT80" s="78"/>
      <c r="BU80" s="78"/>
      <c r="BV80" s="78"/>
      <c r="BW80" s="78"/>
      <c r="BX80" s="78"/>
      <c r="BY80" s="78"/>
      <c r="BZ80" s="79"/>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7"/>
      <c r="BM81" s="78"/>
      <c r="BN81" s="78"/>
      <c r="BO81" s="78"/>
      <c r="BP81" s="78"/>
      <c r="BQ81" s="78"/>
      <c r="BR81" s="78"/>
      <c r="BS81" s="78"/>
      <c r="BT81" s="78"/>
      <c r="BU81" s="78"/>
      <c r="BV81" s="78"/>
      <c r="BW81" s="78"/>
      <c r="BX81" s="78"/>
      <c r="BY81" s="78"/>
      <c r="BZ81" s="79"/>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0"/>
      <c r="BM82" s="81"/>
      <c r="BN82" s="81"/>
      <c r="BO82" s="81"/>
      <c r="BP82" s="81"/>
      <c r="BQ82" s="81"/>
      <c r="BR82" s="81"/>
      <c r="BS82" s="81"/>
      <c r="BT82" s="81"/>
      <c r="BU82" s="81"/>
      <c r="BV82" s="81"/>
      <c r="BW82" s="81"/>
      <c r="BX82" s="81"/>
      <c r="BY82" s="81"/>
      <c r="BZ82" s="82"/>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【76.78】</v>
      </c>
      <c r="F85" s="27" t="s">
        <v>53</v>
      </c>
      <c r="G85" s="27" t="s">
        <v>53</v>
      </c>
      <c r="H85" s="27" t="str">
        <f>データ!BO6</f>
        <v>【1,280.76】</v>
      </c>
      <c r="I85" s="27" t="str">
        <f>データ!BZ6</f>
        <v>【53.06】</v>
      </c>
      <c r="J85" s="27" t="str">
        <f>データ!CK6</f>
        <v>【314.83】</v>
      </c>
      <c r="K85" s="27" t="str">
        <f>データ!CV6</f>
        <v>【56.28】</v>
      </c>
      <c r="L85" s="27" t="str">
        <f>データ!DG6</f>
        <v>【74.94】</v>
      </c>
      <c r="M85" s="27" t="s">
        <v>53</v>
      </c>
      <c r="N85" s="27" t="s">
        <v>53</v>
      </c>
      <c r="O85" s="27" t="str">
        <f>データ!EN6</f>
        <v>【0.59】</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1" max="1" width="9" style="3"/>
    <col min="2" max="144" width="11.875" style="3" customWidth="1"/>
    <col min="145" max="16384" width="9" style="3"/>
  </cols>
  <sheetData>
    <row r="1" spans="1:144">
      <c r="A1" s="3" t="s">
        <v>54</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55</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56</v>
      </c>
      <c r="B3" s="30" t="s">
        <v>57</v>
      </c>
      <c r="C3" s="30" t="s">
        <v>58</v>
      </c>
      <c r="D3" s="30" t="s">
        <v>59</v>
      </c>
      <c r="E3" s="30" t="s">
        <v>60</v>
      </c>
      <c r="F3" s="30" t="s">
        <v>61</v>
      </c>
      <c r="G3" s="30" t="s">
        <v>62</v>
      </c>
      <c r="H3" s="84" t="s">
        <v>63</v>
      </c>
      <c r="I3" s="85"/>
      <c r="J3" s="85"/>
      <c r="K3" s="85"/>
      <c r="L3" s="85"/>
      <c r="M3" s="85"/>
      <c r="N3" s="85"/>
      <c r="O3" s="85"/>
      <c r="P3" s="85"/>
      <c r="Q3" s="85"/>
      <c r="R3" s="85"/>
      <c r="S3" s="85"/>
      <c r="T3" s="85"/>
      <c r="U3" s="85"/>
      <c r="V3" s="85"/>
      <c r="W3" s="86"/>
      <c r="X3" s="90" t="s">
        <v>64</v>
      </c>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t="s">
        <v>65</v>
      </c>
      <c r="DI3" s="83"/>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row>
    <row r="4" spans="1:144">
      <c r="A4" s="29" t="s">
        <v>66</v>
      </c>
      <c r="B4" s="31"/>
      <c r="C4" s="31"/>
      <c r="D4" s="31"/>
      <c r="E4" s="31"/>
      <c r="F4" s="31"/>
      <c r="G4" s="31"/>
      <c r="H4" s="87"/>
      <c r="I4" s="88"/>
      <c r="J4" s="88"/>
      <c r="K4" s="88"/>
      <c r="L4" s="88"/>
      <c r="M4" s="88"/>
      <c r="N4" s="88"/>
      <c r="O4" s="88"/>
      <c r="P4" s="88"/>
      <c r="Q4" s="88"/>
      <c r="R4" s="88"/>
      <c r="S4" s="88"/>
      <c r="T4" s="88"/>
      <c r="U4" s="88"/>
      <c r="V4" s="88"/>
      <c r="W4" s="89"/>
      <c r="X4" s="83" t="s">
        <v>67</v>
      </c>
      <c r="Y4" s="83"/>
      <c r="Z4" s="83"/>
      <c r="AA4" s="83"/>
      <c r="AB4" s="83"/>
      <c r="AC4" s="83"/>
      <c r="AD4" s="83"/>
      <c r="AE4" s="83"/>
      <c r="AF4" s="83"/>
      <c r="AG4" s="83"/>
      <c r="AH4" s="83"/>
      <c r="AI4" s="83" t="s">
        <v>68</v>
      </c>
      <c r="AJ4" s="83"/>
      <c r="AK4" s="83"/>
      <c r="AL4" s="83"/>
      <c r="AM4" s="83"/>
      <c r="AN4" s="83"/>
      <c r="AO4" s="83"/>
      <c r="AP4" s="83"/>
      <c r="AQ4" s="83"/>
      <c r="AR4" s="83"/>
      <c r="AS4" s="83"/>
      <c r="AT4" s="83" t="s">
        <v>69</v>
      </c>
      <c r="AU4" s="83"/>
      <c r="AV4" s="83"/>
      <c r="AW4" s="83"/>
      <c r="AX4" s="83"/>
      <c r="AY4" s="83"/>
      <c r="AZ4" s="83"/>
      <c r="BA4" s="83"/>
      <c r="BB4" s="83"/>
      <c r="BC4" s="83"/>
      <c r="BD4" s="83"/>
      <c r="BE4" s="83" t="s">
        <v>70</v>
      </c>
      <c r="BF4" s="83"/>
      <c r="BG4" s="83"/>
      <c r="BH4" s="83"/>
      <c r="BI4" s="83"/>
      <c r="BJ4" s="83"/>
      <c r="BK4" s="83"/>
      <c r="BL4" s="83"/>
      <c r="BM4" s="83"/>
      <c r="BN4" s="83"/>
      <c r="BO4" s="83"/>
      <c r="BP4" s="83" t="s">
        <v>71</v>
      </c>
      <c r="BQ4" s="83"/>
      <c r="BR4" s="83"/>
      <c r="BS4" s="83"/>
      <c r="BT4" s="83"/>
      <c r="BU4" s="83"/>
      <c r="BV4" s="83"/>
      <c r="BW4" s="83"/>
      <c r="BX4" s="83"/>
      <c r="BY4" s="83"/>
      <c r="BZ4" s="83"/>
      <c r="CA4" s="83" t="s">
        <v>72</v>
      </c>
      <c r="CB4" s="83"/>
      <c r="CC4" s="83"/>
      <c r="CD4" s="83"/>
      <c r="CE4" s="83"/>
      <c r="CF4" s="83"/>
      <c r="CG4" s="83"/>
      <c r="CH4" s="83"/>
      <c r="CI4" s="83"/>
      <c r="CJ4" s="83"/>
      <c r="CK4" s="83"/>
      <c r="CL4" s="83" t="s">
        <v>73</v>
      </c>
      <c r="CM4" s="83"/>
      <c r="CN4" s="83"/>
      <c r="CO4" s="83"/>
      <c r="CP4" s="83"/>
      <c r="CQ4" s="83"/>
      <c r="CR4" s="83"/>
      <c r="CS4" s="83"/>
      <c r="CT4" s="83"/>
      <c r="CU4" s="83"/>
      <c r="CV4" s="83"/>
      <c r="CW4" s="83" t="s">
        <v>74</v>
      </c>
      <c r="CX4" s="83"/>
      <c r="CY4" s="83"/>
      <c r="CZ4" s="83"/>
      <c r="DA4" s="83"/>
      <c r="DB4" s="83"/>
      <c r="DC4" s="83"/>
      <c r="DD4" s="83"/>
      <c r="DE4" s="83"/>
      <c r="DF4" s="83"/>
      <c r="DG4" s="83"/>
      <c r="DH4" s="83" t="s">
        <v>75</v>
      </c>
      <c r="DI4" s="83"/>
      <c r="DJ4" s="83"/>
      <c r="DK4" s="83"/>
      <c r="DL4" s="83"/>
      <c r="DM4" s="83"/>
      <c r="DN4" s="83"/>
      <c r="DO4" s="83"/>
      <c r="DP4" s="83"/>
      <c r="DQ4" s="83"/>
      <c r="DR4" s="83"/>
      <c r="DS4" s="83" t="s">
        <v>76</v>
      </c>
      <c r="DT4" s="83"/>
      <c r="DU4" s="83"/>
      <c r="DV4" s="83"/>
      <c r="DW4" s="83"/>
      <c r="DX4" s="83"/>
      <c r="DY4" s="83"/>
      <c r="DZ4" s="83"/>
      <c r="EA4" s="83"/>
      <c r="EB4" s="83"/>
      <c r="EC4" s="83"/>
      <c r="ED4" s="83" t="s">
        <v>77</v>
      </c>
      <c r="EE4" s="83"/>
      <c r="EF4" s="83"/>
      <c r="EG4" s="83"/>
      <c r="EH4" s="83"/>
      <c r="EI4" s="83"/>
      <c r="EJ4" s="83"/>
      <c r="EK4" s="83"/>
      <c r="EL4" s="83"/>
      <c r="EM4" s="83"/>
      <c r="EN4" s="83"/>
    </row>
    <row r="5" spans="1:144">
      <c r="A5" s="29" t="s">
        <v>78</v>
      </c>
      <c r="B5" s="32"/>
      <c r="C5" s="32"/>
      <c r="D5" s="32"/>
      <c r="E5" s="32"/>
      <c r="F5" s="32"/>
      <c r="G5" s="32"/>
      <c r="H5" s="33" t="s">
        <v>79</v>
      </c>
      <c r="I5" s="33" t="s">
        <v>80</v>
      </c>
      <c r="J5" s="33" t="s">
        <v>81</v>
      </c>
      <c r="K5" s="33" t="s">
        <v>82</v>
      </c>
      <c r="L5" s="33" t="s">
        <v>83</v>
      </c>
      <c r="M5" s="33" t="s">
        <v>84</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41</v>
      </c>
      <c r="AI5" s="33" t="s">
        <v>95</v>
      </c>
      <c r="AJ5" s="33" t="s">
        <v>96</v>
      </c>
      <c r="AK5" s="33" t="s">
        <v>97</v>
      </c>
      <c r="AL5" s="33" t="s">
        <v>98</v>
      </c>
      <c r="AM5" s="33" t="s">
        <v>99</v>
      </c>
      <c r="AN5" s="33" t="s">
        <v>100</v>
      </c>
      <c r="AO5" s="33" t="s">
        <v>101</v>
      </c>
      <c r="AP5" s="33" t="s">
        <v>102</v>
      </c>
      <c r="AQ5" s="33" t="s">
        <v>103</v>
      </c>
      <c r="AR5" s="33" t="s">
        <v>104</v>
      </c>
      <c r="AS5" s="33" t="s">
        <v>105</v>
      </c>
      <c r="AT5" s="33" t="s">
        <v>95</v>
      </c>
      <c r="AU5" s="33" t="s">
        <v>96</v>
      </c>
      <c r="AV5" s="33" t="s">
        <v>97</v>
      </c>
      <c r="AW5" s="33" t="s">
        <v>98</v>
      </c>
      <c r="AX5" s="33" t="s">
        <v>99</v>
      </c>
      <c r="AY5" s="33" t="s">
        <v>100</v>
      </c>
      <c r="AZ5" s="33" t="s">
        <v>101</v>
      </c>
      <c r="BA5" s="33" t="s">
        <v>102</v>
      </c>
      <c r="BB5" s="33" t="s">
        <v>103</v>
      </c>
      <c r="BC5" s="33" t="s">
        <v>104</v>
      </c>
      <c r="BD5" s="33" t="s">
        <v>105</v>
      </c>
      <c r="BE5" s="33" t="s">
        <v>95</v>
      </c>
      <c r="BF5" s="33" t="s">
        <v>96</v>
      </c>
      <c r="BG5" s="33" t="s">
        <v>97</v>
      </c>
      <c r="BH5" s="33" t="s">
        <v>98</v>
      </c>
      <c r="BI5" s="33" t="s">
        <v>99</v>
      </c>
      <c r="BJ5" s="33" t="s">
        <v>100</v>
      </c>
      <c r="BK5" s="33" t="s">
        <v>101</v>
      </c>
      <c r="BL5" s="33" t="s">
        <v>102</v>
      </c>
      <c r="BM5" s="33" t="s">
        <v>103</v>
      </c>
      <c r="BN5" s="33" t="s">
        <v>104</v>
      </c>
      <c r="BO5" s="33" t="s">
        <v>105</v>
      </c>
      <c r="BP5" s="33" t="s">
        <v>95</v>
      </c>
      <c r="BQ5" s="33" t="s">
        <v>96</v>
      </c>
      <c r="BR5" s="33" t="s">
        <v>97</v>
      </c>
      <c r="BS5" s="33" t="s">
        <v>98</v>
      </c>
      <c r="BT5" s="33" t="s">
        <v>99</v>
      </c>
      <c r="BU5" s="33" t="s">
        <v>100</v>
      </c>
      <c r="BV5" s="33" t="s">
        <v>101</v>
      </c>
      <c r="BW5" s="33" t="s">
        <v>102</v>
      </c>
      <c r="BX5" s="33" t="s">
        <v>103</v>
      </c>
      <c r="BY5" s="33" t="s">
        <v>104</v>
      </c>
      <c r="BZ5" s="33" t="s">
        <v>105</v>
      </c>
      <c r="CA5" s="33" t="s">
        <v>95</v>
      </c>
      <c r="CB5" s="33" t="s">
        <v>96</v>
      </c>
      <c r="CC5" s="33" t="s">
        <v>97</v>
      </c>
      <c r="CD5" s="33" t="s">
        <v>98</v>
      </c>
      <c r="CE5" s="33" t="s">
        <v>99</v>
      </c>
      <c r="CF5" s="33" t="s">
        <v>100</v>
      </c>
      <c r="CG5" s="33" t="s">
        <v>101</v>
      </c>
      <c r="CH5" s="33" t="s">
        <v>102</v>
      </c>
      <c r="CI5" s="33" t="s">
        <v>103</v>
      </c>
      <c r="CJ5" s="33" t="s">
        <v>104</v>
      </c>
      <c r="CK5" s="33" t="s">
        <v>105</v>
      </c>
      <c r="CL5" s="33" t="s">
        <v>95</v>
      </c>
      <c r="CM5" s="33" t="s">
        <v>96</v>
      </c>
      <c r="CN5" s="33" t="s">
        <v>97</v>
      </c>
      <c r="CO5" s="33" t="s">
        <v>98</v>
      </c>
      <c r="CP5" s="33" t="s">
        <v>99</v>
      </c>
      <c r="CQ5" s="33" t="s">
        <v>100</v>
      </c>
      <c r="CR5" s="33" t="s">
        <v>101</v>
      </c>
      <c r="CS5" s="33" t="s">
        <v>102</v>
      </c>
      <c r="CT5" s="33" t="s">
        <v>103</v>
      </c>
      <c r="CU5" s="33" t="s">
        <v>104</v>
      </c>
      <c r="CV5" s="33" t="s">
        <v>105</v>
      </c>
      <c r="CW5" s="33" t="s">
        <v>95</v>
      </c>
      <c r="CX5" s="33" t="s">
        <v>96</v>
      </c>
      <c r="CY5" s="33" t="s">
        <v>97</v>
      </c>
      <c r="CZ5" s="33" t="s">
        <v>98</v>
      </c>
      <c r="DA5" s="33" t="s">
        <v>99</v>
      </c>
      <c r="DB5" s="33" t="s">
        <v>100</v>
      </c>
      <c r="DC5" s="33" t="s">
        <v>101</v>
      </c>
      <c r="DD5" s="33" t="s">
        <v>102</v>
      </c>
      <c r="DE5" s="33" t="s">
        <v>103</v>
      </c>
      <c r="DF5" s="33" t="s">
        <v>104</v>
      </c>
      <c r="DG5" s="33" t="s">
        <v>105</v>
      </c>
      <c r="DH5" s="33" t="s">
        <v>95</v>
      </c>
      <c r="DI5" s="33" t="s">
        <v>96</v>
      </c>
      <c r="DJ5" s="33" t="s">
        <v>97</v>
      </c>
      <c r="DK5" s="33" t="s">
        <v>98</v>
      </c>
      <c r="DL5" s="33" t="s">
        <v>99</v>
      </c>
      <c r="DM5" s="33" t="s">
        <v>100</v>
      </c>
      <c r="DN5" s="33" t="s">
        <v>101</v>
      </c>
      <c r="DO5" s="33" t="s">
        <v>102</v>
      </c>
      <c r="DP5" s="33" t="s">
        <v>103</v>
      </c>
      <c r="DQ5" s="33" t="s">
        <v>104</v>
      </c>
      <c r="DR5" s="33" t="s">
        <v>105</v>
      </c>
      <c r="DS5" s="33" t="s">
        <v>95</v>
      </c>
      <c r="DT5" s="33" t="s">
        <v>96</v>
      </c>
      <c r="DU5" s="33" t="s">
        <v>97</v>
      </c>
      <c r="DV5" s="33" t="s">
        <v>98</v>
      </c>
      <c r="DW5" s="33" t="s">
        <v>99</v>
      </c>
      <c r="DX5" s="33" t="s">
        <v>100</v>
      </c>
      <c r="DY5" s="33" t="s">
        <v>101</v>
      </c>
      <c r="DZ5" s="33" t="s">
        <v>102</v>
      </c>
      <c r="EA5" s="33" t="s">
        <v>103</v>
      </c>
      <c r="EB5" s="33" t="s">
        <v>104</v>
      </c>
      <c r="EC5" s="33" t="s">
        <v>105</v>
      </c>
      <c r="ED5" s="33" t="s">
        <v>95</v>
      </c>
      <c r="EE5" s="33" t="s">
        <v>96</v>
      </c>
      <c r="EF5" s="33" t="s">
        <v>97</v>
      </c>
      <c r="EG5" s="33" t="s">
        <v>98</v>
      </c>
      <c r="EH5" s="33" t="s">
        <v>99</v>
      </c>
      <c r="EI5" s="33" t="s">
        <v>100</v>
      </c>
      <c r="EJ5" s="33" t="s">
        <v>101</v>
      </c>
      <c r="EK5" s="33" t="s">
        <v>102</v>
      </c>
      <c r="EL5" s="33" t="s">
        <v>103</v>
      </c>
      <c r="EM5" s="33" t="s">
        <v>104</v>
      </c>
      <c r="EN5" s="33" t="s">
        <v>105</v>
      </c>
    </row>
    <row r="6" spans="1:144" s="37" customFormat="1">
      <c r="A6" s="29" t="s">
        <v>106</v>
      </c>
      <c r="B6" s="34">
        <f>B7</f>
        <v>2016</v>
      </c>
      <c r="C6" s="34">
        <f t="shared" ref="C6:W6" si="3">C7</f>
        <v>473022</v>
      </c>
      <c r="D6" s="34">
        <f t="shared" si="3"/>
        <v>47</v>
      </c>
      <c r="E6" s="34">
        <f t="shared" si="3"/>
        <v>1</v>
      </c>
      <c r="F6" s="34">
        <f t="shared" si="3"/>
        <v>0</v>
      </c>
      <c r="G6" s="34">
        <f t="shared" si="3"/>
        <v>0</v>
      </c>
      <c r="H6" s="34" t="str">
        <f t="shared" si="3"/>
        <v>沖縄県　大宜味村</v>
      </c>
      <c r="I6" s="34" t="str">
        <f t="shared" si="3"/>
        <v>法非適用</v>
      </c>
      <c r="J6" s="34" t="str">
        <f t="shared" si="3"/>
        <v>水道事業</v>
      </c>
      <c r="K6" s="34" t="str">
        <f t="shared" si="3"/>
        <v>簡易水道事業</v>
      </c>
      <c r="L6" s="34" t="str">
        <f t="shared" si="3"/>
        <v>D3</v>
      </c>
      <c r="M6" s="34">
        <f t="shared" si="3"/>
        <v>0</v>
      </c>
      <c r="N6" s="35" t="str">
        <f t="shared" si="3"/>
        <v>-</v>
      </c>
      <c r="O6" s="35" t="str">
        <f t="shared" si="3"/>
        <v>該当数値なし</v>
      </c>
      <c r="P6" s="35">
        <f t="shared" si="3"/>
        <v>99.9</v>
      </c>
      <c r="Q6" s="35">
        <f t="shared" si="3"/>
        <v>2527</v>
      </c>
      <c r="R6" s="35">
        <f t="shared" si="3"/>
        <v>3161</v>
      </c>
      <c r="S6" s="35">
        <f t="shared" si="3"/>
        <v>63.55</v>
      </c>
      <c r="T6" s="35">
        <f t="shared" si="3"/>
        <v>49.74</v>
      </c>
      <c r="U6" s="35">
        <f t="shared" si="3"/>
        <v>3153</v>
      </c>
      <c r="V6" s="35">
        <f t="shared" si="3"/>
        <v>13.94</v>
      </c>
      <c r="W6" s="35">
        <f t="shared" si="3"/>
        <v>226.18</v>
      </c>
      <c r="X6" s="36">
        <f>IF(X7="",NA(),X7)</f>
        <v>57.54</v>
      </c>
      <c r="Y6" s="36">
        <f t="shared" ref="Y6:AG6" si="4">IF(Y7="",NA(),Y7)</f>
        <v>57.67</v>
      </c>
      <c r="Z6" s="36">
        <f t="shared" si="4"/>
        <v>58.41</v>
      </c>
      <c r="AA6" s="36">
        <f t="shared" si="4"/>
        <v>56.29</v>
      </c>
      <c r="AB6" s="36">
        <f t="shared" si="4"/>
        <v>63.39</v>
      </c>
      <c r="AC6" s="36">
        <f t="shared" si="4"/>
        <v>74.52</v>
      </c>
      <c r="AD6" s="36">
        <f t="shared" si="4"/>
        <v>76.09</v>
      </c>
      <c r="AE6" s="36">
        <f t="shared" si="4"/>
        <v>75.87</v>
      </c>
      <c r="AF6" s="36">
        <f t="shared" si="4"/>
        <v>76.27</v>
      </c>
      <c r="AG6" s="36">
        <f t="shared" si="4"/>
        <v>77.56</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1082.02</v>
      </c>
      <c r="BF6" s="36">
        <f t="shared" ref="BF6:BN6" si="7">IF(BF7="",NA(),BF7)</f>
        <v>980.43</v>
      </c>
      <c r="BG6" s="36">
        <f t="shared" si="7"/>
        <v>732.8</v>
      </c>
      <c r="BH6" s="36">
        <f t="shared" si="7"/>
        <v>643.79</v>
      </c>
      <c r="BI6" s="36">
        <f t="shared" si="7"/>
        <v>589.28</v>
      </c>
      <c r="BJ6" s="36">
        <f t="shared" si="7"/>
        <v>1108.26</v>
      </c>
      <c r="BK6" s="36">
        <f t="shared" si="7"/>
        <v>1113.76</v>
      </c>
      <c r="BL6" s="36">
        <f t="shared" si="7"/>
        <v>1125.69</v>
      </c>
      <c r="BM6" s="36">
        <f t="shared" si="7"/>
        <v>1134.67</v>
      </c>
      <c r="BN6" s="36">
        <f t="shared" si="7"/>
        <v>1144.79</v>
      </c>
      <c r="BO6" s="35" t="str">
        <f>IF(BO7="","",IF(BO7="-","【-】","【"&amp;SUBSTITUTE(TEXT(BO7,"#,##0.00"),"-","△")&amp;"】"))</f>
        <v>【1,280.76】</v>
      </c>
      <c r="BP6" s="36">
        <f>IF(BP7="",NA(),BP7)</f>
        <v>44.53</v>
      </c>
      <c r="BQ6" s="36">
        <f t="shared" ref="BQ6:BY6" si="8">IF(BQ7="",NA(),BQ7)</f>
        <v>43.48</v>
      </c>
      <c r="BR6" s="36">
        <f t="shared" si="8"/>
        <v>50.96</v>
      </c>
      <c r="BS6" s="36">
        <f t="shared" si="8"/>
        <v>55.15</v>
      </c>
      <c r="BT6" s="36">
        <f t="shared" si="8"/>
        <v>60.67</v>
      </c>
      <c r="BU6" s="36">
        <f t="shared" si="8"/>
        <v>19.77</v>
      </c>
      <c r="BV6" s="36">
        <f t="shared" si="8"/>
        <v>34.25</v>
      </c>
      <c r="BW6" s="36">
        <f t="shared" si="8"/>
        <v>46.48</v>
      </c>
      <c r="BX6" s="36">
        <f t="shared" si="8"/>
        <v>40.6</v>
      </c>
      <c r="BY6" s="36">
        <f t="shared" si="8"/>
        <v>56.04</v>
      </c>
      <c r="BZ6" s="35" t="str">
        <f>IF(BZ7="","",IF(BZ7="-","【-】","【"&amp;SUBSTITUTE(TEXT(BZ7,"#,##0.00"),"-","△")&amp;"】"))</f>
        <v>【53.06】</v>
      </c>
      <c r="CA6" s="36">
        <f>IF(CA7="",NA(),CA7)</f>
        <v>312.45999999999998</v>
      </c>
      <c r="CB6" s="36">
        <f t="shared" ref="CB6:CJ6" si="9">IF(CB7="",NA(),CB7)</f>
        <v>323.63</v>
      </c>
      <c r="CC6" s="36">
        <f t="shared" si="9"/>
        <v>344.93</v>
      </c>
      <c r="CD6" s="36">
        <f t="shared" si="9"/>
        <v>334.76</v>
      </c>
      <c r="CE6" s="36">
        <f t="shared" si="9"/>
        <v>302.69</v>
      </c>
      <c r="CF6" s="36">
        <f t="shared" si="9"/>
        <v>878.73</v>
      </c>
      <c r="CG6" s="36">
        <f t="shared" si="9"/>
        <v>501.18</v>
      </c>
      <c r="CH6" s="36">
        <f t="shared" si="9"/>
        <v>376.61</v>
      </c>
      <c r="CI6" s="36">
        <f t="shared" si="9"/>
        <v>440.03</v>
      </c>
      <c r="CJ6" s="36">
        <f t="shared" si="9"/>
        <v>304.35000000000002</v>
      </c>
      <c r="CK6" s="35" t="str">
        <f>IF(CK7="","",IF(CK7="-","【-】","【"&amp;SUBSTITUTE(TEXT(CK7,"#,##0.00"),"-","△")&amp;"】"))</f>
        <v>【314.83】</v>
      </c>
      <c r="CL6" s="36">
        <f>IF(CL7="",NA(),CL7)</f>
        <v>80.3</v>
      </c>
      <c r="CM6" s="36">
        <f t="shared" ref="CM6:CU6" si="10">IF(CM7="",NA(),CM7)</f>
        <v>84.89</v>
      </c>
      <c r="CN6" s="36">
        <f t="shared" si="10"/>
        <v>75.599999999999994</v>
      </c>
      <c r="CO6" s="36">
        <f t="shared" si="10"/>
        <v>70.41</v>
      </c>
      <c r="CP6" s="36">
        <f t="shared" si="10"/>
        <v>68.290000000000006</v>
      </c>
      <c r="CQ6" s="36">
        <f t="shared" si="10"/>
        <v>57.17</v>
      </c>
      <c r="CR6" s="36">
        <f t="shared" si="10"/>
        <v>57.55</v>
      </c>
      <c r="CS6" s="36">
        <f t="shared" si="10"/>
        <v>57.43</v>
      </c>
      <c r="CT6" s="36">
        <f t="shared" si="10"/>
        <v>57.29</v>
      </c>
      <c r="CU6" s="36">
        <f t="shared" si="10"/>
        <v>55.9</v>
      </c>
      <c r="CV6" s="35" t="str">
        <f>IF(CV7="","",IF(CV7="-","【-】","【"&amp;SUBSTITUTE(TEXT(CV7,"#,##0.00"),"-","△")&amp;"】"))</f>
        <v>【56.28】</v>
      </c>
      <c r="CW6" s="36">
        <f>IF(CW7="",NA(),CW7)</f>
        <v>74.760000000000005</v>
      </c>
      <c r="CX6" s="36">
        <f t="shared" ref="CX6:DF6" si="11">IF(CX7="",NA(),CX7)</f>
        <v>70.47</v>
      </c>
      <c r="CY6" s="36">
        <f t="shared" si="11"/>
        <v>77.14</v>
      </c>
      <c r="CZ6" s="36">
        <f t="shared" si="11"/>
        <v>79.89</v>
      </c>
      <c r="DA6" s="36">
        <f t="shared" si="11"/>
        <v>82.48</v>
      </c>
      <c r="DB6" s="36">
        <f t="shared" si="11"/>
        <v>74.94</v>
      </c>
      <c r="DC6" s="36">
        <f t="shared" si="11"/>
        <v>74.14</v>
      </c>
      <c r="DD6" s="36">
        <f t="shared" si="11"/>
        <v>73.83</v>
      </c>
      <c r="DE6" s="36">
        <f t="shared" si="11"/>
        <v>73.69</v>
      </c>
      <c r="DF6" s="36">
        <f t="shared" si="11"/>
        <v>73.28</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0.72</v>
      </c>
      <c r="EE6" s="36">
        <f t="shared" ref="EE6:EM6" si="14">IF(EE7="",NA(),EE7)</f>
        <v>0.05</v>
      </c>
      <c r="EF6" s="36">
        <f t="shared" si="14"/>
        <v>0.04</v>
      </c>
      <c r="EG6" s="35">
        <f t="shared" si="14"/>
        <v>0</v>
      </c>
      <c r="EH6" s="35">
        <f t="shared" si="14"/>
        <v>0</v>
      </c>
      <c r="EI6" s="36">
        <f t="shared" si="14"/>
        <v>0.46</v>
      </c>
      <c r="EJ6" s="36">
        <f t="shared" si="14"/>
        <v>0.8</v>
      </c>
      <c r="EK6" s="36">
        <f t="shared" si="14"/>
        <v>0.69</v>
      </c>
      <c r="EL6" s="36">
        <f t="shared" si="14"/>
        <v>0.65</v>
      </c>
      <c r="EM6" s="36">
        <f t="shared" si="14"/>
        <v>0.53</v>
      </c>
      <c r="EN6" s="35" t="str">
        <f>IF(EN7="","",IF(EN7="-","【-】","【"&amp;SUBSTITUTE(TEXT(EN7,"#,##0.00"),"-","△")&amp;"】"))</f>
        <v>【0.59】</v>
      </c>
    </row>
    <row r="7" spans="1:144" s="37" customFormat="1">
      <c r="A7" s="29"/>
      <c r="B7" s="38">
        <v>2016</v>
      </c>
      <c r="C7" s="38">
        <v>473022</v>
      </c>
      <c r="D7" s="38">
        <v>47</v>
      </c>
      <c r="E7" s="38">
        <v>1</v>
      </c>
      <c r="F7" s="38">
        <v>0</v>
      </c>
      <c r="G7" s="38">
        <v>0</v>
      </c>
      <c r="H7" s="38" t="s">
        <v>107</v>
      </c>
      <c r="I7" s="38" t="s">
        <v>108</v>
      </c>
      <c r="J7" s="38" t="s">
        <v>109</v>
      </c>
      <c r="K7" s="38" t="s">
        <v>110</v>
      </c>
      <c r="L7" s="38" t="s">
        <v>111</v>
      </c>
      <c r="M7" s="38"/>
      <c r="N7" s="39" t="s">
        <v>112</v>
      </c>
      <c r="O7" s="39" t="s">
        <v>113</v>
      </c>
      <c r="P7" s="39">
        <v>99.9</v>
      </c>
      <c r="Q7" s="39">
        <v>2527</v>
      </c>
      <c r="R7" s="39">
        <v>3161</v>
      </c>
      <c r="S7" s="39">
        <v>63.55</v>
      </c>
      <c r="T7" s="39">
        <v>49.74</v>
      </c>
      <c r="U7" s="39">
        <v>3153</v>
      </c>
      <c r="V7" s="39">
        <v>13.94</v>
      </c>
      <c r="W7" s="39">
        <v>226.18</v>
      </c>
      <c r="X7" s="39">
        <v>57.54</v>
      </c>
      <c r="Y7" s="39">
        <v>57.67</v>
      </c>
      <c r="Z7" s="39">
        <v>58.41</v>
      </c>
      <c r="AA7" s="39">
        <v>56.29</v>
      </c>
      <c r="AB7" s="39">
        <v>63.39</v>
      </c>
      <c r="AC7" s="39">
        <v>74.52</v>
      </c>
      <c r="AD7" s="39">
        <v>76.09</v>
      </c>
      <c r="AE7" s="39">
        <v>75.87</v>
      </c>
      <c r="AF7" s="39">
        <v>76.27</v>
      </c>
      <c r="AG7" s="39">
        <v>77.56</v>
      </c>
      <c r="AH7" s="39">
        <v>76.78</v>
      </c>
      <c r="AI7" s="39"/>
      <c r="AJ7" s="39"/>
      <c r="AK7" s="39"/>
      <c r="AL7" s="39"/>
      <c r="AM7" s="39"/>
      <c r="AN7" s="39"/>
      <c r="AO7" s="39"/>
      <c r="AP7" s="39"/>
      <c r="AQ7" s="39"/>
      <c r="AR7" s="39"/>
      <c r="AS7" s="39"/>
      <c r="AT7" s="39"/>
      <c r="AU7" s="39"/>
      <c r="AV7" s="39"/>
      <c r="AW7" s="39"/>
      <c r="AX7" s="39"/>
      <c r="AY7" s="39"/>
      <c r="AZ7" s="39"/>
      <c r="BA7" s="39"/>
      <c r="BB7" s="39"/>
      <c r="BC7" s="39"/>
      <c r="BD7" s="39"/>
      <c r="BE7" s="39">
        <v>1082.02</v>
      </c>
      <c r="BF7" s="39">
        <v>980.43</v>
      </c>
      <c r="BG7" s="39">
        <v>732.8</v>
      </c>
      <c r="BH7" s="39">
        <v>643.79</v>
      </c>
      <c r="BI7" s="39">
        <v>589.28</v>
      </c>
      <c r="BJ7" s="39">
        <v>1108.26</v>
      </c>
      <c r="BK7" s="39">
        <v>1113.76</v>
      </c>
      <c r="BL7" s="39">
        <v>1125.69</v>
      </c>
      <c r="BM7" s="39">
        <v>1134.67</v>
      </c>
      <c r="BN7" s="39">
        <v>1144.79</v>
      </c>
      <c r="BO7" s="39">
        <v>1280.76</v>
      </c>
      <c r="BP7" s="39">
        <v>44.53</v>
      </c>
      <c r="BQ7" s="39">
        <v>43.48</v>
      </c>
      <c r="BR7" s="39">
        <v>50.96</v>
      </c>
      <c r="BS7" s="39">
        <v>55.15</v>
      </c>
      <c r="BT7" s="39">
        <v>60.67</v>
      </c>
      <c r="BU7" s="39">
        <v>19.77</v>
      </c>
      <c r="BV7" s="39">
        <v>34.25</v>
      </c>
      <c r="BW7" s="39">
        <v>46.48</v>
      </c>
      <c r="BX7" s="39">
        <v>40.6</v>
      </c>
      <c r="BY7" s="39">
        <v>56.04</v>
      </c>
      <c r="BZ7" s="39">
        <v>53.06</v>
      </c>
      <c r="CA7" s="39">
        <v>312.45999999999998</v>
      </c>
      <c r="CB7" s="39">
        <v>323.63</v>
      </c>
      <c r="CC7" s="39">
        <v>344.93</v>
      </c>
      <c r="CD7" s="39">
        <v>334.76</v>
      </c>
      <c r="CE7" s="39">
        <v>302.69</v>
      </c>
      <c r="CF7" s="39">
        <v>878.73</v>
      </c>
      <c r="CG7" s="39">
        <v>501.18</v>
      </c>
      <c r="CH7" s="39">
        <v>376.61</v>
      </c>
      <c r="CI7" s="39">
        <v>440.03</v>
      </c>
      <c r="CJ7" s="39">
        <v>304.35000000000002</v>
      </c>
      <c r="CK7" s="39">
        <v>314.83</v>
      </c>
      <c r="CL7" s="39">
        <v>80.3</v>
      </c>
      <c r="CM7" s="39">
        <v>84.89</v>
      </c>
      <c r="CN7" s="39">
        <v>75.599999999999994</v>
      </c>
      <c r="CO7" s="39">
        <v>70.41</v>
      </c>
      <c r="CP7" s="39">
        <v>68.290000000000006</v>
      </c>
      <c r="CQ7" s="39">
        <v>57.17</v>
      </c>
      <c r="CR7" s="39">
        <v>57.55</v>
      </c>
      <c r="CS7" s="39">
        <v>57.43</v>
      </c>
      <c r="CT7" s="39">
        <v>57.29</v>
      </c>
      <c r="CU7" s="39">
        <v>55.9</v>
      </c>
      <c r="CV7" s="39">
        <v>56.28</v>
      </c>
      <c r="CW7" s="39">
        <v>74.760000000000005</v>
      </c>
      <c r="CX7" s="39">
        <v>70.47</v>
      </c>
      <c r="CY7" s="39">
        <v>77.14</v>
      </c>
      <c r="CZ7" s="39">
        <v>79.89</v>
      </c>
      <c r="DA7" s="39">
        <v>82.48</v>
      </c>
      <c r="DB7" s="39">
        <v>74.94</v>
      </c>
      <c r="DC7" s="39">
        <v>74.14</v>
      </c>
      <c r="DD7" s="39">
        <v>73.83</v>
      </c>
      <c r="DE7" s="39">
        <v>73.69</v>
      </c>
      <c r="DF7" s="39">
        <v>73.28</v>
      </c>
      <c r="DG7" s="39">
        <v>74.94</v>
      </c>
      <c r="DH7" s="39"/>
      <c r="DI7" s="39"/>
      <c r="DJ7" s="39"/>
      <c r="DK7" s="39"/>
      <c r="DL7" s="39"/>
      <c r="DM7" s="39"/>
      <c r="DN7" s="39"/>
      <c r="DO7" s="39"/>
      <c r="DP7" s="39"/>
      <c r="DQ7" s="39"/>
      <c r="DR7" s="39"/>
      <c r="DS7" s="39"/>
      <c r="DT7" s="39"/>
      <c r="DU7" s="39"/>
      <c r="DV7" s="39"/>
      <c r="DW7" s="39"/>
      <c r="DX7" s="39"/>
      <c r="DY7" s="39"/>
      <c r="DZ7" s="39"/>
      <c r="EA7" s="39"/>
      <c r="EB7" s="39"/>
      <c r="EC7" s="39"/>
      <c r="ED7" s="39">
        <v>0.72</v>
      </c>
      <c r="EE7" s="39">
        <v>0.05</v>
      </c>
      <c r="EF7" s="39">
        <v>0.04</v>
      </c>
      <c r="EG7" s="39">
        <v>0</v>
      </c>
      <c r="EH7" s="39">
        <v>0</v>
      </c>
      <c r="EI7" s="39">
        <v>0.46</v>
      </c>
      <c r="EJ7" s="39">
        <v>0.8</v>
      </c>
      <c r="EK7" s="39">
        <v>0.69</v>
      </c>
      <c r="EL7" s="39">
        <v>0.65</v>
      </c>
      <c r="EM7" s="39">
        <v>0.53</v>
      </c>
      <c r="EN7" s="39">
        <v>0.59</v>
      </c>
    </row>
    <row r="8" spans="1:144">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c r="A9" s="41"/>
      <c r="B9" s="41" t="s">
        <v>114</v>
      </c>
      <c r="C9" s="41" t="s">
        <v>115</v>
      </c>
      <c r="D9" s="41" t="s">
        <v>116</v>
      </c>
      <c r="E9" s="41" t="s">
        <v>117</v>
      </c>
      <c r="F9" s="41" t="s">
        <v>118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1" t="s">
        <v>57</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2018-03-01T05:37:43Z</cp:lastPrinted>
  <dcterms:created xsi:type="dcterms:W3CDTF">2017-12-25T01:49:00Z</dcterms:created>
  <dcterms:modified xsi:type="dcterms:W3CDTF">2018-03-01T05:37:45Z</dcterms:modified>
  <cp:category/>
</cp:coreProperties>
</file>